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275" yWindow="345" windowWidth="22695" windowHeight="11445"/>
  </bookViews>
  <sheets>
    <sheet name="TLEQualitativeReport" sheetId="1" r:id="rId1"/>
    <sheet name="Domain_Wide" sheetId="3" state="hidden" r:id="rId2"/>
    <sheet name="Indicator_Wide" sheetId="4" state="hidden" r:id="rId3"/>
    <sheet name="IndDomain_Wide" sheetId="5" state="hidden" r:id="rId4"/>
  </sheets>
  <calcPr calcId="145621"/>
</workbook>
</file>

<file path=xl/calcChain.xml><?xml version="1.0" encoding="utf-8"?>
<calcChain xmlns="http://schemas.openxmlformats.org/spreadsheetml/2006/main">
  <c r="GI3" i="1" l="1"/>
  <c r="GJ3" i="1"/>
  <c r="GL3" i="1"/>
  <c r="GM3" i="1"/>
  <c r="GO3" i="1"/>
  <c r="GP3" i="1"/>
  <c r="GR3" i="1"/>
  <c r="GS3" i="1"/>
  <c r="GU3" i="1"/>
  <c r="GV3" i="1"/>
  <c r="GX3" i="1"/>
  <c r="GY3" i="1"/>
  <c r="GI4" i="1"/>
  <c r="GJ4" i="1"/>
  <c r="GL4" i="1"/>
  <c r="GM4" i="1"/>
  <c r="GO4" i="1"/>
  <c r="GP4" i="1"/>
  <c r="GR4" i="1"/>
  <c r="GS4" i="1"/>
  <c r="GU4" i="1"/>
  <c r="GV4" i="1"/>
  <c r="GX4" i="1"/>
  <c r="GY4" i="1"/>
  <c r="GI5" i="1"/>
  <c r="GJ5" i="1"/>
  <c r="GL5" i="1"/>
  <c r="GM5" i="1"/>
  <c r="GO5" i="1"/>
  <c r="GP5" i="1"/>
  <c r="GR5" i="1"/>
  <c r="GS5" i="1"/>
  <c r="GU5" i="1"/>
  <c r="GV5" i="1"/>
  <c r="GX5" i="1"/>
  <c r="GY5" i="1"/>
  <c r="GI6" i="1"/>
  <c r="GJ6" i="1"/>
  <c r="GL6" i="1"/>
  <c r="GM6" i="1"/>
  <c r="GO6" i="1"/>
  <c r="GP6" i="1"/>
  <c r="GR6" i="1"/>
  <c r="GS6" i="1"/>
  <c r="GU6" i="1"/>
  <c r="GV6" i="1"/>
  <c r="GX6" i="1"/>
  <c r="GY6" i="1"/>
  <c r="GI7" i="1"/>
  <c r="GJ7" i="1"/>
  <c r="GL7" i="1"/>
  <c r="GM7" i="1"/>
  <c r="GO7" i="1"/>
  <c r="GP7" i="1"/>
  <c r="GR7" i="1"/>
  <c r="GS7" i="1"/>
  <c r="GU7" i="1"/>
  <c r="GV7" i="1"/>
  <c r="GX7" i="1"/>
  <c r="GY7" i="1"/>
  <c r="GI8" i="1"/>
  <c r="GJ8" i="1"/>
  <c r="GL8" i="1"/>
  <c r="GM8" i="1"/>
  <c r="GO8" i="1"/>
  <c r="GP8" i="1"/>
  <c r="GR8" i="1"/>
  <c r="GS8" i="1"/>
  <c r="GU8" i="1"/>
  <c r="GV8" i="1"/>
  <c r="GX8" i="1"/>
  <c r="GY8" i="1"/>
  <c r="GI9" i="1"/>
  <c r="GJ9" i="1"/>
  <c r="GL9" i="1"/>
  <c r="GM9" i="1"/>
  <c r="GO9" i="1"/>
  <c r="GP9" i="1"/>
  <c r="GR9" i="1"/>
  <c r="GS9" i="1"/>
  <c r="GU9" i="1"/>
  <c r="GV9" i="1"/>
  <c r="GX9" i="1"/>
  <c r="GY9" i="1"/>
  <c r="GI10" i="1"/>
  <c r="GJ10" i="1"/>
  <c r="GL10" i="1"/>
  <c r="GM10" i="1"/>
  <c r="GO10" i="1"/>
  <c r="GP10" i="1"/>
  <c r="GR10" i="1"/>
  <c r="GS10" i="1"/>
  <c r="GU10" i="1"/>
  <c r="GV10" i="1"/>
  <c r="GX10" i="1"/>
  <c r="GY10" i="1"/>
  <c r="GI11" i="1"/>
  <c r="GJ11" i="1"/>
  <c r="GL11" i="1"/>
  <c r="GM11" i="1"/>
  <c r="GO11" i="1"/>
  <c r="GP11" i="1"/>
  <c r="GR11" i="1"/>
  <c r="GS11" i="1"/>
  <c r="GU11" i="1"/>
  <c r="GV11" i="1"/>
  <c r="GX11" i="1"/>
  <c r="GY11" i="1"/>
  <c r="GI12" i="1"/>
  <c r="GJ12" i="1"/>
  <c r="GL12" i="1"/>
  <c r="GM12" i="1"/>
  <c r="GO12" i="1"/>
  <c r="GP12" i="1"/>
  <c r="GR12" i="1"/>
  <c r="GS12" i="1"/>
  <c r="GU12" i="1"/>
  <c r="GV12" i="1"/>
  <c r="GX12" i="1"/>
  <c r="GY12" i="1"/>
  <c r="GI13" i="1"/>
  <c r="GJ13" i="1"/>
  <c r="GL13" i="1"/>
  <c r="GM13" i="1"/>
  <c r="GO13" i="1"/>
  <c r="GP13" i="1"/>
  <c r="GR13" i="1"/>
  <c r="GS13" i="1"/>
  <c r="GU13" i="1"/>
  <c r="GV13" i="1"/>
  <c r="GX13" i="1"/>
  <c r="GY13" i="1"/>
  <c r="GI14" i="1"/>
  <c r="GJ14" i="1"/>
  <c r="GL14" i="1"/>
  <c r="GM14" i="1"/>
  <c r="GO14" i="1"/>
  <c r="GP14" i="1"/>
  <c r="GR14" i="1"/>
  <c r="GS14" i="1"/>
  <c r="GU14" i="1"/>
  <c r="GV14" i="1"/>
  <c r="GX14" i="1"/>
  <c r="GY14" i="1"/>
  <c r="GI15" i="1"/>
  <c r="GJ15" i="1"/>
  <c r="GL15" i="1"/>
  <c r="GM15" i="1"/>
  <c r="GO15" i="1"/>
  <c r="GP15" i="1"/>
  <c r="GR15" i="1"/>
  <c r="GS15" i="1"/>
  <c r="GU15" i="1"/>
  <c r="GV15" i="1"/>
  <c r="GX15" i="1"/>
  <c r="GY15" i="1"/>
  <c r="GI16" i="1"/>
  <c r="GJ16" i="1"/>
  <c r="GL16" i="1"/>
  <c r="GM16" i="1"/>
  <c r="GO16" i="1"/>
  <c r="GP16" i="1"/>
  <c r="GR16" i="1"/>
  <c r="GS16" i="1"/>
  <c r="GU16" i="1"/>
  <c r="GV16" i="1"/>
  <c r="GX16" i="1"/>
  <c r="GY16" i="1"/>
  <c r="GI17" i="1"/>
  <c r="GJ17" i="1"/>
  <c r="GL17" i="1"/>
  <c r="GM17" i="1"/>
  <c r="GO17" i="1"/>
  <c r="GP17" i="1"/>
  <c r="GR17" i="1"/>
  <c r="GS17" i="1"/>
  <c r="GU17" i="1"/>
  <c r="GV17" i="1"/>
  <c r="GX17" i="1"/>
  <c r="GY17" i="1"/>
  <c r="GI18" i="1"/>
  <c r="GJ18" i="1"/>
  <c r="GL18" i="1"/>
  <c r="GM18" i="1"/>
  <c r="GO18" i="1"/>
  <c r="GP18" i="1"/>
  <c r="GR18" i="1"/>
  <c r="GS18" i="1"/>
  <c r="GU18" i="1"/>
  <c r="GV18" i="1"/>
  <c r="GX18" i="1"/>
  <c r="GY18" i="1"/>
  <c r="GI19" i="1"/>
  <c r="GJ19" i="1"/>
  <c r="GL19" i="1"/>
  <c r="GM19" i="1"/>
  <c r="GO19" i="1"/>
  <c r="GP19" i="1"/>
  <c r="GR19" i="1"/>
  <c r="GS19" i="1"/>
  <c r="GU19" i="1"/>
  <c r="GV19" i="1"/>
  <c r="GX19" i="1"/>
  <c r="GY19" i="1"/>
  <c r="GI20" i="1"/>
  <c r="GJ20" i="1"/>
  <c r="GL20" i="1"/>
  <c r="GM20" i="1"/>
  <c r="GO20" i="1"/>
  <c r="GP20" i="1"/>
  <c r="GR20" i="1"/>
  <c r="GS20" i="1"/>
  <c r="GU20" i="1"/>
  <c r="GV20" i="1"/>
  <c r="GX20" i="1"/>
  <c r="GY20" i="1"/>
  <c r="GI21" i="1"/>
  <c r="GJ21" i="1"/>
  <c r="GL21" i="1"/>
  <c r="GM21" i="1"/>
  <c r="GO21" i="1"/>
  <c r="GP21" i="1"/>
  <c r="GR21" i="1"/>
  <c r="GS21" i="1"/>
  <c r="GU21" i="1"/>
  <c r="GV21" i="1"/>
  <c r="GX21" i="1"/>
  <c r="GY21" i="1"/>
  <c r="GI22" i="1"/>
  <c r="GJ22" i="1"/>
  <c r="GL22" i="1"/>
  <c r="GM22" i="1"/>
  <c r="GO22" i="1"/>
  <c r="GP22" i="1"/>
  <c r="GR22" i="1"/>
  <c r="GS22" i="1"/>
  <c r="GU22" i="1"/>
  <c r="GV22" i="1"/>
  <c r="GX22" i="1"/>
  <c r="GY22" i="1"/>
  <c r="GI23" i="1"/>
  <c r="GJ23" i="1"/>
  <c r="GL23" i="1"/>
  <c r="GM23" i="1"/>
  <c r="GO23" i="1"/>
  <c r="GP23" i="1"/>
  <c r="GR23" i="1"/>
  <c r="GS23" i="1"/>
  <c r="GU23" i="1"/>
  <c r="GV23" i="1"/>
  <c r="GX23" i="1"/>
  <c r="GY23" i="1"/>
  <c r="GI24" i="1"/>
  <c r="GJ24" i="1"/>
  <c r="GL24" i="1"/>
  <c r="GM24" i="1"/>
  <c r="GO24" i="1"/>
  <c r="GP24" i="1"/>
  <c r="GR24" i="1"/>
  <c r="GS24" i="1"/>
  <c r="GU24" i="1"/>
  <c r="GV24" i="1"/>
  <c r="GX24" i="1"/>
  <c r="GY24" i="1"/>
  <c r="GI25" i="1"/>
  <c r="GJ25" i="1"/>
  <c r="GL25" i="1"/>
  <c r="GM25" i="1"/>
  <c r="GO25" i="1"/>
  <c r="GP25" i="1"/>
  <c r="GR25" i="1"/>
  <c r="GS25" i="1"/>
  <c r="GU25" i="1"/>
  <c r="GV25" i="1"/>
  <c r="GX25" i="1"/>
  <c r="GY25" i="1"/>
  <c r="GI26" i="1"/>
  <c r="GJ26" i="1"/>
  <c r="GL26" i="1"/>
  <c r="GM26" i="1"/>
  <c r="GO26" i="1"/>
  <c r="GP26" i="1"/>
  <c r="GR26" i="1"/>
  <c r="GS26" i="1"/>
  <c r="GU26" i="1"/>
  <c r="GV26" i="1"/>
  <c r="GX26" i="1"/>
  <c r="GY26" i="1"/>
  <c r="GI27" i="1"/>
  <c r="GJ27" i="1"/>
  <c r="GL27" i="1"/>
  <c r="GM27" i="1"/>
  <c r="GO27" i="1"/>
  <c r="GP27" i="1"/>
  <c r="GR27" i="1"/>
  <c r="GS27" i="1"/>
  <c r="GU27" i="1"/>
  <c r="GV27" i="1"/>
  <c r="GX27" i="1"/>
  <c r="GY27" i="1"/>
  <c r="GI28" i="1"/>
  <c r="GJ28" i="1"/>
  <c r="GL28" i="1"/>
  <c r="GM28" i="1"/>
  <c r="GO28" i="1"/>
  <c r="GP28" i="1"/>
  <c r="GR28" i="1"/>
  <c r="GS28" i="1"/>
  <c r="GU28" i="1"/>
  <c r="GV28" i="1"/>
  <c r="GX28" i="1"/>
  <c r="GY28" i="1"/>
  <c r="GI29" i="1"/>
  <c r="GJ29" i="1"/>
  <c r="GL29" i="1"/>
  <c r="GM29" i="1"/>
  <c r="GO29" i="1"/>
  <c r="GP29" i="1"/>
  <c r="GR29" i="1"/>
  <c r="GS29" i="1"/>
  <c r="GU29" i="1"/>
  <c r="GV29" i="1"/>
  <c r="GX29" i="1"/>
  <c r="GY29" i="1"/>
  <c r="GI30" i="1"/>
  <c r="GJ30" i="1"/>
  <c r="GL30" i="1"/>
  <c r="GM30" i="1"/>
  <c r="GO30" i="1"/>
  <c r="GP30" i="1"/>
  <c r="GR30" i="1"/>
  <c r="GS30" i="1"/>
  <c r="GU30" i="1"/>
  <c r="GV30" i="1"/>
  <c r="GX30" i="1"/>
  <c r="GY30" i="1"/>
  <c r="GI31" i="1"/>
  <c r="GJ31" i="1"/>
  <c r="GL31" i="1"/>
  <c r="GM31" i="1"/>
  <c r="GO31" i="1"/>
  <c r="GP31" i="1"/>
  <c r="GR31" i="1"/>
  <c r="GS31" i="1"/>
  <c r="GU31" i="1"/>
  <c r="GV31" i="1"/>
  <c r="GX31" i="1"/>
  <c r="GY31" i="1"/>
  <c r="GI32" i="1"/>
  <c r="GJ32" i="1"/>
  <c r="GL32" i="1"/>
  <c r="GM32" i="1"/>
  <c r="GO32" i="1"/>
  <c r="GP32" i="1"/>
  <c r="GR32" i="1"/>
  <c r="GS32" i="1"/>
  <c r="GU32" i="1"/>
  <c r="GV32" i="1"/>
  <c r="GX32" i="1"/>
  <c r="GY32" i="1"/>
  <c r="GI33" i="1"/>
  <c r="GJ33" i="1"/>
  <c r="GL33" i="1"/>
  <c r="GM33" i="1"/>
  <c r="GO33" i="1"/>
  <c r="GP33" i="1"/>
  <c r="GR33" i="1"/>
  <c r="GS33" i="1"/>
  <c r="GU33" i="1"/>
  <c r="GV33" i="1"/>
  <c r="GX33" i="1"/>
  <c r="GY33" i="1"/>
  <c r="GI34" i="1"/>
  <c r="GJ34" i="1"/>
  <c r="GL34" i="1"/>
  <c r="GM34" i="1"/>
  <c r="GO34" i="1"/>
  <c r="GP34" i="1"/>
  <c r="GR34" i="1"/>
  <c r="GS34" i="1"/>
  <c r="GU34" i="1"/>
  <c r="GV34" i="1"/>
  <c r="GX34" i="1"/>
  <c r="GY34" i="1"/>
  <c r="GI35" i="1"/>
  <c r="GJ35" i="1"/>
  <c r="GL35" i="1"/>
  <c r="GM35" i="1"/>
  <c r="GO35" i="1"/>
  <c r="GP35" i="1"/>
  <c r="GR35" i="1"/>
  <c r="GS35" i="1"/>
  <c r="GU35" i="1"/>
  <c r="GV35" i="1"/>
  <c r="GX35" i="1"/>
  <c r="GY35" i="1"/>
  <c r="GI36" i="1"/>
  <c r="GJ36" i="1"/>
  <c r="GL36" i="1"/>
  <c r="GM36" i="1"/>
  <c r="GO36" i="1"/>
  <c r="GP36" i="1"/>
  <c r="GR36" i="1"/>
  <c r="GS36" i="1"/>
  <c r="GU36" i="1"/>
  <c r="GV36" i="1"/>
  <c r="GX36" i="1"/>
  <c r="GY36" i="1"/>
  <c r="GI37" i="1"/>
  <c r="GJ37" i="1"/>
  <c r="GL37" i="1"/>
  <c r="GM37" i="1"/>
  <c r="GO37" i="1"/>
  <c r="GP37" i="1"/>
  <c r="GR37" i="1"/>
  <c r="GS37" i="1"/>
  <c r="GU37" i="1"/>
  <c r="GV37" i="1"/>
  <c r="GX37" i="1"/>
  <c r="GY37" i="1"/>
  <c r="GI38" i="1"/>
  <c r="GJ38" i="1"/>
  <c r="GL38" i="1"/>
  <c r="GM38" i="1"/>
  <c r="GO38" i="1"/>
  <c r="GP38" i="1"/>
  <c r="GR38" i="1"/>
  <c r="GS38" i="1"/>
  <c r="GU38" i="1"/>
  <c r="GV38" i="1"/>
  <c r="GX38" i="1"/>
  <c r="GY38" i="1"/>
  <c r="GI39" i="1"/>
  <c r="GJ39" i="1"/>
  <c r="GL39" i="1"/>
  <c r="GM39" i="1"/>
  <c r="GO39" i="1"/>
  <c r="GP39" i="1"/>
  <c r="GR39" i="1"/>
  <c r="GS39" i="1"/>
  <c r="GU39" i="1"/>
  <c r="GV39" i="1"/>
  <c r="GX39" i="1"/>
  <c r="GY39" i="1"/>
  <c r="GI40" i="1"/>
  <c r="GJ40" i="1"/>
  <c r="GL40" i="1"/>
  <c r="GM40" i="1"/>
  <c r="GO40" i="1"/>
  <c r="GP40" i="1"/>
  <c r="GR40" i="1"/>
  <c r="GS40" i="1"/>
  <c r="GU40" i="1"/>
  <c r="GV40" i="1"/>
  <c r="GX40" i="1"/>
  <c r="GY40" i="1"/>
  <c r="GI41" i="1"/>
  <c r="GJ41" i="1"/>
  <c r="GL41" i="1"/>
  <c r="GM41" i="1"/>
  <c r="GO41" i="1"/>
  <c r="GP41" i="1"/>
  <c r="GR41" i="1"/>
  <c r="GS41" i="1"/>
  <c r="GU41" i="1"/>
  <c r="GV41" i="1"/>
  <c r="GX41" i="1"/>
  <c r="GY41" i="1"/>
  <c r="GI42" i="1"/>
  <c r="GJ42" i="1"/>
  <c r="GL42" i="1"/>
  <c r="GM42" i="1"/>
  <c r="GO42" i="1"/>
  <c r="GP42" i="1"/>
  <c r="GR42" i="1"/>
  <c r="GS42" i="1"/>
  <c r="GU42" i="1"/>
  <c r="GV42" i="1"/>
  <c r="GX42" i="1"/>
  <c r="GY42" i="1"/>
  <c r="GI43" i="1"/>
  <c r="GJ43" i="1"/>
  <c r="GL43" i="1"/>
  <c r="GM43" i="1"/>
  <c r="GO43" i="1"/>
  <c r="GP43" i="1"/>
  <c r="GR43" i="1"/>
  <c r="GS43" i="1"/>
  <c r="GU43" i="1"/>
  <c r="GV43" i="1"/>
  <c r="GX43" i="1"/>
  <c r="GY43" i="1"/>
  <c r="GI44" i="1"/>
  <c r="GJ44" i="1"/>
  <c r="GL44" i="1"/>
  <c r="GM44" i="1"/>
  <c r="GO44" i="1"/>
  <c r="GP44" i="1"/>
  <c r="GR44" i="1"/>
  <c r="GS44" i="1"/>
  <c r="GU44" i="1"/>
  <c r="GV44" i="1"/>
  <c r="GX44" i="1"/>
  <c r="GY44" i="1"/>
  <c r="GI45" i="1"/>
  <c r="GJ45" i="1"/>
  <c r="GL45" i="1"/>
  <c r="GM45" i="1"/>
  <c r="GO45" i="1"/>
  <c r="GP45" i="1"/>
  <c r="GR45" i="1"/>
  <c r="GS45" i="1"/>
  <c r="GU45" i="1"/>
  <c r="GV45" i="1"/>
  <c r="GX45" i="1"/>
  <c r="GY45" i="1"/>
  <c r="GI46" i="1"/>
  <c r="GJ46" i="1"/>
  <c r="GL46" i="1"/>
  <c r="GM46" i="1"/>
  <c r="GO46" i="1"/>
  <c r="GP46" i="1"/>
  <c r="GR46" i="1"/>
  <c r="GS46" i="1"/>
  <c r="GU46" i="1"/>
  <c r="GV46" i="1"/>
  <c r="GX46" i="1"/>
  <c r="GY46" i="1"/>
  <c r="GI47" i="1"/>
  <c r="GJ47" i="1"/>
  <c r="GL47" i="1"/>
  <c r="GM47" i="1"/>
  <c r="GO47" i="1"/>
  <c r="GP47" i="1"/>
  <c r="GR47" i="1"/>
  <c r="GS47" i="1"/>
  <c r="GU47" i="1"/>
  <c r="GV47" i="1"/>
  <c r="GX47" i="1"/>
  <c r="GY47" i="1"/>
  <c r="GI48" i="1"/>
  <c r="GJ48" i="1"/>
  <c r="GL48" i="1"/>
  <c r="GM48" i="1"/>
  <c r="GO48" i="1"/>
  <c r="GP48" i="1"/>
  <c r="GR48" i="1"/>
  <c r="GS48" i="1"/>
  <c r="GU48" i="1"/>
  <c r="GV48" i="1"/>
  <c r="GX48" i="1"/>
  <c r="GY48" i="1"/>
  <c r="GI49" i="1"/>
  <c r="GJ49" i="1"/>
  <c r="GL49" i="1"/>
  <c r="GM49" i="1"/>
  <c r="GO49" i="1"/>
  <c r="GP49" i="1"/>
  <c r="GR49" i="1"/>
  <c r="GS49" i="1"/>
  <c r="GU49" i="1"/>
  <c r="GV49" i="1"/>
  <c r="GX49" i="1"/>
  <c r="GY49" i="1"/>
  <c r="GI50" i="1"/>
  <c r="GJ50" i="1"/>
  <c r="GL50" i="1"/>
  <c r="GM50" i="1"/>
  <c r="GO50" i="1"/>
  <c r="GP50" i="1"/>
  <c r="GR50" i="1"/>
  <c r="GS50" i="1"/>
  <c r="GU50" i="1"/>
  <c r="GV50" i="1"/>
  <c r="GX50" i="1"/>
  <c r="GY50" i="1"/>
  <c r="GI51" i="1"/>
  <c r="GJ51" i="1"/>
  <c r="GL51" i="1"/>
  <c r="GM51" i="1"/>
  <c r="GO51" i="1"/>
  <c r="GP51" i="1"/>
  <c r="GR51" i="1"/>
  <c r="GS51" i="1"/>
  <c r="GU51" i="1"/>
  <c r="GV51" i="1"/>
  <c r="GX51" i="1"/>
  <c r="GY51" i="1"/>
  <c r="GI52" i="1"/>
  <c r="GJ52" i="1"/>
  <c r="GL52" i="1"/>
  <c r="GM52" i="1"/>
  <c r="GO52" i="1"/>
  <c r="GP52" i="1"/>
  <c r="GR52" i="1"/>
  <c r="GS52" i="1"/>
  <c r="GU52" i="1"/>
  <c r="GV52" i="1"/>
  <c r="GX52" i="1"/>
  <c r="GY52" i="1"/>
  <c r="GI53" i="1"/>
  <c r="GJ53" i="1"/>
  <c r="GL53" i="1"/>
  <c r="GM53" i="1"/>
  <c r="GO53" i="1"/>
  <c r="GP53" i="1"/>
  <c r="GR53" i="1"/>
  <c r="GS53" i="1"/>
  <c r="GU53" i="1"/>
  <c r="GV53" i="1"/>
  <c r="GX53" i="1"/>
  <c r="GY53" i="1"/>
  <c r="GI54" i="1"/>
  <c r="GJ54" i="1"/>
  <c r="GL54" i="1"/>
  <c r="GM54" i="1"/>
  <c r="GO54" i="1"/>
  <c r="GP54" i="1"/>
  <c r="GR54" i="1"/>
  <c r="GS54" i="1"/>
  <c r="GU54" i="1"/>
  <c r="GV54" i="1"/>
  <c r="GX54" i="1"/>
  <c r="GY54" i="1"/>
  <c r="GI55" i="1"/>
  <c r="GJ55" i="1"/>
  <c r="GL55" i="1"/>
  <c r="GM55" i="1"/>
  <c r="GO55" i="1"/>
  <c r="GP55" i="1"/>
  <c r="GR55" i="1"/>
  <c r="GS55" i="1"/>
  <c r="GU55" i="1"/>
  <c r="GV55" i="1"/>
  <c r="GX55" i="1"/>
  <c r="GY55" i="1"/>
  <c r="GI56" i="1"/>
  <c r="GJ56" i="1"/>
  <c r="GL56" i="1"/>
  <c r="GM56" i="1"/>
  <c r="GO56" i="1"/>
  <c r="GP56" i="1"/>
  <c r="GR56" i="1"/>
  <c r="GS56" i="1"/>
  <c r="GU56" i="1"/>
  <c r="GV56" i="1"/>
  <c r="GX56" i="1"/>
  <c r="GY56" i="1"/>
  <c r="GI57" i="1"/>
  <c r="GJ57" i="1"/>
  <c r="GL57" i="1"/>
  <c r="GM57" i="1"/>
  <c r="GO57" i="1"/>
  <c r="GP57" i="1"/>
  <c r="GR57" i="1"/>
  <c r="GS57" i="1"/>
  <c r="GU57" i="1"/>
  <c r="GV57" i="1"/>
  <c r="GX57" i="1"/>
  <c r="GY57" i="1"/>
  <c r="GI58" i="1"/>
  <c r="GJ58" i="1"/>
  <c r="GL58" i="1"/>
  <c r="GM58" i="1"/>
  <c r="GO58" i="1"/>
  <c r="GP58" i="1"/>
  <c r="GR58" i="1"/>
  <c r="GS58" i="1"/>
  <c r="GU58" i="1"/>
  <c r="GV58" i="1"/>
  <c r="GX58" i="1"/>
  <c r="GY58" i="1"/>
  <c r="GI59" i="1"/>
  <c r="GJ59" i="1"/>
  <c r="GL59" i="1"/>
  <c r="GM59" i="1"/>
  <c r="GO59" i="1"/>
  <c r="GP59" i="1"/>
  <c r="GR59" i="1"/>
  <c r="GS59" i="1"/>
  <c r="GU59" i="1"/>
  <c r="GV59" i="1"/>
  <c r="GX59" i="1"/>
  <c r="GY59" i="1"/>
  <c r="GI60" i="1"/>
  <c r="GJ60" i="1"/>
  <c r="GL60" i="1"/>
  <c r="GM60" i="1"/>
  <c r="GO60" i="1"/>
  <c r="GP60" i="1"/>
  <c r="GR60" i="1"/>
  <c r="GS60" i="1"/>
  <c r="GU60" i="1"/>
  <c r="GV60" i="1"/>
  <c r="GX60" i="1"/>
  <c r="GY60" i="1"/>
  <c r="GI61" i="1"/>
  <c r="GJ61" i="1"/>
  <c r="GL61" i="1"/>
  <c r="GM61" i="1"/>
  <c r="GO61" i="1"/>
  <c r="GP61" i="1"/>
  <c r="GR61" i="1"/>
  <c r="GS61" i="1"/>
  <c r="GU61" i="1"/>
  <c r="GV61" i="1"/>
  <c r="GX61" i="1"/>
  <c r="GY61" i="1"/>
  <c r="GI62" i="1"/>
  <c r="GJ62" i="1"/>
  <c r="GL62" i="1"/>
  <c r="GM62" i="1"/>
  <c r="GO62" i="1"/>
  <c r="GP62" i="1"/>
  <c r="GR62" i="1"/>
  <c r="GS62" i="1"/>
  <c r="GU62" i="1"/>
  <c r="GV62" i="1"/>
  <c r="GX62" i="1"/>
  <c r="GY62" i="1"/>
  <c r="GI63" i="1"/>
  <c r="GJ63" i="1"/>
  <c r="GL63" i="1"/>
  <c r="GM63" i="1"/>
  <c r="GO63" i="1"/>
  <c r="GP63" i="1"/>
  <c r="GR63" i="1"/>
  <c r="GS63" i="1"/>
  <c r="GU63" i="1"/>
  <c r="GV63" i="1"/>
  <c r="GX63" i="1"/>
  <c r="GY63" i="1"/>
  <c r="GI64" i="1"/>
  <c r="GJ64" i="1"/>
  <c r="GL64" i="1"/>
  <c r="GM64" i="1"/>
  <c r="GO64" i="1"/>
  <c r="GP64" i="1"/>
  <c r="GR64" i="1"/>
  <c r="GS64" i="1"/>
  <c r="GU64" i="1"/>
  <c r="GV64" i="1"/>
  <c r="GX64" i="1"/>
  <c r="GY64" i="1"/>
  <c r="GI65" i="1"/>
  <c r="GJ65" i="1"/>
  <c r="GL65" i="1"/>
  <c r="GM65" i="1"/>
  <c r="GO65" i="1"/>
  <c r="GP65" i="1"/>
  <c r="GR65" i="1"/>
  <c r="GS65" i="1"/>
  <c r="GU65" i="1"/>
  <c r="GV65" i="1"/>
  <c r="GX65" i="1"/>
  <c r="GY65" i="1"/>
  <c r="GI66" i="1"/>
  <c r="GJ66" i="1"/>
  <c r="GL66" i="1"/>
  <c r="GM66" i="1"/>
  <c r="GO66" i="1"/>
  <c r="GP66" i="1"/>
  <c r="GR66" i="1"/>
  <c r="GS66" i="1"/>
  <c r="GU66" i="1"/>
  <c r="GV66" i="1"/>
  <c r="GX66" i="1"/>
  <c r="GY66" i="1"/>
  <c r="GI67" i="1"/>
  <c r="GJ67" i="1"/>
  <c r="GL67" i="1"/>
  <c r="GM67" i="1"/>
  <c r="GO67" i="1"/>
  <c r="GP67" i="1"/>
  <c r="GR67" i="1"/>
  <c r="GS67" i="1"/>
  <c r="GU67" i="1"/>
  <c r="GV67" i="1"/>
  <c r="GX67" i="1"/>
  <c r="GY67" i="1"/>
  <c r="GI68" i="1"/>
  <c r="GJ68" i="1"/>
  <c r="GL68" i="1"/>
  <c r="GM68" i="1"/>
  <c r="GO68" i="1"/>
  <c r="GP68" i="1"/>
  <c r="GR68" i="1"/>
  <c r="GS68" i="1"/>
  <c r="GU68" i="1"/>
  <c r="GV68" i="1"/>
  <c r="GX68" i="1"/>
  <c r="GY68" i="1"/>
  <c r="GI69" i="1"/>
  <c r="GJ69" i="1"/>
  <c r="GL69" i="1"/>
  <c r="GM69" i="1"/>
  <c r="GO69" i="1"/>
  <c r="GP69" i="1"/>
  <c r="GR69" i="1"/>
  <c r="GS69" i="1"/>
  <c r="GU69" i="1"/>
  <c r="GV69" i="1"/>
  <c r="GX69" i="1"/>
  <c r="GY69" i="1"/>
  <c r="GI70" i="1"/>
  <c r="GJ70" i="1"/>
  <c r="GL70" i="1"/>
  <c r="GM70" i="1"/>
  <c r="GO70" i="1"/>
  <c r="GP70" i="1"/>
  <c r="GR70" i="1"/>
  <c r="GS70" i="1"/>
  <c r="GU70" i="1"/>
  <c r="GV70" i="1"/>
  <c r="GX70" i="1"/>
  <c r="GY70" i="1"/>
  <c r="GI71" i="1"/>
  <c r="GJ71" i="1"/>
  <c r="GL71" i="1"/>
  <c r="GM71" i="1"/>
  <c r="GO71" i="1"/>
  <c r="GP71" i="1"/>
  <c r="GR71" i="1"/>
  <c r="GS71" i="1"/>
  <c r="GU71" i="1"/>
  <c r="GV71" i="1"/>
  <c r="GX71" i="1"/>
  <c r="GY71" i="1"/>
  <c r="GI72" i="1"/>
  <c r="GJ72" i="1"/>
  <c r="GL72" i="1"/>
  <c r="GM72" i="1"/>
  <c r="GO72" i="1"/>
  <c r="GP72" i="1"/>
  <c r="GR72" i="1"/>
  <c r="GS72" i="1"/>
  <c r="GU72" i="1"/>
  <c r="GV72" i="1"/>
  <c r="GX72" i="1"/>
  <c r="GY72" i="1"/>
  <c r="GI73" i="1"/>
  <c r="GJ73" i="1"/>
  <c r="GL73" i="1"/>
  <c r="GM73" i="1"/>
  <c r="GO73" i="1"/>
  <c r="GP73" i="1"/>
  <c r="GR73" i="1"/>
  <c r="GS73" i="1"/>
  <c r="GU73" i="1"/>
  <c r="GV73" i="1"/>
  <c r="GX73" i="1"/>
  <c r="GY73" i="1"/>
  <c r="GI74" i="1"/>
  <c r="GJ74" i="1"/>
  <c r="GL74" i="1"/>
  <c r="GM74" i="1"/>
  <c r="GO74" i="1"/>
  <c r="GP74" i="1"/>
  <c r="GR74" i="1"/>
  <c r="GS74" i="1"/>
  <c r="GU74" i="1"/>
  <c r="GV74" i="1"/>
  <c r="GX74" i="1"/>
  <c r="GY74" i="1"/>
  <c r="GI75" i="1"/>
  <c r="GJ75" i="1"/>
  <c r="GL75" i="1"/>
  <c r="GM75" i="1"/>
  <c r="GO75" i="1"/>
  <c r="GP75" i="1"/>
  <c r="GR75" i="1"/>
  <c r="GS75" i="1"/>
  <c r="GU75" i="1"/>
  <c r="GV75" i="1"/>
  <c r="GX75" i="1"/>
  <c r="GY75" i="1"/>
  <c r="GI76" i="1"/>
  <c r="GJ76" i="1"/>
  <c r="GL76" i="1"/>
  <c r="GM76" i="1"/>
  <c r="GO76" i="1"/>
  <c r="GP76" i="1"/>
  <c r="GR76" i="1"/>
  <c r="GS76" i="1"/>
  <c r="GU76" i="1"/>
  <c r="GV76" i="1"/>
  <c r="GX76" i="1"/>
  <c r="GY76" i="1"/>
  <c r="GI77" i="1"/>
  <c r="GJ77" i="1"/>
  <c r="GL77" i="1"/>
  <c r="GM77" i="1"/>
  <c r="GO77" i="1"/>
  <c r="GP77" i="1"/>
  <c r="GR77" i="1"/>
  <c r="GS77" i="1"/>
  <c r="GU77" i="1"/>
  <c r="GV77" i="1"/>
  <c r="GX77" i="1"/>
  <c r="GY77" i="1"/>
  <c r="GI78" i="1"/>
  <c r="GJ78" i="1"/>
  <c r="GL78" i="1"/>
  <c r="GM78" i="1"/>
  <c r="GO78" i="1"/>
  <c r="GP78" i="1"/>
  <c r="GR78" i="1"/>
  <c r="GS78" i="1"/>
  <c r="GU78" i="1"/>
  <c r="GV78" i="1"/>
  <c r="GX78" i="1"/>
  <c r="GY78" i="1"/>
  <c r="GI79" i="1"/>
  <c r="GJ79" i="1"/>
  <c r="GL79" i="1"/>
  <c r="GM79" i="1"/>
  <c r="GO79" i="1"/>
  <c r="GP79" i="1"/>
  <c r="GR79" i="1"/>
  <c r="GS79" i="1"/>
  <c r="GU79" i="1"/>
  <c r="GV79" i="1"/>
  <c r="GX79" i="1"/>
  <c r="GY79" i="1"/>
  <c r="GI80" i="1"/>
  <c r="GJ80" i="1"/>
  <c r="GL80" i="1"/>
  <c r="GM80" i="1"/>
  <c r="GO80" i="1"/>
  <c r="GP80" i="1"/>
  <c r="GR80" i="1"/>
  <c r="GS80" i="1"/>
  <c r="GU80" i="1"/>
  <c r="GV80" i="1"/>
  <c r="GX80" i="1"/>
  <c r="GY80" i="1"/>
  <c r="GI81" i="1"/>
  <c r="GJ81" i="1"/>
  <c r="GL81" i="1"/>
  <c r="GM81" i="1"/>
  <c r="GO81" i="1"/>
  <c r="GP81" i="1"/>
  <c r="GR81" i="1"/>
  <c r="GS81" i="1"/>
  <c r="GU81" i="1"/>
  <c r="GV81" i="1"/>
  <c r="GX81" i="1"/>
  <c r="GY81" i="1"/>
  <c r="GI82" i="1"/>
  <c r="GJ82" i="1"/>
  <c r="GL82" i="1"/>
  <c r="GM82" i="1"/>
  <c r="GO82" i="1"/>
  <c r="GP82" i="1"/>
  <c r="GR82" i="1"/>
  <c r="GS82" i="1"/>
  <c r="GU82" i="1"/>
  <c r="GV82" i="1"/>
  <c r="GX82" i="1"/>
  <c r="GY82" i="1"/>
  <c r="GI83" i="1"/>
  <c r="GJ83" i="1"/>
  <c r="GL83" i="1"/>
  <c r="GM83" i="1"/>
  <c r="GO83" i="1"/>
  <c r="GP83" i="1"/>
  <c r="GR83" i="1"/>
  <c r="GS83" i="1"/>
  <c r="GU83" i="1"/>
  <c r="GV83" i="1"/>
  <c r="GX83" i="1"/>
  <c r="GY83" i="1"/>
  <c r="GI84" i="1"/>
  <c r="GJ84" i="1"/>
  <c r="GL84" i="1"/>
  <c r="GM84" i="1"/>
  <c r="GO84" i="1"/>
  <c r="GP84" i="1"/>
  <c r="GR84" i="1"/>
  <c r="GS84" i="1"/>
  <c r="GU84" i="1"/>
  <c r="GV84" i="1"/>
  <c r="GX84" i="1"/>
  <c r="GY84" i="1"/>
  <c r="GI85" i="1"/>
  <c r="GJ85" i="1"/>
  <c r="GL85" i="1"/>
  <c r="GM85" i="1"/>
  <c r="GO85" i="1"/>
  <c r="GP85" i="1"/>
  <c r="GR85" i="1"/>
  <c r="GS85" i="1"/>
  <c r="GU85" i="1"/>
  <c r="GV85" i="1"/>
  <c r="GX85" i="1"/>
  <c r="GY85" i="1"/>
  <c r="GI86" i="1"/>
  <c r="GJ86" i="1"/>
  <c r="GL86" i="1"/>
  <c r="GM86" i="1"/>
  <c r="GO86" i="1"/>
  <c r="GP86" i="1"/>
  <c r="GR86" i="1"/>
  <c r="GS86" i="1"/>
  <c r="GU86" i="1"/>
  <c r="GV86" i="1"/>
  <c r="GX86" i="1"/>
  <c r="GY86" i="1"/>
  <c r="GI87" i="1"/>
  <c r="GJ87" i="1"/>
  <c r="GL87" i="1"/>
  <c r="GM87" i="1"/>
  <c r="GO87" i="1"/>
  <c r="GP87" i="1"/>
  <c r="GR87" i="1"/>
  <c r="GS87" i="1"/>
  <c r="GU87" i="1"/>
  <c r="GV87" i="1"/>
  <c r="GX87" i="1"/>
  <c r="GY87" i="1"/>
  <c r="GI88" i="1"/>
  <c r="GJ88" i="1"/>
  <c r="GL88" i="1"/>
  <c r="GM88" i="1"/>
  <c r="GO88" i="1"/>
  <c r="GP88" i="1"/>
  <c r="GR88" i="1"/>
  <c r="GS88" i="1"/>
  <c r="GU88" i="1"/>
  <c r="GV88" i="1"/>
  <c r="GX88" i="1"/>
  <c r="GY88" i="1"/>
  <c r="GI89" i="1"/>
  <c r="GJ89" i="1"/>
  <c r="GL89" i="1"/>
  <c r="GM89" i="1"/>
  <c r="GO89" i="1"/>
  <c r="GP89" i="1"/>
  <c r="GR89" i="1"/>
  <c r="GS89" i="1"/>
  <c r="GU89" i="1"/>
  <c r="GV89" i="1"/>
  <c r="GX89" i="1"/>
  <c r="GY89" i="1"/>
  <c r="GI90" i="1"/>
  <c r="GJ90" i="1"/>
  <c r="GL90" i="1"/>
  <c r="GM90" i="1"/>
  <c r="GO90" i="1"/>
  <c r="GP90" i="1"/>
  <c r="GR90" i="1"/>
  <c r="GS90" i="1"/>
  <c r="GU90" i="1"/>
  <c r="GV90" i="1"/>
  <c r="GX90" i="1"/>
  <c r="GY90" i="1"/>
  <c r="GI91" i="1"/>
  <c r="GJ91" i="1"/>
  <c r="GL91" i="1"/>
  <c r="GM91" i="1"/>
  <c r="GO91" i="1"/>
  <c r="GP91" i="1"/>
  <c r="GR91" i="1"/>
  <c r="GS91" i="1"/>
  <c r="GU91" i="1"/>
  <c r="GV91" i="1"/>
  <c r="GX91" i="1"/>
  <c r="GY91" i="1"/>
  <c r="GI92" i="1"/>
  <c r="GJ92" i="1"/>
  <c r="GL92" i="1"/>
  <c r="GM92" i="1"/>
  <c r="GO92" i="1"/>
  <c r="GP92" i="1"/>
  <c r="GR92" i="1"/>
  <c r="GS92" i="1"/>
  <c r="GU92" i="1"/>
  <c r="GV92" i="1"/>
  <c r="GX92" i="1"/>
  <c r="GY92" i="1"/>
  <c r="GI93" i="1"/>
  <c r="GJ93" i="1"/>
  <c r="GL93" i="1"/>
  <c r="GM93" i="1"/>
  <c r="GO93" i="1"/>
  <c r="GP93" i="1"/>
  <c r="GR93" i="1"/>
  <c r="GS93" i="1"/>
  <c r="GU93" i="1"/>
  <c r="GV93" i="1"/>
  <c r="GX93" i="1"/>
  <c r="GY93" i="1"/>
  <c r="GI94" i="1"/>
  <c r="GJ94" i="1"/>
  <c r="GL94" i="1"/>
  <c r="GM94" i="1"/>
  <c r="GO94" i="1"/>
  <c r="GP94" i="1"/>
  <c r="GR94" i="1"/>
  <c r="GS94" i="1"/>
  <c r="GU94" i="1"/>
  <c r="GV94" i="1"/>
  <c r="GX94" i="1"/>
  <c r="GY94" i="1"/>
  <c r="GI95" i="1"/>
  <c r="GJ95" i="1"/>
  <c r="GL95" i="1"/>
  <c r="GM95" i="1"/>
  <c r="GO95" i="1"/>
  <c r="GP95" i="1"/>
  <c r="GR95" i="1"/>
  <c r="GS95" i="1"/>
  <c r="GU95" i="1"/>
  <c r="GV95" i="1"/>
  <c r="GX95" i="1"/>
  <c r="GY95" i="1"/>
  <c r="GI96" i="1"/>
  <c r="GJ96" i="1"/>
  <c r="GL96" i="1"/>
  <c r="GM96" i="1"/>
  <c r="GO96" i="1"/>
  <c r="GP96" i="1"/>
  <c r="GR96" i="1"/>
  <c r="GS96" i="1"/>
  <c r="GU96" i="1"/>
  <c r="GV96" i="1"/>
  <c r="GX96" i="1"/>
  <c r="GY96" i="1"/>
  <c r="GI97" i="1"/>
  <c r="GJ97" i="1"/>
  <c r="GL97" i="1"/>
  <c r="GM97" i="1"/>
  <c r="GO97" i="1"/>
  <c r="GP97" i="1"/>
  <c r="GR97" i="1"/>
  <c r="GS97" i="1"/>
  <c r="GU97" i="1"/>
  <c r="GV97" i="1"/>
  <c r="GX97" i="1"/>
  <c r="GY97" i="1"/>
  <c r="GI98" i="1"/>
  <c r="GJ98" i="1"/>
  <c r="GL98" i="1"/>
  <c r="GM98" i="1"/>
  <c r="GO98" i="1"/>
  <c r="GP98" i="1"/>
  <c r="GR98" i="1"/>
  <c r="GS98" i="1"/>
  <c r="GU98" i="1"/>
  <c r="GV98" i="1"/>
  <c r="GX98" i="1"/>
  <c r="GY98" i="1"/>
  <c r="GI99" i="1"/>
  <c r="GJ99" i="1"/>
  <c r="GL99" i="1"/>
  <c r="GM99" i="1"/>
  <c r="GO99" i="1"/>
  <c r="GP99" i="1"/>
  <c r="GR99" i="1"/>
  <c r="GS99" i="1"/>
  <c r="GU99" i="1"/>
  <c r="GV99" i="1"/>
  <c r="GX99" i="1"/>
  <c r="GY99" i="1"/>
  <c r="GI100" i="1"/>
  <c r="GJ100" i="1"/>
  <c r="GL100" i="1"/>
  <c r="GM100" i="1"/>
  <c r="GO100" i="1"/>
  <c r="GP100" i="1"/>
  <c r="GR100" i="1"/>
  <c r="GS100" i="1"/>
  <c r="GU100" i="1"/>
  <c r="GV100" i="1"/>
  <c r="GX100" i="1"/>
  <c r="GY100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I750" i="1"/>
  <c r="GJ750" i="1"/>
  <c r="GL750" i="1"/>
  <c r="GM750" i="1"/>
  <c r="GO750" i="1"/>
  <c r="GP750" i="1"/>
  <c r="GR750" i="1"/>
  <c r="GS750" i="1"/>
  <c r="GU750" i="1"/>
  <c r="GV750" i="1"/>
  <c r="GX750" i="1"/>
  <c r="GY750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G750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C750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Z750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750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N64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L750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C727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K750" i="1"/>
  <c r="EK740" i="1"/>
  <c r="EK741" i="1"/>
  <c r="EK742" i="1"/>
  <c r="EK743" i="1"/>
  <c r="EK744" i="1"/>
  <c r="EK745" i="1"/>
  <c r="EK746" i="1"/>
  <c r="EK747" i="1"/>
  <c r="EK748" i="1"/>
  <c r="EK749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H750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D750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B750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Y750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750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U659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O749" i="1"/>
  <c r="CO750" i="1"/>
  <c r="CO745" i="1"/>
  <c r="CO746" i="1"/>
  <c r="CO747" i="1"/>
  <c r="CO748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F2" i="1"/>
  <c r="AG2" i="1"/>
  <c r="AI2" i="1"/>
  <c r="AJ2" i="1"/>
  <c r="AL2" i="1"/>
  <c r="AM2" i="1"/>
  <c r="BG2" i="1"/>
  <c r="BH2" i="1"/>
  <c r="AR2" i="1"/>
  <c r="AS2" i="1"/>
  <c r="AU2" i="1"/>
  <c r="AV2" i="1"/>
  <c r="AX2" i="1"/>
  <c r="AY2" i="1"/>
  <c r="BA2" i="1"/>
  <c r="BB2" i="1"/>
  <c r="BD2" i="1"/>
  <c r="BE2" i="1"/>
  <c r="BJ2" i="1"/>
  <c r="BK2" i="1"/>
  <c r="BM2" i="1"/>
  <c r="BN2" i="1"/>
  <c r="BP2" i="1"/>
  <c r="BQ2" i="1"/>
  <c r="BS2" i="1"/>
  <c r="BT2" i="1"/>
  <c r="BV2" i="1"/>
  <c r="BW2" i="1"/>
  <c r="AO2" i="1"/>
  <c r="AP2" i="1"/>
  <c r="BY2" i="1"/>
  <c r="BZ2" i="1"/>
  <c r="CB2" i="1"/>
  <c r="CC2" i="1"/>
  <c r="CE2" i="1"/>
  <c r="CF2" i="1"/>
  <c r="CH2" i="1"/>
  <c r="CI2" i="1"/>
  <c r="CK2" i="1"/>
  <c r="CL2" i="1"/>
  <c r="CN2" i="1"/>
  <c r="CO2" i="1"/>
  <c r="CQ2" i="1"/>
  <c r="CR2" i="1"/>
  <c r="CT2" i="1"/>
  <c r="CU2" i="1"/>
  <c r="CW2" i="1"/>
  <c r="CX2" i="1"/>
  <c r="CZ2" i="1"/>
  <c r="DA2" i="1"/>
  <c r="DC2" i="1"/>
  <c r="DD2" i="1"/>
  <c r="DF2" i="1"/>
  <c r="DG2" i="1"/>
  <c r="DI2" i="1"/>
  <c r="DJ2" i="1"/>
  <c r="DL2" i="1"/>
  <c r="DM2" i="1"/>
  <c r="DO2" i="1"/>
  <c r="DP2" i="1"/>
  <c r="DR2" i="1"/>
  <c r="DS2" i="1"/>
  <c r="DU2" i="1"/>
  <c r="DV2" i="1"/>
  <c r="DX2" i="1"/>
  <c r="DY2" i="1"/>
  <c r="EA2" i="1"/>
  <c r="EB2" i="1"/>
  <c r="ED2" i="1"/>
  <c r="EE2" i="1"/>
  <c r="EG2" i="1"/>
  <c r="EH2" i="1"/>
  <c r="EJ2" i="1"/>
  <c r="EK2" i="1"/>
  <c r="EM2" i="1"/>
  <c r="EN2" i="1"/>
  <c r="EP2" i="1"/>
  <c r="EQ2" i="1"/>
  <c r="ES2" i="1"/>
  <c r="ET2" i="1"/>
  <c r="AF3" i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AF750" i="1"/>
  <c r="AG750" i="1"/>
  <c r="K3" i="1"/>
  <c r="L3" i="1"/>
  <c r="N3" i="1"/>
  <c r="O3" i="1"/>
  <c r="Q3" i="1"/>
  <c r="R3" i="1"/>
  <c r="T3" i="1"/>
  <c r="U3" i="1"/>
  <c r="W3" i="1"/>
  <c r="X3" i="1"/>
  <c r="Z3" i="1"/>
  <c r="AA3" i="1"/>
  <c r="AC3" i="1"/>
  <c r="AD3" i="1"/>
  <c r="K4" i="1"/>
  <c r="L4" i="1"/>
  <c r="N4" i="1"/>
  <c r="O4" i="1"/>
  <c r="Q4" i="1"/>
  <c r="R4" i="1"/>
  <c r="T4" i="1"/>
  <c r="U4" i="1"/>
  <c r="W4" i="1"/>
  <c r="X4" i="1"/>
  <c r="Z4" i="1"/>
  <c r="AA4" i="1"/>
  <c r="AC4" i="1"/>
  <c r="AD4" i="1"/>
  <c r="K5" i="1"/>
  <c r="L5" i="1"/>
  <c r="N5" i="1"/>
  <c r="O5" i="1"/>
  <c r="Q5" i="1"/>
  <c r="R5" i="1"/>
  <c r="T5" i="1"/>
  <c r="U5" i="1"/>
  <c r="W5" i="1"/>
  <c r="X5" i="1"/>
  <c r="Z5" i="1"/>
  <c r="AA5" i="1"/>
  <c r="AC5" i="1"/>
  <c r="AD5" i="1"/>
  <c r="K6" i="1"/>
  <c r="L6" i="1"/>
  <c r="N6" i="1"/>
  <c r="O6" i="1"/>
  <c r="Q6" i="1"/>
  <c r="R6" i="1"/>
  <c r="T6" i="1"/>
  <c r="U6" i="1"/>
  <c r="W6" i="1"/>
  <c r="X6" i="1"/>
  <c r="Z6" i="1"/>
  <c r="AA6" i="1"/>
  <c r="AC6" i="1"/>
  <c r="AD6" i="1"/>
  <c r="K7" i="1"/>
  <c r="L7" i="1"/>
  <c r="N7" i="1"/>
  <c r="O7" i="1"/>
  <c r="Q7" i="1"/>
  <c r="R7" i="1"/>
  <c r="T7" i="1"/>
  <c r="U7" i="1"/>
  <c r="W7" i="1"/>
  <c r="X7" i="1"/>
  <c r="Z7" i="1"/>
  <c r="AA7" i="1"/>
  <c r="AC7" i="1"/>
  <c r="AD7" i="1"/>
  <c r="K8" i="1"/>
  <c r="L8" i="1"/>
  <c r="N8" i="1"/>
  <c r="O8" i="1"/>
  <c r="Q8" i="1"/>
  <c r="R8" i="1"/>
  <c r="T8" i="1"/>
  <c r="U8" i="1"/>
  <c r="W8" i="1"/>
  <c r="X8" i="1"/>
  <c r="Z8" i="1"/>
  <c r="AA8" i="1"/>
  <c r="AC8" i="1"/>
  <c r="AD8" i="1"/>
  <c r="K9" i="1"/>
  <c r="L9" i="1"/>
  <c r="N9" i="1"/>
  <c r="O9" i="1"/>
  <c r="Q9" i="1"/>
  <c r="R9" i="1"/>
  <c r="T9" i="1"/>
  <c r="U9" i="1"/>
  <c r="W9" i="1"/>
  <c r="X9" i="1"/>
  <c r="Z9" i="1"/>
  <c r="AA9" i="1"/>
  <c r="AC9" i="1"/>
  <c r="AD9" i="1"/>
  <c r="K10" i="1"/>
  <c r="L10" i="1"/>
  <c r="N10" i="1"/>
  <c r="O10" i="1"/>
  <c r="Q10" i="1"/>
  <c r="R10" i="1"/>
  <c r="T10" i="1"/>
  <c r="U10" i="1"/>
  <c r="W10" i="1"/>
  <c r="X10" i="1"/>
  <c r="Z10" i="1"/>
  <c r="AA10" i="1"/>
  <c r="AC10" i="1"/>
  <c r="AD10" i="1"/>
  <c r="K11" i="1"/>
  <c r="L11" i="1"/>
  <c r="N11" i="1"/>
  <c r="O11" i="1"/>
  <c r="Q11" i="1"/>
  <c r="R11" i="1"/>
  <c r="T11" i="1"/>
  <c r="U11" i="1"/>
  <c r="W11" i="1"/>
  <c r="X11" i="1"/>
  <c r="Z11" i="1"/>
  <c r="AA11" i="1"/>
  <c r="AC11" i="1"/>
  <c r="AD11" i="1"/>
  <c r="K12" i="1"/>
  <c r="L12" i="1"/>
  <c r="N12" i="1"/>
  <c r="O12" i="1"/>
  <c r="Q12" i="1"/>
  <c r="R12" i="1"/>
  <c r="T12" i="1"/>
  <c r="U12" i="1"/>
  <c r="W12" i="1"/>
  <c r="X12" i="1"/>
  <c r="Z12" i="1"/>
  <c r="AA12" i="1"/>
  <c r="AC12" i="1"/>
  <c r="AD12" i="1"/>
  <c r="K13" i="1"/>
  <c r="L13" i="1"/>
  <c r="N13" i="1"/>
  <c r="O13" i="1"/>
  <c r="Q13" i="1"/>
  <c r="R13" i="1"/>
  <c r="T13" i="1"/>
  <c r="U13" i="1"/>
  <c r="W13" i="1"/>
  <c r="X13" i="1"/>
  <c r="Z13" i="1"/>
  <c r="AA13" i="1"/>
  <c r="AC13" i="1"/>
  <c r="AD13" i="1"/>
  <c r="K14" i="1"/>
  <c r="L14" i="1"/>
  <c r="N14" i="1"/>
  <c r="O14" i="1"/>
  <c r="Q14" i="1"/>
  <c r="R14" i="1"/>
  <c r="T14" i="1"/>
  <c r="U14" i="1"/>
  <c r="W14" i="1"/>
  <c r="X14" i="1"/>
  <c r="Z14" i="1"/>
  <c r="AA14" i="1"/>
  <c r="AC14" i="1"/>
  <c r="AD14" i="1"/>
  <c r="K15" i="1"/>
  <c r="L15" i="1"/>
  <c r="N15" i="1"/>
  <c r="O15" i="1"/>
  <c r="Q15" i="1"/>
  <c r="R15" i="1"/>
  <c r="T15" i="1"/>
  <c r="U15" i="1"/>
  <c r="W15" i="1"/>
  <c r="X15" i="1"/>
  <c r="Z15" i="1"/>
  <c r="AA15" i="1"/>
  <c r="AC15" i="1"/>
  <c r="AD15" i="1"/>
  <c r="K16" i="1"/>
  <c r="L16" i="1"/>
  <c r="N16" i="1"/>
  <c r="O16" i="1"/>
  <c r="Q16" i="1"/>
  <c r="R16" i="1"/>
  <c r="T16" i="1"/>
  <c r="U16" i="1"/>
  <c r="W16" i="1"/>
  <c r="X16" i="1"/>
  <c r="Z16" i="1"/>
  <c r="AA16" i="1"/>
  <c r="AC16" i="1"/>
  <c r="AD16" i="1"/>
  <c r="K17" i="1"/>
  <c r="L17" i="1"/>
  <c r="N17" i="1"/>
  <c r="O17" i="1"/>
  <c r="Q17" i="1"/>
  <c r="R17" i="1"/>
  <c r="T17" i="1"/>
  <c r="U17" i="1"/>
  <c r="W17" i="1"/>
  <c r="X17" i="1"/>
  <c r="Z17" i="1"/>
  <c r="AA17" i="1"/>
  <c r="AC17" i="1"/>
  <c r="AD17" i="1"/>
  <c r="K18" i="1"/>
  <c r="L18" i="1"/>
  <c r="N18" i="1"/>
  <c r="O18" i="1"/>
  <c r="Q18" i="1"/>
  <c r="R18" i="1"/>
  <c r="T18" i="1"/>
  <c r="U18" i="1"/>
  <c r="W18" i="1"/>
  <c r="X18" i="1"/>
  <c r="Z18" i="1"/>
  <c r="AA18" i="1"/>
  <c r="AC18" i="1"/>
  <c r="AD18" i="1"/>
  <c r="K19" i="1"/>
  <c r="L19" i="1"/>
  <c r="N19" i="1"/>
  <c r="O19" i="1"/>
  <c r="Q19" i="1"/>
  <c r="R19" i="1"/>
  <c r="T19" i="1"/>
  <c r="U19" i="1"/>
  <c r="W19" i="1"/>
  <c r="X19" i="1"/>
  <c r="Z19" i="1"/>
  <c r="AA19" i="1"/>
  <c r="AC19" i="1"/>
  <c r="AD19" i="1"/>
  <c r="K20" i="1"/>
  <c r="L20" i="1"/>
  <c r="N20" i="1"/>
  <c r="O20" i="1"/>
  <c r="Q20" i="1"/>
  <c r="R20" i="1"/>
  <c r="T20" i="1"/>
  <c r="U20" i="1"/>
  <c r="W20" i="1"/>
  <c r="X20" i="1"/>
  <c r="Z20" i="1"/>
  <c r="AA20" i="1"/>
  <c r="AC20" i="1"/>
  <c r="AD20" i="1"/>
  <c r="K21" i="1"/>
  <c r="L21" i="1"/>
  <c r="N21" i="1"/>
  <c r="O21" i="1"/>
  <c r="Q21" i="1"/>
  <c r="R21" i="1"/>
  <c r="T21" i="1"/>
  <c r="U21" i="1"/>
  <c r="W21" i="1"/>
  <c r="X21" i="1"/>
  <c r="Z21" i="1"/>
  <c r="AA21" i="1"/>
  <c r="AC21" i="1"/>
  <c r="AD21" i="1"/>
  <c r="K22" i="1"/>
  <c r="L22" i="1"/>
  <c r="N22" i="1"/>
  <c r="O22" i="1"/>
  <c r="Q22" i="1"/>
  <c r="R22" i="1"/>
  <c r="T22" i="1"/>
  <c r="U22" i="1"/>
  <c r="W22" i="1"/>
  <c r="X22" i="1"/>
  <c r="Z22" i="1"/>
  <c r="AA22" i="1"/>
  <c r="AC22" i="1"/>
  <c r="AD22" i="1"/>
  <c r="K23" i="1"/>
  <c r="L23" i="1"/>
  <c r="N23" i="1"/>
  <c r="O23" i="1"/>
  <c r="Q23" i="1"/>
  <c r="R23" i="1"/>
  <c r="T23" i="1"/>
  <c r="U23" i="1"/>
  <c r="W23" i="1"/>
  <c r="X23" i="1"/>
  <c r="Z23" i="1"/>
  <c r="AA23" i="1"/>
  <c r="AC23" i="1"/>
  <c r="AD23" i="1"/>
  <c r="K24" i="1"/>
  <c r="L24" i="1"/>
  <c r="N24" i="1"/>
  <c r="O24" i="1"/>
  <c r="Q24" i="1"/>
  <c r="R24" i="1"/>
  <c r="T24" i="1"/>
  <c r="U24" i="1"/>
  <c r="W24" i="1"/>
  <c r="X24" i="1"/>
  <c r="Z24" i="1"/>
  <c r="AA24" i="1"/>
  <c r="AC24" i="1"/>
  <c r="AD24" i="1"/>
  <c r="K25" i="1"/>
  <c r="L25" i="1"/>
  <c r="N25" i="1"/>
  <c r="O25" i="1"/>
  <c r="Q25" i="1"/>
  <c r="R25" i="1"/>
  <c r="T25" i="1"/>
  <c r="U25" i="1"/>
  <c r="W25" i="1"/>
  <c r="X25" i="1"/>
  <c r="Z25" i="1"/>
  <c r="AA25" i="1"/>
  <c r="AC25" i="1"/>
  <c r="AD25" i="1"/>
  <c r="K26" i="1"/>
  <c r="L26" i="1"/>
  <c r="N26" i="1"/>
  <c r="O26" i="1"/>
  <c r="Q26" i="1"/>
  <c r="R26" i="1"/>
  <c r="T26" i="1"/>
  <c r="U26" i="1"/>
  <c r="W26" i="1"/>
  <c r="X26" i="1"/>
  <c r="Z26" i="1"/>
  <c r="AA26" i="1"/>
  <c r="AC26" i="1"/>
  <c r="AD26" i="1"/>
  <c r="K27" i="1"/>
  <c r="L27" i="1"/>
  <c r="N27" i="1"/>
  <c r="O27" i="1"/>
  <c r="Q27" i="1"/>
  <c r="R27" i="1"/>
  <c r="T27" i="1"/>
  <c r="U27" i="1"/>
  <c r="W27" i="1"/>
  <c r="X27" i="1"/>
  <c r="Z27" i="1"/>
  <c r="AA27" i="1"/>
  <c r="AC27" i="1"/>
  <c r="AD27" i="1"/>
  <c r="K28" i="1"/>
  <c r="L28" i="1"/>
  <c r="N28" i="1"/>
  <c r="O28" i="1"/>
  <c r="Q28" i="1"/>
  <c r="R28" i="1"/>
  <c r="T28" i="1"/>
  <c r="U28" i="1"/>
  <c r="W28" i="1"/>
  <c r="X28" i="1"/>
  <c r="Z28" i="1"/>
  <c r="AA28" i="1"/>
  <c r="AC28" i="1"/>
  <c r="AD28" i="1"/>
  <c r="K29" i="1"/>
  <c r="L29" i="1"/>
  <c r="N29" i="1"/>
  <c r="O29" i="1"/>
  <c r="Q29" i="1"/>
  <c r="R29" i="1"/>
  <c r="T29" i="1"/>
  <c r="U29" i="1"/>
  <c r="W29" i="1"/>
  <c r="X29" i="1"/>
  <c r="Z29" i="1"/>
  <c r="AA29" i="1"/>
  <c r="AC29" i="1"/>
  <c r="AD29" i="1"/>
  <c r="K30" i="1"/>
  <c r="L30" i="1"/>
  <c r="N30" i="1"/>
  <c r="O30" i="1"/>
  <c r="Q30" i="1"/>
  <c r="R30" i="1"/>
  <c r="T30" i="1"/>
  <c r="U30" i="1"/>
  <c r="W30" i="1"/>
  <c r="X30" i="1"/>
  <c r="Z30" i="1"/>
  <c r="AA30" i="1"/>
  <c r="AC30" i="1"/>
  <c r="AD30" i="1"/>
  <c r="K31" i="1"/>
  <c r="L31" i="1"/>
  <c r="N31" i="1"/>
  <c r="O31" i="1"/>
  <c r="Q31" i="1"/>
  <c r="R31" i="1"/>
  <c r="T31" i="1"/>
  <c r="U31" i="1"/>
  <c r="W31" i="1"/>
  <c r="X31" i="1"/>
  <c r="Z31" i="1"/>
  <c r="AA31" i="1"/>
  <c r="AC31" i="1"/>
  <c r="AD31" i="1"/>
  <c r="K32" i="1"/>
  <c r="L32" i="1"/>
  <c r="N32" i="1"/>
  <c r="O32" i="1"/>
  <c r="Q32" i="1"/>
  <c r="R32" i="1"/>
  <c r="T32" i="1"/>
  <c r="U32" i="1"/>
  <c r="W32" i="1"/>
  <c r="X32" i="1"/>
  <c r="Z32" i="1"/>
  <c r="AA32" i="1"/>
  <c r="AC32" i="1"/>
  <c r="AD32" i="1"/>
  <c r="K33" i="1"/>
  <c r="L33" i="1"/>
  <c r="N33" i="1"/>
  <c r="O33" i="1"/>
  <c r="Q33" i="1"/>
  <c r="R33" i="1"/>
  <c r="T33" i="1"/>
  <c r="U33" i="1"/>
  <c r="W33" i="1"/>
  <c r="X33" i="1"/>
  <c r="Z33" i="1"/>
  <c r="AA33" i="1"/>
  <c r="AC33" i="1"/>
  <c r="AD33" i="1"/>
  <c r="K34" i="1"/>
  <c r="L34" i="1"/>
  <c r="N34" i="1"/>
  <c r="O34" i="1"/>
  <c r="Q34" i="1"/>
  <c r="R34" i="1"/>
  <c r="T34" i="1"/>
  <c r="U34" i="1"/>
  <c r="W34" i="1"/>
  <c r="X34" i="1"/>
  <c r="Z34" i="1"/>
  <c r="AA34" i="1"/>
  <c r="AC34" i="1"/>
  <c r="AD34" i="1"/>
  <c r="K35" i="1"/>
  <c r="L35" i="1"/>
  <c r="N35" i="1"/>
  <c r="O35" i="1"/>
  <c r="Q35" i="1"/>
  <c r="R35" i="1"/>
  <c r="T35" i="1"/>
  <c r="U35" i="1"/>
  <c r="W35" i="1"/>
  <c r="X35" i="1"/>
  <c r="Z35" i="1"/>
  <c r="AA35" i="1"/>
  <c r="AC35" i="1"/>
  <c r="AD35" i="1"/>
  <c r="K36" i="1"/>
  <c r="L36" i="1"/>
  <c r="N36" i="1"/>
  <c r="O36" i="1"/>
  <c r="Q36" i="1"/>
  <c r="R36" i="1"/>
  <c r="T36" i="1"/>
  <c r="U36" i="1"/>
  <c r="W36" i="1"/>
  <c r="X36" i="1"/>
  <c r="Z36" i="1"/>
  <c r="AA36" i="1"/>
  <c r="AC36" i="1"/>
  <c r="AD36" i="1"/>
  <c r="K37" i="1"/>
  <c r="L37" i="1"/>
  <c r="N37" i="1"/>
  <c r="O37" i="1"/>
  <c r="Q37" i="1"/>
  <c r="R37" i="1"/>
  <c r="T37" i="1"/>
  <c r="U37" i="1"/>
  <c r="W37" i="1"/>
  <c r="X37" i="1"/>
  <c r="Z37" i="1"/>
  <c r="AA37" i="1"/>
  <c r="AC37" i="1"/>
  <c r="AD37" i="1"/>
  <c r="K38" i="1"/>
  <c r="L38" i="1"/>
  <c r="N38" i="1"/>
  <c r="O38" i="1"/>
  <c r="Q38" i="1"/>
  <c r="R38" i="1"/>
  <c r="T38" i="1"/>
  <c r="U38" i="1"/>
  <c r="W38" i="1"/>
  <c r="X38" i="1"/>
  <c r="Z38" i="1"/>
  <c r="AA38" i="1"/>
  <c r="AC38" i="1"/>
  <c r="AD38" i="1"/>
  <c r="K39" i="1"/>
  <c r="L39" i="1"/>
  <c r="N39" i="1"/>
  <c r="O39" i="1"/>
  <c r="Q39" i="1"/>
  <c r="R39" i="1"/>
  <c r="T39" i="1"/>
  <c r="U39" i="1"/>
  <c r="W39" i="1"/>
  <c r="X39" i="1"/>
  <c r="Z39" i="1"/>
  <c r="AA39" i="1"/>
  <c r="AC39" i="1"/>
  <c r="AD39" i="1"/>
  <c r="K40" i="1"/>
  <c r="L40" i="1"/>
  <c r="N40" i="1"/>
  <c r="O40" i="1"/>
  <c r="Q40" i="1"/>
  <c r="R40" i="1"/>
  <c r="T40" i="1"/>
  <c r="U40" i="1"/>
  <c r="W40" i="1"/>
  <c r="X40" i="1"/>
  <c r="Z40" i="1"/>
  <c r="AA40" i="1"/>
  <c r="AC40" i="1"/>
  <c r="AD40" i="1"/>
  <c r="K41" i="1"/>
  <c r="L41" i="1"/>
  <c r="N41" i="1"/>
  <c r="O41" i="1"/>
  <c r="Q41" i="1"/>
  <c r="R41" i="1"/>
  <c r="T41" i="1"/>
  <c r="U41" i="1"/>
  <c r="W41" i="1"/>
  <c r="X41" i="1"/>
  <c r="Z41" i="1"/>
  <c r="AA41" i="1"/>
  <c r="AC41" i="1"/>
  <c r="AD41" i="1"/>
  <c r="K42" i="1"/>
  <c r="L42" i="1"/>
  <c r="N42" i="1"/>
  <c r="O42" i="1"/>
  <c r="Q42" i="1"/>
  <c r="R42" i="1"/>
  <c r="T42" i="1"/>
  <c r="U42" i="1"/>
  <c r="W42" i="1"/>
  <c r="X42" i="1"/>
  <c r="Z42" i="1"/>
  <c r="AA42" i="1"/>
  <c r="AC42" i="1"/>
  <c r="AD42" i="1"/>
  <c r="K43" i="1"/>
  <c r="L43" i="1"/>
  <c r="N43" i="1"/>
  <c r="O43" i="1"/>
  <c r="Q43" i="1"/>
  <c r="R43" i="1"/>
  <c r="T43" i="1"/>
  <c r="U43" i="1"/>
  <c r="W43" i="1"/>
  <c r="X43" i="1"/>
  <c r="Z43" i="1"/>
  <c r="AA43" i="1"/>
  <c r="AC43" i="1"/>
  <c r="AD43" i="1"/>
  <c r="K44" i="1"/>
  <c r="L44" i="1"/>
  <c r="N44" i="1"/>
  <c r="O44" i="1"/>
  <c r="Q44" i="1"/>
  <c r="R44" i="1"/>
  <c r="T44" i="1"/>
  <c r="U44" i="1"/>
  <c r="W44" i="1"/>
  <c r="X44" i="1"/>
  <c r="Z44" i="1"/>
  <c r="AA44" i="1"/>
  <c r="AC44" i="1"/>
  <c r="AD44" i="1"/>
  <c r="K45" i="1"/>
  <c r="L45" i="1"/>
  <c r="N45" i="1"/>
  <c r="O45" i="1"/>
  <c r="Q45" i="1"/>
  <c r="R45" i="1"/>
  <c r="T45" i="1"/>
  <c r="U45" i="1"/>
  <c r="W45" i="1"/>
  <c r="X45" i="1"/>
  <c r="Z45" i="1"/>
  <c r="AA45" i="1"/>
  <c r="AC45" i="1"/>
  <c r="AD45" i="1"/>
  <c r="K46" i="1"/>
  <c r="L46" i="1"/>
  <c r="N46" i="1"/>
  <c r="O46" i="1"/>
  <c r="Q46" i="1"/>
  <c r="R46" i="1"/>
  <c r="T46" i="1"/>
  <c r="U46" i="1"/>
  <c r="W46" i="1"/>
  <c r="X46" i="1"/>
  <c r="Z46" i="1"/>
  <c r="AA46" i="1"/>
  <c r="AC46" i="1"/>
  <c r="AD46" i="1"/>
  <c r="K47" i="1"/>
  <c r="L47" i="1"/>
  <c r="N47" i="1"/>
  <c r="O47" i="1"/>
  <c r="Q47" i="1"/>
  <c r="R47" i="1"/>
  <c r="T47" i="1"/>
  <c r="U47" i="1"/>
  <c r="W47" i="1"/>
  <c r="X47" i="1"/>
  <c r="Z47" i="1"/>
  <c r="AA47" i="1"/>
  <c r="AC47" i="1"/>
  <c r="AD47" i="1"/>
  <c r="K48" i="1"/>
  <c r="L48" i="1"/>
  <c r="N48" i="1"/>
  <c r="O48" i="1"/>
  <c r="Q48" i="1"/>
  <c r="R48" i="1"/>
  <c r="T48" i="1"/>
  <c r="U48" i="1"/>
  <c r="W48" i="1"/>
  <c r="X48" i="1"/>
  <c r="Z48" i="1"/>
  <c r="AA48" i="1"/>
  <c r="AC48" i="1"/>
  <c r="AD48" i="1"/>
  <c r="K49" i="1"/>
  <c r="L49" i="1"/>
  <c r="N49" i="1"/>
  <c r="O49" i="1"/>
  <c r="Q49" i="1"/>
  <c r="R49" i="1"/>
  <c r="T49" i="1"/>
  <c r="U49" i="1"/>
  <c r="W49" i="1"/>
  <c r="X49" i="1"/>
  <c r="Z49" i="1"/>
  <c r="AA49" i="1"/>
  <c r="AC49" i="1"/>
  <c r="AD49" i="1"/>
  <c r="K50" i="1"/>
  <c r="L50" i="1"/>
  <c r="N50" i="1"/>
  <c r="O50" i="1"/>
  <c r="Q50" i="1"/>
  <c r="R50" i="1"/>
  <c r="T50" i="1"/>
  <c r="U50" i="1"/>
  <c r="W50" i="1"/>
  <c r="X50" i="1"/>
  <c r="Z50" i="1"/>
  <c r="AA50" i="1"/>
  <c r="AC50" i="1"/>
  <c r="AD50" i="1"/>
  <c r="K51" i="1"/>
  <c r="L51" i="1"/>
  <c r="N51" i="1"/>
  <c r="O51" i="1"/>
  <c r="Q51" i="1"/>
  <c r="R51" i="1"/>
  <c r="T51" i="1"/>
  <c r="U51" i="1"/>
  <c r="W51" i="1"/>
  <c r="X51" i="1"/>
  <c r="Z51" i="1"/>
  <c r="AA51" i="1"/>
  <c r="AC51" i="1"/>
  <c r="AD51" i="1"/>
  <c r="K52" i="1"/>
  <c r="L52" i="1"/>
  <c r="N52" i="1"/>
  <c r="O52" i="1"/>
  <c r="Q52" i="1"/>
  <c r="R52" i="1"/>
  <c r="T52" i="1"/>
  <c r="U52" i="1"/>
  <c r="W52" i="1"/>
  <c r="X52" i="1"/>
  <c r="Z52" i="1"/>
  <c r="AA52" i="1"/>
  <c r="AC52" i="1"/>
  <c r="AD52" i="1"/>
  <c r="K53" i="1"/>
  <c r="L53" i="1"/>
  <c r="N53" i="1"/>
  <c r="O53" i="1"/>
  <c r="Q53" i="1"/>
  <c r="R53" i="1"/>
  <c r="T53" i="1"/>
  <c r="U53" i="1"/>
  <c r="W53" i="1"/>
  <c r="X53" i="1"/>
  <c r="Z53" i="1"/>
  <c r="AA53" i="1"/>
  <c r="AC53" i="1"/>
  <c r="AD53" i="1"/>
  <c r="K54" i="1"/>
  <c r="L54" i="1"/>
  <c r="N54" i="1"/>
  <c r="O54" i="1"/>
  <c r="Q54" i="1"/>
  <c r="R54" i="1"/>
  <c r="T54" i="1"/>
  <c r="U54" i="1"/>
  <c r="W54" i="1"/>
  <c r="X54" i="1"/>
  <c r="Z54" i="1"/>
  <c r="AA54" i="1"/>
  <c r="AC54" i="1"/>
  <c r="AD54" i="1"/>
  <c r="K55" i="1"/>
  <c r="L55" i="1"/>
  <c r="N55" i="1"/>
  <c r="O55" i="1"/>
  <c r="Q55" i="1"/>
  <c r="R55" i="1"/>
  <c r="T55" i="1"/>
  <c r="U55" i="1"/>
  <c r="W55" i="1"/>
  <c r="X55" i="1"/>
  <c r="Z55" i="1"/>
  <c r="AA55" i="1"/>
  <c r="AC55" i="1"/>
  <c r="AD55" i="1"/>
  <c r="K56" i="1"/>
  <c r="L56" i="1"/>
  <c r="N56" i="1"/>
  <c r="O56" i="1"/>
  <c r="Q56" i="1"/>
  <c r="R56" i="1"/>
  <c r="T56" i="1"/>
  <c r="U56" i="1"/>
  <c r="W56" i="1"/>
  <c r="X56" i="1"/>
  <c r="Z56" i="1"/>
  <c r="AA56" i="1"/>
  <c r="AC56" i="1"/>
  <c r="AD56" i="1"/>
  <c r="K57" i="1"/>
  <c r="L57" i="1"/>
  <c r="N57" i="1"/>
  <c r="O57" i="1"/>
  <c r="Q57" i="1"/>
  <c r="R57" i="1"/>
  <c r="T57" i="1"/>
  <c r="U57" i="1"/>
  <c r="W57" i="1"/>
  <c r="X57" i="1"/>
  <c r="Z57" i="1"/>
  <c r="AA57" i="1"/>
  <c r="AC57" i="1"/>
  <c r="AD57" i="1"/>
  <c r="K58" i="1"/>
  <c r="L58" i="1"/>
  <c r="N58" i="1"/>
  <c r="O58" i="1"/>
  <c r="Q58" i="1"/>
  <c r="R58" i="1"/>
  <c r="T58" i="1"/>
  <c r="U58" i="1"/>
  <c r="W58" i="1"/>
  <c r="X58" i="1"/>
  <c r="Z58" i="1"/>
  <c r="AA58" i="1"/>
  <c r="AC58" i="1"/>
  <c r="AD58" i="1"/>
  <c r="K59" i="1"/>
  <c r="L59" i="1"/>
  <c r="N59" i="1"/>
  <c r="O59" i="1"/>
  <c r="Q59" i="1"/>
  <c r="R59" i="1"/>
  <c r="T59" i="1"/>
  <c r="U59" i="1"/>
  <c r="W59" i="1"/>
  <c r="X59" i="1"/>
  <c r="Z59" i="1"/>
  <c r="AA59" i="1"/>
  <c r="AC59" i="1"/>
  <c r="AD59" i="1"/>
  <c r="K60" i="1"/>
  <c r="L60" i="1"/>
  <c r="N60" i="1"/>
  <c r="O60" i="1"/>
  <c r="Q60" i="1"/>
  <c r="R60" i="1"/>
  <c r="T60" i="1"/>
  <c r="U60" i="1"/>
  <c r="W60" i="1"/>
  <c r="X60" i="1"/>
  <c r="Z60" i="1"/>
  <c r="AA60" i="1"/>
  <c r="AC60" i="1"/>
  <c r="AD60" i="1"/>
  <c r="K61" i="1"/>
  <c r="L61" i="1"/>
  <c r="N61" i="1"/>
  <c r="O61" i="1"/>
  <c r="Q61" i="1"/>
  <c r="R61" i="1"/>
  <c r="T61" i="1"/>
  <c r="U61" i="1"/>
  <c r="W61" i="1"/>
  <c r="X61" i="1"/>
  <c r="Z61" i="1"/>
  <c r="AA61" i="1"/>
  <c r="AC61" i="1"/>
  <c r="AD61" i="1"/>
  <c r="K62" i="1"/>
  <c r="L62" i="1"/>
  <c r="N62" i="1"/>
  <c r="O62" i="1"/>
  <c r="Q62" i="1"/>
  <c r="R62" i="1"/>
  <c r="T62" i="1"/>
  <c r="U62" i="1"/>
  <c r="W62" i="1"/>
  <c r="X62" i="1"/>
  <c r="Z62" i="1"/>
  <c r="AA62" i="1"/>
  <c r="AC62" i="1"/>
  <c r="AD62" i="1"/>
  <c r="K63" i="1"/>
  <c r="L63" i="1"/>
  <c r="N63" i="1"/>
  <c r="O63" i="1"/>
  <c r="Q63" i="1"/>
  <c r="R63" i="1"/>
  <c r="T63" i="1"/>
  <c r="U63" i="1"/>
  <c r="W63" i="1"/>
  <c r="X63" i="1"/>
  <c r="Z63" i="1"/>
  <c r="AA63" i="1"/>
  <c r="AC63" i="1"/>
  <c r="AD63" i="1"/>
  <c r="K64" i="1"/>
  <c r="L64" i="1"/>
  <c r="N64" i="1"/>
  <c r="O64" i="1"/>
  <c r="Q64" i="1"/>
  <c r="R64" i="1"/>
  <c r="T64" i="1"/>
  <c r="U64" i="1"/>
  <c r="W64" i="1"/>
  <c r="X64" i="1"/>
  <c r="Z64" i="1"/>
  <c r="AA64" i="1"/>
  <c r="AC64" i="1"/>
  <c r="AD64" i="1"/>
  <c r="K65" i="1"/>
  <c r="L65" i="1"/>
  <c r="N65" i="1"/>
  <c r="O65" i="1"/>
  <c r="Q65" i="1"/>
  <c r="R65" i="1"/>
  <c r="T65" i="1"/>
  <c r="U65" i="1"/>
  <c r="W65" i="1"/>
  <c r="X65" i="1"/>
  <c r="Z65" i="1"/>
  <c r="AA65" i="1"/>
  <c r="AC65" i="1"/>
  <c r="AD65" i="1"/>
  <c r="K66" i="1"/>
  <c r="L66" i="1"/>
  <c r="N66" i="1"/>
  <c r="O66" i="1"/>
  <c r="Q66" i="1"/>
  <c r="R66" i="1"/>
  <c r="T66" i="1"/>
  <c r="U66" i="1"/>
  <c r="W66" i="1"/>
  <c r="X66" i="1"/>
  <c r="Z66" i="1"/>
  <c r="AA66" i="1"/>
  <c r="AC66" i="1"/>
  <c r="AD66" i="1"/>
  <c r="K67" i="1"/>
  <c r="L67" i="1"/>
  <c r="N67" i="1"/>
  <c r="O67" i="1"/>
  <c r="Q67" i="1"/>
  <c r="R67" i="1"/>
  <c r="T67" i="1"/>
  <c r="U67" i="1"/>
  <c r="W67" i="1"/>
  <c r="X67" i="1"/>
  <c r="Z67" i="1"/>
  <c r="AA67" i="1"/>
  <c r="AC67" i="1"/>
  <c r="AD67" i="1"/>
  <c r="K68" i="1"/>
  <c r="L68" i="1"/>
  <c r="N68" i="1"/>
  <c r="O68" i="1"/>
  <c r="Q68" i="1"/>
  <c r="R68" i="1"/>
  <c r="T68" i="1"/>
  <c r="U68" i="1"/>
  <c r="W68" i="1"/>
  <c r="X68" i="1"/>
  <c r="Z68" i="1"/>
  <c r="AA68" i="1"/>
  <c r="AC68" i="1"/>
  <c r="AD68" i="1"/>
  <c r="K69" i="1"/>
  <c r="L69" i="1"/>
  <c r="N69" i="1"/>
  <c r="O69" i="1"/>
  <c r="Q69" i="1"/>
  <c r="R69" i="1"/>
  <c r="T69" i="1"/>
  <c r="U69" i="1"/>
  <c r="W69" i="1"/>
  <c r="X69" i="1"/>
  <c r="Z69" i="1"/>
  <c r="AA69" i="1"/>
  <c r="AC69" i="1"/>
  <c r="AD69" i="1"/>
  <c r="K70" i="1"/>
  <c r="L70" i="1"/>
  <c r="N70" i="1"/>
  <c r="O70" i="1"/>
  <c r="Q70" i="1"/>
  <c r="R70" i="1"/>
  <c r="T70" i="1"/>
  <c r="U70" i="1"/>
  <c r="W70" i="1"/>
  <c r="X70" i="1"/>
  <c r="Z70" i="1"/>
  <c r="AA70" i="1"/>
  <c r="AC70" i="1"/>
  <c r="AD70" i="1"/>
  <c r="K71" i="1"/>
  <c r="L71" i="1"/>
  <c r="N71" i="1"/>
  <c r="O71" i="1"/>
  <c r="Q71" i="1"/>
  <c r="R71" i="1"/>
  <c r="T71" i="1"/>
  <c r="U71" i="1"/>
  <c r="W71" i="1"/>
  <c r="X71" i="1"/>
  <c r="Z71" i="1"/>
  <c r="AA71" i="1"/>
  <c r="AC71" i="1"/>
  <c r="AD71" i="1"/>
  <c r="K72" i="1"/>
  <c r="L72" i="1"/>
  <c r="N72" i="1"/>
  <c r="O72" i="1"/>
  <c r="Q72" i="1"/>
  <c r="R72" i="1"/>
  <c r="T72" i="1"/>
  <c r="U72" i="1"/>
  <c r="W72" i="1"/>
  <c r="X72" i="1"/>
  <c r="Z72" i="1"/>
  <c r="AA72" i="1"/>
  <c r="AC72" i="1"/>
  <c r="AD72" i="1"/>
  <c r="K73" i="1"/>
  <c r="L73" i="1"/>
  <c r="N73" i="1"/>
  <c r="O73" i="1"/>
  <c r="Q73" i="1"/>
  <c r="R73" i="1"/>
  <c r="T73" i="1"/>
  <c r="U73" i="1"/>
  <c r="W73" i="1"/>
  <c r="X73" i="1"/>
  <c r="Z73" i="1"/>
  <c r="AA73" i="1"/>
  <c r="AC73" i="1"/>
  <c r="AD73" i="1"/>
  <c r="K74" i="1"/>
  <c r="L74" i="1"/>
  <c r="N74" i="1"/>
  <c r="O74" i="1"/>
  <c r="Q74" i="1"/>
  <c r="R74" i="1"/>
  <c r="T74" i="1"/>
  <c r="U74" i="1"/>
  <c r="W74" i="1"/>
  <c r="X74" i="1"/>
  <c r="Z74" i="1"/>
  <c r="AA74" i="1"/>
  <c r="AC74" i="1"/>
  <c r="AD74" i="1"/>
  <c r="K75" i="1"/>
  <c r="L75" i="1"/>
  <c r="N75" i="1"/>
  <c r="O75" i="1"/>
  <c r="Q75" i="1"/>
  <c r="R75" i="1"/>
  <c r="T75" i="1"/>
  <c r="U75" i="1"/>
  <c r="W75" i="1"/>
  <c r="X75" i="1"/>
  <c r="Z75" i="1"/>
  <c r="AA75" i="1"/>
  <c r="AC75" i="1"/>
  <c r="AD75" i="1"/>
  <c r="K76" i="1"/>
  <c r="L76" i="1"/>
  <c r="N76" i="1"/>
  <c r="O76" i="1"/>
  <c r="Q76" i="1"/>
  <c r="R76" i="1"/>
  <c r="T76" i="1"/>
  <c r="U76" i="1"/>
  <c r="W76" i="1"/>
  <c r="X76" i="1"/>
  <c r="Z76" i="1"/>
  <c r="AA76" i="1"/>
  <c r="AC76" i="1"/>
  <c r="AD76" i="1"/>
  <c r="K77" i="1"/>
  <c r="L77" i="1"/>
  <c r="N77" i="1"/>
  <c r="O77" i="1"/>
  <c r="Q77" i="1"/>
  <c r="R77" i="1"/>
  <c r="T77" i="1"/>
  <c r="U77" i="1"/>
  <c r="W77" i="1"/>
  <c r="X77" i="1"/>
  <c r="Z77" i="1"/>
  <c r="AA77" i="1"/>
  <c r="AC77" i="1"/>
  <c r="AD77" i="1"/>
  <c r="K78" i="1"/>
  <c r="L78" i="1"/>
  <c r="N78" i="1"/>
  <c r="O78" i="1"/>
  <c r="Q78" i="1"/>
  <c r="R78" i="1"/>
  <c r="T78" i="1"/>
  <c r="U78" i="1"/>
  <c r="W78" i="1"/>
  <c r="X78" i="1"/>
  <c r="Z78" i="1"/>
  <c r="AA78" i="1"/>
  <c r="AC78" i="1"/>
  <c r="AD78" i="1"/>
  <c r="K79" i="1"/>
  <c r="L79" i="1"/>
  <c r="N79" i="1"/>
  <c r="O79" i="1"/>
  <c r="Q79" i="1"/>
  <c r="R79" i="1"/>
  <c r="T79" i="1"/>
  <c r="U79" i="1"/>
  <c r="W79" i="1"/>
  <c r="X79" i="1"/>
  <c r="Z79" i="1"/>
  <c r="AA79" i="1"/>
  <c r="AC79" i="1"/>
  <c r="AD79" i="1"/>
  <c r="K80" i="1"/>
  <c r="L80" i="1"/>
  <c r="N80" i="1"/>
  <c r="O80" i="1"/>
  <c r="Q80" i="1"/>
  <c r="R80" i="1"/>
  <c r="T80" i="1"/>
  <c r="U80" i="1"/>
  <c r="W80" i="1"/>
  <c r="X80" i="1"/>
  <c r="Z80" i="1"/>
  <c r="AA80" i="1"/>
  <c r="AC80" i="1"/>
  <c r="AD80" i="1"/>
  <c r="K81" i="1"/>
  <c r="L81" i="1"/>
  <c r="N81" i="1"/>
  <c r="O81" i="1"/>
  <c r="Q81" i="1"/>
  <c r="R81" i="1"/>
  <c r="T81" i="1"/>
  <c r="U81" i="1"/>
  <c r="W81" i="1"/>
  <c r="X81" i="1"/>
  <c r="Z81" i="1"/>
  <c r="AA81" i="1"/>
  <c r="AC81" i="1"/>
  <c r="AD81" i="1"/>
  <c r="K82" i="1"/>
  <c r="L82" i="1"/>
  <c r="N82" i="1"/>
  <c r="O82" i="1"/>
  <c r="Q82" i="1"/>
  <c r="R82" i="1"/>
  <c r="T82" i="1"/>
  <c r="U82" i="1"/>
  <c r="W82" i="1"/>
  <c r="X82" i="1"/>
  <c r="Z82" i="1"/>
  <c r="AA82" i="1"/>
  <c r="AC82" i="1"/>
  <c r="AD82" i="1"/>
  <c r="K83" i="1"/>
  <c r="L83" i="1"/>
  <c r="N83" i="1"/>
  <c r="O83" i="1"/>
  <c r="Q83" i="1"/>
  <c r="R83" i="1"/>
  <c r="T83" i="1"/>
  <c r="U83" i="1"/>
  <c r="W83" i="1"/>
  <c r="X83" i="1"/>
  <c r="Z83" i="1"/>
  <c r="AA83" i="1"/>
  <c r="AC83" i="1"/>
  <c r="AD83" i="1"/>
  <c r="K84" i="1"/>
  <c r="L84" i="1"/>
  <c r="N84" i="1"/>
  <c r="O84" i="1"/>
  <c r="Q84" i="1"/>
  <c r="R84" i="1"/>
  <c r="T84" i="1"/>
  <c r="U84" i="1"/>
  <c r="W84" i="1"/>
  <c r="X84" i="1"/>
  <c r="Z84" i="1"/>
  <c r="AA84" i="1"/>
  <c r="AC84" i="1"/>
  <c r="AD84" i="1"/>
  <c r="K85" i="1"/>
  <c r="L85" i="1"/>
  <c r="N85" i="1"/>
  <c r="O85" i="1"/>
  <c r="Q85" i="1"/>
  <c r="R85" i="1"/>
  <c r="T85" i="1"/>
  <c r="U85" i="1"/>
  <c r="W85" i="1"/>
  <c r="X85" i="1"/>
  <c r="Z85" i="1"/>
  <c r="AA85" i="1"/>
  <c r="AC85" i="1"/>
  <c r="AD85" i="1"/>
  <c r="K86" i="1"/>
  <c r="L86" i="1"/>
  <c r="N86" i="1"/>
  <c r="O86" i="1"/>
  <c r="Q86" i="1"/>
  <c r="R86" i="1"/>
  <c r="T86" i="1"/>
  <c r="U86" i="1"/>
  <c r="W86" i="1"/>
  <c r="X86" i="1"/>
  <c r="Z86" i="1"/>
  <c r="AA86" i="1"/>
  <c r="AC86" i="1"/>
  <c r="AD86" i="1"/>
  <c r="K87" i="1"/>
  <c r="L87" i="1"/>
  <c r="N87" i="1"/>
  <c r="O87" i="1"/>
  <c r="Q87" i="1"/>
  <c r="R87" i="1"/>
  <c r="T87" i="1"/>
  <c r="U87" i="1"/>
  <c r="W87" i="1"/>
  <c r="X87" i="1"/>
  <c r="Z87" i="1"/>
  <c r="AA87" i="1"/>
  <c r="AC87" i="1"/>
  <c r="AD87" i="1"/>
  <c r="K88" i="1"/>
  <c r="L88" i="1"/>
  <c r="N88" i="1"/>
  <c r="O88" i="1"/>
  <c r="Q88" i="1"/>
  <c r="R88" i="1"/>
  <c r="T88" i="1"/>
  <c r="U88" i="1"/>
  <c r="W88" i="1"/>
  <c r="X88" i="1"/>
  <c r="Z88" i="1"/>
  <c r="AA88" i="1"/>
  <c r="AC88" i="1"/>
  <c r="AD88" i="1"/>
  <c r="K89" i="1"/>
  <c r="L89" i="1"/>
  <c r="N89" i="1"/>
  <c r="O89" i="1"/>
  <c r="Q89" i="1"/>
  <c r="R89" i="1"/>
  <c r="T89" i="1"/>
  <c r="U89" i="1"/>
  <c r="W89" i="1"/>
  <c r="X89" i="1"/>
  <c r="Z89" i="1"/>
  <c r="AA89" i="1"/>
  <c r="AC89" i="1"/>
  <c r="AD89" i="1"/>
  <c r="K90" i="1"/>
  <c r="L90" i="1"/>
  <c r="N90" i="1"/>
  <c r="O90" i="1"/>
  <c r="Q90" i="1"/>
  <c r="R90" i="1"/>
  <c r="T90" i="1"/>
  <c r="U90" i="1"/>
  <c r="W90" i="1"/>
  <c r="X90" i="1"/>
  <c r="Z90" i="1"/>
  <c r="AA90" i="1"/>
  <c r="AC90" i="1"/>
  <c r="AD90" i="1"/>
  <c r="K91" i="1"/>
  <c r="L91" i="1"/>
  <c r="N91" i="1"/>
  <c r="O91" i="1"/>
  <c r="Q91" i="1"/>
  <c r="R91" i="1"/>
  <c r="T91" i="1"/>
  <c r="U91" i="1"/>
  <c r="W91" i="1"/>
  <c r="X91" i="1"/>
  <c r="Z91" i="1"/>
  <c r="AA91" i="1"/>
  <c r="AC91" i="1"/>
  <c r="AD91" i="1"/>
  <c r="K92" i="1"/>
  <c r="L92" i="1"/>
  <c r="N92" i="1"/>
  <c r="O92" i="1"/>
  <c r="Q92" i="1"/>
  <c r="R92" i="1"/>
  <c r="T92" i="1"/>
  <c r="U92" i="1"/>
  <c r="W92" i="1"/>
  <c r="X92" i="1"/>
  <c r="Z92" i="1"/>
  <c r="AA92" i="1"/>
  <c r="AC92" i="1"/>
  <c r="AD92" i="1"/>
  <c r="K93" i="1"/>
  <c r="L93" i="1"/>
  <c r="N93" i="1"/>
  <c r="O93" i="1"/>
  <c r="Q93" i="1"/>
  <c r="R93" i="1"/>
  <c r="T93" i="1"/>
  <c r="U93" i="1"/>
  <c r="W93" i="1"/>
  <c r="X93" i="1"/>
  <c r="Z93" i="1"/>
  <c r="AA93" i="1"/>
  <c r="AC93" i="1"/>
  <c r="AD93" i="1"/>
  <c r="K94" i="1"/>
  <c r="L94" i="1"/>
  <c r="N94" i="1"/>
  <c r="O94" i="1"/>
  <c r="Q94" i="1"/>
  <c r="R94" i="1"/>
  <c r="T94" i="1"/>
  <c r="U94" i="1"/>
  <c r="W94" i="1"/>
  <c r="X94" i="1"/>
  <c r="Z94" i="1"/>
  <c r="AA94" i="1"/>
  <c r="AC94" i="1"/>
  <c r="AD94" i="1"/>
  <c r="K95" i="1"/>
  <c r="L95" i="1"/>
  <c r="N95" i="1"/>
  <c r="O95" i="1"/>
  <c r="Q95" i="1"/>
  <c r="R95" i="1"/>
  <c r="T95" i="1"/>
  <c r="U95" i="1"/>
  <c r="W95" i="1"/>
  <c r="X95" i="1"/>
  <c r="Z95" i="1"/>
  <c r="AA95" i="1"/>
  <c r="AC95" i="1"/>
  <c r="AD95" i="1"/>
  <c r="K96" i="1"/>
  <c r="L96" i="1"/>
  <c r="N96" i="1"/>
  <c r="O96" i="1"/>
  <c r="Q96" i="1"/>
  <c r="R96" i="1"/>
  <c r="T96" i="1"/>
  <c r="U96" i="1"/>
  <c r="W96" i="1"/>
  <c r="X96" i="1"/>
  <c r="Z96" i="1"/>
  <c r="AA96" i="1"/>
  <c r="AC96" i="1"/>
  <c r="AD96" i="1"/>
  <c r="K97" i="1"/>
  <c r="L97" i="1"/>
  <c r="N97" i="1"/>
  <c r="O97" i="1"/>
  <c r="Q97" i="1"/>
  <c r="R97" i="1"/>
  <c r="T97" i="1"/>
  <c r="U97" i="1"/>
  <c r="W97" i="1"/>
  <c r="X97" i="1"/>
  <c r="Z97" i="1"/>
  <c r="AA97" i="1"/>
  <c r="AC97" i="1"/>
  <c r="AD97" i="1"/>
  <c r="K98" i="1"/>
  <c r="L98" i="1"/>
  <c r="N98" i="1"/>
  <c r="O98" i="1"/>
  <c r="Q98" i="1"/>
  <c r="R98" i="1"/>
  <c r="T98" i="1"/>
  <c r="U98" i="1"/>
  <c r="W98" i="1"/>
  <c r="X98" i="1"/>
  <c r="Z98" i="1"/>
  <c r="AA98" i="1"/>
  <c r="AC98" i="1"/>
  <c r="AD98" i="1"/>
  <c r="K99" i="1"/>
  <c r="L99" i="1"/>
  <c r="N99" i="1"/>
  <c r="O99" i="1"/>
  <c r="Q99" i="1"/>
  <c r="R99" i="1"/>
  <c r="T99" i="1"/>
  <c r="U99" i="1"/>
  <c r="W99" i="1"/>
  <c r="X99" i="1"/>
  <c r="Z99" i="1"/>
  <c r="AA99" i="1"/>
  <c r="AC99" i="1"/>
  <c r="AD99" i="1"/>
  <c r="K100" i="1"/>
  <c r="L100" i="1"/>
  <c r="N100" i="1"/>
  <c r="O100" i="1"/>
  <c r="Q100" i="1"/>
  <c r="R100" i="1"/>
  <c r="T100" i="1"/>
  <c r="U100" i="1"/>
  <c r="W100" i="1"/>
  <c r="X100" i="1"/>
  <c r="Z100" i="1"/>
  <c r="AA100" i="1"/>
  <c r="AC100" i="1"/>
  <c r="AD100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  <c r="K750" i="1"/>
  <c r="L750" i="1"/>
  <c r="N750" i="1"/>
  <c r="O750" i="1"/>
  <c r="Q750" i="1"/>
  <c r="R750" i="1"/>
  <c r="T750" i="1"/>
  <c r="U750" i="1"/>
  <c r="W750" i="1"/>
  <c r="X750" i="1"/>
  <c r="Z750" i="1"/>
  <c r="AA750" i="1"/>
  <c r="AC750" i="1"/>
  <c r="AD750" i="1"/>
  <c r="AY3" i="1"/>
  <c r="AY4" i="1"/>
  <c r="AY5" i="1"/>
  <c r="GY2" i="1"/>
  <c r="GV2" i="1"/>
  <c r="GS2" i="1"/>
  <c r="GP2" i="1"/>
  <c r="GM2" i="1"/>
  <c r="GJ2" i="1"/>
  <c r="GG2" i="1"/>
  <c r="GD2" i="1"/>
  <c r="GA2" i="1"/>
  <c r="FX2" i="1"/>
  <c r="FU2" i="1"/>
  <c r="FR2" i="1"/>
  <c r="FO2" i="1"/>
  <c r="FL2" i="1"/>
  <c r="FI2" i="1"/>
  <c r="FF2" i="1"/>
  <c r="FC2" i="1"/>
  <c r="EZ2" i="1"/>
  <c r="EW2" i="1"/>
  <c r="AD2" i="1"/>
  <c r="GX2" i="1"/>
  <c r="GU2" i="1"/>
  <c r="GR2" i="1"/>
  <c r="GO2" i="1"/>
  <c r="GL2" i="1"/>
  <c r="GI2" i="1"/>
  <c r="GF2" i="1"/>
  <c r="GC2" i="1"/>
  <c r="FZ2" i="1"/>
  <c r="FW2" i="1"/>
  <c r="FT2" i="1"/>
  <c r="FQ2" i="1"/>
  <c r="FN2" i="1"/>
  <c r="FK2" i="1"/>
  <c r="FH2" i="1"/>
  <c r="FE2" i="1"/>
  <c r="FB2" i="1"/>
  <c r="EY2" i="1"/>
  <c r="EV2" i="1"/>
  <c r="AC2" i="1"/>
  <c r="AA2" i="1"/>
  <c r="Z2" i="1"/>
  <c r="X2" i="1"/>
  <c r="W2" i="1"/>
  <c r="U2" i="1"/>
  <c r="T2" i="1"/>
  <c r="R2" i="1"/>
  <c r="Q2" i="1"/>
  <c r="O2" i="1"/>
  <c r="N2" i="1"/>
  <c r="K2" i="1"/>
  <c r="L2" i="1"/>
</calcChain>
</file>

<file path=xl/sharedStrings.xml><?xml version="1.0" encoding="utf-8"?>
<sst xmlns="http://schemas.openxmlformats.org/spreadsheetml/2006/main" count="1706" uniqueCount="549">
  <si>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</si>
  <si>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</si>
  <si>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</si>
  <si>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</si>
  <si>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</si>
  <si>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</si>
  <si>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</si>
  <si>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</si>
  <si>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</si>
  <si>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</si>
  <si>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</si>
  <si>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</si>
  <si>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</si>
  <si>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</si>
  <si>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</si>
  <si>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</si>
  <si>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</si>
  <si>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</si>
  <si>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</si>
  <si>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</si>
  <si>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</si>
  <si>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</si>
  <si>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</si>
  <si>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</si>
  <si>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</si>
  <si>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</si>
  <si>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</si>
  <si>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</si>
  <si>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</si>
  <si>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</si>
  <si>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</si>
  <si>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</si>
  <si>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</si>
  <si>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</si>
  <si>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</si>
  <si>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</si>
  <si>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</si>
  <si>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</si>
  <si>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</si>
  <si>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</si>
  <si>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</si>
  <si>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</si>
  <si>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</si>
  <si>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</si>
  <si>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</si>
  <si>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</si>
  <si>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</si>
  <si>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</si>
  <si>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</si>
  <si>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</si>
  <si>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</si>
  <si>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</si>
  <si>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</si>
  <si>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</si>
  <si>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</si>
  <si>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</si>
  <si>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</si>
  <si>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</si>
  <si>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</si>
  <si>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</si>
  <si>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</si>
  <si>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</si>
  <si>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</si>
  <si>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</si>
  <si>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</si>
  <si>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</si>
  <si>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</si>
  <si>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</si>
  <si>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</si>
  <si>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</si>
  <si>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</si>
  <si>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</si>
  <si>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</si>
  <si>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</si>
  <si>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</si>
  <si>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</si>
  <si>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</si>
  <si>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</si>
  <si>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</si>
  <si>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</si>
  <si>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</si>
  <si>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</si>
  <si>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</si>
  <si>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</si>
  <si>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</si>
  <si>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</si>
  <si>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</si>
  <si>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</si>
  <si>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</si>
  <si>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</si>
  <si>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</si>
  <si>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</si>
  <si>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</si>
  <si>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</si>
  <si>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</si>
  <si>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</si>
  <si>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</si>
  <si>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</si>
  <si>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</si>
  <si>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</si>
  <si>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</si>
  <si>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</si>
  <si>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</si>
  <si>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</si>
  <si>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</si>
  <si>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</si>
  <si>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</si>
  <si>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</si>
  <si>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</si>
  <si>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</si>
  <si>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</si>
  <si>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</si>
  <si>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</si>
  <si>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</si>
  <si>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</si>
  <si>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</si>
  <si>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</si>
  <si>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</si>
  <si>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</si>
  <si>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</si>
  <si>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</si>
  <si>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</si>
  <si>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</si>
  <si>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</si>
  <si>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</si>
  <si>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</si>
  <si>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</si>
  <si>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</si>
  <si>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</si>
  <si>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</si>
  <si>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</si>
  <si>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</si>
  <si>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</si>
  <si>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</si>
  <si>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</si>
  <si>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</si>
  <si>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</si>
  <si>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</si>
  <si>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</si>
  <si>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</si>
  <si>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</si>
  <si>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</si>
  <si>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</si>
  <si>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</si>
  <si>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</si>
  <si>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</si>
  <si>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</si>
  <si>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</si>
  <si>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</si>
  <si>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</si>
  <si>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</si>
  <si>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</si>
  <si>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</si>
  <si>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</si>
  <si>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</si>
  <si>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</si>
  <si>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</si>
  <si>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</si>
  <si>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</si>
  <si>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</si>
  <si>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</si>
  <si>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</si>
  <si>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</si>
  <si>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</si>
  <si>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</si>
  <si>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</si>
  <si>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</si>
  <si>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</si>
  <si>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</si>
  <si>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</si>
  <si>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</si>
  <si>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</si>
  <si>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</si>
  <si>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</si>
  <si>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</si>
  <si>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</si>
  <si>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</si>
  <si>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</si>
  <si>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</si>
  <si>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</si>
  <si>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</si>
  <si>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</si>
  <si>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</si>
  <si>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</si>
  <si>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</si>
  <si>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</si>
  <si>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</si>
  <si>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</si>
  <si>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</si>
  <si>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</si>
  <si>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</si>
  <si>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</si>
  <si>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</si>
  <si>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</si>
  <si>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</si>
  <si>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</si>
  <si>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</si>
  <si>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</si>
  <si>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</si>
  <si>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</si>
  <si>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</si>
  <si>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</si>
  <si>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</si>
  <si>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</si>
  <si>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</si>
  <si>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</si>
  <si>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</si>
  <si>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</si>
  <si>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Marzano Teacher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</si>
  <si>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</si>
  <si>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</si>
  <si>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</si>
  <si>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</si>
  <si>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</si>
  <si>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</si>
  <si>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</si>
  <si>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</si>
  <si>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N/A</t>
  </si>
  <si>
    <t>Tulsa Teacher</t>
  </si>
  <si>
    <t>CM</t>
  </si>
  <si>
    <t>Classroom Mangement</t>
  </si>
  <si>
    <t>IE</t>
  </si>
  <si>
    <t>Instructional Effectiveness</t>
  </si>
  <si>
    <t>PGCI</t>
  </si>
  <si>
    <t>Professional Growth &amp; Continuous Improvement</t>
  </si>
  <si>
    <t>INPS</t>
  </si>
  <si>
    <t>Interpersonal Skills</t>
  </si>
  <si>
    <t>L</t>
  </si>
  <si>
    <t>Leadership</t>
  </si>
  <si>
    <t>Tulsa Counselor</t>
  </si>
  <si>
    <t>CCM</t>
  </si>
  <si>
    <t>Counselor Center Management</t>
  </si>
  <si>
    <t>SCE</t>
  </si>
  <si>
    <t>School Counseling Effectivness</t>
  </si>
  <si>
    <t>PGCP</t>
  </si>
  <si>
    <t>Tulsa Dean</t>
  </si>
  <si>
    <t>OM</t>
  </si>
  <si>
    <t>Organization and Management</t>
  </si>
  <si>
    <t>IS</t>
  </si>
  <si>
    <t>Instructional Support</t>
  </si>
  <si>
    <t>Tulsa Librarian</t>
  </si>
  <si>
    <t>LM</t>
  </si>
  <si>
    <t>Library Management</t>
  </si>
  <si>
    <t>Tulsa Nurse</t>
  </si>
  <si>
    <t>PM</t>
  </si>
  <si>
    <t>Program Management</t>
  </si>
  <si>
    <t>Instructional Skills</t>
  </si>
  <si>
    <t>PS</t>
  </si>
  <si>
    <t>Professional Services</t>
  </si>
  <si>
    <t>Tulsa SDT</t>
  </si>
  <si>
    <t>Tulsa SL Path/Sch Psych</t>
  </si>
  <si>
    <t>Marzano Leader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</si>
  <si>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</si>
  <si>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</si>
  <si>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</si>
  <si>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</si>
  <si>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</si>
  <si>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</si>
  <si>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</si>
  <si>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</si>
  <si>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</si>
  <si>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</si>
  <si>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McREL Principal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</si>
  <si>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</si>
  <si>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</si>
  <si>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</si>
  <si>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</si>
  <si>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</si>
  <si>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</si>
  <si>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</si>
  <si>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</si>
  <si>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</si>
  <si>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</si>
  <si>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</si>
  <si>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</si>
  <si>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</si>
  <si>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</si>
  <si>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Chunking Content into? Digestible Bites?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</si>
  <si>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</si>
  <si>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</si>
  <si>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</si>
  <si>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</si>
  <si>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</si>
  <si>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</si>
  <si>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</si>
  <si>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</si>
  <si>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</si>
  <si>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</si>
  <si>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</si>
  <si>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</si>
  <si>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</si>
  <si>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</si>
  <si>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</si>
  <si>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</si>
  <si>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</si>
  <si>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</si>
  <si>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</si>
  <si>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</si>
  <si>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</si>
  <si>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</si>
  <si>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</si>
  <si>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</si>
  <si>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</si>
  <si>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Understanding Students? Interests and Backgrounds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</si>
  <si>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</si>
  <si>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</si>
  <si>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</si>
  <si>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</si>
  <si>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</si>
  <si>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</si>
  <si>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</si>
  <si>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</si>
  <si>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</si>
  <si>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</si>
  <si>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</si>
  <si>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</si>
  <si>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</si>
  <si>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</si>
  <si>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</si>
  <si>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</si>
  <si>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</si>
  <si>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</si>
  <si>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</si>
  <si>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</si>
  <si>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</si>
  <si>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</si>
  <si>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</si>
  <si>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</si>
  <si>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</si>
  <si>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</si>
  <si>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</si>
  <si>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</si>
  <si>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</si>
  <si>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</si>
  <si>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</si>
  <si>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</si>
  <si>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</si>
  <si>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</si>
  <si>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</si>
  <si>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</si>
  <si>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</si>
  <si>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</si>
  <si>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</si>
  <si>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</si>
  <si>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</si>
  <si>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</si>
  <si>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</si>
  <si>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</si>
  <si>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</si>
  <si>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</si>
  <si>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</si>
  <si>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</si>
  <si>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</si>
  <si>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</si>
  <si>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</si>
  <si>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</si>
  <si>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</si>
  <si>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</si>
  <si>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</si>
  <si>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</si>
  <si>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</si>
  <si>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</si>
  <si>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</si>
  <si>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</si>
  <si>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</si>
  <si>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</si>
  <si>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</si>
  <si>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</si>
  <si>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</si>
  <si>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</si>
  <si>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</si>
  <si>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</si>
  <si>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</si>
  <si>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</si>
  <si>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</si>
  <si>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</si>
  <si>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</si>
  <si>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</si>
  <si>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</si>
  <si>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</si>
  <si>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</si>
  <si>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</si>
  <si>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</si>
  <si>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</si>
  <si>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</si>
  <si>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</si>
  <si>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</si>
  <si>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</si>
  <si>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</si>
  <si>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</si>
  <si>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</si>
  <si>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</si>
  <si>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</si>
  <si>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</si>
  <si>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</si>
  <si>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</si>
  <si>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</si>
  <si>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Effective interactions and communications with stakeholders.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</si>
  <si>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</si>
  <si>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</si>
  <si>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</si>
  <si>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</si>
  <si>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</si>
  <si>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</si>
  <si>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</si>
  <si>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</si>
  <si>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</si>
  <si>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</si>
  <si>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</si>
  <si>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</si>
  <si>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</si>
  <si>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</si>
  <si>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</si>
  <si>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</si>
  <si>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</si>
  <si>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</si>
  <si>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</si>
  <si>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</si>
  <si>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</si>
  <si>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</si>
  <si>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</si>
  <si>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</si>
  <si>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</si>
  <si>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Teachers can observe and discuss effective teaching</t>
  </si>
  <si>
    <t>Teachers have roles in decision-making</t>
  </si>
  <si>
    <t>Teacher teams regularly address school issues</t>
  </si>
  <si>
    <t>Staff can provide input on school functions</t>
  </si>
  <si>
    <t>Students, parents, and community can provide input</t>
  </si>
  <si>
    <t>Recognized leader of the school</t>
  </si>
  <si>
    <t>Trust of faculty and staff</t>
  </si>
  <si>
    <t>Faculty and staff perceive a safe environment</t>
  </si>
  <si>
    <t>Students, parents, and community perceive a safe environment</t>
  </si>
  <si>
    <t>Focus on effective instruction and student achievement</t>
  </si>
  <si>
    <t>Acknowledges success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</si>
  <si>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</si>
  <si>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</si>
  <si>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</si>
  <si>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</si>
  <si>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</si>
  <si>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</si>
  <si>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</si>
  <si>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</si>
  <si>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</si>
  <si>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</si>
  <si>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</si>
  <si>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</si>
  <si>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</si>
  <si>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</si>
  <si>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</si>
  <si>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</si>
  <si>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</si>
  <si>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</si>
  <si>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Situational Awereness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</si>
  <si>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</si>
  <si>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</si>
  <si>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</si>
  <si>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</si>
  <si>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</si>
  <si>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</si>
  <si>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</si>
  <si>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</si>
  <si>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</si>
  <si>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</si>
  <si>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</si>
  <si>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</si>
  <si>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</si>
  <si>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</si>
  <si>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</si>
  <si>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</si>
  <si>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</si>
  <si>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</si>
  <si>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</si>
  <si>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</si>
  <si>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</si>
  <si>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</si>
  <si>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</si>
  <si>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</si>
  <si>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</si>
  <si>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</si>
  <si>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</si>
  <si>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</si>
  <si>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</si>
  <si>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</si>
  <si>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</si>
  <si>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</si>
  <si>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</si>
  <si>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</si>
  <si>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</si>
  <si>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</si>
  <si>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</si>
  <si>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</si>
  <si>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</si>
  <si>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</si>
  <si>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</si>
  <si>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</si>
  <si>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</si>
  <si>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</si>
  <si>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</si>
  <si>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</si>
  <si>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</si>
  <si>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</si>
  <si>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</si>
  <si>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</si>
  <si>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</si>
  <si>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</si>
  <si>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</si>
  <si>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</si>
  <si>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</si>
  <si>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</si>
  <si>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</si>
  <si>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</si>
  <si>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</si>
  <si>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</si>
  <si>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</si>
  <si>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</si>
  <si>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</si>
  <si>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</si>
  <si>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</si>
  <si>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</si>
  <si>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</si>
  <si>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</si>
  <si>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</si>
  <si>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</si>
  <si>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</si>
  <si>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</si>
  <si>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</si>
  <si>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</si>
  <si>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</si>
  <si>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</si>
  <si>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</si>
  <si>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</si>
  <si>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</si>
  <si>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</si>
  <si>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</si>
  <si>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</si>
  <si>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</si>
  <si>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</si>
  <si>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</si>
  <si>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</si>
  <si>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</si>
  <si>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</si>
  <si>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</si>
  <si>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</si>
  <si>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</si>
  <si>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</si>
  <si>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</si>
  <si>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</si>
  <si>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</si>
  <si>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Demonstrating? Withitness?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</si>
</sst>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02"/>
  <sheetViews>
    <sheetView tabSelected="1" topLeftCell="Q1" zoomScale="130" zoomScaleNormal="130" zoomScalePageLayoutView="150" workbookViewId="0">
      <pane ySplit="1" topLeftCell="A2" activePane="bottomLeft" state="frozen"/>
      <selection pane="bottomLeft" activeCell="AB19" sqref="AB19"/>
    </sheetView>
  </sheetViews>
  <sheetFormatPr defaultColWidth="8.85546875" defaultRowHeight="15" x14ac:dyDescent="0.25"/>
  <cols>
    <col min="1" max="1" width="26.85546875" bestFit="1" customWidth="1"/>
    <col min="2" max="2" width="19.140625" customWidth="1"/>
    <col min="3" max="3" width="16.85546875" customWidth="1"/>
    <col min="4" max="4" width="7.7109375" bestFit="1" customWidth="1"/>
    <col min="5" max="5" width="28.140625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</cols>
  <sheetData>
    <row r="1" spans="1:208" s="4" customFormat="1" x14ac:dyDescent="0.25">
      <c r="A1" s="4" t="s">
        <v>0</v>
      </c>
      <c r="B1" s="4" t="s">
        <v>1</v>
      </c>
      <c r="C1" s="4" t="s">
        <v>2</v>
      </c>
      <c r="D1" s="4" t="s">
        <v>206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</row>
    <row r="2" spans="1:20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4" t="str">
        <f>IF($J2="","", VLOOKUP($J2,Domain_Wide!$A$2:$M$11,2,FALSE))</f>
        <v/>
      </c>
      <c r="L2" s="4" t="str">
        <f>IF($J2="","", VLOOKUP($J2,Domain_Wide!$A$2:$M$11,3,FALSE))</f>
        <v/>
      </c>
      <c r="M2" s="3"/>
      <c r="N2" s="4" t="str">
        <f>IF($J2="","", VLOOKUP($J2,Domain_Wide!$A$2:$M$11,4,FALSE))</f>
        <v/>
      </c>
      <c r="O2" s="4" t="str">
        <f>IF($J2="","", VLOOKUP($J2,Domain_Wide!$A$2:$M$11,5,FALSE))</f>
        <v/>
      </c>
      <c r="P2" s="3"/>
      <c r="Q2" s="4" t="str">
        <f>IF($J2="","", VLOOKUP($J2,Domain_Wide!$A$2:$M$11,6,FALSE))</f>
        <v/>
      </c>
      <c r="R2" s="4" t="str">
        <f>IF($J2="","", VLOOKUP($J2,Domain_Wide!$A$2:$M$11,7,FALSE))</f>
        <v/>
      </c>
      <c r="S2" s="3"/>
      <c r="T2" s="4" t="str">
        <f>IF($J2="","", VLOOKUP($J2,Domain_Wide!$A$2:$M$11,8,FALSE))</f>
        <v/>
      </c>
      <c r="U2" s="4" t="str">
        <f>IF($J2="","", VLOOKUP($J2,Domain_Wide!$A$2:$M$11,9,FALSE))</f>
        <v/>
      </c>
      <c r="V2" s="3"/>
      <c r="W2" s="4" t="str">
        <f>IF($J2="","", VLOOKUP($J2,Domain_Wide!$A$2:$M$11,10,FALSE))</f>
        <v/>
      </c>
      <c r="X2" s="4" t="str">
        <f>IF($J2="","", VLOOKUP($J2,Domain_Wide!$A$2:$M$11,11,FALSE))</f>
        <v/>
      </c>
      <c r="Y2" s="3"/>
      <c r="Z2" s="4" t="str">
        <f>IF($J2="","", VLOOKUP($J2,Domain_Wide!$A$2:$M$11,12,FALSE))</f>
        <v/>
      </c>
      <c r="AA2" s="4" t="str">
        <f>IF($J2="","", VLOOKUP($J2,Domain_Wide!$A$2:$M$11,13,FALSE))</f>
        <v/>
      </c>
      <c r="AB2" s="3"/>
      <c r="AC2" s="4" t="str">
        <f>IF($J2="","",VLOOKUP($J2,IndDomain_Wide!$A$2:$BI$11,2,FALSE))</f>
        <v/>
      </c>
      <c r="AD2" s="4" t="str">
        <f>IF($J2="","", VLOOKUP($J2,Indicator_Wide!$A$2:$BI$11,2,FALSE))</f>
        <v/>
      </c>
      <c r="AE2" s="3"/>
      <c r="AF2" s="4" t="str">
        <f>IF($J2="","",VLOOKUP($J2,IndDomain_Wide!$A$2:$BI$11,3,FALSE))</f>
        <v/>
      </c>
      <c r="AG2" s="4" t="str">
        <f>IF($J2="","", VLOOKUP($J2,Indicator_Wide!$A$2:$BI$11,3,FALSE))</f>
        <v/>
      </c>
      <c r="AH2" s="3"/>
      <c r="AI2" s="4" t="str">
        <f>IF($J2="","",VLOOKUP($J2,IndDomain_Wide!$A$2:$BI$11,4,FALSE))</f>
        <v/>
      </c>
      <c r="AJ2" s="4" t="str">
        <f>IF($J2="","", VLOOKUP($J2,Indicator_Wide!$A$2:$BI$11,4,FALSE))</f>
        <v/>
      </c>
      <c r="AK2" s="3"/>
      <c r="AL2" s="4" t="str">
        <f>IF($J2="","",VLOOKUP($J2,IndDomain_Wide!$A$2:$BI$11,5,FALSE))</f>
        <v/>
      </c>
      <c r="AM2" s="4" t="str">
        <f>IF($J2="","", VLOOKUP($J2,Indicator_Wide!$A$2:$BI$11,5,FALSE))</f>
        <v/>
      </c>
      <c r="AN2" s="3"/>
      <c r="AO2" s="4" t="str">
        <f>IF($J2="","",VLOOKUP($J2,IndDomain_Wide!$A$2:$BI$11,6,FALSE))</f>
        <v/>
      </c>
      <c r="AP2" s="4" t="str">
        <f>IF($J2="","", VLOOKUP($J2,Indicator_Wide!$A$2:$BI$11,6,FALSE))</f>
        <v/>
      </c>
      <c r="AQ2" s="3"/>
      <c r="AR2" s="4" t="str">
        <f>IF($J2="","",VLOOKUP($J2,IndDomain_Wide!$A$2:$BI$11,7,FALSE))</f>
        <v/>
      </c>
      <c r="AS2" s="4" t="str">
        <f>IF($J2="","", VLOOKUP($J2,Indicator_Wide!$A$2:$BI$11,7,FALSE))</f>
        <v/>
      </c>
      <c r="AT2" s="3"/>
      <c r="AU2" s="4" t="str">
        <f>IF($J2="","",VLOOKUP($J2,IndDomain_Wide!$A$2:$BI$11,8,FALSE))</f>
        <v/>
      </c>
      <c r="AV2" s="4" t="str">
        <f>IF($J2="","", VLOOKUP($J2,Indicator_Wide!$A$2:$BI$11,8,FALSE))</f>
        <v/>
      </c>
      <c r="AW2" s="3"/>
      <c r="AX2" s="4" t="str">
        <f>IF($J2="","",VLOOKUP($J2,IndDomain_Wide!$A$2:$BI$11,9,FALSE))</f>
        <v/>
      </c>
      <c r="AY2" s="4" t="str">
        <f>IF($J2="","", VLOOKUP($J2,Indicator_Wide!$A$2:$BI$11,9,FALSE))</f>
        <v/>
      </c>
      <c r="AZ2" s="3"/>
      <c r="BA2" s="4" t="str">
        <f>IF($J2="","",VLOOKUP($J2,IndDomain_Wide!$A$2:$BI$11,10,FALSE))</f>
        <v/>
      </c>
      <c r="BB2" s="4" t="str">
        <f>IF($J2="","", VLOOKUP($J2,Indicator_Wide!$A$2:$BI$11,10,FALSE))</f>
        <v/>
      </c>
      <c r="BC2" s="3"/>
      <c r="BD2" s="4" t="str">
        <f>IF($J2="","",VLOOKUP($J2,IndDomain_Wide!$A$2:$BI$11,11,FALSE))</f>
        <v/>
      </c>
      <c r="BE2" s="4" t="str">
        <f>IF($J2="","", VLOOKUP($J2,Indicator_Wide!$A$2:$BI$11,11,FALSE))</f>
        <v/>
      </c>
      <c r="BF2" s="3"/>
      <c r="BG2" s="4" t="str">
        <f>IF($J2="","",VLOOKUP($J2,IndDomain_Wide!$A$2:$BI$11,12,FALSE))</f>
        <v/>
      </c>
      <c r="BH2" s="4" t="str">
        <f>IF($J2="","", VLOOKUP($J2,Indicator_Wide!$A$2:$BI$11,12,FALSE))</f>
        <v/>
      </c>
      <c r="BI2" s="3"/>
      <c r="BJ2" s="4" t="str">
        <f>IF($J2="","",VLOOKUP($J2,IndDomain_Wide!$A$2:$BI$11,13,FALSE))</f>
        <v/>
      </c>
      <c r="BK2" s="4" t="str">
        <f>IF($J2="","", VLOOKUP($J2,Indicator_Wide!$A$2:$BI$11,13,FALSE))</f>
        <v/>
      </c>
      <c r="BL2" s="3"/>
      <c r="BM2" s="4" t="str">
        <f>IF($J2="","",VLOOKUP($J2,IndDomain_Wide!$A$2:$BI$11,14,FALSE))</f>
        <v/>
      </c>
      <c r="BN2" s="4" t="str">
        <f>IF($J2="","", VLOOKUP($J2,Indicator_Wide!$A$2:$BI$11,14,FALSE))</f>
        <v/>
      </c>
      <c r="BO2" s="3"/>
      <c r="BP2" s="4" t="str">
        <f>IF($J2="","",VLOOKUP($J2,IndDomain_Wide!$A$2:$BI$11,15,FALSE))</f>
        <v/>
      </c>
      <c r="BQ2" s="4" t="str">
        <f>IF($J2="","", VLOOKUP($J2,Indicator_Wide!$A$2:$BI$11,15,FALSE))</f>
        <v/>
      </c>
      <c r="BR2" s="3"/>
      <c r="BS2" s="4" t="str">
        <f>IF($J2="","",VLOOKUP($J2,IndDomain_Wide!$A$2:$BI$11,16,FALSE))</f>
        <v/>
      </c>
      <c r="BT2" s="4" t="str">
        <f>IF($J2="","", VLOOKUP($J2,Indicator_Wide!$A$2:$BI$11,16,FALSE))</f>
        <v/>
      </c>
      <c r="BU2" s="3"/>
      <c r="BV2" s="4" t="str">
        <f>IF($J2="","",VLOOKUP($J2,IndDomain_Wide!$A$2:$BI$11,17,FALSE))</f>
        <v/>
      </c>
      <c r="BW2" s="4" t="str">
        <f>IF($J2="","", VLOOKUP($J2,Indicator_Wide!$A$2:$BI$11,17,FALSE))</f>
        <v/>
      </c>
      <c r="BX2" s="3"/>
      <c r="BY2" s="4" t="str">
        <f>IF($J2="","",VLOOKUP($J2,IndDomain_Wide!$A$2:$BI$11,18,FALSE))</f>
        <v/>
      </c>
      <c r="BZ2" s="4" t="str">
        <f>IF($J2="","", VLOOKUP($J2,Indicator_Wide!$A$2:$BI$11,18,FALSE))</f>
        <v/>
      </c>
      <c r="CA2" s="3"/>
      <c r="CB2" s="4" t="str">
        <f>IF($J2="","",VLOOKUP($J2,IndDomain_Wide!$A$2:$BI$11,19,FALSE))</f>
        <v/>
      </c>
      <c r="CC2" s="4" t="str">
        <f>IF($J2="","", VLOOKUP($J2,Indicator_Wide!$A$2:$BI$11,19,FALSE))</f>
        <v/>
      </c>
      <c r="CD2" s="3"/>
      <c r="CE2" s="4" t="str">
        <f>IF($J2="","",VLOOKUP($J2,IndDomain_Wide!$A$2:$BI$11,20,FALSE))</f>
        <v/>
      </c>
      <c r="CF2" s="4" t="str">
        <f>IF($J2="","", VLOOKUP($J2,Indicator_Wide!$A$2:$BI$11,20,FALSE))</f>
        <v/>
      </c>
      <c r="CG2" s="3"/>
      <c r="CH2" s="4" t="str">
        <f>IF($J2="","",VLOOKUP($J2,IndDomain_Wide!$A$2:$BI$11,21,FALSE))</f>
        <v/>
      </c>
      <c r="CI2" s="4" t="str">
        <f>IF($J2="","", VLOOKUP($J2,Indicator_Wide!$A$2:$BI$11,21,FALSE))</f>
        <v/>
      </c>
      <c r="CJ2" s="3"/>
      <c r="CK2" s="4" t="str">
        <f>IF($J2="","",VLOOKUP($J2,IndDomain_Wide!$A$2:$BI$11,22,FALSE))</f>
        <v/>
      </c>
      <c r="CL2" s="4" t="str">
        <f>IF($J2="","", VLOOKUP($J2,Indicator_Wide!$A$2:$BI$11,22,FALSE))</f>
        <v/>
      </c>
      <c r="CM2" s="3"/>
      <c r="CN2" s="4" t="str">
        <f>IF($J2="","",VLOOKUP($J2,IndDomain_Wide!$A$2:$BI$11,23,FALSE))</f>
        <v/>
      </c>
      <c r="CO2" s="4" t="str">
        <f>IF($J2="","", VLOOKUP($J2,Indicator_Wide!$A$2:$BI$11,23,FALSE))</f>
        <v/>
      </c>
      <c r="CP2" s="3"/>
      <c r="CQ2" s="4" t="str">
        <f>IF($J2="","",VLOOKUP($J2,IndDomain_Wide!$A$2:$BI$11,24,FALSE))</f>
        <v/>
      </c>
      <c r="CR2" s="4" t="str">
        <f>IF($J2="","", VLOOKUP($J2,Indicator_Wide!$A$2:$BI$11,24,FALSE))</f>
        <v/>
      </c>
      <c r="CS2" s="3"/>
      <c r="CT2" s="4" t="str">
        <f>IF($J2="","",VLOOKUP($J2,IndDomain_Wide!$A$2:$BI$11,25,FALSE))</f>
        <v/>
      </c>
      <c r="CU2" s="4" t="str">
        <f>IF($J2="","", VLOOKUP($J2,Indicator_Wide!$A$2:$BI$11,25,FALSE))</f>
        <v/>
      </c>
      <c r="CV2" s="3"/>
      <c r="CW2" s="4" t="str">
        <f>IF($J2="","",VLOOKUP($J2,IndDomain_Wide!$A$2:$BI$11,26,FALSE))</f>
        <v/>
      </c>
      <c r="CX2" s="4" t="str">
        <f>IF($J2="","", VLOOKUP($J2,Indicator_Wide!$A$2:$BI$11,26,FALSE))</f>
        <v/>
      </c>
      <c r="CY2" s="3"/>
      <c r="CZ2" s="4" t="str">
        <f>IF($J2="","",VLOOKUP($J2,IndDomain_Wide!$A$2:$BI$11,27,FALSE))</f>
        <v/>
      </c>
      <c r="DA2" s="4" t="str">
        <f>IF($J2="","", VLOOKUP($J2,Indicator_Wide!$A$2:$BI$11,27,FALSE))</f>
        <v/>
      </c>
      <c r="DB2" s="3"/>
      <c r="DC2" s="4" t="str">
        <f>IF($J2="","",VLOOKUP($J2,IndDomain_Wide!$A$2:$BI$11,28,FALSE))</f>
        <v/>
      </c>
      <c r="DD2" s="4" t="str">
        <f>IF($J2="","", VLOOKUP($J2,Indicator_Wide!$A$2:$BI$11,28,FALSE))</f>
        <v/>
      </c>
      <c r="DE2" s="3"/>
      <c r="DF2" s="4" t="str">
        <f>IF($J2="","",VLOOKUP($J2,IndDomain_Wide!$A$2:$BI$11,29,FALSE))</f>
        <v/>
      </c>
      <c r="DG2" s="4" t="str">
        <f>IF($J2="","", VLOOKUP($J2,Indicator_Wide!$A$2:$BI$11,29,FALSE))</f>
        <v/>
      </c>
      <c r="DH2" s="3"/>
      <c r="DI2" s="4" t="str">
        <f>IF($J2="","",VLOOKUP($J2,IndDomain_Wide!$A$2:$BI$11,30,FALSE))</f>
        <v/>
      </c>
      <c r="DJ2" s="4" t="str">
        <f>IF($J2="","", VLOOKUP($J2,Indicator_Wide!$A$2:$BI$11,30,FALSE))</f>
        <v/>
      </c>
      <c r="DK2" s="3"/>
      <c r="DL2" s="4" t="str">
        <f>IF($J2="","",VLOOKUP($J2,IndDomain_Wide!$A$2:$BI$11,31,FALSE))</f>
        <v/>
      </c>
      <c r="DM2" s="4" t="str">
        <f>IF($J2="","", VLOOKUP($J2,Indicator_Wide!$A$2:$BI$11,31,FALSE))</f>
        <v/>
      </c>
      <c r="DN2" s="3"/>
      <c r="DO2" s="4" t="str">
        <f>IF($J2="","",VLOOKUP($J2,IndDomain_Wide!$A$2:$BI$11,32,FALSE))</f>
        <v/>
      </c>
      <c r="DP2" s="4" t="str">
        <f>IF($J2="","", VLOOKUP($J2,Indicator_Wide!$A$2:$BI$11,32,FALSE))</f>
        <v/>
      </c>
      <c r="DQ2" s="3"/>
      <c r="DR2" s="4" t="str">
        <f>IF($J2="","",VLOOKUP($J2,IndDomain_Wide!$A$2:$BI$11,33,FALSE))</f>
        <v/>
      </c>
      <c r="DS2" s="4" t="str">
        <f>IF($J2="","", VLOOKUP($J2,Indicator_Wide!$A$2:$BI$11,33,FALSE))</f>
        <v/>
      </c>
      <c r="DT2" s="3"/>
      <c r="DU2" s="4" t="str">
        <f>IF($J2="","",VLOOKUP($J2,IndDomain_Wide!$A$2:$BI$11,34,FALSE))</f>
        <v/>
      </c>
      <c r="DV2" s="4" t="str">
        <f>IF($J2="","", VLOOKUP($J2,Indicator_Wide!$A$2:$BI$11,34,FALSE))</f>
        <v/>
      </c>
      <c r="DW2" s="3"/>
      <c r="DX2" s="4" t="str">
        <f>IF($J2="","",VLOOKUP($J2,IndDomain_Wide!$A$2:$BI$11,35,FALSE))</f>
        <v/>
      </c>
      <c r="DY2" s="4" t="str">
        <f>IF($J2="","", VLOOKUP($J2,Indicator_Wide!$A$2:$BI$11,35,FALSE))</f>
        <v/>
      </c>
      <c r="DZ2" s="3"/>
      <c r="EA2" s="4" t="str">
        <f>IF($J2="","",VLOOKUP($J2,IndDomain_Wide!$A$2:$BI$11,36,FALSE))</f>
        <v/>
      </c>
      <c r="EB2" s="4" t="str">
        <f>IF($J2="","", VLOOKUP($J2,Indicator_Wide!$A$2:$BI$11,36,FALSE))</f>
        <v/>
      </c>
      <c r="EC2" s="3"/>
      <c r="ED2" s="4" t="str">
        <f>IF($J2="","",VLOOKUP($J2,IndDomain_Wide!$A$2:$BI$11,37,FALSE))</f>
        <v/>
      </c>
      <c r="EE2" s="4" t="str">
        <f>IF($J2="","", VLOOKUP($J2,Indicator_Wide!$A$2:$BI$11,37,FALSE))</f>
        <v/>
      </c>
      <c r="EF2" s="3"/>
      <c r="EG2" s="4" t="str">
        <f>IF($J2="","",VLOOKUP($J2,IndDomain_Wide!$A$2:$BI$11,38,FALSE))</f>
        <v/>
      </c>
      <c r="EH2" s="4" t="str">
        <f>IF($J2="","", VLOOKUP($J2,Indicator_Wide!$A$2:$BI$11,38,FALSE))</f>
        <v/>
      </c>
      <c r="EI2" s="3"/>
      <c r="EJ2" s="4" t="str">
        <f>IF($J2="","",VLOOKUP($J2,IndDomain_Wide!$A$2:$BI$11,39,FALSE))</f>
        <v/>
      </c>
      <c r="EK2" s="4" t="str">
        <f>IF($J2="","", VLOOKUP($J2,Indicator_Wide!$A$2:$BI$11,39,FALSE))</f>
        <v/>
      </c>
      <c r="EL2" s="3"/>
      <c r="EM2" s="4" t="str">
        <f>IF($J2="","",VLOOKUP($J2,IndDomain_Wide!$A$2:$BI$11,40,FALSE))</f>
        <v/>
      </c>
      <c r="EN2" s="4" t="str">
        <f>IF($J2="","", VLOOKUP($J2,Indicator_Wide!$A$2:$BI$11,40,FALSE))</f>
        <v/>
      </c>
      <c r="EO2" s="3"/>
      <c r="EP2" s="4" t="str">
        <f>IF($J2="","",VLOOKUP($J2,IndDomain_Wide!$A$2:$BI$11,41,FALSE))</f>
        <v/>
      </c>
      <c r="EQ2" s="4" t="str">
        <f>IF($J2="","", VLOOKUP($J2,Indicator_Wide!$A$2:$BI$11,41,FALSE))</f>
        <v/>
      </c>
      <c r="ER2" s="3"/>
      <c r="ES2" s="4" t="str">
        <f>IF($J2="","",VLOOKUP($J2,IndDomain_Wide!$A$2:$BI$11,42,FALSE))</f>
        <v/>
      </c>
      <c r="ET2" s="4" t="str">
        <f>IF($J2="","", VLOOKUP($J2,Indicator_Wide!$A$2:$BI$11,42,FALSE))</f>
        <v/>
      </c>
      <c r="EU2" s="3"/>
      <c r="EV2" s="4" t="str">
        <f>IF($J2="","",VLOOKUP($J2,IndDomain_Wide!$A$2:$BI$11,43,FALSE))</f>
        <v/>
      </c>
      <c r="EW2" s="4" t="str">
        <f>IF($J2="","", VLOOKUP($J2,Indicator_Wide!$A$2:$BI$11,43,FALSE))</f>
        <v/>
      </c>
      <c r="EX2" s="3"/>
      <c r="EY2" s="4" t="str">
        <f>IF($J2="","",VLOOKUP($J2,IndDomain_Wide!$A$2:$BI$11,44,FALSE))</f>
        <v/>
      </c>
      <c r="EZ2" s="4" t="str">
        <f>IF($J2="","", VLOOKUP($J2,Indicator_Wide!$A$2:$BI$11,44,FALSE))</f>
        <v/>
      </c>
      <c r="FA2" s="3"/>
      <c r="FB2" s="4" t="str">
        <f>IF($J2="","",VLOOKUP($J2,IndDomain_Wide!$A$2:$BI$11,45,FALSE))</f>
        <v/>
      </c>
      <c r="FC2" s="4" t="str">
        <f>IF($J2="","", VLOOKUP($J2,Indicator_Wide!$A$2:$BI$11,45,FALSE))</f>
        <v/>
      </c>
      <c r="FD2" s="3"/>
      <c r="FE2" s="4" t="str">
        <f>IF($J2="","",VLOOKUP($J2,IndDomain_Wide!$A$2:$BI$11,46,FALSE))</f>
        <v/>
      </c>
      <c r="FF2" s="4" t="str">
        <f>IF($J2="","", VLOOKUP($J2,Indicator_Wide!$A$2:$BI$11,46,FALSE))</f>
        <v/>
      </c>
      <c r="FG2" s="3"/>
      <c r="FH2" s="4" t="str">
        <f>IF($J2="","",VLOOKUP($J2,IndDomain_Wide!$A$2:$BI$11,47,FALSE))</f>
        <v/>
      </c>
      <c r="FI2" s="4" t="str">
        <f>IF($J2="","", VLOOKUP($J2,Indicator_Wide!$A$2:$BI$11,47,FALSE))</f>
        <v/>
      </c>
      <c r="FJ2" s="3"/>
      <c r="FK2" s="4" t="str">
        <f>IF($J2="","",VLOOKUP($J2,IndDomain_Wide!$A$2:$BI$11,48,FALSE))</f>
        <v/>
      </c>
      <c r="FL2" s="4" t="str">
        <f>IF($J2="","", VLOOKUP($J2,Indicator_Wide!$A$2:$BI$11,48,FALSE))</f>
        <v/>
      </c>
      <c r="FM2" s="3"/>
      <c r="FN2" s="4" t="str">
        <f>IF($J2="","",VLOOKUP($J2,IndDomain_Wide!$A$2:$BI$11,49,FALSE))</f>
        <v/>
      </c>
      <c r="FO2" s="4" t="str">
        <f>IF($J2="","", VLOOKUP($J2,Indicator_Wide!$A$2:$BI$11,49,FALSE))</f>
        <v/>
      </c>
      <c r="FP2" s="3"/>
      <c r="FQ2" s="4" t="str">
        <f>IF($J2="","",VLOOKUP($J2,IndDomain_Wide!$A$2:$BI$11,50,FALSE))</f>
        <v/>
      </c>
      <c r="FR2" s="4" t="str">
        <f>IF($J2="","", VLOOKUP($J2,Indicator_Wide!$A$2:$BI$11,50,FALSE))</f>
        <v/>
      </c>
      <c r="FS2" s="3"/>
      <c r="FT2" s="4" t="str">
        <f>IF($J2="","",VLOOKUP($J2,IndDomain_Wide!$A$2:$BI$11,51,FALSE))</f>
        <v/>
      </c>
      <c r="FU2" s="4" t="str">
        <f>IF($J2="","", VLOOKUP($J2,Indicator_Wide!$A$2:$BI$11,51,FALSE))</f>
        <v/>
      </c>
      <c r="FV2" s="3"/>
      <c r="FW2" s="4" t="str">
        <f>IF($J2="","",VLOOKUP($J2,IndDomain_Wide!$A$2:$BI$11,52,FALSE))</f>
        <v/>
      </c>
      <c r="FX2" s="4" t="str">
        <f>IF($J2="","", VLOOKUP($J2,Indicator_Wide!$A$2:$BI$11,52,FALSE))</f>
        <v/>
      </c>
      <c r="FY2" s="3"/>
      <c r="FZ2" s="4" t="str">
        <f>IF($J2="","",VLOOKUP($J2,IndDomain_Wide!$A$2:$BI$11,53,FALSE))</f>
        <v/>
      </c>
      <c r="GA2" s="4" t="str">
        <f>IF($J2="","", VLOOKUP($J2,Indicator_Wide!$A$2:$BI$11,53,FALSE))</f>
        <v/>
      </c>
      <c r="GB2" s="3"/>
      <c r="GC2" s="4" t="str">
        <f>IF($J2="","",VLOOKUP($J2,IndDomain_Wide!$A$2:$BI$11,54,FALSE))</f>
        <v/>
      </c>
      <c r="GD2" s="4" t="str">
        <f>IF($J2="","", VLOOKUP($J2,Indicator_Wide!$A$2:$BI$11,54,FALSE))</f>
        <v/>
      </c>
      <c r="GE2" s="3"/>
      <c r="GF2" s="4" t="str">
        <f>IF($J2="","",VLOOKUP($J2,IndDomain_Wide!$A$2:$BI$11,55,FALSE))</f>
        <v/>
      </c>
      <c r="GG2" s="4" t="str">
        <f>IF($J2="","", VLOOKUP($J2,Indicator_Wide!$A$2:$BI$11,55,FALSE))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VLOOKUP($J2,Indicator_Wide!$A$2:$BI$11,56,FALSE))</f>
        <v/>
      </c>
      <c r="GK2" s="3"/>
      <c r="GL2" s="4" t="str">
        <f>IF($J2="","",VLOOKUP($J2,IndDomain_Wide!$A$2:$BI$11,57,FALSE))</f>
        <v/>
      </c>
      <c r="GM2" s="4" t="str">
        <f>IF($J2="","", VLOOKUP($J2,Indicator_Wide!$A$2:$BI$11,57,FALSE))</f>
        <v/>
      </c>
      <c r="GN2" s="3"/>
      <c r="GO2" s="4" t="str">
        <f>IF($J2="","",VLOOKUP($J2,IndDomain_Wide!$A$2:$BI$11,58,FALSE))</f>
        <v/>
      </c>
      <c r="GP2" s="4" t="str">
        <f>IF($J2="","", VLOOKUP($J2,Indicator_Wide!$A$2:$BI$11,58,FALSE))</f>
        <v/>
      </c>
      <c r="GQ2" s="3"/>
      <c r="GR2" s="4" t="str">
        <f>IF($J2="","",VLOOKUP($J2,IndDomain_Wide!$A$2:$BI$11,59,FALSE))</f>
        <v/>
      </c>
      <c r="GS2" s="4" t="str">
        <f>IF($J2="","", VLOOKUP($J2,Indicator_Wide!$A$2:$BI$11,59,FALSE))</f>
        <v/>
      </c>
      <c r="GT2" s="3"/>
      <c r="GU2" s="4" t="str">
        <f>IF($J2="","",VLOOKUP($J2,IndDomain_Wide!$A$2:$BI$11,60,FALSE))</f>
        <v/>
      </c>
      <c r="GV2" s="4" t="str">
        <f>IF($J2="","", VLOOKUP($J2,Indicator_Wide!$A$2:$BI$11,60,FALSE))</f>
        <v/>
      </c>
      <c r="GW2" s="3"/>
      <c r="GX2" s="4" t="str">
        <f>IF($J2="","",VLOOKUP($J2,IndDomain_Wide!$A$2:$BI$11,61,FALSE))</f>
        <v/>
      </c>
      <c r="GY2" s="4" t="str">
        <f>IF($J2="","", VLOOKUP($J2,Indicator_Wide!$A$2:$BI$11,61,FALSE))</f>
        <v/>
      </c>
      <c r="GZ2" s="3"/>
    </row>
    <row r="3" spans="1:20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" t="str">
        <f>IF($J3="","", VLOOKUP($J3,Domain_Wide!$A$2:$M$11,2,FALSE))</f>
        <v/>
      </c>
      <c r="L3" s="4" t="str">
        <f>IF($J3="","", VLOOKUP($J3,Domain_Wide!$A$2:$M$11,3,FALSE))</f>
        <v/>
      </c>
      <c r="M3" s="3"/>
      <c r="N3" s="4" t="str">
        <f>IF($J3="","", VLOOKUP($J3,Domain_Wide!$A$2:$M$11,4,FALSE))</f>
        <v/>
      </c>
      <c r="O3" s="4" t="str">
        <f>IF($J3="","", VLOOKUP($J3,Domain_Wide!$A$2:$M$11,5,FALSE))</f>
        <v/>
      </c>
      <c r="P3" s="3"/>
      <c r="Q3" s="4" t="str">
        <f>IF($J3="","", VLOOKUP($J3,Domain_Wide!$A$2:$M$11,6,FALSE))</f>
        <v/>
      </c>
      <c r="R3" s="4" t="str">
        <f>IF($J3="","", VLOOKUP($J3,Domain_Wide!$A$2:$M$11,7,FALSE))</f>
        <v/>
      </c>
      <c r="S3" s="3"/>
      <c r="T3" s="4" t="str">
        <f>IF($J3="","", VLOOKUP($J3,Domain_Wide!$A$2:$M$11,8,FALSE))</f>
        <v/>
      </c>
      <c r="U3" s="4" t="str">
        <f>IF($J3="","", VLOOKUP($J3,Domain_Wide!$A$2:$M$11,9,FALSE))</f>
        <v/>
      </c>
      <c r="V3" s="3"/>
      <c r="W3" s="4" t="str">
        <f>IF($J3="","", VLOOKUP($J3,Domain_Wide!$A$2:$M$11,10,FALSE))</f>
        <v/>
      </c>
      <c r="X3" s="4" t="str">
        <f>IF($J3="","", VLOOKUP($J3,Domain_Wide!$A$2:$M$11,11,FALSE))</f>
        <v/>
      </c>
      <c r="Y3" s="3"/>
      <c r="Z3" s="4" t="str">
        <f>IF($J3="","", VLOOKUP($J3,Domain_Wide!$A$2:$M$11,12,FALSE))</f>
        <v/>
      </c>
      <c r="AA3" s="4" t="str">
        <f>IF($J3="","", VLOOKUP($J3,Domain_Wide!$A$2:$M$11,13,FALSE))</f>
        <v/>
      </c>
      <c r="AB3" s="3"/>
      <c r="AC3" s="4" t="str">
        <f>IF($J3="","",VLOOKUP($J3,IndDomain_Wide!$A$2:$BI$11,2,FALSE))</f>
        <v/>
      </c>
      <c r="AD3" s="4" t="str">
        <f>IF($J3="","", VLOOKUP($J3,Indicator_Wide!$A$2:$BI$11,2,FALSE))</f>
        <v/>
      </c>
      <c r="AE3" s="3"/>
      <c r="AF3" s="4" t="str">
        <f>IF($J3="","",VLOOKUP($J3,IndDomain_Wide!$A$2:$BI$11,3,FALSE))</f>
        <v/>
      </c>
      <c r="AG3" s="4" t="str">
        <f>IF($J3="","", VLOOKUP($J3,Indicator_Wide!$A$2:$BI$11,3,FALSE))</f>
        <v/>
      </c>
      <c r="AH3" s="3"/>
      <c r="AI3" s="4" t="str">
        <f>IF($J3="","",VLOOKUP($J3,IndDomain_Wide!$A$2:$BI$11,4,FALSE))</f>
        <v/>
      </c>
      <c r="AJ3" s="4" t="str">
        <f>IF($J3="","", VLOOKUP($J3,Indicator_Wide!$A$2:$BI$11,4,FALSE))</f>
        <v/>
      </c>
      <c r="AK3" s="3"/>
      <c r="AL3" s="4" t="str">
        <f>IF($J3="","",VLOOKUP($J3,IndDomain_Wide!$A$2:$BI$11,5,FALSE))</f>
        <v/>
      </c>
      <c r="AM3" s="4" t="str">
        <f>IF($J3="","", VLOOKUP($J3,Indicator_Wide!$A$2:$BI$11,5,FALSE))</f>
        <v/>
      </c>
      <c r="AN3" s="3"/>
      <c r="AO3" s="4" t="str">
        <f>IF($J3="","",VLOOKUP($J3,IndDomain_Wide!$A$2:$BI$11,6,FALSE))</f>
        <v/>
      </c>
      <c r="AP3" s="4" t="str">
        <f>IF($J3="","", VLOOKUP($J3,Indicator_Wide!$A$2:$BI$11,6,FALSE))</f>
        <v/>
      </c>
      <c r="AQ3" s="3"/>
      <c r="AR3" s="4" t="str">
        <f>IF($J3="","",VLOOKUP($J3,IndDomain_Wide!$A$2:$BI$11,7,FALSE))</f>
        <v/>
      </c>
      <c r="AS3" s="4" t="str">
        <f>IF($J3="","", VLOOKUP($J3,Indicator_Wide!$A$2:$BI$11,7,FALSE))</f>
        <v/>
      </c>
      <c r="AT3" s="3"/>
      <c r="AU3" s="4" t="str">
        <f>IF($J3="","",VLOOKUP($J3,IndDomain_Wide!$A$2:$BI$11,8,FALSE))</f>
        <v/>
      </c>
      <c r="AV3" s="4" t="str">
        <f>IF($J3="","", VLOOKUP($J3,Indicator_Wide!$A$2:$BI$11,8,FALSE))</f>
        <v/>
      </c>
      <c r="AW3" s="3"/>
      <c r="AX3" s="4" t="str">
        <f>IF($J3="","",VLOOKUP($J3,IndDomain_Wide!$A$2:$BI$11,9,FALSE))</f>
        <v/>
      </c>
      <c r="AY3" s="4" t="str">
        <f>IF($J3="","", VLOOKUP($J3,Indicator_Wide!$A$2:$BI$11,9,FALSE))</f>
        <v/>
      </c>
      <c r="AZ3" s="3"/>
      <c r="BA3" s="4" t="str">
        <f>IF($J3="","",VLOOKUP($J3,IndDomain_Wide!$A$2:$BI$11,10,FALSE))</f>
        <v/>
      </c>
      <c r="BB3" s="4" t="str">
        <f>IF($J3="","", VLOOKUP($J3,Indicator_Wide!$A$2:$BI$11,10,FALSE))</f>
        <v/>
      </c>
      <c r="BC3" s="3"/>
      <c r="BD3" s="4" t="str">
        <f>IF($J3="","",VLOOKUP($J3,IndDomain_Wide!$A$2:$BI$11,11,FALSE))</f>
        <v/>
      </c>
      <c r="BE3" s="4" t="str">
        <f>IF($J3="","", VLOOKUP($J3,Indicator_Wide!$A$2:$BI$11,11,FALSE))</f>
        <v/>
      </c>
      <c r="BF3" s="3"/>
      <c r="BG3" s="4" t="str">
        <f>IF($J3="","",VLOOKUP($J3,IndDomain_Wide!$A$2:$BI$11,12,FALSE))</f>
        <v/>
      </c>
      <c r="BH3" s="4" t="str">
        <f>IF($J3="","", VLOOKUP($J3,Indicator_Wide!$A$2:$BI$11,12,FALSE))</f>
        <v/>
      </c>
      <c r="BI3" s="3"/>
      <c r="BJ3" s="4" t="str">
        <f>IF($J3="","",VLOOKUP($J3,IndDomain_Wide!$A$2:$BI$11,13,FALSE))</f>
        <v/>
      </c>
      <c r="BK3" s="4" t="str">
        <f>IF($J3="","", VLOOKUP($J3,Indicator_Wide!$A$2:$BI$11,13,FALSE))</f>
        <v/>
      </c>
      <c r="BL3" s="3"/>
      <c r="BM3" s="4" t="str">
        <f>IF($J3="","",VLOOKUP($J3,IndDomain_Wide!$A$2:$BI$11,14,FALSE))</f>
        <v/>
      </c>
      <c r="BN3" s="4" t="str">
        <f>IF($J3="","", VLOOKUP($J3,Indicator_Wide!$A$2:$BI$11,14,FALSE))</f>
        <v/>
      </c>
      <c r="BO3" s="3"/>
      <c r="BP3" s="4" t="str">
        <f>IF($J3="","",VLOOKUP($J3,IndDomain_Wide!$A$2:$BI$11,15,FALSE))</f>
        <v/>
      </c>
      <c r="BQ3" s="4" t="str">
        <f>IF($J3="","", VLOOKUP($J3,Indicator_Wide!$A$2:$BI$11,15,FALSE))</f>
        <v/>
      </c>
      <c r="BR3" s="3"/>
      <c r="BS3" s="4" t="str">
        <f>IF($J3="","",VLOOKUP($J3,IndDomain_Wide!$A$2:$BI$11,16,FALSE))</f>
        <v/>
      </c>
      <c r="BT3" s="4" t="str">
        <f>IF($J3="","", VLOOKUP($J3,Indicator_Wide!$A$2:$BI$11,16,FALSE))</f>
        <v/>
      </c>
      <c r="BU3" s="3"/>
      <c r="BV3" s="4" t="str">
        <f>IF($J3="","",VLOOKUP($J3,IndDomain_Wide!$A$2:$BI$11,17,FALSE))</f>
        <v/>
      </c>
      <c r="BW3" s="4" t="str">
        <f>IF($J3="","", VLOOKUP($J3,Indicator_Wide!$A$2:$BI$11,17,FALSE))</f>
        <v/>
      </c>
      <c r="BX3" s="3"/>
      <c r="BY3" s="4" t="str">
        <f>IF($J3="","",VLOOKUP($J3,IndDomain_Wide!$A$2:$BI$11,18,FALSE))</f>
        <v/>
      </c>
      <c r="BZ3" s="4" t="str">
        <f>IF($J3="","", VLOOKUP($J3,Indicator_Wide!$A$2:$BI$11,18,FALSE))</f>
        <v/>
      </c>
      <c r="CA3" s="3"/>
      <c r="CB3" s="4" t="str">
        <f>IF($J3="","",VLOOKUP($J3,IndDomain_Wide!$A$2:$BI$11,19,FALSE))</f>
        <v/>
      </c>
      <c r="CC3" s="4" t="str">
        <f>IF($J3="","", VLOOKUP($J3,Indicator_Wide!$A$2:$BI$11,19,FALSE))</f>
        <v/>
      </c>
      <c r="CD3" s="3"/>
      <c r="CE3" s="4" t="str">
        <f>IF($J3="","",VLOOKUP($J3,IndDomain_Wide!$A$2:$BI$11,20,FALSE))</f>
        <v/>
      </c>
      <c r="CF3" s="4" t="str">
        <f>IF($J3="","", VLOOKUP($J3,Indicator_Wide!$A$2:$BI$11,20,FALSE))</f>
        <v/>
      </c>
      <c r="CG3" s="3"/>
      <c r="CH3" s="4" t="str">
        <f>IF($J3="","",VLOOKUP($J3,IndDomain_Wide!$A$2:$BI$11,21,FALSE))</f>
        <v/>
      </c>
      <c r="CI3" s="4" t="str">
        <f>IF($J3="","", VLOOKUP($J3,Indicator_Wide!$A$2:$BI$11,21,FALSE))</f>
        <v/>
      </c>
      <c r="CJ3" s="3"/>
      <c r="CK3" s="4" t="str">
        <f>IF($J3="","",VLOOKUP($J3,IndDomain_Wide!$A$2:$BI$11,22,FALSE))</f>
        <v/>
      </c>
      <c r="CL3" s="4" t="str">
        <f>IF($J3="","", VLOOKUP($J3,Indicator_Wide!$A$2:$BI$11,22,FALSE))</f>
        <v/>
      </c>
      <c r="CM3" s="3"/>
      <c r="CN3" s="4" t="str">
        <f>IF($J3="","",VLOOKUP($J3,IndDomain_Wide!$A$2:$BI$11,23,FALSE))</f>
        <v/>
      </c>
      <c r="CO3" s="4" t="str">
        <f>IF($J3="","", VLOOKUP($J3,Indicator_Wide!$A$2:$BI$11,23,FALSE))</f>
        <v/>
      </c>
      <c r="CP3" s="3"/>
      <c r="CQ3" s="4" t="str">
        <f>IF($J3="","",VLOOKUP($J3,IndDomain_Wide!$A$2:$BI$11,24,FALSE))</f>
        <v/>
      </c>
      <c r="CR3" s="4" t="str">
        <f>IF($J3="","", VLOOKUP($J3,Indicator_Wide!$A$2:$BI$11,24,FALSE))</f>
        <v/>
      </c>
      <c r="CS3" s="3"/>
      <c r="CT3" s="4" t="str">
        <f>IF($J3="","",VLOOKUP($J3,IndDomain_Wide!$A$2:$BI$11,25,FALSE))</f>
        <v/>
      </c>
      <c r="CU3" s="4" t="str">
        <f>IF($J3="","", VLOOKUP($J3,Indicator_Wide!$A$2:$BI$11,25,FALSE))</f>
        <v/>
      </c>
      <c r="CV3" s="3"/>
      <c r="CW3" s="4" t="str">
        <f>IF($J3="","",VLOOKUP($J3,IndDomain_Wide!$A$2:$BI$11,26,FALSE))</f>
        <v/>
      </c>
      <c r="CX3" s="4" t="str">
        <f>IF($J3="","", VLOOKUP($J3,Indicator_Wide!$A$2:$BI$11,26,FALSE))</f>
        <v/>
      </c>
      <c r="CY3" s="3"/>
      <c r="CZ3" s="4" t="str">
        <f>IF($J3="","",VLOOKUP($J3,IndDomain_Wide!$A$2:$BI$11,27,FALSE))</f>
        <v/>
      </c>
      <c r="DA3" s="4" t="str">
        <f>IF($J3="","", VLOOKUP($J3,Indicator_Wide!$A$2:$BI$11,27,FALSE))</f>
        <v/>
      </c>
      <c r="DB3" s="3"/>
      <c r="DC3" s="4" t="str">
        <f>IF($J3="","",VLOOKUP($J3,IndDomain_Wide!$A$2:$BI$11,28,FALSE))</f>
        <v/>
      </c>
      <c r="DD3" s="4" t="str">
        <f>IF($J3="","", VLOOKUP($J3,Indicator_Wide!$A$2:$BI$11,28,FALSE))</f>
        <v/>
      </c>
      <c r="DE3" s="3"/>
      <c r="DF3" s="4" t="str">
        <f>IF($J3="","",VLOOKUP($J3,IndDomain_Wide!$A$2:$BI$11,29,FALSE))</f>
        <v/>
      </c>
      <c r="DG3" s="4" t="str">
        <f>IF($J3="","", VLOOKUP($J3,Indicator_Wide!$A$2:$BI$11,29,FALSE))</f>
        <v/>
      </c>
      <c r="DH3" s="3"/>
      <c r="DI3" s="4" t="str">
        <f>IF($J3="","",VLOOKUP($J3,IndDomain_Wide!$A$2:$BI$11,30,FALSE))</f>
        <v/>
      </c>
      <c r="DJ3" s="4" t="str">
        <f>IF($J3="","", VLOOKUP($J3,Indicator_Wide!$A$2:$BI$11,30,FALSE))</f>
        <v/>
      </c>
      <c r="DK3" s="3"/>
      <c r="DL3" s="4" t="str">
        <f>IF($J3="","",VLOOKUP($J3,IndDomain_Wide!$A$2:$BI$11,31,FALSE))</f>
        <v/>
      </c>
      <c r="DM3" s="4" t="str">
        <f>IF($J3="","", VLOOKUP($J3,Indicator_Wide!$A$2:$BI$11,31,FALSE))</f>
        <v/>
      </c>
      <c r="DN3" s="3"/>
      <c r="DO3" s="4" t="str">
        <f>IF($J3="","",VLOOKUP($J3,IndDomain_Wide!$A$2:$BI$11,32,FALSE))</f>
        <v/>
      </c>
      <c r="DP3" s="4" t="str">
        <f>IF($J3="","", VLOOKUP($J3,Indicator_Wide!$A$2:$BI$11,32,FALSE))</f>
        <v/>
      </c>
      <c r="DQ3" s="3"/>
      <c r="DR3" s="4" t="str">
        <f>IF($J3="","",VLOOKUP($J3,IndDomain_Wide!$A$2:$BI$11,33,FALSE))</f>
        <v/>
      </c>
      <c r="DS3" s="4" t="str">
        <f>IF($J3="","", VLOOKUP($J3,Indicator_Wide!$A$2:$BI$11,33,FALSE))</f>
        <v/>
      </c>
      <c r="DT3" s="3"/>
      <c r="DU3" s="4" t="str">
        <f>IF($J3="","",VLOOKUP($J3,IndDomain_Wide!$A$2:$BI$11,34,FALSE))</f>
        <v/>
      </c>
      <c r="DV3" s="4" t="str">
        <f>IF($J3="","", VLOOKUP($J3,Indicator_Wide!$A$2:$BI$11,34,FALSE))</f>
        <v/>
      </c>
      <c r="DW3" s="3"/>
      <c r="DX3" s="4" t="str">
        <f>IF($J3="","",VLOOKUP($J3,IndDomain_Wide!$A$2:$BI$11,35,FALSE))</f>
        <v/>
      </c>
      <c r="DY3" s="4" t="str">
        <f>IF($J3="","", VLOOKUP($J3,Indicator_Wide!$A$2:$BI$11,35,FALSE))</f>
        <v/>
      </c>
      <c r="DZ3" s="3"/>
      <c r="EA3" s="4" t="str">
        <f>IF($J3="","",VLOOKUP($J3,IndDomain_Wide!$A$2:$BI$11,36,FALSE))</f>
        <v/>
      </c>
      <c r="EB3" s="4" t="str">
        <f>IF($J3="","", VLOOKUP($J3,Indicator_Wide!$A$2:$BI$11,36,FALSE))</f>
        <v/>
      </c>
      <c r="EC3" s="3"/>
      <c r="ED3" s="4" t="str">
        <f>IF($J3="","",VLOOKUP($J3,IndDomain_Wide!$A$2:$BI$11,37,FALSE))</f>
        <v/>
      </c>
      <c r="EE3" s="4" t="str">
        <f>IF($J3="","", VLOOKUP($J3,Indicator_Wide!$A$2:$BI$11,37,FALSE))</f>
        <v/>
      </c>
      <c r="EF3" s="3"/>
      <c r="EG3" s="4" t="str">
        <f>IF($J3="","",VLOOKUP($J3,IndDomain_Wide!$A$2:$BI$11,38,FALSE))</f>
        <v/>
      </c>
      <c r="EH3" s="4" t="str">
        <f>IF($J3="","", VLOOKUP($J3,Indicator_Wide!$A$2:$BI$11,38,FALSE))</f>
        <v/>
      </c>
      <c r="EI3" s="3"/>
      <c r="EJ3" s="4" t="str">
        <f>IF($J3="","",VLOOKUP($J3,IndDomain_Wide!$A$2:$BI$11,39,FALSE))</f>
        <v/>
      </c>
      <c r="EK3" s="4" t="str">
        <f>IF($J3="","", VLOOKUP($J3,Indicator_Wide!$A$2:$BI$11,39,FALSE))</f>
        <v/>
      </c>
      <c r="EL3" s="3"/>
      <c r="EM3" s="4" t="str">
        <f>IF($J3="","",VLOOKUP($J3,IndDomain_Wide!$A$2:$BI$11,40,FALSE))</f>
        <v/>
      </c>
      <c r="EN3" s="4" t="str">
        <f>IF($J3="","", VLOOKUP($J3,Indicator_Wide!$A$2:$BI$11,40,FALSE))</f>
        <v/>
      </c>
      <c r="EO3" s="3"/>
      <c r="EP3" s="4" t="str">
        <f>IF($J3="","",VLOOKUP($J3,IndDomain_Wide!$A$2:$BI$11,41,FALSE))</f>
        <v/>
      </c>
      <c r="EQ3" s="4" t="str">
        <f>IF($J3="","", VLOOKUP($J3,Indicator_Wide!$A$2:$BI$11,41,FALSE))</f>
        <v/>
      </c>
      <c r="ER3" s="3"/>
      <c r="ES3" s="4" t="str">
        <f>IF($J3="","",VLOOKUP($J3,IndDomain_Wide!$A$2:$BI$11,42,FALSE))</f>
        <v/>
      </c>
      <c r="ET3" s="4" t="str">
        <f>IF($J3="","", VLOOKUP($J3,Indicator_Wide!$A$2:$BI$11,42,FALSE))</f>
        <v/>
      </c>
      <c r="EU3" s="3"/>
      <c r="EV3" s="4" t="str">
        <f>IF($J3="","",VLOOKUP($J3,IndDomain_Wide!$A$2:$BI$11,43,FALSE))</f>
        <v/>
      </c>
      <c r="EW3" s="4" t="str">
        <f>IF($J3="","", VLOOKUP($J3,Indicator_Wide!$A$2:$BI$11,43,FALSE))</f>
        <v/>
      </c>
      <c r="EX3" s="3"/>
      <c r="EY3" s="4" t="str">
        <f>IF($J3="","",VLOOKUP($J3,IndDomain_Wide!$A$2:$BI$11,44,FALSE))</f>
        <v/>
      </c>
      <c r="EZ3" s="4" t="str">
        <f>IF($J3="","", VLOOKUP($J3,Indicator_Wide!$A$2:$BI$11,44,FALSE))</f>
        <v/>
      </c>
      <c r="FA3" s="3"/>
      <c r="FB3" s="4" t="str">
        <f>IF($J3="","",VLOOKUP($J3,IndDomain_Wide!$A$2:$BI$11,45,FALSE))</f>
        <v/>
      </c>
      <c r="FC3" s="4" t="str">
        <f>IF($J3="","", VLOOKUP($J3,Indicator_Wide!$A$2:$BI$11,45,FALSE))</f>
        <v/>
      </c>
      <c r="FD3" s="3"/>
      <c r="FE3" s="4" t="str">
        <f>IF($J3="","",VLOOKUP($J3,IndDomain_Wide!$A$2:$BI$11,46,FALSE))</f>
        <v/>
      </c>
      <c r="FF3" s="4" t="str">
        <f>IF($J3="","", VLOOKUP($J3,Indicator_Wide!$A$2:$BI$11,46,FALSE))</f>
        <v/>
      </c>
      <c r="FG3" s="3"/>
      <c r="FH3" s="4" t="str">
        <f>IF($J3="","",VLOOKUP($J3,IndDomain_Wide!$A$2:$BI$11,47,FALSE))</f>
        <v/>
      </c>
      <c r="FI3" s="4" t="str">
        <f>IF($J3="","", VLOOKUP($J3,Indicator_Wide!$A$2:$BI$11,47,FALSE))</f>
        <v/>
      </c>
      <c r="FJ3" s="3"/>
      <c r="FK3" s="4" t="str">
        <f>IF($J3="","",VLOOKUP($J3,IndDomain_Wide!$A$2:$BI$11,48,FALSE))</f>
        <v/>
      </c>
      <c r="FL3" s="4" t="str">
        <f>IF($J3="","", VLOOKUP($J3,Indicator_Wide!$A$2:$BI$11,48,FALSE))</f>
        <v/>
      </c>
      <c r="FM3" s="3"/>
      <c r="FN3" s="4" t="str">
        <f>IF($J3="","",VLOOKUP($J3,IndDomain_Wide!$A$2:$BI$11,49,FALSE))</f>
        <v/>
      </c>
      <c r="FO3" s="4" t="str">
        <f>IF($J3="","", VLOOKUP($J3,Indicator_Wide!$A$2:$BI$11,49,FALSE))</f>
        <v/>
      </c>
      <c r="FP3" s="3"/>
      <c r="FQ3" s="4" t="str">
        <f>IF($J3="","",VLOOKUP($J3,IndDomain_Wide!$A$2:$BI$11,50,FALSE))</f>
        <v/>
      </c>
      <c r="FR3" s="4" t="str">
        <f>IF($J3="","", VLOOKUP($J3,Indicator_Wide!$A$2:$BI$11,50,FALSE))</f>
        <v/>
      </c>
      <c r="FS3" s="3"/>
      <c r="FT3" s="4" t="str">
        <f>IF($J3="","",VLOOKUP($J3,IndDomain_Wide!$A$2:$BI$11,51,FALSE))</f>
        <v/>
      </c>
      <c r="FU3" s="4" t="str">
        <f>IF($J3="","", VLOOKUP($J3,Indicator_Wide!$A$2:$BI$11,51,FALSE))</f>
        <v/>
      </c>
      <c r="FV3" s="3"/>
      <c r="FW3" s="4" t="str">
        <f>IF($J3="","",VLOOKUP($J3,IndDomain_Wide!$A$2:$BI$11,52,FALSE))</f>
        <v/>
      </c>
      <c r="FX3" s="4" t="str">
        <f>IF($J3="","", VLOOKUP($J3,Indicator_Wide!$A$2:$BI$11,52,FALSE))</f>
        <v/>
      </c>
      <c r="FY3" s="3"/>
      <c r="FZ3" s="4" t="str">
        <f>IF($J3="","",VLOOKUP($J3,IndDomain_Wide!$A$2:$BI$11,53,FALSE))</f>
        <v/>
      </c>
      <c r="GA3" s="4" t="str">
        <f>IF($J3="","", VLOOKUP($J3,Indicator_Wide!$A$2:$BI$11,53,FALSE))</f>
        <v/>
      </c>
      <c r="GB3" s="3"/>
      <c r="GC3" s="4" t="str">
        <f>IF($J3="","",VLOOKUP($J3,IndDomain_Wide!$A$2:$BI$11,54,FALSE))</f>
        <v/>
      </c>
      <c r="GD3" s="4" t="str">
        <f>IF($J3="","", VLOOKUP($J3,Indicator_Wide!$A$2:$BI$11,54,FALSE))</f>
        <v/>
      </c>
      <c r="GE3" s="3"/>
      <c r="GF3" s="4" t="str">
        <f>IF($J3="","",VLOOKUP($J3,IndDomain_Wide!$A$2:$BI$11,55,FALSE))</f>
        <v/>
      </c>
      <c r="GG3" s="4" t="str">
        <f>IF($J3="","", VLOOKUP($J3,Indicator_Wide!$A$2:$BI$11,55,FALSE))</f>
        <v/>
      </c>
      <c r="GH3" s="3"/>
      <c r="GI3" s="4" t="str">
        <f>IF($J3="","",VLOOKUP($J3,IndDomain_Wide!$A$2:$BI$11,56,FALSE))</f>
        <v/>
      </c>
      <c r="GJ3" s="4" t="str">
        <f>IF($J3="","", VLOOKUP($J3,Indicator_Wide!$A$2:$BI$11,56,FALSE))</f>
        <v/>
      </c>
      <c r="GK3" s="3"/>
      <c r="GL3" s="4" t="str">
        <f>IF($J3="","",VLOOKUP($J3,IndDomain_Wide!$A$2:$BI$11,57,FALSE))</f>
        <v/>
      </c>
      <c r="GM3" s="4" t="str">
        <f>IF($J3="","", VLOOKUP($J3,Indicator_Wide!$A$2:$BI$11,57,FALSE))</f>
        <v/>
      </c>
      <c r="GN3" s="3"/>
      <c r="GO3" s="4" t="str">
        <f>IF($J3="","",VLOOKUP($J3,IndDomain_Wide!$A$2:$BI$11,58,FALSE))</f>
        <v/>
      </c>
      <c r="GP3" s="4" t="str">
        <f>IF($J3="","", VLOOKUP($J3,Indicator_Wide!$A$2:$BI$11,58,FALSE))</f>
        <v/>
      </c>
      <c r="GQ3" s="3"/>
      <c r="GR3" s="4" t="str">
        <f>IF($J3="","",VLOOKUP($J3,IndDomain_Wide!$A$2:$BI$11,59,FALSE))</f>
        <v/>
      </c>
      <c r="GS3" s="4" t="str">
        <f>IF($J3="","", VLOOKUP($J3,Indicator_Wide!$A$2:$BI$11,59,FALSE))</f>
        <v/>
      </c>
      <c r="GT3" s="3"/>
      <c r="GU3" s="4" t="str">
        <f>IF($J3="","",VLOOKUP($J3,IndDomain_Wide!$A$2:$BI$11,60,FALSE))</f>
        <v/>
      </c>
      <c r="GV3" s="4" t="str">
        <f>IF($J3="","", VLOOKUP($J3,Indicator_Wide!$A$2:$BI$11,60,FALSE))</f>
        <v/>
      </c>
      <c r="GW3" s="3"/>
      <c r="GX3" s="4" t="str">
        <f>IF($J3="","",VLOOKUP($J3,IndDomain_Wide!$A$2:$BI$11,61,FALSE))</f>
        <v/>
      </c>
      <c r="GY3" s="4" t="str">
        <f>IF($J3="","", VLOOKUP($J3,Indicator_Wide!$A$2:$BI$11,61,FALSE))</f>
        <v/>
      </c>
      <c r="GZ3" s="3"/>
    </row>
    <row r="4" spans="1:20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4" t="str">
        <f>IF($J4="","", VLOOKUP($J4,Domain_Wide!$A$2:$M$11,2,FALSE))</f>
        <v/>
      </c>
      <c r="L4" s="4" t="str">
        <f>IF($J4="","", VLOOKUP($J4,Domain_Wide!$A$2:$M$11,3,FALSE))</f>
        <v/>
      </c>
      <c r="M4" s="3"/>
      <c r="N4" s="4" t="str">
        <f>IF($J4="","", VLOOKUP($J4,Domain_Wide!$A$2:$M$11,4,FALSE))</f>
        <v/>
      </c>
      <c r="O4" s="4" t="str">
        <f>IF($J4="","", VLOOKUP($J4,Domain_Wide!$A$2:$M$11,5,FALSE))</f>
        <v/>
      </c>
      <c r="P4" s="3"/>
      <c r="Q4" s="4" t="str">
        <f>IF($J4="","", VLOOKUP($J4,Domain_Wide!$A$2:$M$11,6,FALSE))</f>
        <v/>
      </c>
      <c r="R4" s="4" t="str">
        <f>IF($J4="","", VLOOKUP($J4,Domain_Wide!$A$2:$M$11,7,FALSE))</f>
        <v/>
      </c>
      <c r="S4" s="3"/>
      <c r="T4" s="4" t="str">
        <f>IF($J4="","", VLOOKUP($J4,Domain_Wide!$A$2:$M$11,8,FALSE))</f>
        <v/>
      </c>
      <c r="U4" s="4" t="str">
        <f>IF($J4="","", VLOOKUP($J4,Domain_Wide!$A$2:$M$11,9,FALSE))</f>
        <v/>
      </c>
      <c r="V4" s="3"/>
      <c r="W4" s="4" t="str">
        <f>IF($J4="","", VLOOKUP($J4,Domain_Wide!$A$2:$M$11,10,FALSE))</f>
        <v/>
      </c>
      <c r="X4" s="4" t="str">
        <f>IF($J4="","", VLOOKUP($J4,Domain_Wide!$A$2:$M$11,11,FALSE))</f>
        <v/>
      </c>
      <c r="Y4" s="3"/>
      <c r="Z4" s="4" t="str">
        <f>IF($J4="","", VLOOKUP($J4,Domain_Wide!$A$2:$M$11,12,FALSE))</f>
        <v/>
      </c>
      <c r="AA4" s="4" t="str">
        <f>IF($J4="","", VLOOKUP($J4,Domain_Wide!$A$2:$M$11,13,FALSE))</f>
        <v/>
      </c>
      <c r="AB4" s="3"/>
      <c r="AC4" s="4" t="str">
        <f>IF($J4="","",VLOOKUP($J4,IndDomain_Wide!$A$2:$BI$11,2,FALSE))</f>
        <v/>
      </c>
      <c r="AD4" s="4" t="str">
        <f>IF($J4="","", VLOOKUP($J4,Indicator_Wide!$A$2:$BI$11,2,FALSE))</f>
        <v/>
      </c>
      <c r="AE4" s="3"/>
      <c r="AF4" s="4" t="str">
        <f>IF($J4="","",VLOOKUP($J4,IndDomain_Wide!$A$2:$BI$11,3,FALSE))</f>
        <v/>
      </c>
      <c r="AG4" s="4" t="str">
        <f>IF($J4="","", VLOOKUP($J4,Indicator_Wide!$A$2:$BI$11,3,FALSE))</f>
        <v/>
      </c>
      <c r="AH4" s="3"/>
      <c r="AI4" s="4" t="str">
        <f>IF($J4="","",VLOOKUP($J4,IndDomain_Wide!$A$2:$BI$11,4,FALSE))</f>
        <v/>
      </c>
      <c r="AJ4" s="4" t="str">
        <f>IF($J4="","", VLOOKUP($J4,Indicator_Wide!$A$2:$BI$11,4,FALSE))</f>
        <v/>
      </c>
      <c r="AK4" s="3"/>
      <c r="AL4" s="4" t="str">
        <f>IF($J4="","",VLOOKUP($J4,IndDomain_Wide!$A$2:$BI$11,5,FALSE))</f>
        <v/>
      </c>
      <c r="AM4" s="4" t="str">
        <f>IF($J4="","", VLOOKUP($J4,Indicator_Wide!$A$2:$BI$11,5,FALSE))</f>
        <v/>
      </c>
      <c r="AN4" s="3"/>
      <c r="AO4" s="4" t="str">
        <f>IF($J4="","",VLOOKUP($J4,IndDomain_Wide!$A$2:$BI$11,6,FALSE))</f>
        <v/>
      </c>
      <c r="AP4" s="4" t="str">
        <f>IF($J4="","", VLOOKUP($J4,Indicator_Wide!$A$2:$BI$11,6,FALSE))</f>
        <v/>
      </c>
      <c r="AQ4" s="3"/>
      <c r="AR4" s="4" t="str">
        <f>IF($J4="","",VLOOKUP($J4,IndDomain_Wide!$A$2:$BI$11,7,FALSE))</f>
        <v/>
      </c>
      <c r="AS4" s="4" t="str">
        <f>IF($J4="","", VLOOKUP($J4,Indicator_Wide!$A$2:$BI$11,7,FALSE))</f>
        <v/>
      </c>
      <c r="AT4" s="3"/>
      <c r="AU4" s="4" t="str">
        <f>IF($J4="","",VLOOKUP($J4,IndDomain_Wide!$A$2:$BI$11,8,FALSE))</f>
        <v/>
      </c>
      <c r="AV4" s="4" t="str">
        <f>IF($J4="","", VLOOKUP($J4,Indicator_Wide!$A$2:$BI$11,8,FALSE))</f>
        <v/>
      </c>
      <c r="AW4" s="3"/>
      <c r="AX4" s="4" t="str">
        <f>IF($J4="","",VLOOKUP($J4,IndDomain_Wide!$A$2:$BI$11,9,FALSE))</f>
        <v/>
      </c>
      <c r="AY4" s="4" t="str">
        <f>IF($J4="","", VLOOKUP($J4,Indicator_Wide!$A$2:$BI$11,9,FALSE))</f>
        <v/>
      </c>
      <c r="AZ4" s="3"/>
      <c r="BA4" s="4" t="str">
        <f>IF($J4="","",VLOOKUP($J4,IndDomain_Wide!$A$2:$BI$11,10,FALSE))</f>
        <v/>
      </c>
      <c r="BB4" s="4" t="str">
        <f>IF($J4="","", VLOOKUP($J4,Indicator_Wide!$A$2:$BI$11,10,FALSE))</f>
        <v/>
      </c>
      <c r="BC4" s="3"/>
      <c r="BD4" s="4" t="str">
        <f>IF($J4="","",VLOOKUP($J4,IndDomain_Wide!$A$2:$BI$11,11,FALSE))</f>
        <v/>
      </c>
      <c r="BE4" s="4" t="str">
        <f>IF($J4="","", VLOOKUP($J4,Indicator_Wide!$A$2:$BI$11,11,FALSE))</f>
        <v/>
      </c>
      <c r="BF4" s="3"/>
      <c r="BG4" s="4" t="str">
        <f>IF($J4="","",VLOOKUP($J4,IndDomain_Wide!$A$2:$BI$11,12,FALSE))</f>
        <v/>
      </c>
      <c r="BH4" s="4" t="str">
        <f>IF($J4="","", VLOOKUP($J4,Indicator_Wide!$A$2:$BI$11,12,FALSE))</f>
        <v/>
      </c>
      <c r="BI4" s="3"/>
      <c r="BJ4" s="4" t="str">
        <f>IF($J4="","",VLOOKUP($J4,IndDomain_Wide!$A$2:$BI$11,13,FALSE))</f>
        <v/>
      </c>
      <c r="BK4" s="4" t="str">
        <f>IF($J4="","", VLOOKUP($J4,Indicator_Wide!$A$2:$BI$11,13,FALSE))</f>
        <v/>
      </c>
      <c r="BL4" s="3"/>
      <c r="BM4" s="4" t="str">
        <f>IF($J4="","",VLOOKUP($J4,IndDomain_Wide!$A$2:$BI$11,14,FALSE))</f>
        <v/>
      </c>
      <c r="BN4" s="4" t="str">
        <f>IF($J4="","", VLOOKUP($J4,Indicator_Wide!$A$2:$BI$11,14,FALSE))</f>
        <v/>
      </c>
      <c r="BO4" s="3"/>
      <c r="BP4" s="4" t="str">
        <f>IF($J4="","",VLOOKUP($J4,IndDomain_Wide!$A$2:$BI$11,15,FALSE))</f>
        <v/>
      </c>
      <c r="BQ4" s="4" t="str">
        <f>IF($J4="","", VLOOKUP($J4,Indicator_Wide!$A$2:$BI$11,15,FALSE))</f>
        <v/>
      </c>
      <c r="BR4" s="3"/>
      <c r="BS4" s="4" t="str">
        <f>IF($J4="","",VLOOKUP($J4,IndDomain_Wide!$A$2:$BI$11,16,FALSE))</f>
        <v/>
      </c>
      <c r="BT4" s="4" t="str">
        <f>IF($J4="","", VLOOKUP($J4,Indicator_Wide!$A$2:$BI$11,16,FALSE))</f>
        <v/>
      </c>
      <c r="BU4" s="3"/>
      <c r="BV4" s="4" t="str">
        <f>IF($J4="","",VLOOKUP($J4,IndDomain_Wide!$A$2:$BI$11,17,FALSE))</f>
        <v/>
      </c>
      <c r="BW4" s="4" t="str">
        <f>IF($J4="","", VLOOKUP($J4,Indicator_Wide!$A$2:$BI$11,17,FALSE))</f>
        <v/>
      </c>
      <c r="BX4" s="3"/>
      <c r="BY4" s="4" t="str">
        <f>IF($J4="","",VLOOKUP($J4,IndDomain_Wide!$A$2:$BI$11,18,FALSE))</f>
        <v/>
      </c>
      <c r="BZ4" s="4" t="str">
        <f>IF($J4="","", VLOOKUP($J4,Indicator_Wide!$A$2:$BI$11,18,FALSE))</f>
        <v/>
      </c>
      <c r="CA4" s="3"/>
      <c r="CB4" s="4" t="str">
        <f>IF($J4="","",VLOOKUP($J4,IndDomain_Wide!$A$2:$BI$11,19,FALSE))</f>
        <v/>
      </c>
      <c r="CC4" s="4" t="str">
        <f>IF($J4="","", VLOOKUP($J4,Indicator_Wide!$A$2:$BI$11,19,FALSE))</f>
        <v/>
      </c>
      <c r="CD4" s="3"/>
      <c r="CE4" s="4" t="str">
        <f>IF($J4="","",VLOOKUP($J4,IndDomain_Wide!$A$2:$BI$11,20,FALSE))</f>
        <v/>
      </c>
      <c r="CF4" s="4" t="str">
        <f>IF($J4="","", VLOOKUP($J4,Indicator_Wide!$A$2:$BI$11,20,FALSE))</f>
        <v/>
      </c>
      <c r="CG4" s="3"/>
      <c r="CH4" s="4" t="str">
        <f>IF($J4="","",VLOOKUP($J4,IndDomain_Wide!$A$2:$BI$11,21,FALSE))</f>
        <v/>
      </c>
      <c r="CI4" s="4" t="str">
        <f>IF($J4="","", VLOOKUP($J4,Indicator_Wide!$A$2:$BI$11,21,FALSE))</f>
        <v/>
      </c>
      <c r="CJ4" s="3"/>
      <c r="CK4" s="4" t="str">
        <f>IF($J4="","",VLOOKUP($J4,IndDomain_Wide!$A$2:$BI$11,22,FALSE))</f>
        <v/>
      </c>
      <c r="CL4" s="4" t="str">
        <f>IF($J4="","", VLOOKUP($J4,Indicator_Wide!$A$2:$BI$11,22,FALSE))</f>
        <v/>
      </c>
      <c r="CM4" s="3"/>
      <c r="CN4" s="4" t="str">
        <f>IF($J4="","",VLOOKUP($J4,IndDomain_Wide!$A$2:$BI$11,23,FALSE))</f>
        <v/>
      </c>
      <c r="CO4" s="4" t="str">
        <f>IF($J4="","", VLOOKUP($J4,Indicator_Wide!$A$2:$BI$11,23,FALSE))</f>
        <v/>
      </c>
      <c r="CP4" s="3"/>
      <c r="CQ4" s="4" t="str">
        <f>IF($J4="","",VLOOKUP($J4,IndDomain_Wide!$A$2:$BI$11,24,FALSE))</f>
        <v/>
      </c>
      <c r="CR4" s="4" t="str">
        <f>IF($J4="","", VLOOKUP($J4,Indicator_Wide!$A$2:$BI$11,24,FALSE))</f>
        <v/>
      </c>
      <c r="CS4" s="3"/>
      <c r="CT4" s="4" t="str">
        <f>IF($J4="","",VLOOKUP($J4,IndDomain_Wide!$A$2:$BI$11,25,FALSE))</f>
        <v/>
      </c>
      <c r="CU4" s="4" t="str">
        <f>IF($J4="","", VLOOKUP($J4,Indicator_Wide!$A$2:$BI$11,25,FALSE))</f>
        <v/>
      </c>
      <c r="CV4" s="3"/>
      <c r="CW4" s="4" t="str">
        <f>IF($J4="","",VLOOKUP($J4,IndDomain_Wide!$A$2:$BI$11,26,FALSE))</f>
        <v/>
      </c>
      <c r="CX4" s="4" t="str">
        <f>IF($J4="","", VLOOKUP($J4,Indicator_Wide!$A$2:$BI$11,26,FALSE))</f>
        <v/>
      </c>
      <c r="CY4" s="3"/>
      <c r="CZ4" s="4" t="str">
        <f>IF($J4="","",VLOOKUP($J4,IndDomain_Wide!$A$2:$BI$11,27,FALSE))</f>
        <v/>
      </c>
      <c r="DA4" s="4" t="str">
        <f>IF($J4="","", VLOOKUP($J4,Indicator_Wide!$A$2:$BI$11,27,FALSE))</f>
        <v/>
      </c>
      <c r="DB4" s="3"/>
      <c r="DC4" s="4" t="str">
        <f>IF($J4="","",VLOOKUP($J4,IndDomain_Wide!$A$2:$BI$11,28,FALSE))</f>
        <v/>
      </c>
      <c r="DD4" s="4" t="str">
        <f>IF($J4="","", VLOOKUP($J4,Indicator_Wide!$A$2:$BI$11,28,FALSE))</f>
        <v/>
      </c>
      <c r="DE4" s="3"/>
      <c r="DF4" s="4" t="str">
        <f>IF($J4="","",VLOOKUP($J4,IndDomain_Wide!$A$2:$BI$11,29,FALSE))</f>
        <v/>
      </c>
      <c r="DG4" s="4" t="str">
        <f>IF($J4="","", VLOOKUP($J4,Indicator_Wide!$A$2:$BI$11,29,FALSE))</f>
        <v/>
      </c>
      <c r="DH4" s="3"/>
      <c r="DI4" s="4" t="str">
        <f>IF($J4="","",VLOOKUP($J4,IndDomain_Wide!$A$2:$BI$11,30,FALSE))</f>
        <v/>
      </c>
      <c r="DJ4" s="4" t="str">
        <f>IF($J4="","", VLOOKUP($J4,Indicator_Wide!$A$2:$BI$11,30,FALSE))</f>
        <v/>
      </c>
      <c r="DK4" s="3"/>
      <c r="DL4" s="4" t="str">
        <f>IF($J4="","",VLOOKUP($J4,IndDomain_Wide!$A$2:$BI$11,31,FALSE))</f>
        <v/>
      </c>
      <c r="DM4" s="4" t="str">
        <f>IF($J4="","", VLOOKUP($J4,Indicator_Wide!$A$2:$BI$11,31,FALSE))</f>
        <v/>
      </c>
      <c r="DN4" s="3"/>
      <c r="DO4" s="4" t="str">
        <f>IF($J4="","",VLOOKUP($J4,IndDomain_Wide!$A$2:$BI$11,32,FALSE))</f>
        <v/>
      </c>
      <c r="DP4" s="4" t="str">
        <f>IF($J4="","", VLOOKUP($J4,Indicator_Wide!$A$2:$BI$11,32,FALSE))</f>
        <v/>
      </c>
      <c r="DQ4" s="3"/>
      <c r="DR4" s="4" t="str">
        <f>IF($J4="","",VLOOKUP($J4,IndDomain_Wide!$A$2:$BI$11,33,FALSE))</f>
        <v/>
      </c>
      <c r="DS4" s="4" t="str">
        <f>IF($J4="","", VLOOKUP($J4,Indicator_Wide!$A$2:$BI$11,33,FALSE))</f>
        <v/>
      </c>
      <c r="DT4" s="3"/>
      <c r="DU4" s="4" t="str">
        <f>IF($J4="","",VLOOKUP($J4,IndDomain_Wide!$A$2:$BI$11,34,FALSE))</f>
        <v/>
      </c>
      <c r="DV4" s="4" t="str">
        <f>IF($J4="","", VLOOKUP($J4,Indicator_Wide!$A$2:$BI$11,34,FALSE))</f>
        <v/>
      </c>
      <c r="DW4" s="3"/>
      <c r="DX4" s="4" t="str">
        <f>IF($J4="","",VLOOKUP($J4,IndDomain_Wide!$A$2:$BI$11,35,FALSE))</f>
        <v/>
      </c>
      <c r="DY4" s="4" t="str">
        <f>IF($J4="","", VLOOKUP($J4,Indicator_Wide!$A$2:$BI$11,35,FALSE))</f>
        <v/>
      </c>
      <c r="DZ4" s="3"/>
      <c r="EA4" s="4" t="str">
        <f>IF($J4="","",VLOOKUP($J4,IndDomain_Wide!$A$2:$BI$11,36,FALSE))</f>
        <v/>
      </c>
      <c r="EB4" s="4" t="str">
        <f>IF($J4="","", VLOOKUP($J4,Indicator_Wide!$A$2:$BI$11,36,FALSE))</f>
        <v/>
      </c>
      <c r="EC4" s="3"/>
      <c r="ED4" s="4" t="str">
        <f>IF($J4="","",VLOOKUP($J4,IndDomain_Wide!$A$2:$BI$11,37,FALSE))</f>
        <v/>
      </c>
      <c r="EE4" s="4" t="str">
        <f>IF($J4="","", VLOOKUP($J4,Indicator_Wide!$A$2:$BI$11,37,FALSE))</f>
        <v/>
      </c>
      <c r="EF4" s="3"/>
      <c r="EG4" s="4" t="str">
        <f>IF($J4="","",VLOOKUP($J4,IndDomain_Wide!$A$2:$BI$11,38,FALSE))</f>
        <v/>
      </c>
      <c r="EH4" s="4" t="str">
        <f>IF($J4="","", VLOOKUP($J4,Indicator_Wide!$A$2:$BI$11,38,FALSE))</f>
        <v/>
      </c>
      <c r="EI4" s="3"/>
      <c r="EJ4" s="4" t="str">
        <f>IF($J4="","",VLOOKUP($J4,IndDomain_Wide!$A$2:$BI$11,39,FALSE))</f>
        <v/>
      </c>
      <c r="EK4" s="4" t="str">
        <f>IF($J4="","", VLOOKUP($J4,Indicator_Wide!$A$2:$BI$11,39,FALSE))</f>
        <v/>
      </c>
      <c r="EL4" s="3"/>
      <c r="EM4" s="4" t="str">
        <f>IF($J4="","",VLOOKUP($J4,IndDomain_Wide!$A$2:$BI$11,40,FALSE))</f>
        <v/>
      </c>
      <c r="EN4" s="4" t="str">
        <f>IF($J4="","", VLOOKUP($J4,Indicator_Wide!$A$2:$BI$11,40,FALSE))</f>
        <v/>
      </c>
      <c r="EO4" s="3"/>
      <c r="EP4" s="4" t="str">
        <f>IF($J4="","",VLOOKUP($J4,IndDomain_Wide!$A$2:$BI$11,41,FALSE))</f>
        <v/>
      </c>
      <c r="EQ4" s="4" t="str">
        <f>IF($J4="","", VLOOKUP($J4,Indicator_Wide!$A$2:$BI$11,41,FALSE))</f>
        <v/>
      </c>
      <c r="ER4" s="3"/>
      <c r="ES4" s="4" t="str">
        <f>IF($J4="","",VLOOKUP($J4,IndDomain_Wide!$A$2:$BI$11,42,FALSE))</f>
        <v/>
      </c>
      <c r="ET4" s="4" t="str">
        <f>IF($J4="","", VLOOKUP($J4,Indicator_Wide!$A$2:$BI$11,42,FALSE))</f>
        <v/>
      </c>
      <c r="EU4" s="3"/>
      <c r="EV4" s="4" t="str">
        <f>IF($J4="","",VLOOKUP($J4,IndDomain_Wide!$A$2:$BI$11,43,FALSE))</f>
        <v/>
      </c>
      <c r="EW4" s="4" t="str">
        <f>IF($J4="","", VLOOKUP($J4,Indicator_Wide!$A$2:$BI$11,43,FALSE))</f>
        <v/>
      </c>
      <c r="EX4" s="3"/>
      <c r="EY4" s="4" t="str">
        <f>IF($J4="","",VLOOKUP($J4,IndDomain_Wide!$A$2:$BI$11,44,FALSE))</f>
        <v/>
      </c>
      <c r="EZ4" s="4" t="str">
        <f>IF($J4="","", VLOOKUP($J4,Indicator_Wide!$A$2:$BI$11,44,FALSE))</f>
        <v/>
      </c>
      <c r="FA4" s="3"/>
      <c r="FB4" s="4" t="str">
        <f>IF($J4="","",VLOOKUP($J4,IndDomain_Wide!$A$2:$BI$11,45,FALSE))</f>
        <v/>
      </c>
      <c r="FC4" s="4" t="str">
        <f>IF($J4="","", VLOOKUP($J4,Indicator_Wide!$A$2:$BI$11,45,FALSE))</f>
        <v/>
      </c>
      <c r="FD4" s="3"/>
      <c r="FE4" s="4" t="str">
        <f>IF($J4="","",VLOOKUP($J4,IndDomain_Wide!$A$2:$BI$11,46,FALSE))</f>
        <v/>
      </c>
      <c r="FF4" s="4" t="str">
        <f>IF($J4="","", VLOOKUP($J4,Indicator_Wide!$A$2:$BI$11,46,FALSE))</f>
        <v/>
      </c>
      <c r="FG4" s="3"/>
      <c r="FH4" s="4" t="str">
        <f>IF($J4="","",VLOOKUP($J4,IndDomain_Wide!$A$2:$BI$11,47,FALSE))</f>
        <v/>
      </c>
      <c r="FI4" s="4" t="str">
        <f>IF($J4="","", VLOOKUP($J4,Indicator_Wide!$A$2:$BI$11,47,FALSE))</f>
        <v/>
      </c>
      <c r="FJ4" s="3"/>
      <c r="FK4" s="4" t="str">
        <f>IF($J4="","",VLOOKUP($J4,IndDomain_Wide!$A$2:$BI$11,48,FALSE))</f>
        <v/>
      </c>
      <c r="FL4" s="4" t="str">
        <f>IF($J4="","", VLOOKUP($J4,Indicator_Wide!$A$2:$BI$11,48,FALSE))</f>
        <v/>
      </c>
      <c r="FM4" s="3"/>
      <c r="FN4" s="4" t="str">
        <f>IF($J4="","",VLOOKUP($J4,IndDomain_Wide!$A$2:$BI$11,49,FALSE))</f>
        <v/>
      </c>
      <c r="FO4" s="4" t="str">
        <f>IF($J4="","", VLOOKUP($J4,Indicator_Wide!$A$2:$BI$11,49,FALSE))</f>
        <v/>
      </c>
      <c r="FP4" s="3"/>
      <c r="FQ4" s="4" t="str">
        <f>IF($J4="","",VLOOKUP($J4,IndDomain_Wide!$A$2:$BI$11,50,FALSE))</f>
        <v/>
      </c>
      <c r="FR4" s="4" t="str">
        <f>IF($J4="","", VLOOKUP($J4,Indicator_Wide!$A$2:$BI$11,50,FALSE))</f>
        <v/>
      </c>
      <c r="FS4" s="3"/>
      <c r="FT4" s="4" t="str">
        <f>IF($J4="","",VLOOKUP($J4,IndDomain_Wide!$A$2:$BI$11,51,FALSE))</f>
        <v/>
      </c>
      <c r="FU4" s="4" t="str">
        <f>IF($J4="","", VLOOKUP($J4,Indicator_Wide!$A$2:$BI$11,51,FALSE))</f>
        <v/>
      </c>
      <c r="FV4" s="3"/>
      <c r="FW4" s="4" t="str">
        <f>IF($J4="","",VLOOKUP($J4,IndDomain_Wide!$A$2:$BI$11,52,FALSE))</f>
        <v/>
      </c>
      <c r="FX4" s="4" t="str">
        <f>IF($J4="","", VLOOKUP($J4,Indicator_Wide!$A$2:$BI$11,52,FALSE))</f>
        <v/>
      </c>
      <c r="FY4" s="3"/>
      <c r="FZ4" s="4" t="str">
        <f>IF($J4="","",VLOOKUP($J4,IndDomain_Wide!$A$2:$BI$11,53,FALSE))</f>
        <v/>
      </c>
      <c r="GA4" s="4" t="str">
        <f>IF($J4="","", VLOOKUP($J4,Indicator_Wide!$A$2:$BI$11,53,FALSE))</f>
        <v/>
      </c>
      <c r="GB4" s="3"/>
      <c r="GC4" s="4" t="str">
        <f>IF($J4="","",VLOOKUP($J4,IndDomain_Wide!$A$2:$BI$11,54,FALSE))</f>
        <v/>
      </c>
      <c r="GD4" s="4" t="str">
        <f>IF($J4="","", VLOOKUP($J4,Indicator_Wide!$A$2:$BI$11,54,FALSE))</f>
        <v/>
      </c>
      <c r="GE4" s="3"/>
      <c r="GF4" s="4" t="str">
        <f>IF($J4="","",VLOOKUP($J4,IndDomain_Wide!$A$2:$BI$11,55,FALSE))</f>
        <v/>
      </c>
      <c r="GG4" s="4" t="str">
        <f>IF($J4="","", VLOOKUP($J4,Indicator_Wide!$A$2:$BI$11,55,FALSE))</f>
        <v/>
      </c>
      <c r="GH4" s="3"/>
      <c r="GI4" s="4" t="str">
        <f>IF($J4="","",VLOOKUP($J4,IndDomain_Wide!$A$2:$BI$11,56,FALSE))</f>
        <v/>
      </c>
      <c r="GJ4" s="4" t="str">
        <f>IF($J4="","", VLOOKUP($J4,Indicator_Wide!$A$2:$BI$11,56,FALSE))</f>
        <v/>
      </c>
      <c r="GK4" s="3"/>
      <c r="GL4" s="4" t="str">
        <f>IF($J4="","",VLOOKUP($J4,IndDomain_Wide!$A$2:$BI$11,57,FALSE))</f>
        <v/>
      </c>
      <c r="GM4" s="4" t="str">
        <f>IF($J4="","", VLOOKUP($J4,Indicator_Wide!$A$2:$BI$11,57,FALSE))</f>
        <v/>
      </c>
      <c r="GN4" s="3"/>
      <c r="GO4" s="4" t="str">
        <f>IF($J4="","",VLOOKUP($J4,IndDomain_Wide!$A$2:$BI$11,58,FALSE))</f>
        <v/>
      </c>
      <c r="GP4" s="4" t="str">
        <f>IF($J4="","", VLOOKUP($J4,Indicator_Wide!$A$2:$BI$11,58,FALSE))</f>
        <v/>
      </c>
      <c r="GQ4" s="3"/>
      <c r="GR4" s="4" t="str">
        <f>IF($J4="","",VLOOKUP($J4,IndDomain_Wide!$A$2:$BI$11,59,FALSE))</f>
        <v/>
      </c>
      <c r="GS4" s="4" t="str">
        <f>IF($J4="","", VLOOKUP($J4,Indicator_Wide!$A$2:$BI$11,59,FALSE))</f>
        <v/>
      </c>
      <c r="GT4" s="3"/>
      <c r="GU4" s="4" t="str">
        <f>IF($J4="","",VLOOKUP($J4,IndDomain_Wide!$A$2:$BI$11,60,FALSE))</f>
        <v/>
      </c>
      <c r="GV4" s="4" t="str">
        <f>IF($J4="","", VLOOKUP($J4,Indicator_Wide!$A$2:$BI$11,60,FALSE))</f>
        <v/>
      </c>
      <c r="GW4" s="3"/>
      <c r="GX4" s="4" t="str">
        <f>IF($J4="","",VLOOKUP($J4,IndDomain_Wide!$A$2:$BI$11,61,FALSE))</f>
        <v/>
      </c>
      <c r="GY4" s="4" t="str">
        <f>IF($J4="","", VLOOKUP($J4,Indicator_Wide!$A$2:$BI$11,61,FALSE))</f>
        <v/>
      </c>
      <c r="GZ4" s="3"/>
    </row>
    <row r="5" spans="1:20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4" t="str">
        <f>IF($J5="","", VLOOKUP($J5,Domain_Wide!$A$2:$M$11,2,FALSE))</f>
        <v/>
      </c>
      <c r="L5" s="4" t="str">
        <f>IF($J5="","", VLOOKUP($J5,Domain_Wide!$A$2:$M$11,3,FALSE))</f>
        <v/>
      </c>
      <c r="M5" s="3"/>
      <c r="N5" s="4" t="str">
        <f>IF($J5="","", VLOOKUP($J5,Domain_Wide!$A$2:$M$11,4,FALSE))</f>
        <v/>
      </c>
      <c r="O5" s="4" t="str">
        <f>IF($J5="","", VLOOKUP($J5,Domain_Wide!$A$2:$M$11,5,FALSE))</f>
        <v/>
      </c>
      <c r="P5" s="3"/>
      <c r="Q5" s="4" t="str">
        <f>IF($J5="","", VLOOKUP($J5,Domain_Wide!$A$2:$M$11,6,FALSE))</f>
        <v/>
      </c>
      <c r="R5" s="4" t="str">
        <f>IF($J5="","", VLOOKUP($J5,Domain_Wide!$A$2:$M$11,7,FALSE))</f>
        <v/>
      </c>
      <c r="S5" s="3"/>
      <c r="T5" s="4" t="str">
        <f>IF($J5="","", VLOOKUP($J5,Domain_Wide!$A$2:$M$11,8,FALSE))</f>
        <v/>
      </c>
      <c r="U5" s="4" t="str">
        <f>IF($J5="","", VLOOKUP($J5,Domain_Wide!$A$2:$M$11,9,FALSE))</f>
        <v/>
      </c>
      <c r="V5" s="3"/>
      <c r="W5" s="4" t="str">
        <f>IF($J5="","", VLOOKUP($J5,Domain_Wide!$A$2:$M$11,10,FALSE))</f>
        <v/>
      </c>
      <c r="X5" s="4" t="str">
        <f>IF($J5="","", VLOOKUP($J5,Domain_Wide!$A$2:$M$11,11,FALSE))</f>
        <v/>
      </c>
      <c r="Y5" s="3"/>
      <c r="Z5" s="4" t="str">
        <f>IF($J5="","", VLOOKUP($J5,Domain_Wide!$A$2:$M$11,12,FALSE))</f>
        <v/>
      </c>
      <c r="AA5" s="4" t="str">
        <f>IF($J5="","", VLOOKUP($J5,Domain_Wide!$A$2:$M$11,13,FALSE))</f>
        <v/>
      </c>
      <c r="AB5" s="3"/>
      <c r="AC5" s="4" t="str">
        <f>IF($J5="","",VLOOKUP($J5,IndDomain_Wide!$A$2:$BI$11,2,FALSE))</f>
        <v/>
      </c>
      <c r="AD5" s="4" t="str">
        <f>IF($J5="","", VLOOKUP($J5,Indicator_Wide!$A$2:$BI$11,2,FALSE))</f>
        <v/>
      </c>
      <c r="AE5" s="3"/>
      <c r="AF5" s="4" t="str">
        <f>IF($J5="","",VLOOKUP($J5,IndDomain_Wide!$A$2:$BI$11,3,FALSE))</f>
        <v/>
      </c>
      <c r="AG5" s="4" t="str">
        <f>IF($J5="","", VLOOKUP($J5,Indicator_Wide!$A$2:$BI$11,3,FALSE))</f>
        <v/>
      </c>
      <c r="AH5" s="3"/>
      <c r="AI5" s="4" t="str">
        <f>IF($J5="","",VLOOKUP($J5,IndDomain_Wide!$A$2:$BI$11,4,FALSE))</f>
        <v/>
      </c>
      <c r="AJ5" s="4" t="str">
        <f>IF($J5="","", VLOOKUP($J5,Indicator_Wide!$A$2:$BI$11,4,FALSE))</f>
        <v/>
      </c>
      <c r="AK5" s="3"/>
      <c r="AL5" s="4" t="str">
        <f>IF($J5="","",VLOOKUP($J5,IndDomain_Wide!$A$2:$BI$11,5,FALSE))</f>
        <v/>
      </c>
      <c r="AM5" s="4" t="str">
        <f>IF($J5="","", VLOOKUP($J5,Indicator_Wide!$A$2:$BI$11,5,FALSE))</f>
        <v/>
      </c>
      <c r="AN5" s="3"/>
      <c r="AO5" s="4" t="str">
        <f>IF($J5="","",VLOOKUP($J5,IndDomain_Wide!$A$2:$BI$11,6,FALSE))</f>
        <v/>
      </c>
      <c r="AP5" s="4" t="str">
        <f>IF($J5="","", VLOOKUP($J5,Indicator_Wide!$A$2:$BI$11,6,FALSE))</f>
        <v/>
      </c>
      <c r="AQ5" s="3"/>
      <c r="AR5" s="4" t="str">
        <f>IF($J5="","",VLOOKUP($J5,IndDomain_Wide!$A$2:$BI$11,7,FALSE))</f>
        <v/>
      </c>
      <c r="AS5" s="4" t="str">
        <f>IF($J5="","", VLOOKUP($J5,Indicator_Wide!$A$2:$BI$11,7,FALSE))</f>
        <v/>
      </c>
      <c r="AT5" s="3"/>
      <c r="AU5" s="4" t="str">
        <f>IF($J5="","",VLOOKUP($J5,IndDomain_Wide!$A$2:$BI$11,8,FALSE))</f>
        <v/>
      </c>
      <c r="AV5" s="4" t="str">
        <f>IF($J5="","", VLOOKUP($J5,Indicator_Wide!$A$2:$BI$11,8,FALSE))</f>
        <v/>
      </c>
      <c r="AW5" s="3"/>
      <c r="AX5" s="4" t="str">
        <f>IF($J5="","",VLOOKUP($J5,IndDomain_Wide!$A$2:$BI$11,9,FALSE))</f>
        <v/>
      </c>
      <c r="AY5" s="4" t="str">
        <f>IF($J5="","", VLOOKUP($J5,Indicator_Wide!$A$2:$BI$11,9,FALSE))</f>
        <v/>
      </c>
      <c r="AZ5" s="3"/>
      <c r="BA5" s="4" t="str">
        <f>IF($J5="","",VLOOKUP($J5,IndDomain_Wide!$A$2:$BI$11,10,FALSE))</f>
        <v/>
      </c>
      <c r="BB5" s="4" t="str">
        <f>IF($J5="","", VLOOKUP($J5,Indicator_Wide!$A$2:$BI$11,10,FALSE))</f>
        <v/>
      </c>
      <c r="BC5" s="3"/>
      <c r="BD5" s="4" t="str">
        <f>IF($J5="","",VLOOKUP($J5,IndDomain_Wide!$A$2:$BI$11,11,FALSE))</f>
        <v/>
      </c>
      <c r="BE5" s="4" t="str">
        <f>IF($J5="","", VLOOKUP($J5,Indicator_Wide!$A$2:$BI$11,11,FALSE))</f>
        <v/>
      </c>
      <c r="BF5" s="3"/>
      <c r="BG5" s="4" t="str">
        <f>IF($J5="","",VLOOKUP($J5,IndDomain_Wide!$A$2:$BI$11,12,FALSE))</f>
        <v/>
      </c>
      <c r="BH5" s="4" t="str">
        <f>IF($J5="","", VLOOKUP($J5,Indicator_Wide!$A$2:$BI$11,12,FALSE))</f>
        <v/>
      </c>
      <c r="BI5" s="3"/>
      <c r="BJ5" s="4" t="str">
        <f>IF($J5="","",VLOOKUP($J5,IndDomain_Wide!$A$2:$BI$11,13,FALSE))</f>
        <v/>
      </c>
      <c r="BK5" s="4" t="str">
        <f>IF($J5="","", VLOOKUP($J5,Indicator_Wide!$A$2:$BI$11,13,FALSE))</f>
        <v/>
      </c>
      <c r="BL5" s="3"/>
      <c r="BM5" s="4" t="str">
        <f>IF($J5="","",VLOOKUP($J5,IndDomain_Wide!$A$2:$BI$11,14,FALSE))</f>
        <v/>
      </c>
      <c r="BN5" s="4" t="str">
        <f>IF($J5="","", VLOOKUP($J5,Indicator_Wide!$A$2:$BI$11,14,FALSE))</f>
        <v/>
      </c>
      <c r="BO5" s="3"/>
      <c r="BP5" s="4" t="str">
        <f>IF($J5="","",VLOOKUP($J5,IndDomain_Wide!$A$2:$BI$11,15,FALSE))</f>
        <v/>
      </c>
      <c r="BQ5" s="4" t="str">
        <f>IF($J5="","", VLOOKUP($J5,Indicator_Wide!$A$2:$BI$11,15,FALSE))</f>
        <v/>
      </c>
      <c r="BR5" s="3"/>
      <c r="BS5" s="4" t="str">
        <f>IF($J5="","",VLOOKUP($J5,IndDomain_Wide!$A$2:$BI$11,16,FALSE))</f>
        <v/>
      </c>
      <c r="BT5" s="4" t="str">
        <f>IF($J5="","", VLOOKUP($J5,Indicator_Wide!$A$2:$BI$11,16,FALSE))</f>
        <v/>
      </c>
      <c r="BU5" s="3"/>
      <c r="BV5" s="4" t="str">
        <f>IF($J5="","",VLOOKUP($J5,IndDomain_Wide!$A$2:$BI$11,17,FALSE))</f>
        <v/>
      </c>
      <c r="BW5" s="4" t="str">
        <f>IF($J5="","", VLOOKUP($J5,Indicator_Wide!$A$2:$BI$11,17,FALSE))</f>
        <v/>
      </c>
      <c r="BX5" s="3"/>
      <c r="BY5" s="4" t="str">
        <f>IF($J5="","",VLOOKUP($J5,IndDomain_Wide!$A$2:$BI$11,18,FALSE))</f>
        <v/>
      </c>
      <c r="BZ5" s="4" t="str">
        <f>IF($J5="","", VLOOKUP($J5,Indicator_Wide!$A$2:$BI$11,18,FALSE))</f>
        <v/>
      </c>
      <c r="CA5" s="3"/>
      <c r="CB5" s="4" t="str">
        <f>IF($J5="","",VLOOKUP($J5,IndDomain_Wide!$A$2:$BI$11,19,FALSE))</f>
        <v/>
      </c>
      <c r="CC5" s="4" t="str">
        <f>IF($J5="","", VLOOKUP($J5,Indicator_Wide!$A$2:$BI$11,19,FALSE))</f>
        <v/>
      </c>
      <c r="CD5" s="3"/>
      <c r="CE5" s="4" t="str">
        <f>IF($J5="","",VLOOKUP($J5,IndDomain_Wide!$A$2:$BI$11,20,FALSE))</f>
        <v/>
      </c>
      <c r="CF5" s="4" t="str">
        <f>IF($J5="","", VLOOKUP($J5,Indicator_Wide!$A$2:$BI$11,20,FALSE))</f>
        <v/>
      </c>
      <c r="CG5" s="3"/>
      <c r="CH5" s="4" t="str">
        <f>IF($J5="","",VLOOKUP($J5,IndDomain_Wide!$A$2:$BI$11,21,FALSE))</f>
        <v/>
      </c>
      <c r="CI5" s="4" t="str">
        <f>IF($J5="","", VLOOKUP($J5,Indicator_Wide!$A$2:$BI$11,21,FALSE))</f>
        <v/>
      </c>
      <c r="CJ5" s="3"/>
      <c r="CK5" s="4" t="str">
        <f>IF($J5="","",VLOOKUP($J5,IndDomain_Wide!$A$2:$BI$11,22,FALSE))</f>
        <v/>
      </c>
      <c r="CL5" s="4" t="str">
        <f>IF($J5="","", VLOOKUP($J5,Indicator_Wide!$A$2:$BI$11,22,FALSE))</f>
        <v/>
      </c>
      <c r="CM5" s="3"/>
      <c r="CN5" s="4" t="str">
        <f>IF($J5="","",VLOOKUP($J5,IndDomain_Wide!$A$2:$BI$11,23,FALSE))</f>
        <v/>
      </c>
      <c r="CO5" s="4" t="str">
        <f>IF($J5="","", VLOOKUP($J5,Indicator_Wide!$A$2:$BI$11,23,FALSE))</f>
        <v/>
      </c>
      <c r="CP5" s="3"/>
      <c r="CQ5" s="4" t="str">
        <f>IF($J5="","",VLOOKUP($J5,IndDomain_Wide!$A$2:$BI$11,24,FALSE))</f>
        <v/>
      </c>
      <c r="CR5" s="4" t="str">
        <f>IF($J5="","", VLOOKUP($J5,Indicator_Wide!$A$2:$BI$11,24,FALSE))</f>
        <v/>
      </c>
      <c r="CS5" s="3"/>
      <c r="CT5" s="4" t="str">
        <f>IF($J5="","",VLOOKUP($J5,IndDomain_Wide!$A$2:$BI$11,25,FALSE))</f>
        <v/>
      </c>
      <c r="CU5" s="4" t="str">
        <f>IF($J5="","", VLOOKUP($J5,Indicator_Wide!$A$2:$BI$11,25,FALSE))</f>
        <v/>
      </c>
      <c r="CV5" s="3"/>
      <c r="CW5" s="4" t="str">
        <f>IF($J5="","",VLOOKUP($J5,IndDomain_Wide!$A$2:$BI$11,26,FALSE))</f>
        <v/>
      </c>
      <c r="CX5" s="4" t="str">
        <f>IF($J5="","", VLOOKUP($J5,Indicator_Wide!$A$2:$BI$11,26,FALSE))</f>
        <v/>
      </c>
      <c r="CY5" s="3"/>
      <c r="CZ5" s="4" t="str">
        <f>IF($J5="","",VLOOKUP($J5,IndDomain_Wide!$A$2:$BI$11,27,FALSE))</f>
        <v/>
      </c>
      <c r="DA5" s="4" t="str">
        <f>IF($J5="","", VLOOKUP($J5,Indicator_Wide!$A$2:$BI$11,27,FALSE))</f>
        <v/>
      </c>
      <c r="DB5" s="3"/>
      <c r="DC5" s="4" t="str">
        <f>IF($J5="","",VLOOKUP($J5,IndDomain_Wide!$A$2:$BI$11,28,FALSE))</f>
        <v/>
      </c>
      <c r="DD5" s="4" t="str">
        <f>IF($J5="","", VLOOKUP($J5,Indicator_Wide!$A$2:$BI$11,28,FALSE))</f>
        <v/>
      </c>
      <c r="DE5" s="3"/>
      <c r="DF5" s="4" t="str">
        <f>IF($J5="","",VLOOKUP($J5,IndDomain_Wide!$A$2:$BI$11,29,FALSE))</f>
        <v/>
      </c>
      <c r="DG5" s="4" t="str">
        <f>IF($J5="","", VLOOKUP($J5,Indicator_Wide!$A$2:$BI$11,29,FALSE))</f>
        <v/>
      </c>
      <c r="DH5" s="3"/>
      <c r="DI5" s="4" t="str">
        <f>IF($J5="","",VLOOKUP($J5,IndDomain_Wide!$A$2:$BI$11,30,FALSE))</f>
        <v/>
      </c>
      <c r="DJ5" s="4" t="str">
        <f>IF($J5="","", VLOOKUP($J5,Indicator_Wide!$A$2:$BI$11,30,FALSE))</f>
        <v/>
      </c>
      <c r="DK5" s="3"/>
      <c r="DL5" s="4" t="str">
        <f>IF($J5="","",VLOOKUP($J5,IndDomain_Wide!$A$2:$BI$11,31,FALSE))</f>
        <v/>
      </c>
      <c r="DM5" s="4" t="str">
        <f>IF($J5="","", VLOOKUP($J5,Indicator_Wide!$A$2:$BI$11,31,FALSE))</f>
        <v/>
      </c>
      <c r="DN5" s="3"/>
      <c r="DO5" s="4" t="str">
        <f>IF($J5="","",VLOOKUP($J5,IndDomain_Wide!$A$2:$BI$11,32,FALSE))</f>
        <v/>
      </c>
      <c r="DP5" s="4" t="str">
        <f>IF($J5="","", VLOOKUP($J5,Indicator_Wide!$A$2:$BI$11,32,FALSE))</f>
        <v/>
      </c>
      <c r="DQ5" s="3"/>
      <c r="DR5" s="4" t="str">
        <f>IF($J5="","",VLOOKUP($J5,IndDomain_Wide!$A$2:$BI$11,33,FALSE))</f>
        <v/>
      </c>
      <c r="DS5" s="4" t="str">
        <f>IF($J5="","", VLOOKUP($J5,Indicator_Wide!$A$2:$BI$11,33,FALSE))</f>
        <v/>
      </c>
      <c r="DT5" s="3"/>
      <c r="DU5" s="4" t="str">
        <f>IF($J5="","",VLOOKUP($J5,IndDomain_Wide!$A$2:$BI$11,34,FALSE))</f>
        <v/>
      </c>
      <c r="DV5" s="4" t="str">
        <f>IF($J5="","", VLOOKUP($J5,Indicator_Wide!$A$2:$BI$11,34,FALSE))</f>
        <v/>
      </c>
      <c r="DW5" s="3"/>
      <c r="DX5" s="4" t="str">
        <f>IF($J5="","",VLOOKUP($J5,IndDomain_Wide!$A$2:$BI$11,35,FALSE))</f>
        <v/>
      </c>
      <c r="DY5" s="4" t="str">
        <f>IF($J5="","", VLOOKUP($J5,Indicator_Wide!$A$2:$BI$11,35,FALSE))</f>
        <v/>
      </c>
      <c r="DZ5" s="3"/>
      <c r="EA5" s="4" t="str">
        <f>IF($J5="","",VLOOKUP($J5,IndDomain_Wide!$A$2:$BI$11,36,FALSE))</f>
        <v/>
      </c>
      <c r="EB5" s="4" t="str">
        <f>IF($J5="","", VLOOKUP($J5,Indicator_Wide!$A$2:$BI$11,36,FALSE))</f>
        <v/>
      </c>
      <c r="EC5" s="3"/>
      <c r="ED5" s="4" t="str">
        <f>IF($J5="","",VLOOKUP($J5,IndDomain_Wide!$A$2:$BI$11,37,FALSE))</f>
        <v/>
      </c>
      <c r="EE5" s="4" t="str">
        <f>IF($J5="","", VLOOKUP($J5,Indicator_Wide!$A$2:$BI$11,37,FALSE))</f>
        <v/>
      </c>
      <c r="EF5" s="3"/>
      <c r="EG5" s="4" t="str">
        <f>IF($J5="","",VLOOKUP($J5,IndDomain_Wide!$A$2:$BI$11,38,FALSE))</f>
        <v/>
      </c>
      <c r="EH5" s="4" t="str">
        <f>IF($J5="","", VLOOKUP($J5,Indicator_Wide!$A$2:$BI$11,38,FALSE))</f>
        <v/>
      </c>
      <c r="EI5" s="3"/>
      <c r="EJ5" s="4" t="str">
        <f>IF($J5="","",VLOOKUP($J5,IndDomain_Wide!$A$2:$BI$11,39,FALSE))</f>
        <v/>
      </c>
      <c r="EK5" s="4" t="str">
        <f>IF($J5="","", VLOOKUP($J5,Indicator_Wide!$A$2:$BI$11,39,FALSE))</f>
        <v/>
      </c>
      <c r="EL5" s="3"/>
      <c r="EM5" s="4" t="str">
        <f>IF($J5="","",VLOOKUP($J5,IndDomain_Wide!$A$2:$BI$11,40,FALSE))</f>
        <v/>
      </c>
      <c r="EN5" s="4" t="str">
        <f>IF($J5="","", VLOOKUP($J5,Indicator_Wide!$A$2:$BI$11,40,FALSE))</f>
        <v/>
      </c>
      <c r="EO5" s="3"/>
      <c r="EP5" s="4" t="str">
        <f>IF($J5="","",VLOOKUP($J5,IndDomain_Wide!$A$2:$BI$11,41,FALSE))</f>
        <v/>
      </c>
      <c r="EQ5" s="4" t="str">
        <f>IF($J5="","", VLOOKUP($J5,Indicator_Wide!$A$2:$BI$11,41,FALSE))</f>
        <v/>
      </c>
      <c r="ER5" s="3"/>
      <c r="ES5" s="4" t="str">
        <f>IF($J5="","",VLOOKUP($J5,IndDomain_Wide!$A$2:$BI$11,42,FALSE))</f>
        <v/>
      </c>
      <c r="ET5" s="4" t="str">
        <f>IF($J5="","", VLOOKUP($J5,Indicator_Wide!$A$2:$BI$11,42,FALSE))</f>
        <v/>
      </c>
      <c r="EU5" s="3"/>
      <c r="EV5" s="4" t="str">
        <f>IF($J5="","",VLOOKUP($J5,IndDomain_Wide!$A$2:$BI$11,43,FALSE))</f>
        <v/>
      </c>
      <c r="EW5" s="4" t="str">
        <f>IF($J5="","", VLOOKUP($J5,Indicator_Wide!$A$2:$BI$11,43,FALSE))</f>
        <v/>
      </c>
      <c r="EX5" s="3"/>
      <c r="EY5" s="4" t="str">
        <f>IF($J5="","",VLOOKUP($J5,IndDomain_Wide!$A$2:$BI$11,44,FALSE))</f>
        <v/>
      </c>
      <c r="EZ5" s="4" t="str">
        <f>IF($J5="","", VLOOKUP($J5,Indicator_Wide!$A$2:$BI$11,44,FALSE))</f>
        <v/>
      </c>
      <c r="FA5" s="3"/>
      <c r="FB5" s="4" t="str">
        <f>IF($J5="","",VLOOKUP($J5,IndDomain_Wide!$A$2:$BI$11,45,FALSE))</f>
        <v/>
      </c>
      <c r="FC5" s="4" t="str">
        <f>IF($J5="","", VLOOKUP($J5,Indicator_Wide!$A$2:$BI$11,45,FALSE))</f>
        <v/>
      </c>
      <c r="FD5" s="3"/>
      <c r="FE5" s="4" t="str">
        <f>IF($J5="","",VLOOKUP($J5,IndDomain_Wide!$A$2:$BI$11,46,FALSE))</f>
        <v/>
      </c>
      <c r="FF5" s="4" t="str">
        <f>IF($J5="","", VLOOKUP($J5,Indicator_Wide!$A$2:$BI$11,46,FALSE))</f>
        <v/>
      </c>
      <c r="FG5" s="3"/>
      <c r="FH5" s="4" t="str">
        <f>IF($J5="","",VLOOKUP($J5,IndDomain_Wide!$A$2:$BI$11,47,FALSE))</f>
        <v/>
      </c>
      <c r="FI5" s="4" t="str">
        <f>IF($J5="","", VLOOKUP($J5,Indicator_Wide!$A$2:$BI$11,47,FALSE))</f>
        <v/>
      </c>
      <c r="FJ5" s="3"/>
      <c r="FK5" s="4" t="str">
        <f>IF($J5="","",VLOOKUP($J5,IndDomain_Wide!$A$2:$BI$11,48,FALSE))</f>
        <v/>
      </c>
      <c r="FL5" s="4" t="str">
        <f>IF($J5="","", VLOOKUP($J5,Indicator_Wide!$A$2:$BI$11,48,FALSE))</f>
        <v/>
      </c>
      <c r="FM5" s="3"/>
      <c r="FN5" s="4" t="str">
        <f>IF($J5="","",VLOOKUP($J5,IndDomain_Wide!$A$2:$BI$11,49,FALSE))</f>
        <v/>
      </c>
      <c r="FO5" s="4" t="str">
        <f>IF($J5="","", VLOOKUP($J5,Indicator_Wide!$A$2:$BI$11,49,FALSE))</f>
        <v/>
      </c>
      <c r="FP5" s="3"/>
      <c r="FQ5" s="4" t="str">
        <f>IF($J5="","",VLOOKUP($J5,IndDomain_Wide!$A$2:$BI$11,50,FALSE))</f>
        <v/>
      </c>
      <c r="FR5" s="4" t="str">
        <f>IF($J5="","", VLOOKUP($J5,Indicator_Wide!$A$2:$BI$11,50,FALSE))</f>
        <v/>
      </c>
      <c r="FS5" s="3"/>
      <c r="FT5" s="4" t="str">
        <f>IF($J5="","",VLOOKUP($J5,IndDomain_Wide!$A$2:$BI$11,51,FALSE))</f>
        <v/>
      </c>
      <c r="FU5" s="4" t="str">
        <f>IF($J5="","", VLOOKUP($J5,Indicator_Wide!$A$2:$BI$11,51,FALSE))</f>
        <v/>
      </c>
      <c r="FV5" s="3"/>
      <c r="FW5" s="4" t="str">
        <f>IF($J5="","",VLOOKUP($J5,IndDomain_Wide!$A$2:$BI$11,52,FALSE))</f>
        <v/>
      </c>
      <c r="FX5" s="4" t="str">
        <f>IF($J5="","", VLOOKUP($J5,Indicator_Wide!$A$2:$BI$11,52,FALSE))</f>
        <v/>
      </c>
      <c r="FY5" s="3"/>
      <c r="FZ5" s="4" t="str">
        <f>IF($J5="","",VLOOKUP($J5,IndDomain_Wide!$A$2:$BI$11,53,FALSE))</f>
        <v/>
      </c>
      <c r="GA5" s="4" t="str">
        <f>IF($J5="","", VLOOKUP($J5,Indicator_Wide!$A$2:$BI$11,53,FALSE))</f>
        <v/>
      </c>
      <c r="GB5" s="3"/>
      <c r="GC5" s="4" t="str">
        <f>IF($J5="","",VLOOKUP($J5,IndDomain_Wide!$A$2:$BI$11,54,FALSE))</f>
        <v/>
      </c>
      <c r="GD5" s="4" t="str">
        <f>IF($J5="","", VLOOKUP($J5,Indicator_Wide!$A$2:$BI$11,54,FALSE))</f>
        <v/>
      </c>
      <c r="GE5" s="3"/>
      <c r="GF5" s="4" t="str">
        <f>IF($J5="","",VLOOKUP($J5,IndDomain_Wide!$A$2:$BI$11,55,FALSE))</f>
        <v/>
      </c>
      <c r="GG5" s="4" t="str">
        <f>IF($J5="","", VLOOKUP($J5,Indicator_Wide!$A$2:$BI$11,55,FALSE))</f>
        <v/>
      </c>
      <c r="GH5" s="3"/>
      <c r="GI5" s="4" t="str">
        <f>IF($J5="","",VLOOKUP($J5,IndDomain_Wide!$A$2:$BI$11,56,FALSE))</f>
        <v/>
      </c>
      <c r="GJ5" s="4" t="str">
        <f>IF($J5="","", VLOOKUP($J5,Indicator_Wide!$A$2:$BI$11,56,FALSE))</f>
        <v/>
      </c>
      <c r="GK5" s="3"/>
      <c r="GL5" s="4" t="str">
        <f>IF($J5="","",VLOOKUP($J5,IndDomain_Wide!$A$2:$BI$11,57,FALSE))</f>
        <v/>
      </c>
      <c r="GM5" s="4" t="str">
        <f>IF($J5="","", VLOOKUP($J5,Indicator_Wide!$A$2:$BI$11,57,FALSE))</f>
        <v/>
      </c>
      <c r="GN5" s="3"/>
      <c r="GO5" s="4" t="str">
        <f>IF($J5="","",VLOOKUP($J5,IndDomain_Wide!$A$2:$BI$11,58,FALSE))</f>
        <v/>
      </c>
      <c r="GP5" s="4" t="str">
        <f>IF($J5="","", VLOOKUP($J5,Indicator_Wide!$A$2:$BI$11,58,FALSE))</f>
        <v/>
      </c>
      <c r="GQ5" s="3"/>
      <c r="GR5" s="4" t="str">
        <f>IF($J5="","",VLOOKUP($J5,IndDomain_Wide!$A$2:$BI$11,59,FALSE))</f>
        <v/>
      </c>
      <c r="GS5" s="4" t="str">
        <f>IF($J5="","", VLOOKUP($J5,Indicator_Wide!$A$2:$BI$11,59,FALSE))</f>
        <v/>
      </c>
      <c r="GT5" s="3"/>
      <c r="GU5" s="4" t="str">
        <f>IF($J5="","",VLOOKUP($J5,IndDomain_Wide!$A$2:$BI$11,60,FALSE))</f>
        <v/>
      </c>
      <c r="GV5" s="4" t="str">
        <f>IF($J5="","", VLOOKUP($J5,Indicator_Wide!$A$2:$BI$11,60,FALSE))</f>
        <v/>
      </c>
      <c r="GW5" s="3"/>
      <c r="GX5" s="4" t="str">
        <f>IF($J5="","",VLOOKUP($J5,IndDomain_Wide!$A$2:$BI$11,61,FALSE))</f>
        <v/>
      </c>
      <c r="GY5" s="4" t="str">
        <f>IF($J5="","", VLOOKUP($J5,Indicator_Wide!$A$2:$BI$11,61,FALSE))</f>
        <v/>
      </c>
      <c r="GZ5" s="3"/>
    </row>
    <row r="6" spans="1:208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4" t="str">
        <f>IF($J6="","", VLOOKUP($J6,Domain_Wide!$A$2:$M$11,2,FALSE))</f>
        <v/>
      </c>
      <c r="L6" s="4" t="str">
        <f>IF($J6="","", VLOOKUP($J6,Domain_Wide!$A$2:$M$11,3,FALSE))</f>
        <v/>
      </c>
      <c r="M6" s="3"/>
      <c r="N6" s="4" t="str">
        <f>IF($J6="","", VLOOKUP($J6,Domain_Wide!$A$2:$M$11,4,FALSE))</f>
        <v/>
      </c>
      <c r="O6" s="4" t="str">
        <f>IF($J6="","", VLOOKUP($J6,Domain_Wide!$A$2:$M$11,5,FALSE))</f>
        <v/>
      </c>
      <c r="P6" s="3"/>
      <c r="Q6" s="4" t="str">
        <f>IF($J6="","", VLOOKUP($J6,Domain_Wide!$A$2:$M$11,6,FALSE))</f>
        <v/>
      </c>
      <c r="R6" s="4" t="str">
        <f>IF($J6="","", VLOOKUP($J6,Domain_Wide!$A$2:$M$11,7,FALSE))</f>
        <v/>
      </c>
      <c r="S6" s="3"/>
      <c r="T6" s="4" t="str">
        <f>IF($J6="","", VLOOKUP($J6,Domain_Wide!$A$2:$M$11,8,FALSE))</f>
        <v/>
      </c>
      <c r="U6" s="4" t="str">
        <f>IF($J6="","", VLOOKUP($J6,Domain_Wide!$A$2:$M$11,9,FALSE))</f>
        <v/>
      </c>
      <c r="V6" s="3"/>
      <c r="W6" s="4" t="str">
        <f>IF($J6="","", VLOOKUP($J6,Domain_Wide!$A$2:$M$11,10,FALSE))</f>
        <v/>
      </c>
      <c r="X6" s="4" t="str">
        <f>IF($J6="","", VLOOKUP($J6,Domain_Wide!$A$2:$M$11,11,FALSE))</f>
        <v/>
      </c>
      <c r="Y6" s="3"/>
      <c r="Z6" s="4" t="str">
        <f>IF($J6="","", VLOOKUP($J6,Domain_Wide!$A$2:$M$11,12,FALSE))</f>
        <v/>
      </c>
      <c r="AA6" s="4" t="str">
        <f>IF($J6="","", VLOOKUP($J6,Domain_Wide!$A$2:$M$11,13,FALSE))</f>
        <v/>
      </c>
      <c r="AB6" s="3"/>
      <c r="AC6" s="4" t="str">
        <f>IF($J6="","",VLOOKUP($J6,IndDomain_Wide!$A$2:$BI$11,2,FALSE))</f>
        <v/>
      </c>
      <c r="AD6" s="4" t="str">
        <f>IF($J6="","", VLOOKUP($J6,Indicator_Wide!$A$2:$BI$11,2,FALSE))</f>
        <v/>
      </c>
      <c r="AE6" s="3"/>
      <c r="AF6" s="4" t="str">
        <f>IF($J6="","",VLOOKUP($J6,IndDomain_Wide!$A$2:$BI$11,3,FALSE))</f>
        <v/>
      </c>
      <c r="AG6" s="4" t="str">
        <f>IF($J6="","", VLOOKUP($J6,Indicator_Wide!$A$2:$BI$11,3,FALSE))</f>
        <v/>
      </c>
      <c r="AH6" s="3"/>
      <c r="AI6" s="4" t="str">
        <f>IF($J6="","",VLOOKUP($J6,IndDomain_Wide!$A$2:$BI$11,4,FALSE))</f>
        <v/>
      </c>
      <c r="AJ6" s="4" t="str">
        <f>IF($J6="","", VLOOKUP($J6,Indicator_Wide!$A$2:$BI$11,4,FALSE))</f>
        <v/>
      </c>
      <c r="AK6" s="3"/>
      <c r="AL6" s="4" t="str">
        <f>IF($J6="","",VLOOKUP($J6,IndDomain_Wide!$A$2:$BI$11,5,FALSE))</f>
        <v/>
      </c>
      <c r="AM6" s="4" t="str">
        <f>IF($J6="","", VLOOKUP($J6,Indicator_Wide!$A$2:$BI$11,5,FALSE))</f>
        <v/>
      </c>
      <c r="AN6" s="3"/>
      <c r="AO6" s="4" t="str">
        <f>IF($J6="","",VLOOKUP($J6,IndDomain_Wide!$A$2:$BI$11,6,FALSE))</f>
        <v/>
      </c>
      <c r="AP6" s="4" t="str">
        <f>IF($J6="","", VLOOKUP($J6,Indicator_Wide!$A$2:$BI$11,6,FALSE))</f>
        <v/>
      </c>
      <c r="AQ6" s="3"/>
      <c r="AR6" s="4" t="str">
        <f>IF($J6="","",VLOOKUP($J6,IndDomain_Wide!$A$2:$BI$11,7,FALSE))</f>
        <v/>
      </c>
      <c r="AS6" s="4" t="str">
        <f>IF($J6="","", VLOOKUP($J6,Indicator_Wide!$A$2:$BI$11,7,FALSE))</f>
        <v/>
      </c>
      <c r="AT6" s="3"/>
      <c r="AU6" s="4" t="str">
        <f>IF($J6="","",VLOOKUP($J6,IndDomain_Wide!$A$2:$BI$11,8,FALSE))</f>
        <v/>
      </c>
      <c r="AV6" s="4" t="str">
        <f>IF($J6="","", VLOOKUP($J6,Indicator_Wide!$A$2:$BI$11,8,FALSE))</f>
        <v/>
      </c>
      <c r="AW6" s="3"/>
      <c r="AX6" s="4" t="str">
        <f>IF($J6="","",VLOOKUP($J6,IndDomain_Wide!$A$2:$BI$11,9,FALSE))</f>
        <v/>
      </c>
      <c r="AY6" s="4" t="str">
        <f>IF($J6="","", VLOOKUP($J6,Indicator_Wide!$A$2:$BI$11,9,FALSE))</f>
        <v/>
      </c>
      <c r="AZ6" s="3"/>
      <c r="BA6" s="4" t="str">
        <f>IF($J6="","",VLOOKUP($J6,IndDomain_Wide!$A$2:$BI$11,10,FALSE))</f>
        <v/>
      </c>
      <c r="BB6" s="4" t="str">
        <f>IF($J6="","", VLOOKUP($J6,Indicator_Wide!$A$2:$BI$11,10,FALSE))</f>
        <v/>
      </c>
      <c r="BC6" s="3"/>
      <c r="BD6" s="4" t="str">
        <f>IF($J6="","",VLOOKUP($J6,IndDomain_Wide!$A$2:$BI$11,11,FALSE))</f>
        <v/>
      </c>
      <c r="BE6" s="4" t="str">
        <f>IF($J6="","", VLOOKUP($J6,Indicator_Wide!$A$2:$BI$11,11,FALSE))</f>
        <v/>
      </c>
      <c r="BF6" s="3"/>
      <c r="BG6" s="4" t="str">
        <f>IF($J6="","",VLOOKUP($J6,IndDomain_Wide!$A$2:$BI$11,12,FALSE))</f>
        <v/>
      </c>
      <c r="BH6" s="4" t="str">
        <f>IF($J6="","", VLOOKUP($J6,Indicator_Wide!$A$2:$BI$11,12,FALSE))</f>
        <v/>
      </c>
      <c r="BI6" s="3"/>
      <c r="BJ6" s="4" t="str">
        <f>IF($J6="","",VLOOKUP($J6,IndDomain_Wide!$A$2:$BI$11,13,FALSE))</f>
        <v/>
      </c>
      <c r="BK6" s="4" t="str">
        <f>IF($J6="","", VLOOKUP($J6,Indicator_Wide!$A$2:$BI$11,13,FALSE))</f>
        <v/>
      </c>
      <c r="BL6" s="3"/>
      <c r="BM6" s="4" t="str">
        <f>IF($J6="","",VLOOKUP($J6,IndDomain_Wide!$A$2:$BI$11,14,FALSE))</f>
        <v/>
      </c>
      <c r="BN6" s="4" t="str">
        <f>IF($J6="","", VLOOKUP($J6,Indicator_Wide!$A$2:$BI$11,14,FALSE))</f>
        <v/>
      </c>
      <c r="BO6" s="3"/>
      <c r="BP6" s="4" t="str">
        <f>IF($J6="","",VLOOKUP($J6,IndDomain_Wide!$A$2:$BI$11,15,FALSE))</f>
        <v/>
      </c>
      <c r="BQ6" s="4" t="str">
        <f>IF($J6="","", VLOOKUP($J6,Indicator_Wide!$A$2:$BI$11,15,FALSE))</f>
        <v/>
      </c>
      <c r="BR6" s="3"/>
      <c r="BS6" s="4" t="str">
        <f>IF($J6="","",VLOOKUP($J6,IndDomain_Wide!$A$2:$BI$11,16,FALSE))</f>
        <v/>
      </c>
      <c r="BT6" s="4" t="str">
        <f>IF($J6="","", VLOOKUP($J6,Indicator_Wide!$A$2:$BI$11,16,FALSE))</f>
        <v/>
      </c>
      <c r="BU6" s="3"/>
      <c r="BV6" s="4" t="str">
        <f>IF($J6="","",VLOOKUP($J6,IndDomain_Wide!$A$2:$BI$11,17,FALSE))</f>
        <v/>
      </c>
      <c r="BW6" s="4" t="str">
        <f>IF($J6="","", VLOOKUP($J6,Indicator_Wide!$A$2:$BI$11,17,FALSE))</f>
        <v/>
      </c>
      <c r="BX6" s="3"/>
      <c r="BY6" s="4" t="str">
        <f>IF($J6="","",VLOOKUP($J6,IndDomain_Wide!$A$2:$BI$11,18,FALSE))</f>
        <v/>
      </c>
      <c r="BZ6" s="4" t="str">
        <f>IF($J6="","", VLOOKUP($J6,Indicator_Wide!$A$2:$BI$11,18,FALSE))</f>
        <v/>
      </c>
      <c r="CA6" s="3"/>
      <c r="CB6" s="4" t="str">
        <f>IF($J6="","",VLOOKUP($J6,IndDomain_Wide!$A$2:$BI$11,19,FALSE))</f>
        <v/>
      </c>
      <c r="CC6" s="4" t="str">
        <f>IF($J6="","", VLOOKUP($J6,Indicator_Wide!$A$2:$BI$11,19,FALSE))</f>
        <v/>
      </c>
      <c r="CD6" s="3"/>
      <c r="CE6" s="4" t="str">
        <f>IF($J6="","",VLOOKUP($J6,IndDomain_Wide!$A$2:$BI$11,20,FALSE))</f>
        <v/>
      </c>
      <c r="CF6" s="4" t="str">
        <f>IF($J6="","", VLOOKUP($J6,Indicator_Wide!$A$2:$BI$11,20,FALSE))</f>
        <v/>
      </c>
      <c r="CG6" s="3"/>
      <c r="CH6" s="4" t="str">
        <f>IF($J6="","",VLOOKUP($J6,IndDomain_Wide!$A$2:$BI$11,21,FALSE))</f>
        <v/>
      </c>
      <c r="CI6" s="4" t="str">
        <f>IF($J6="","", VLOOKUP($J6,Indicator_Wide!$A$2:$BI$11,21,FALSE))</f>
        <v/>
      </c>
      <c r="CJ6" s="3"/>
      <c r="CK6" s="4" t="str">
        <f>IF($J6="","",VLOOKUP($J6,IndDomain_Wide!$A$2:$BI$11,22,FALSE))</f>
        <v/>
      </c>
      <c r="CL6" s="4" t="str">
        <f>IF($J6="","", VLOOKUP($J6,Indicator_Wide!$A$2:$BI$11,22,FALSE))</f>
        <v/>
      </c>
      <c r="CM6" s="3"/>
      <c r="CN6" s="4" t="str">
        <f>IF($J6="","",VLOOKUP($J6,IndDomain_Wide!$A$2:$BI$11,23,FALSE))</f>
        <v/>
      </c>
      <c r="CO6" s="4" t="str">
        <f>IF($J6="","", VLOOKUP($J6,Indicator_Wide!$A$2:$BI$11,23,FALSE))</f>
        <v/>
      </c>
      <c r="CP6" s="3"/>
      <c r="CQ6" s="4" t="str">
        <f>IF($J6="","",VLOOKUP($J6,IndDomain_Wide!$A$2:$BI$11,24,FALSE))</f>
        <v/>
      </c>
      <c r="CR6" s="4" t="str">
        <f>IF($J6="","", VLOOKUP($J6,Indicator_Wide!$A$2:$BI$11,24,FALSE))</f>
        <v/>
      </c>
      <c r="CS6" s="3"/>
      <c r="CT6" s="4" t="str">
        <f>IF($J6="","",VLOOKUP($J6,IndDomain_Wide!$A$2:$BI$11,25,FALSE))</f>
        <v/>
      </c>
      <c r="CU6" s="4" t="str">
        <f>IF($J6="","", VLOOKUP($J6,Indicator_Wide!$A$2:$BI$11,25,FALSE))</f>
        <v/>
      </c>
      <c r="CV6" s="3"/>
      <c r="CW6" s="4" t="str">
        <f>IF($J6="","",VLOOKUP($J6,IndDomain_Wide!$A$2:$BI$11,26,FALSE))</f>
        <v/>
      </c>
      <c r="CX6" s="4" t="str">
        <f>IF($J6="","", VLOOKUP($J6,Indicator_Wide!$A$2:$BI$11,26,FALSE))</f>
        <v/>
      </c>
      <c r="CY6" s="3"/>
      <c r="CZ6" s="4" t="str">
        <f>IF($J6="","",VLOOKUP($J6,IndDomain_Wide!$A$2:$BI$11,27,FALSE))</f>
        <v/>
      </c>
      <c r="DA6" s="4" t="str">
        <f>IF($J6="","", VLOOKUP($J6,Indicator_Wide!$A$2:$BI$11,27,FALSE))</f>
        <v/>
      </c>
      <c r="DB6" s="3"/>
      <c r="DC6" s="4" t="str">
        <f>IF($J6="","",VLOOKUP($J6,IndDomain_Wide!$A$2:$BI$11,28,FALSE))</f>
        <v/>
      </c>
      <c r="DD6" s="4" t="str">
        <f>IF($J6="","", VLOOKUP($J6,Indicator_Wide!$A$2:$BI$11,28,FALSE))</f>
        <v/>
      </c>
      <c r="DE6" s="3"/>
      <c r="DF6" s="4" t="str">
        <f>IF($J6="","",VLOOKUP($J6,IndDomain_Wide!$A$2:$BI$11,29,FALSE))</f>
        <v/>
      </c>
      <c r="DG6" s="4" t="str">
        <f>IF($J6="","", VLOOKUP($J6,Indicator_Wide!$A$2:$BI$11,29,FALSE))</f>
        <v/>
      </c>
      <c r="DH6" s="3"/>
      <c r="DI6" s="4" t="str">
        <f>IF($J6="","",VLOOKUP($J6,IndDomain_Wide!$A$2:$BI$11,30,FALSE))</f>
        <v/>
      </c>
      <c r="DJ6" s="4" t="str">
        <f>IF($J6="","", VLOOKUP($J6,Indicator_Wide!$A$2:$BI$11,30,FALSE))</f>
        <v/>
      </c>
      <c r="DK6" s="3"/>
      <c r="DL6" s="4" t="str">
        <f>IF($J6="","",VLOOKUP($J6,IndDomain_Wide!$A$2:$BI$11,31,FALSE))</f>
        <v/>
      </c>
      <c r="DM6" s="4" t="str">
        <f>IF($J6="","", VLOOKUP($J6,Indicator_Wide!$A$2:$BI$11,31,FALSE))</f>
        <v/>
      </c>
      <c r="DN6" s="3"/>
      <c r="DO6" s="4" t="str">
        <f>IF($J6="","",VLOOKUP($J6,IndDomain_Wide!$A$2:$BI$11,32,FALSE))</f>
        <v/>
      </c>
      <c r="DP6" s="4" t="str">
        <f>IF($J6="","", VLOOKUP($J6,Indicator_Wide!$A$2:$BI$11,32,FALSE))</f>
        <v/>
      </c>
      <c r="DQ6" s="3"/>
      <c r="DR6" s="4" t="str">
        <f>IF($J6="","",VLOOKUP($J6,IndDomain_Wide!$A$2:$BI$11,33,FALSE))</f>
        <v/>
      </c>
      <c r="DS6" s="4" t="str">
        <f>IF($J6="","", VLOOKUP($J6,Indicator_Wide!$A$2:$BI$11,33,FALSE))</f>
        <v/>
      </c>
      <c r="DT6" s="3"/>
      <c r="DU6" s="4" t="str">
        <f>IF($J6="","",VLOOKUP($J6,IndDomain_Wide!$A$2:$BI$11,34,FALSE))</f>
        <v/>
      </c>
      <c r="DV6" s="4" t="str">
        <f>IF($J6="","", VLOOKUP($J6,Indicator_Wide!$A$2:$BI$11,34,FALSE))</f>
        <v/>
      </c>
      <c r="DW6" s="3"/>
      <c r="DX6" s="4" t="str">
        <f>IF($J6="","",VLOOKUP($J6,IndDomain_Wide!$A$2:$BI$11,35,FALSE))</f>
        <v/>
      </c>
      <c r="DY6" s="4" t="str">
        <f>IF($J6="","", VLOOKUP($J6,Indicator_Wide!$A$2:$BI$11,35,FALSE))</f>
        <v/>
      </c>
      <c r="DZ6" s="3"/>
      <c r="EA6" s="4" t="str">
        <f>IF($J6="","",VLOOKUP($J6,IndDomain_Wide!$A$2:$BI$11,36,FALSE))</f>
        <v/>
      </c>
      <c r="EB6" s="4" t="str">
        <f>IF($J6="","", VLOOKUP($J6,Indicator_Wide!$A$2:$BI$11,36,FALSE))</f>
        <v/>
      </c>
      <c r="EC6" s="3"/>
      <c r="ED6" s="4" t="str">
        <f>IF($J6="","",VLOOKUP($J6,IndDomain_Wide!$A$2:$BI$11,37,FALSE))</f>
        <v/>
      </c>
      <c r="EE6" s="4" t="str">
        <f>IF($J6="","", VLOOKUP($J6,Indicator_Wide!$A$2:$BI$11,37,FALSE))</f>
        <v/>
      </c>
      <c r="EF6" s="3"/>
      <c r="EG6" s="4" t="str">
        <f>IF($J6="","",VLOOKUP($J6,IndDomain_Wide!$A$2:$BI$11,38,FALSE))</f>
        <v/>
      </c>
      <c r="EH6" s="4" t="str">
        <f>IF($J6="","", VLOOKUP($J6,Indicator_Wide!$A$2:$BI$11,38,FALSE))</f>
        <v/>
      </c>
      <c r="EI6" s="3"/>
      <c r="EJ6" s="4" t="str">
        <f>IF($J6="","",VLOOKUP($J6,IndDomain_Wide!$A$2:$BI$11,39,FALSE))</f>
        <v/>
      </c>
      <c r="EK6" s="4" t="str">
        <f>IF($J6="","", VLOOKUP($J6,Indicator_Wide!$A$2:$BI$11,39,FALSE))</f>
        <v/>
      </c>
      <c r="EL6" s="3"/>
      <c r="EM6" s="4" t="str">
        <f>IF($J6="","",VLOOKUP($J6,IndDomain_Wide!$A$2:$BI$11,40,FALSE))</f>
        <v/>
      </c>
      <c r="EN6" s="4" t="str">
        <f>IF($J6="","", VLOOKUP($J6,Indicator_Wide!$A$2:$BI$11,40,FALSE))</f>
        <v/>
      </c>
      <c r="EO6" s="3"/>
      <c r="EP6" s="4" t="str">
        <f>IF($J6="","",VLOOKUP($J6,IndDomain_Wide!$A$2:$BI$11,41,FALSE))</f>
        <v/>
      </c>
      <c r="EQ6" s="4" t="str">
        <f>IF($J6="","", VLOOKUP($J6,Indicator_Wide!$A$2:$BI$11,41,FALSE))</f>
        <v/>
      </c>
      <c r="ER6" s="3"/>
      <c r="ES6" s="4" t="str">
        <f>IF($J6="","",VLOOKUP($J6,IndDomain_Wide!$A$2:$BI$11,42,FALSE))</f>
        <v/>
      </c>
      <c r="ET6" s="4" t="str">
        <f>IF($J6="","", VLOOKUP($J6,Indicator_Wide!$A$2:$BI$11,42,FALSE))</f>
        <v/>
      </c>
      <c r="EU6" s="3"/>
      <c r="EV6" s="4" t="str">
        <f>IF($J6="","",VLOOKUP($J6,IndDomain_Wide!$A$2:$BI$11,43,FALSE))</f>
        <v/>
      </c>
      <c r="EW6" s="4" t="str">
        <f>IF($J6="","", VLOOKUP($J6,Indicator_Wide!$A$2:$BI$11,43,FALSE))</f>
        <v/>
      </c>
      <c r="EX6" s="3"/>
      <c r="EY6" s="4" t="str">
        <f>IF($J6="","",VLOOKUP($J6,IndDomain_Wide!$A$2:$BI$11,44,FALSE))</f>
        <v/>
      </c>
      <c r="EZ6" s="4" t="str">
        <f>IF($J6="","", VLOOKUP($J6,Indicator_Wide!$A$2:$BI$11,44,FALSE))</f>
        <v/>
      </c>
      <c r="FA6" s="3"/>
      <c r="FB6" s="4" t="str">
        <f>IF($J6="","",VLOOKUP($J6,IndDomain_Wide!$A$2:$BI$11,45,FALSE))</f>
        <v/>
      </c>
      <c r="FC6" s="4" t="str">
        <f>IF($J6="","", VLOOKUP($J6,Indicator_Wide!$A$2:$BI$11,45,FALSE))</f>
        <v/>
      </c>
      <c r="FD6" s="3"/>
      <c r="FE6" s="4" t="str">
        <f>IF($J6="","",VLOOKUP($J6,IndDomain_Wide!$A$2:$BI$11,46,FALSE))</f>
        <v/>
      </c>
      <c r="FF6" s="4" t="str">
        <f>IF($J6="","", VLOOKUP($J6,Indicator_Wide!$A$2:$BI$11,46,FALSE))</f>
        <v/>
      </c>
      <c r="FG6" s="3"/>
      <c r="FH6" s="4" t="str">
        <f>IF($J6="","",VLOOKUP($J6,IndDomain_Wide!$A$2:$BI$11,47,FALSE))</f>
        <v/>
      </c>
      <c r="FI6" s="4" t="str">
        <f>IF($J6="","", VLOOKUP($J6,Indicator_Wide!$A$2:$BI$11,47,FALSE))</f>
        <v/>
      </c>
      <c r="FJ6" s="3"/>
      <c r="FK6" s="4" t="str">
        <f>IF($J6="","",VLOOKUP($J6,IndDomain_Wide!$A$2:$BI$11,48,FALSE))</f>
        <v/>
      </c>
      <c r="FL6" s="4" t="str">
        <f>IF($J6="","", VLOOKUP($J6,Indicator_Wide!$A$2:$BI$11,48,FALSE))</f>
        <v/>
      </c>
      <c r="FM6" s="3"/>
      <c r="FN6" s="4" t="str">
        <f>IF($J6="","",VLOOKUP($J6,IndDomain_Wide!$A$2:$BI$11,49,FALSE))</f>
        <v/>
      </c>
      <c r="FO6" s="4" t="str">
        <f>IF($J6="","", VLOOKUP($J6,Indicator_Wide!$A$2:$BI$11,49,FALSE))</f>
        <v/>
      </c>
      <c r="FP6" s="3"/>
      <c r="FQ6" s="4" t="str">
        <f>IF($J6="","",VLOOKUP($J6,IndDomain_Wide!$A$2:$BI$11,50,FALSE))</f>
        <v/>
      </c>
      <c r="FR6" s="4" t="str">
        <f>IF($J6="","", VLOOKUP($J6,Indicator_Wide!$A$2:$BI$11,50,FALSE))</f>
        <v/>
      </c>
      <c r="FS6" s="3"/>
      <c r="FT6" s="4" t="str">
        <f>IF($J6="","",VLOOKUP($J6,IndDomain_Wide!$A$2:$BI$11,51,FALSE))</f>
        <v/>
      </c>
      <c r="FU6" s="4" t="str">
        <f>IF($J6="","", VLOOKUP($J6,Indicator_Wide!$A$2:$BI$11,51,FALSE))</f>
        <v/>
      </c>
      <c r="FV6" s="3"/>
      <c r="FW6" s="4" t="str">
        <f>IF($J6="","",VLOOKUP($J6,IndDomain_Wide!$A$2:$BI$11,52,FALSE))</f>
        <v/>
      </c>
      <c r="FX6" s="4" t="str">
        <f>IF($J6="","", VLOOKUP($J6,Indicator_Wide!$A$2:$BI$11,52,FALSE))</f>
        <v/>
      </c>
      <c r="FY6" s="3"/>
      <c r="FZ6" s="4" t="str">
        <f>IF($J6="","",VLOOKUP($J6,IndDomain_Wide!$A$2:$BI$11,53,FALSE))</f>
        <v/>
      </c>
      <c r="GA6" s="4" t="str">
        <f>IF($J6="","", VLOOKUP($J6,Indicator_Wide!$A$2:$BI$11,53,FALSE))</f>
        <v/>
      </c>
      <c r="GB6" s="3"/>
      <c r="GC6" s="4" t="str">
        <f>IF($J6="","",VLOOKUP($J6,IndDomain_Wide!$A$2:$BI$11,54,FALSE))</f>
        <v/>
      </c>
      <c r="GD6" s="4" t="str">
        <f>IF($J6="","", VLOOKUP($J6,Indicator_Wide!$A$2:$BI$11,54,FALSE))</f>
        <v/>
      </c>
      <c r="GE6" s="3"/>
      <c r="GF6" s="4" t="str">
        <f>IF($J6="","",VLOOKUP($J6,IndDomain_Wide!$A$2:$BI$11,55,FALSE))</f>
        <v/>
      </c>
      <c r="GG6" s="4" t="str">
        <f>IF($J6="","", VLOOKUP($J6,Indicator_Wide!$A$2:$BI$11,55,FALSE))</f>
        <v/>
      </c>
      <c r="GH6" s="3"/>
      <c r="GI6" s="4" t="str">
        <f>IF($J6="","",VLOOKUP($J6,IndDomain_Wide!$A$2:$BI$11,56,FALSE))</f>
        <v/>
      </c>
      <c r="GJ6" s="4" t="str">
        <f>IF($J6="","", VLOOKUP($J6,Indicator_Wide!$A$2:$BI$11,56,FALSE))</f>
        <v/>
      </c>
      <c r="GK6" s="3"/>
      <c r="GL6" s="4" t="str">
        <f>IF($J6="","",VLOOKUP($J6,IndDomain_Wide!$A$2:$BI$11,57,FALSE))</f>
        <v/>
      </c>
      <c r="GM6" s="4" t="str">
        <f>IF($J6="","", VLOOKUP($J6,Indicator_Wide!$A$2:$BI$11,57,FALSE))</f>
        <v/>
      </c>
      <c r="GN6" s="3"/>
      <c r="GO6" s="4" t="str">
        <f>IF($J6="","",VLOOKUP($J6,IndDomain_Wide!$A$2:$BI$11,58,FALSE))</f>
        <v/>
      </c>
      <c r="GP6" s="4" t="str">
        <f>IF($J6="","", VLOOKUP($J6,Indicator_Wide!$A$2:$BI$11,58,FALSE))</f>
        <v/>
      </c>
      <c r="GQ6" s="3"/>
      <c r="GR6" s="4" t="str">
        <f>IF($J6="","",VLOOKUP($J6,IndDomain_Wide!$A$2:$BI$11,59,FALSE))</f>
        <v/>
      </c>
      <c r="GS6" s="4" t="str">
        <f>IF($J6="","", VLOOKUP($J6,Indicator_Wide!$A$2:$BI$11,59,FALSE))</f>
        <v/>
      </c>
      <c r="GT6" s="3"/>
      <c r="GU6" s="4" t="str">
        <f>IF($J6="","",VLOOKUP($J6,IndDomain_Wide!$A$2:$BI$11,60,FALSE))</f>
        <v/>
      </c>
      <c r="GV6" s="4" t="str">
        <f>IF($J6="","", VLOOKUP($J6,Indicator_Wide!$A$2:$BI$11,60,FALSE))</f>
        <v/>
      </c>
      <c r="GW6" s="3"/>
      <c r="GX6" s="4" t="str">
        <f>IF($J6="","",VLOOKUP($J6,IndDomain_Wide!$A$2:$BI$11,61,FALSE))</f>
        <v/>
      </c>
      <c r="GY6" s="4" t="str">
        <f>IF($J6="","", VLOOKUP($J6,Indicator_Wide!$A$2:$BI$11,61,FALSE))</f>
        <v/>
      </c>
      <c r="GZ6" s="3"/>
    </row>
    <row r="7" spans="1:208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4" t="str">
        <f>IF($J7="","", VLOOKUP($J7,Domain_Wide!$A$2:$M$11,2,FALSE))</f>
        <v/>
      </c>
      <c r="L7" s="4" t="str">
        <f>IF($J7="","", VLOOKUP($J7,Domain_Wide!$A$2:$M$11,3,FALSE))</f>
        <v/>
      </c>
      <c r="M7" s="3"/>
      <c r="N7" s="4" t="str">
        <f>IF($J7="","", VLOOKUP($J7,Domain_Wide!$A$2:$M$11,4,FALSE))</f>
        <v/>
      </c>
      <c r="O7" s="4" t="str">
        <f>IF($J7="","", VLOOKUP($J7,Domain_Wide!$A$2:$M$11,5,FALSE))</f>
        <v/>
      </c>
      <c r="P7" s="3"/>
      <c r="Q7" s="4" t="str">
        <f>IF($J7="","", VLOOKUP($J7,Domain_Wide!$A$2:$M$11,6,FALSE))</f>
        <v/>
      </c>
      <c r="R7" s="4" t="str">
        <f>IF($J7="","", VLOOKUP($J7,Domain_Wide!$A$2:$M$11,7,FALSE))</f>
        <v/>
      </c>
      <c r="S7" s="3"/>
      <c r="T7" s="4" t="str">
        <f>IF($J7="","", VLOOKUP($J7,Domain_Wide!$A$2:$M$11,8,FALSE))</f>
        <v/>
      </c>
      <c r="U7" s="4" t="str">
        <f>IF($J7="","", VLOOKUP($J7,Domain_Wide!$A$2:$M$11,9,FALSE))</f>
        <v/>
      </c>
      <c r="V7" s="3"/>
      <c r="W7" s="4" t="str">
        <f>IF($J7="","", VLOOKUP($J7,Domain_Wide!$A$2:$M$11,10,FALSE))</f>
        <v/>
      </c>
      <c r="X7" s="4" t="str">
        <f>IF($J7="","", VLOOKUP($J7,Domain_Wide!$A$2:$M$11,11,FALSE))</f>
        <v/>
      </c>
      <c r="Y7" s="3"/>
      <c r="Z7" s="4" t="str">
        <f>IF($J7="","", VLOOKUP($J7,Domain_Wide!$A$2:$M$11,12,FALSE))</f>
        <v/>
      </c>
      <c r="AA7" s="4" t="str">
        <f>IF($J7="","", VLOOKUP($J7,Domain_Wide!$A$2:$M$11,13,FALSE))</f>
        <v/>
      </c>
      <c r="AB7" s="3"/>
      <c r="AC7" s="4" t="str">
        <f>IF($J7="","",VLOOKUP($J7,IndDomain_Wide!$A$2:$BI$11,2,FALSE))</f>
        <v/>
      </c>
      <c r="AD7" s="4" t="str">
        <f>IF($J7="","", VLOOKUP($J7,Indicator_Wide!$A$2:$BI$11,2,FALSE))</f>
        <v/>
      </c>
      <c r="AE7" s="3"/>
      <c r="AF7" s="4" t="str">
        <f>IF($J7="","",VLOOKUP($J7,IndDomain_Wide!$A$2:$BI$11,3,FALSE))</f>
        <v/>
      </c>
      <c r="AG7" s="4" t="str">
        <f>IF($J7="","", VLOOKUP($J7,Indicator_Wide!$A$2:$BI$11,3,FALSE))</f>
        <v/>
      </c>
      <c r="AH7" s="3"/>
      <c r="AI7" s="4" t="str">
        <f>IF($J7="","",VLOOKUP($J7,IndDomain_Wide!$A$2:$BI$11,4,FALSE))</f>
        <v/>
      </c>
      <c r="AJ7" s="4" t="str">
        <f>IF($J7="","", VLOOKUP($J7,Indicator_Wide!$A$2:$BI$11,4,FALSE))</f>
        <v/>
      </c>
      <c r="AK7" s="3"/>
      <c r="AL7" s="4" t="str">
        <f>IF($J7="","",VLOOKUP($J7,IndDomain_Wide!$A$2:$BI$11,5,FALSE))</f>
        <v/>
      </c>
      <c r="AM7" s="4" t="str">
        <f>IF($J7="","", VLOOKUP($J7,Indicator_Wide!$A$2:$BI$11,5,FALSE))</f>
        <v/>
      </c>
      <c r="AN7" s="3"/>
      <c r="AO7" s="4" t="str">
        <f>IF($J7="","",VLOOKUP($J7,IndDomain_Wide!$A$2:$BI$11,6,FALSE))</f>
        <v/>
      </c>
      <c r="AP7" s="4" t="str">
        <f>IF($J7="","", VLOOKUP($J7,Indicator_Wide!$A$2:$BI$11,6,FALSE))</f>
        <v/>
      </c>
      <c r="AQ7" s="3"/>
      <c r="AR7" s="4" t="str">
        <f>IF($J7="","",VLOOKUP($J7,IndDomain_Wide!$A$2:$BI$11,7,FALSE))</f>
        <v/>
      </c>
      <c r="AS7" s="4" t="str">
        <f>IF($J7="","", VLOOKUP($J7,Indicator_Wide!$A$2:$BI$11,7,FALSE))</f>
        <v/>
      </c>
      <c r="AT7" s="3"/>
      <c r="AU7" s="4" t="str">
        <f>IF($J7="","",VLOOKUP($J7,IndDomain_Wide!$A$2:$BI$11,8,FALSE))</f>
        <v/>
      </c>
      <c r="AV7" s="4" t="str">
        <f>IF($J7="","", VLOOKUP($J7,Indicator_Wide!$A$2:$BI$11,8,FALSE))</f>
        <v/>
      </c>
      <c r="AW7" s="3"/>
      <c r="AX7" s="4" t="str">
        <f>IF($J7="","",VLOOKUP($J7,IndDomain_Wide!$A$2:$BI$11,9,FALSE))</f>
        <v/>
      </c>
      <c r="AY7" s="4" t="str">
        <f>IF($J7="","", VLOOKUP($J7,Indicator_Wide!$A$2:$BI$11,9,FALSE))</f>
        <v/>
      </c>
      <c r="AZ7" s="3"/>
      <c r="BA7" s="4" t="str">
        <f>IF($J7="","",VLOOKUP($J7,IndDomain_Wide!$A$2:$BI$11,10,FALSE))</f>
        <v/>
      </c>
      <c r="BB7" s="4" t="str">
        <f>IF($J7="","", VLOOKUP($J7,Indicator_Wide!$A$2:$BI$11,10,FALSE))</f>
        <v/>
      </c>
      <c r="BC7" s="3"/>
      <c r="BD7" s="4" t="str">
        <f>IF($J7="","",VLOOKUP($J7,IndDomain_Wide!$A$2:$BI$11,11,FALSE))</f>
        <v/>
      </c>
      <c r="BE7" s="4" t="str">
        <f>IF($J7="","", VLOOKUP($J7,Indicator_Wide!$A$2:$BI$11,11,FALSE))</f>
        <v/>
      </c>
      <c r="BF7" s="3"/>
      <c r="BG7" s="4" t="str">
        <f>IF($J7="","",VLOOKUP($J7,IndDomain_Wide!$A$2:$BI$11,12,FALSE))</f>
        <v/>
      </c>
      <c r="BH7" s="4" t="str">
        <f>IF($J7="","", VLOOKUP($J7,Indicator_Wide!$A$2:$BI$11,12,FALSE))</f>
        <v/>
      </c>
      <c r="BI7" s="3"/>
      <c r="BJ7" s="4" t="str">
        <f>IF($J7="","",VLOOKUP($J7,IndDomain_Wide!$A$2:$BI$11,13,FALSE))</f>
        <v/>
      </c>
      <c r="BK7" s="4" t="str">
        <f>IF($J7="","", VLOOKUP($J7,Indicator_Wide!$A$2:$BI$11,13,FALSE))</f>
        <v/>
      </c>
      <c r="BL7" s="3"/>
      <c r="BM7" s="4" t="str">
        <f>IF($J7="","",VLOOKUP($J7,IndDomain_Wide!$A$2:$BI$11,14,FALSE))</f>
        <v/>
      </c>
      <c r="BN7" s="4" t="str">
        <f>IF($J7="","", VLOOKUP($J7,Indicator_Wide!$A$2:$BI$11,14,FALSE))</f>
        <v/>
      </c>
      <c r="BO7" s="3"/>
      <c r="BP7" s="4" t="str">
        <f>IF($J7="","",VLOOKUP($J7,IndDomain_Wide!$A$2:$BI$11,15,FALSE))</f>
        <v/>
      </c>
      <c r="BQ7" s="4" t="str">
        <f>IF($J7="","", VLOOKUP($J7,Indicator_Wide!$A$2:$BI$11,15,FALSE))</f>
        <v/>
      </c>
      <c r="BR7" s="3"/>
      <c r="BS7" s="4" t="str">
        <f>IF($J7="","",VLOOKUP($J7,IndDomain_Wide!$A$2:$BI$11,16,FALSE))</f>
        <v/>
      </c>
      <c r="BT7" s="4" t="str">
        <f>IF($J7="","", VLOOKUP($J7,Indicator_Wide!$A$2:$BI$11,16,FALSE))</f>
        <v/>
      </c>
      <c r="BU7" s="3"/>
      <c r="BV7" s="4" t="str">
        <f>IF($J7="","",VLOOKUP($J7,IndDomain_Wide!$A$2:$BI$11,17,FALSE))</f>
        <v/>
      </c>
      <c r="BW7" s="4" t="str">
        <f>IF($J7="","", VLOOKUP($J7,Indicator_Wide!$A$2:$BI$11,17,FALSE))</f>
        <v/>
      </c>
      <c r="BX7" s="3"/>
      <c r="BY7" s="4" t="str">
        <f>IF($J7="","",VLOOKUP($J7,IndDomain_Wide!$A$2:$BI$11,18,FALSE))</f>
        <v/>
      </c>
      <c r="BZ7" s="4" t="str">
        <f>IF($J7="","", VLOOKUP($J7,Indicator_Wide!$A$2:$BI$11,18,FALSE))</f>
        <v/>
      </c>
      <c r="CA7" s="3"/>
      <c r="CB7" s="4" t="str">
        <f>IF($J7="","",VLOOKUP($J7,IndDomain_Wide!$A$2:$BI$11,19,FALSE))</f>
        <v/>
      </c>
      <c r="CC7" s="4" t="str">
        <f>IF($J7="","", VLOOKUP($J7,Indicator_Wide!$A$2:$BI$11,19,FALSE))</f>
        <v/>
      </c>
      <c r="CD7" s="3"/>
      <c r="CE7" s="4" t="str">
        <f>IF($J7="","",VLOOKUP($J7,IndDomain_Wide!$A$2:$BI$11,20,FALSE))</f>
        <v/>
      </c>
      <c r="CF7" s="4" t="str">
        <f>IF($J7="","", VLOOKUP($J7,Indicator_Wide!$A$2:$BI$11,20,FALSE))</f>
        <v/>
      </c>
      <c r="CG7" s="3"/>
      <c r="CH7" s="4" t="str">
        <f>IF($J7="","",VLOOKUP($J7,IndDomain_Wide!$A$2:$BI$11,21,FALSE))</f>
        <v/>
      </c>
      <c r="CI7" s="4" t="str">
        <f>IF($J7="","", VLOOKUP($J7,Indicator_Wide!$A$2:$BI$11,21,FALSE))</f>
        <v/>
      </c>
      <c r="CJ7" s="3"/>
      <c r="CK7" s="4" t="str">
        <f>IF($J7="","",VLOOKUP($J7,IndDomain_Wide!$A$2:$BI$11,22,FALSE))</f>
        <v/>
      </c>
      <c r="CL7" s="4" t="str">
        <f>IF($J7="","", VLOOKUP($J7,Indicator_Wide!$A$2:$BI$11,22,FALSE))</f>
        <v/>
      </c>
      <c r="CM7" s="3"/>
      <c r="CN7" s="4" t="str">
        <f>IF($J7="","",VLOOKUP($J7,IndDomain_Wide!$A$2:$BI$11,23,FALSE))</f>
        <v/>
      </c>
      <c r="CO7" s="4" t="str">
        <f>IF($J7="","", VLOOKUP($J7,Indicator_Wide!$A$2:$BI$11,23,FALSE))</f>
        <v/>
      </c>
      <c r="CP7" s="3"/>
      <c r="CQ7" s="4" t="str">
        <f>IF($J7="","",VLOOKUP($J7,IndDomain_Wide!$A$2:$BI$11,24,FALSE))</f>
        <v/>
      </c>
      <c r="CR7" s="4" t="str">
        <f>IF($J7="","", VLOOKUP($J7,Indicator_Wide!$A$2:$BI$11,24,FALSE))</f>
        <v/>
      </c>
      <c r="CS7" s="3"/>
      <c r="CT7" s="4" t="str">
        <f>IF($J7="","",VLOOKUP($J7,IndDomain_Wide!$A$2:$BI$11,25,FALSE))</f>
        <v/>
      </c>
      <c r="CU7" s="4" t="str">
        <f>IF($J7="","", VLOOKUP($J7,Indicator_Wide!$A$2:$BI$11,25,FALSE))</f>
        <v/>
      </c>
      <c r="CV7" s="3"/>
      <c r="CW7" s="4" t="str">
        <f>IF($J7="","",VLOOKUP($J7,IndDomain_Wide!$A$2:$BI$11,26,FALSE))</f>
        <v/>
      </c>
      <c r="CX7" s="4" t="str">
        <f>IF($J7="","", VLOOKUP($J7,Indicator_Wide!$A$2:$BI$11,26,FALSE))</f>
        <v/>
      </c>
      <c r="CY7" s="3"/>
      <c r="CZ7" s="4" t="str">
        <f>IF($J7="","",VLOOKUP($J7,IndDomain_Wide!$A$2:$BI$11,27,FALSE))</f>
        <v/>
      </c>
      <c r="DA7" s="4" t="str">
        <f>IF($J7="","", VLOOKUP($J7,Indicator_Wide!$A$2:$BI$11,27,FALSE))</f>
        <v/>
      </c>
      <c r="DB7" s="3"/>
      <c r="DC7" s="4" t="str">
        <f>IF($J7="","",VLOOKUP($J7,IndDomain_Wide!$A$2:$BI$11,28,FALSE))</f>
        <v/>
      </c>
      <c r="DD7" s="4" t="str">
        <f>IF($J7="","", VLOOKUP($J7,Indicator_Wide!$A$2:$BI$11,28,FALSE))</f>
        <v/>
      </c>
      <c r="DE7" s="3"/>
      <c r="DF7" s="4" t="str">
        <f>IF($J7="","",VLOOKUP($J7,IndDomain_Wide!$A$2:$BI$11,29,FALSE))</f>
        <v/>
      </c>
      <c r="DG7" s="4" t="str">
        <f>IF($J7="","", VLOOKUP($J7,Indicator_Wide!$A$2:$BI$11,29,FALSE))</f>
        <v/>
      </c>
      <c r="DH7" s="3"/>
      <c r="DI7" s="4" t="str">
        <f>IF($J7="","",VLOOKUP($J7,IndDomain_Wide!$A$2:$BI$11,30,FALSE))</f>
        <v/>
      </c>
      <c r="DJ7" s="4" t="str">
        <f>IF($J7="","", VLOOKUP($J7,Indicator_Wide!$A$2:$BI$11,30,FALSE))</f>
        <v/>
      </c>
      <c r="DK7" s="3"/>
      <c r="DL7" s="4" t="str">
        <f>IF($J7="","",VLOOKUP($J7,IndDomain_Wide!$A$2:$BI$11,31,FALSE))</f>
        <v/>
      </c>
      <c r="DM7" s="4" t="str">
        <f>IF($J7="","", VLOOKUP($J7,Indicator_Wide!$A$2:$BI$11,31,FALSE))</f>
        <v/>
      </c>
      <c r="DN7" s="3"/>
      <c r="DO7" s="4" t="str">
        <f>IF($J7="","",VLOOKUP($J7,IndDomain_Wide!$A$2:$BI$11,32,FALSE))</f>
        <v/>
      </c>
      <c r="DP7" s="4" t="str">
        <f>IF($J7="","", VLOOKUP($J7,Indicator_Wide!$A$2:$BI$11,32,FALSE))</f>
        <v/>
      </c>
      <c r="DQ7" s="3"/>
      <c r="DR7" s="4" t="str">
        <f>IF($J7="","",VLOOKUP($J7,IndDomain_Wide!$A$2:$BI$11,33,FALSE))</f>
        <v/>
      </c>
      <c r="DS7" s="4" t="str">
        <f>IF($J7="","", VLOOKUP($J7,Indicator_Wide!$A$2:$BI$11,33,FALSE))</f>
        <v/>
      </c>
      <c r="DT7" s="3"/>
      <c r="DU7" s="4" t="str">
        <f>IF($J7="","",VLOOKUP($J7,IndDomain_Wide!$A$2:$BI$11,34,FALSE))</f>
        <v/>
      </c>
      <c r="DV7" s="4" t="str">
        <f>IF($J7="","", VLOOKUP($J7,Indicator_Wide!$A$2:$BI$11,34,FALSE))</f>
        <v/>
      </c>
      <c r="DW7" s="3"/>
      <c r="DX7" s="4" t="str">
        <f>IF($J7="","",VLOOKUP($J7,IndDomain_Wide!$A$2:$BI$11,35,FALSE))</f>
        <v/>
      </c>
      <c r="DY7" s="4" t="str">
        <f>IF($J7="","", VLOOKUP($J7,Indicator_Wide!$A$2:$BI$11,35,FALSE))</f>
        <v/>
      </c>
      <c r="DZ7" s="3"/>
      <c r="EA7" s="4" t="str">
        <f>IF($J7="","",VLOOKUP($J7,IndDomain_Wide!$A$2:$BI$11,36,FALSE))</f>
        <v/>
      </c>
      <c r="EB7" s="4" t="str">
        <f>IF($J7="","", VLOOKUP($J7,Indicator_Wide!$A$2:$BI$11,36,FALSE))</f>
        <v/>
      </c>
      <c r="EC7" s="3"/>
      <c r="ED7" s="4" t="str">
        <f>IF($J7="","",VLOOKUP($J7,IndDomain_Wide!$A$2:$BI$11,37,FALSE))</f>
        <v/>
      </c>
      <c r="EE7" s="4" t="str">
        <f>IF($J7="","", VLOOKUP($J7,Indicator_Wide!$A$2:$BI$11,37,FALSE))</f>
        <v/>
      </c>
      <c r="EF7" s="3"/>
      <c r="EG7" s="4" t="str">
        <f>IF($J7="","",VLOOKUP($J7,IndDomain_Wide!$A$2:$BI$11,38,FALSE))</f>
        <v/>
      </c>
      <c r="EH7" s="4" t="str">
        <f>IF($J7="","", VLOOKUP($J7,Indicator_Wide!$A$2:$BI$11,38,FALSE))</f>
        <v/>
      </c>
      <c r="EI7" s="3"/>
      <c r="EJ7" s="4" t="str">
        <f>IF($J7="","",VLOOKUP($J7,IndDomain_Wide!$A$2:$BI$11,39,FALSE))</f>
        <v/>
      </c>
      <c r="EK7" s="4" t="str">
        <f>IF($J7="","", VLOOKUP($J7,Indicator_Wide!$A$2:$BI$11,39,FALSE))</f>
        <v/>
      </c>
      <c r="EL7" s="3"/>
      <c r="EM7" s="4" t="str">
        <f>IF($J7="","",VLOOKUP($J7,IndDomain_Wide!$A$2:$BI$11,40,FALSE))</f>
        <v/>
      </c>
      <c r="EN7" s="4" t="str">
        <f>IF($J7="","", VLOOKUP($J7,Indicator_Wide!$A$2:$BI$11,40,FALSE))</f>
        <v/>
      </c>
      <c r="EO7" s="3"/>
      <c r="EP7" s="4" t="str">
        <f>IF($J7="","",VLOOKUP($J7,IndDomain_Wide!$A$2:$BI$11,41,FALSE))</f>
        <v/>
      </c>
      <c r="EQ7" s="4" t="str">
        <f>IF($J7="","", VLOOKUP($J7,Indicator_Wide!$A$2:$BI$11,41,FALSE))</f>
        <v/>
      </c>
      <c r="ER7" s="3"/>
      <c r="ES7" s="4" t="str">
        <f>IF($J7="","",VLOOKUP($J7,IndDomain_Wide!$A$2:$BI$11,42,FALSE))</f>
        <v/>
      </c>
      <c r="ET7" s="4" t="str">
        <f>IF($J7="","", VLOOKUP($J7,Indicator_Wide!$A$2:$BI$11,42,FALSE))</f>
        <v/>
      </c>
      <c r="EU7" s="3"/>
      <c r="EV7" s="4" t="str">
        <f>IF($J7="","",VLOOKUP($J7,IndDomain_Wide!$A$2:$BI$11,43,FALSE))</f>
        <v/>
      </c>
      <c r="EW7" s="4" t="str">
        <f>IF($J7="","", VLOOKUP($J7,Indicator_Wide!$A$2:$BI$11,43,FALSE))</f>
        <v/>
      </c>
      <c r="EX7" s="3"/>
      <c r="EY7" s="4" t="str">
        <f>IF($J7="","",VLOOKUP($J7,IndDomain_Wide!$A$2:$BI$11,44,FALSE))</f>
        <v/>
      </c>
      <c r="EZ7" s="4" t="str">
        <f>IF($J7="","", VLOOKUP($J7,Indicator_Wide!$A$2:$BI$11,44,FALSE))</f>
        <v/>
      </c>
      <c r="FA7" s="3"/>
      <c r="FB7" s="4" t="str">
        <f>IF($J7="","",VLOOKUP($J7,IndDomain_Wide!$A$2:$BI$11,45,FALSE))</f>
        <v/>
      </c>
      <c r="FC7" s="4" t="str">
        <f>IF($J7="","", VLOOKUP($J7,Indicator_Wide!$A$2:$BI$11,45,FALSE))</f>
        <v/>
      </c>
      <c r="FD7" s="3"/>
      <c r="FE7" s="4" t="str">
        <f>IF($J7="","",VLOOKUP($J7,IndDomain_Wide!$A$2:$BI$11,46,FALSE))</f>
        <v/>
      </c>
      <c r="FF7" s="4" t="str">
        <f>IF($J7="","", VLOOKUP($J7,Indicator_Wide!$A$2:$BI$11,46,FALSE))</f>
        <v/>
      </c>
      <c r="FG7" s="3"/>
      <c r="FH7" s="4" t="str">
        <f>IF($J7="","",VLOOKUP($J7,IndDomain_Wide!$A$2:$BI$11,47,FALSE))</f>
        <v/>
      </c>
      <c r="FI7" s="4" t="str">
        <f>IF($J7="","", VLOOKUP($J7,Indicator_Wide!$A$2:$BI$11,47,FALSE))</f>
        <v/>
      </c>
      <c r="FJ7" s="3"/>
      <c r="FK7" s="4" t="str">
        <f>IF($J7="","",VLOOKUP($J7,IndDomain_Wide!$A$2:$BI$11,48,FALSE))</f>
        <v/>
      </c>
      <c r="FL7" s="4" t="str">
        <f>IF($J7="","", VLOOKUP($J7,Indicator_Wide!$A$2:$BI$11,48,FALSE))</f>
        <v/>
      </c>
      <c r="FM7" s="3"/>
      <c r="FN7" s="4" t="str">
        <f>IF($J7="","",VLOOKUP($J7,IndDomain_Wide!$A$2:$BI$11,49,FALSE))</f>
        <v/>
      </c>
      <c r="FO7" s="4" t="str">
        <f>IF($J7="","", VLOOKUP($J7,Indicator_Wide!$A$2:$BI$11,49,FALSE))</f>
        <v/>
      </c>
      <c r="FP7" s="3"/>
      <c r="FQ7" s="4" t="str">
        <f>IF($J7="","",VLOOKUP($J7,IndDomain_Wide!$A$2:$BI$11,50,FALSE))</f>
        <v/>
      </c>
      <c r="FR7" s="4" t="str">
        <f>IF($J7="","", VLOOKUP($J7,Indicator_Wide!$A$2:$BI$11,50,FALSE))</f>
        <v/>
      </c>
      <c r="FS7" s="3"/>
      <c r="FT7" s="4" t="str">
        <f>IF($J7="","",VLOOKUP($J7,IndDomain_Wide!$A$2:$BI$11,51,FALSE))</f>
        <v/>
      </c>
      <c r="FU7" s="4" t="str">
        <f>IF($J7="","", VLOOKUP($J7,Indicator_Wide!$A$2:$BI$11,51,FALSE))</f>
        <v/>
      </c>
      <c r="FV7" s="3"/>
      <c r="FW7" s="4" t="str">
        <f>IF($J7="","",VLOOKUP($J7,IndDomain_Wide!$A$2:$BI$11,52,FALSE))</f>
        <v/>
      </c>
      <c r="FX7" s="4" t="str">
        <f>IF($J7="","", VLOOKUP($J7,Indicator_Wide!$A$2:$BI$11,52,FALSE))</f>
        <v/>
      </c>
      <c r="FY7" s="3"/>
      <c r="FZ7" s="4" t="str">
        <f>IF($J7="","",VLOOKUP($J7,IndDomain_Wide!$A$2:$BI$11,53,FALSE))</f>
        <v/>
      </c>
      <c r="GA7" s="4" t="str">
        <f>IF($J7="","", VLOOKUP($J7,Indicator_Wide!$A$2:$BI$11,53,FALSE))</f>
        <v/>
      </c>
      <c r="GB7" s="3"/>
      <c r="GC7" s="4" t="str">
        <f>IF($J7="","",VLOOKUP($J7,IndDomain_Wide!$A$2:$BI$11,54,FALSE))</f>
        <v/>
      </c>
      <c r="GD7" s="4" t="str">
        <f>IF($J7="","", VLOOKUP($J7,Indicator_Wide!$A$2:$BI$11,54,FALSE))</f>
        <v/>
      </c>
      <c r="GE7" s="3"/>
      <c r="GF7" s="4" t="str">
        <f>IF($J7="","",VLOOKUP($J7,IndDomain_Wide!$A$2:$BI$11,55,FALSE))</f>
        <v/>
      </c>
      <c r="GG7" s="4" t="str">
        <f>IF($J7="","", VLOOKUP($J7,Indicator_Wide!$A$2:$BI$11,55,FALSE))</f>
        <v/>
      </c>
      <c r="GH7" s="3"/>
      <c r="GI7" s="4" t="str">
        <f>IF($J7="","",VLOOKUP($J7,IndDomain_Wide!$A$2:$BI$11,56,FALSE))</f>
        <v/>
      </c>
      <c r="GJ7" s="4" t="str">
        <f>IF($J7="","", VLOOKUP($J7,Indicator_Wide!$A$2:$BI$11,56,FALSE))</f>
        <v/>
      </c>
      <c r="GK7" s="3"/>
      <c r="GL7" s="4" t="str">
        <f>IF($J7="","",VLOOKUP($J7,IndDomain_Wide!$A$2:$BI$11,57,FALSE))</f>
        <v/>
      </c>
      <c r="GM7" s="4" t="str">
        <f>IF($J7="","", VLOOKUP($J7,Indicator_Wide!$A$2:$BI$11,57,FALSE))</f>
        <v/>
      </c>
      <c r="GN7" s="3"/>
      <c r="GO7" s="4" t="str">
        <f>IF($J7="","",VLOOKUP($J7,IndDomain_Wide!$A$2:$BI$11,58,FALSE))</f>
        <v/>
      </c>
      <c r="GP7" s="4" t="str">
        <f>IF($J7="","", VLOOKUP($J7,Indicator_Wide!$A$2:$BI$11,58,FALSE))</f>
        <v/>
      </c>
      <c r="GQ7" s="3"/>
      <c r="GR7" s="4" t="str">
        <f>IF($J7="","",VLOOKUP($J7,IndDomain_Wide!$A$2:$BI$11,59,FALSE))</f>
        <v/>
      </c>
      <c r="GS7" s="4" t="str">
        <f>IF($J7="","", VLOOKUP($J7,Indicator_Wide!$A$2:$BI$11,59,FALSE))</f>
        <v/>
      </c>
      <c r="GT7" s="3"/>
      <c r="GU7" s="4" t="str">
        <f>IF($J7="","",VLOOKUP($J7,IndDomain_Wide!$A$2:$BI$11,60,FALSE))</f>
        <v/>
      </c>
      <c r="GV7" s="4" t="str">
        <f>IF($J7="","", VLOOKUP($J7,Indicator_Wide!$A$2:$BI$11,60,FALSE))</f>
        <v/>
      </c>
      <c r="GW7" s="3"/>
      <c r="GX7" s="4" t="str">
        <f>IF($J7="","",VLOOKUP($J7,IndDomain_Wide!$A$2:$BI$11,61,FALSE))</f>
        <v/>
      </c>
      <c r="GY7" s="4" t="str">
        <f>IF($J7="","", VLOOKUP($J7,Indicator_Wide!$A$2:$BI$11,61,FALSE))</f>
        <v/>
      </c>
      <c r="GZ7" s="3"/>
    </row>
    <row r="8" spans="1:208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4" t="str">
        <f>IF($J8="","", VLOOKUP($J8,Domain_Wide!$A$2:$M$11,2,FALSE))</f>
        <v/>
      </c>
      <c r="L8" s="4" t="str">
        <f>IF($J8="","", VLOOKUP($J8,Domain_Wide!$A$2:$M$11,3,FALSE))</f>
        <v/>
      </c>
      <c r="M8" s="3"/>
      <c r="N8" s="4" t="str">
        <f>IF($J8="","", VLOOKUP($J8,Domain_Wide!$A$2:$M$11,4,FALSE))</f>
        <v/>
      </c>
      <c r="O8" s="4" t="str">
        <f>IF($J8="","", VLOOKUP($J8,Domain_Wide!$A$2:$M$11,5,FALSE))</f>
        <v/>
      </c>
      <c r="P8" s="3"/>
      <c r="Q8" s="4" t="str">
        <f>IF($J8="","", VLOOKUP($J8,Domain_Wide!$A$2:$M$11,6,FALSE))</f>
        <v/>
      </c>
      <c r="R8" s="4" t="str">
        <f>IF($J8="","", VLOOKUP($J8,Domain_Wide!$A$2:$M$11,7,FALSE))</f>
        <v/>
      </c>
      <c r="S8" s="3"/>
      <c r="T8" s="4" t="str">
        <f>IF($J8="","", VLOOKUP($J8,Domain_Wide!$A$2:$M$11,8,FALSE))</f>
        <v/>
      </c>
      <c r="U8" s="4" t="str">
        <f>IF($J8="","", VLOOKUP($J8,Domain_Wide!$A$2:$M$11,9,FALSE))</f>
        <v/>
      </c>
      <c r="V8" s="3"/>
      <c r="W8" s="4" t="str">
        <f>IF($J8="","", VLOOKUP($J8,Domain_Wide!$A$2:$M$11,10,FALSE))</f>
        <v/>
      </c>
      <c r="X8" s="4" t="str">
        <f>IF($J8="","", VLOOKUP($J8,Domain_Wide!$A$2:$M$11,11,FALSE))</f>
        <v/>
      </c>
      <c r="Y8" s="3"/>
      <c r="Z8" s="4" t="str">
        <f>IF($J8="","", VLOOKUP($J8,Domain_Wide!$A$2:$M$11,12,FALSE))</f>
        <v/>
      </c>
      <c r="AA8" s="4" t="str">
        <f>IF($J8="","", VLOOKUP($J8,Domain_Wide!$A$2:$M$11,13,FALSE))</f>
        <v/>
      </c>
      <c r="AB8" s="3"/>
      <c r="AC8" s="4" t="str">
        <f>IF($J8="","",VLOOKUP($J8,IndDomain_Wide!$A$2:$BI$11,2,FALSE))</f>
        <v/>
      </c>
      <c r="AD8" s="4" t="str">
        <f>IF($J8="","", VLOOKUP($J8,Indicator_Wide!$A$2:$BI$11,2,FALSE))</f>
        <v/>
      </c>
      <c r="AE8" s="3"/>
      <c r="AF8" s="4" t="str">
        <f>IF($J8="","",VLOOKUP($J8,IndDomain_Wide!$A$2:$BI$11,3,FALSE))</f>
        <v/>
      </c>
      <c r="AG8" s="4" t="str">
        <f>IF($J8="","", VLOOKUP($J8,Indicator_Wide!$A$2:$BI$11,3,FALSE))</f>
        <v/>
      </c>
      <c r="AH8" s="3"/>
      <c r="AI8" s="4" t="str">
        <f>IF($J8="","",VLOOKUP($J8,IndDomain_Wide!$A$2:$BI$11,4,FALSE))</f>
        <v/>
      </c>
      <c r="AJ8" s="4" t="str">
        <f>IF($J8="","", VLOOKUP($J8,Indicator_Wide!$A$2:$BI$11,4,FALSE))</f>
        <v/>
      </c>
      <c r="AK8" s="3"/>
      <c r="AL8" s="4" t="str">
        <f>IF($J8="","",VLOOKUP($J8,IndDomain_Wide!$A$2:$BI$11,5,FALSE))</f>
        <v/>
      </c>
      <c r="AM8" s="4" t="str">
        <f>IF($J8="","", VLOOKUP($J8,Indicator_Wide!$A$2:$BI$11,5,FALSE))</f>
        <v/>
      </c>
      <c r="AN8" s="3"/>
      <c r="AO8" s="4" t="str">
        <f>IF($J8="","",VLOOKUP($J8,IndDomain_Wide!$A$2:$BI$11,6,FALSE))</f>
        <v/>
      </c>
      <c r="AP8" s="4" t="str">
        <f>IF($J8="","", VLOOKUP($J8,Indicator_Wide!$A$2:$BI$11,6,FALSE))</f>
        <v/>
      </c>
      <c r="AQ8" s="3"/>
      <c r="AR8" s="4" t="str">
        <f>IF($J8="","",VLOOKUP($J8,IndDomain_Wide!$A$2:$BI$11,7,FALSE))</f>
        <v/>
      </c>
      <c r="AS8" s="4" t="str">
        <f>IF($J8="","", VLOOKUP($J8,Indicator_Wide!$A$2:$BI$11,7,FALSE))</f>
        <v/>
      </c>
      <c r="AT8" s="3"/>
      <c r="AU8" s="4" t="str">
        <f>IF($J8="","",VLOOKUP($J8,IndDomain_Wide!$A$2:$BI$11,8,FALSE))</f>
        <v/>
      </c>
      <c r="AV8" s="4" t="str">
        <f>IF($J8="","", VLOOKUP($J8,Indicator_Wide!$A$2:$BI$11,8,FALSE))</f>
        <v/>
      </c>
      <c r="AW8" s="3"/>
      <c r="AX8" s="4" t="str">
        <f>IF($J8="","",VLOOKUP($J8,IndDomain_Wide!$A$2:$BI$11,9,FALSE))</f>
        <v/>
      </c>
      <c r="AY8" s="4" t="str">
        <f>IF($J8="","", VLOOKUP($J8,Indicator_Wide!$A$2:$BI$11,9,FALSE))</f>
        <v/>
      </c>
      <c r="AZ8" s="3"/>
      <c r="BA8" s="4" t="str">
        <f>IF($J8="","",VLOOKUP($J8,IndDomain_Wide!$A$2:$BI$11,10,FALSE))</f>
        <v/>
      </c>
      <c r="BB8" s="4" t="str">
        <f>IF($J8="","", VLOOKUP($J8,Indicator_Wide!$A$2:$BI$11,10,FALSE))</f>
        <v/>
      </c>
      <c r="BC8" s="3"/>
      <c r="BD8" s="4" t="str">
        <f>IF($J8="","",VLOOKUP($J8,IndDomain_Wide!$A$2:$BI$11,11,FALSE))</f>
        <v/>
      </c>
      <c r="BE8" s="4" t="str">
        <f>IF($J8="","", VLOOKUP($J8,Indicator_Wide!$A$2:$BI$11,11,FALSE))</f>
        <v/>
      </c>
      <c r="BF8" s="3"/>
      <c r="BG8" s="4" t="str">
        <f>IF($J8="","",VLOOKUP($J8,IndDomain_Wide!$A$2:$BI$11,12,FALSE))</f>
        <v/>
      </c>
      <c r="BH8" s="4" t="str">
        <f>IF($J8="","", VLOOKUP($J8,Indicator_Wide!$A$2:$BI$11,12,FALSE))</f>
        <v/>
      </c>
      <c r="BI8" s="3"/>
      <c r="BJ8" s="4" t="str">
        <f>IF($J8="","",VLOOKUP($J8,IndDomain_Wide!$A$2:$BI$11,13,FALSE))</f>
        <v/>
      </c>
      <c r="BK8" s="4" t="str">
        <f>IF($J8="","", VLOOKUP($J8,Indicator_Wide!$A$2:$BI$11,13,FALSE))</f>
        <v/>
      </c>
      <c r="BL8" s="3"/>
      <c r="BM8" s="4" t="str">
        <f>IF($J8="","",VLOOKUP($J8,IndDomain_Wide!$A$2:$BI$11,14,FALSE))</f>
        <v/>
      </c>
      <c r="BN8" s="4" t="str">
        <f>IF($J8="","", VLOOKUP($J8,Indicator_Wide!$A$2:$BI$11,14,FALSE))</f>
        <v/>
      </c>
      <c r="BO8" s="3"/>
      <c r="BP8" s="4" t="str">
        <f>IF($J8="","",VLOOKUP($J8,IndDomain_Wide!$A$2:$BI$11,15,FALSE))</f>
        <v/>
      </c>
      <c r="BQ8" s="4" t="str">
        <f>IF($J8="","", VLOOKUP($J8,Indicator_Wide!$A$2:$BI$11,15,FALSE))</f>
        <v/>
      </c>
      <c r="BR8" s="3"/>
      <c r="BS8" s="4" t="str">
        <f>IF($J8="","",VLOOKUP($J8,IndDomain_Wide!$A$2:$BI$11,16,FALSE))</f>
        <v/>
      </c>
      <c r="BT8" s="4" t="str">
        <f>IF($J8="","", VLOOKUP($J8,Indicator_Wide!$A$2:$BI$11,16,FALSE))</f>
        <v/>
      </c>
      <c r="BU8" s="3"/>
      <c r="BV8" s="4" t="str">
        <f>IF($J8="","",VLOOKUP($J8,IndDomain_Wide!$A$2:$BI$11,17,FALSE))</f>
        <v/>
      </c>
      <c r="BW8" s="4" t="str">
        <f>IF($J8="","", VLOOKUP($J8,Indicator_Wide!$A$2:$BI$11,17,FALSE))</f>
        <v/>
      </c>
      <c r="BX8" s="3"/>
      <c r="BY8" s="4" t="str">
        <f>IF($J8="","",VLOOKUP($J8,IndDomain_Wide!$A$2:$BI$11,18,FALSE))</f>
        <v/>
      </c>
      <c r="BZ8" s="4" t="str">
        <f>IF($J8="","", VLOOKUP($J8,Indicator_Wide!$A$2:$BI$11,18,FALSE))</f>
        <v/>
      </c>
      <c r="CA8" s="3"/>
      <c r="CB8" s="4" t="str">
        <f>IF($J8="","",VLOOKUP($J8,IndDomain_Wide!$A$2:$BI$11,19,FALSE))</f>
        <v/>
      </c>
      <c r="CC8" s="4" t="str">
        <f>IF($J8="","", VLOOKUP($J8,Indicator_Wide!$A$2:$BI$11,19,FALSE))</f>
        <v/>
      </c>
      <c r="CD8" s="3"/>
      <c r="CE8" s="4" t="str">
        <f>IF($J8="","",VLOOKUP($J8,IndDomain_Wide!$A$2:$BI$11,20,FALSE))</f>
        <v/>
      </c>
      <c r="CF8" s="4" t="str">
        <f>IF($J8="","", VLOOKUP($J8,Indicator_Wide!$A$2:$BI$11,20,FALSE))</f>
        <v/>
      </c>
      <c r="CG8" s="3"/>
      <c r="CH8" s="4" t="str">
        <f>IF($J8="","",VLOOKUP($J8,IndDomain_Wide!$A$2:$BI$11,21,FALSE))</f>
        <v/>
      </c>
      <c r="CI8" s="4" t="str">
        <f>IF($J8="","", VLOOKUP($J8,Indicator_Wide!$A$2:$BI$11,21,FALSE))</f>
        <v/>
      </c>
      <c r="CJ8" s="3"/>
      <c r="CK8" s="4" t="str">
        <f>IF($J8="","",VLOOKUP($J8,IndDomain_Wide!$A$2:$BI$11,22,FALSE))</f>
        <v/>
      </c>
      <c r="CL8" s="4" t="str">
        <f>IF($J8="","", VLOOKUP($J8,Indicator_Wide!$A$2:$BI$11,22,FALSE))</f>
        <v/>
      </c>
      <c r="CM8" s="3"/>
      <c r="CN8" s="4" t="str">
        <f>IF($J8="","",VLOOKUP($J8,IndDomain_Wide!$A$2:$BI$11,23,FALSE))</f>
        <v/>
      </c>
      <c r="CO8" s="4" t="str">
        <f>IF($J8="","", VLOOKUP($J8,Indicator_Wide!$A$2:$BI$11,23,FALSE))</f>
        <v/>
      </c>
      <c r="CP8" s="3"/>
      <c r="CQ8" s="4" t="str">
        <f>IF($J8="","",VLOOKUP($J8,IndDomain_Wide!$A$2:$BI$11,24,FALSE))</f>
        <v/>
      </c>
      <c r="CR8" s="4" t="str">
        <f>IF($J8="","", VLOOKUP($J8,Indicator_Wide!$A$2:$BI$11,24,FALSE))</f>
        <v/>
      </c>
      <c r="CS8" s="3"/>
      <c r="CT8" s="4" t="str">
        <f>IF($J8="","",VLOOKUP($J8,IndDomain_Wide!$A$2:$BI$11,25,FALSE))</f>
        <v/>
      </c>
      <c r="CU8" s="4" t="str">
        <f>IF($J8="","", VLOOKUP($J8,Indicator_Wide!$A$2:$BI$11,25,FALSE))</f>
        <v/>
      </c>
      <c r="CV8" s="3"/>
      <c r="CW8" s="4" t="str">
        <f>IF($J8="","",VLOOKUP($J8,IndDomain_Wide!$A$2:$BI$11,26,FALSE))</f>
        <v/>
      </c>
      <c r="CX8" s="4" t="str">
        <f>IF($J8="","", VLOOKUP($J8,Indicator_Wide!$A$2:$BI$11,26,FALSE))</f>
        <v/>
      </c>
      <c r="CY8" s="3"/>
      <c r="CZ8" s="4" t="str">
        <f>IF($J8="","",VLOOKUP($J8,IndDomain_Wide!$A$2:$BI$11,27,FALSE))</f>
        <v/>
      </c>
      <c r="DA8" s="4" t="str">
        <f>IF($J8="","", VLOOKUP($J8,Indicator_Wide!$A$2:$BI$11,27,FALSE))</f>
        <v/>
      </c>
      <c r="DB8" s="3"/>
      <c r="DC8" s="4" t="str">
        <f>IF($J8="","",VLOOKUP($J8,IndDomain_Wide!$A$2:$BI$11,28,FALSE))</f>
        <v/>
      </c>
      <c r="DD8" s="4" t="str">
        <f>IF($J8="","", VLOOKUP($J8,Indicator_Wide!$A$2:$BI$11,28,FALSE))</f>
        <v/>
      </c>
      <c r="DE8" s="3"/>
      <c r="DF8" s="4" t="str">
        <f>IF($J8="","",VLOOKUP($J8,IndDomain_Wide!$A$2:$BI$11,29,FALSE))</f>
        <v/>
      </c>
      <c r="DG8" s="4" t="str">
        <f>IF($J8="","", VLOOKUP($J8,Indicator_Wide!$A$2:$BI$11,29,FALSE))</f>
        <v/>
      </c>
      <c r="DH8" s="3"/>
      <c r="DI8" s="4" t="str">
        <f>IF($J8="","",VLOOKUP($J8,IndDomain_Wide!$A$2:$BI$11,30,FALSE))</f>
        <v/>
      </c>
      <c r="DJ8" s="4" t="str">
        <f>IF($J8="","", VLOOKUP($J8,Indicator_Wide!$A$2:$BI$11,30,FALSE))</f>
        <v/>
      </c>
      <c r="DK8" s="3"/>
      <c r="DL8" s="4" t="str">
        <f>IF($J8="","",VLOOKUP($J8,IndDomain_Wide!$A$2:$BI$11,31,FALSE))</f>
        <v/>
      </c>
      <c r="DM8" s="4" t="str">
        <f>IF($J8="","", VLOOKUP($J8,Indicator_Wide!$A$2:$BI$11,31,FALSE))</f>
        <v/>
      </c>
      <c r="DN8" s="3"/>
      <c r="DO8" s="4" t="str">
        <f>IF($J8="","",VLOOKUP($J8,IndDomain_Wide!$A$2:$BI$11,32,FALSE))</f>
        <v/>
      </c>
      <c r="DP8" s="4" t="str">
        <f>IF($J8="","", VLOOKUP($J8,Indicator_Wide!$A$2:$BI$11,32,FALSE))</f>
        <v/>
      </c>
      <c r="DQ8" s="3"/>
      <c r="DR8" s="4" t="str">
        <f>IF($J8="","",VLOOKUP($J8,IndDomain_Wide!$A$2:$BI$11,33,FALSE))</f>
        <v/>
      </c>
      <c r="DS8" s="4" t="str">
        <f>IF($J8="","", VLOOKUP($J8,Indicator_Wide!$A$2:$BI$11,33,FALSE))</f>
        <v/>
      </c>
      <c r="DT8" s="3"/>
      <c r="DU8" s="4" t="str">
        <f>IF($J8="","",VLOOKUP($J8,IndDomain_Wide!$A$2:$BI$11,34,FALSE))</f>
        <v/>
      </c>
      <c r="DV8" s="4" t="str">
        <f>IF($J8="","", VLOOKUP($J8,Indicator_Wide!$A$2:$BI$11,34,FALSE))</f>
        <v/>
      </c>
      <c r="DW8" s="3"/>
      <c r="DX8" s="4" t="str">
        <f>IF($J8="","",VLOOKUP($J8,IndDomain_Wide!$A$2:$BI$11,35,FALSE))</f>
        <v/>
      </c>
      <c r="DY8" s="4" t="str">
        <f>IF($J8="","", VLOOKUP($J8,Indicator_Wide!$A$2:$BI$11,35,FALSE))</f>
        <v/>
      </c>
      <c r="DZ8" s="3"/>
      <c r="EA8" s="4" t="str">
        <f>IF($J8="","",VLOOKUP($J8,IndDomain_Wide!$A$2:$BI$11,36,FALSE))</f>
        <v/>
      </c>
      <c r="EB8" s="4" t="str">
        <f>IF($J8="","", VLOOKUP($J8,Indicator_Wide!$A$2:$BI$11,36,FALSE))</f>
        <v/>
      </c>
      <c r="EC8" s="3"/>
      <c r="ED8" s="4" t="str">
        <f>IF($J8="","",VLOOKUP($J8,IndDomain_Wide!$A$2:$BI$11,37,FALSE))</f>
        <v/>
      </c>
      <c r="EE8" s="4" t="str">
        <f>IF($J8="","", VLOOKUP($J8,Indicator_Wide!$A$2:$BI$11,37,FALSE))</f>
        <v/>
      </c>
      <c r="EF8" s="3"/>
      <c r="EG8" s="4" t="str">
        <f>IF($J8="","",VLOOKUP($J8,IndDomain_Wide!$A$2:$BI$11,38,FALSE))</f>
        <v/>
      </c>
      <c r="EH8" s="4" t="str">
        <f>IF($J8="","", VLOOKUP($J8,Indicator_Wide!$A$2:$BI$11,38,FALSE))</f>
        <v/>
      </c>
      <c r="EI8" s="3"/>
      <c r="EJ8" s="4" t="str">
        <f>IF($J8="","",VLOOKUP($J8,IndDomain_Wide!$A$2:$BI$11,39,FALSE))</f>
        <v/>
      </c>
      <c r="EK8" s="4" t="str">
        <f>IF($J8="","", VLOOKUP($J8,Indicator_Wide!$A$2:$BI$11,39,FALSE))</f>
        <v/>
      </c>
      <c r="EL8" s="3"/>
      <c r="EM8" s="4" t="str">
        <f>IF($J8="","",VLOOKUP($J8,IndDomain_Wide!$A$2:$BI$11,40,FALSE))</f>
        <v/>
      </c>
      <c r="EN8" s="4" t="str">
        <f>IF($J8="","", VLOOKUP($J8,Indicator_Wide!$A$2:$BI$11,40,FALSE))</f>
        <v/>
      </c>
      <c r="EO8" s="3"/>
      <c r="EP8" s="4" t="str">
        <f>IF($J8="","",VLOOKUP($J8,IndDomain_Wide!$A$2:$BI$11,41,FALSE))</f>
        <v/>
      </c>
      <c r="EQ8" s="4" t="str">
        <f>IF($J8="","", VLOOKUP($J8,Indicator_Wide!$A$2:$BI$11,41,FALSE))</f>
        <v/>
      </c>
      <c r="ER8" s="3"/>
      <c r="ES8" s="4" t="str">
        <f>IF($J8="","",VLOOKUP($J8,IndDomain_Wide!$A$2:$BI$11,42,FALSE))</f>
        <v/>
      </c>
      <c r="ET8" s="4" t="str">
        <f>IF($J8="","", VLOOKUP($J8,Indicator_Wide!$A$2:$BI$11,42,FALSE))</f>
        <v/>
      </c>
      <c r="EU8" s="3"/>
      <c r="EV8" s="4" t="str">
        <f>IF($J8="","",VLOOKUP($J8,IndDomain_Wide!$A$2:$BI$11,43,FALSE))</f>
        <v/>
      </c>
      <c r="EW8" s="4" t="str">
        <f>IF($J8="","", VLOOKUP($J8,Indicator_Wide!$A$2:$BI$11,43,FALSE))</f>
        <v/>
      </c>
      <c r="EX8" s="3"/>
      <c r="EY8" s="4" t="str">
        <f>IF($J8="","",VLOOKUP($J8,IndDomain_Wide!$A$2:$BI$11,44,FALSE))</f>
        <v/>
      </c>
      <c r="EZ8" s="4" t="str">
        <f>IF($J8="","", VLOOKUP($J8,Indicator_Wide!$A$2:$BI$11,44,FALSE))</f>
        <v/>
      </c>
      <c r="FA8" s="3"/>
      <c r="FB8" s="4" t="str">
        <f>IF($J8="","",VLOOKUP($J8,IndDomain_Wide!$A$2:$BI$11,45,FALSE))</f>
        <v/>
      </c>
      <c r="FC8" s="4" t="str">
        <f>IF($J8="","", VLOOKUP($J8,Indicator_Wide!$A$2:$BI$11,45,FALSE))</f>
        <v/>
      </c>
      <c r="FD8" s="3"/>
      <c r="FE8" s="4" t="str">
        <f>IF($J8="","",VLOOKUP($J8,IndDomain_Wide!$A$2:$BI$11,46,FALSE))</f>
        <v/>
      </c>
      <c r="FF8" s="4" t="str">
        <f>IF($J8="","", VLOOKUP($J8,Indicator_Wide!$A$2:$BI$11,46,FALSE))</f>
        <v/>
      </c>
      <c r="FG8" s="3"/>
      <c r="FH8" s="4" t="str">
        <f>IF($J8="","",VLOOKUP($J8,IndDomain_Wide!$A$2:$BI$11,47,FALSE))</f>
        <v/>
      </c>
      <c r="FI8" s="4" t="str">
        <f>IF($J8="","", VLOOKUP($J8,Indicator_Wide!$A$2:$BI$11,47,FALSE))</f>
        <v/>
      </c>
      <c r="FJ8" s="3"/>
      <c r="FK8" s="4" t="str">
        <f>IF($J8="","",VLOOKUP($J8,IndDomain_Wide!$A$2:$BI$11,48,FALSE))</f>
        <v/>
      </c>
      <c r="FL8" s="4" t="str">
        <f>IF($J8="","", VLOOKUP($J8,Indicator_Wide!$A$2:$BI$11,48,FALSE))</f>
        <v/>
      </c>
      <c r="FM8" s="3"/>
      <c r="FN8" s="4" t="str">
        <f>IF($J8="","",VLOOKUP($J8,IndDomain_Wide!$A$2:$BI$11,49,FALSE))</f>
        <v/>
      </c>
      <c r="FO8" s="4" t="str">
        <f>IF($J8="","", VLOOKUP($J8,Indicator_Wide!$A$2:$BI$11,49,FALSE))</f>
        <v/>
      </c>
      <c r="FP8" s="3"/>
      <c r="FQ8" s="4" t="str">
        <f>IF($J8="","",VLOOKUP($J8,IndDomain_Wide!$A$2:$BI$11,50,FALSE))</f>
        <v/>
      </c>
      <c r="FR8" s="4" t="str">
        <f>IF($J8="","", VLOOKUP($J8,Indicator_Wide!$A$2:$BI$11,50,FALSE))</f>
        <v/>
      </c>
      <c r="FS8" s="3"/>
      <c r="FT8" s="4" t="str">
        <f>IF($J8="","",VLOOKUP($J8,IndDomain_Wide!$A$2:$BI$11,51,FALSE))</f>
        <v/>
      </c>
      <c r="FU8" s="4" t="str">
        <f>IF($J8="","", VLOOKUP($J8,Indicator_Wide!$A$2:$BI$11,51,FALSE))</f>
        <v/>
      </c>
      <c r="FV8" s="3"/>
      <c r="FW8" s="4" t="str">
        <f>IF($J8="","",VLOOKUP($J8,IndDomain_Wide!$A$2:$BI$11,52,FALSE))</f>
        <v/>
      </c>
      <c r="FX8" s="4" t="str">
        <f>IF($J8="","", VLOOKUP($J8,Indicator_Wide!$A$2:$BI$11,52,FALSE))</f>
        <v/>
      </c>
      <c r="FY8" s="3"/>
      <c r="FZ8" s="4" t="str">
        <f>IF($J8="","",VLOOKUP($J8,IndDomain_Wide!$A$2:$BI$11,53,FALSE))</f>
        <v/>
      </c>
      <c r="GA8" s="4" t="str">
        <f>IF($J8="","", VLOOKUP($J8,Indicator_Wide!$A$2:$BI$11,53,FALSE))</f>
        <v/>
      </c>
      <c r="GB8" s="3"/>
      <c r="GC8" s="4" t="str">
        <f>IF($J8="","",VLOOKUP($J8,IndDomain_Wide!$A$2:$BI$11,54,FALSE))</f>
        <v/>
      </c>
      <c r="GD8" s="4" t="str">
        <f>IF($J8="","", VLOOKUP($J8,Indicator_Wide!$A$2:$BI$11,54,FALSE))</f>
        <v/>
      </c>
      <c r="GE8" s="3"/>
      <c r="GF8" s="4" t="str">
        <f>IF($J8="","",VLOOKUP($J8,IndDomain_Wide!$A$2:$BI$11,55,FALSE))</f>
        <v/>
      </c>
      <c r="GG8" s="4" t="str">
        <f>IF($J8="","", VLOOKUP($J8,Indicator_Wide!$A$2:$BI$11,55,FALSE))</f>
        <v/>
      </c>
      <c r="GH8" s="3"/>
      <c r="GI8" s="4" t="str">
        <f>IF($J8="","",VLOOKUP($J8,IndDomain_Wide!$A$2:$BI$11,56,FALSE))</f>
        <v/>
      </c>
      <c r="GJ8" s="4" t="str">
        <f>IF($J8="","", VLOOKUP($J8,Indicator_Wide!$A$2:$BI$11,56,FALSE))</f>
        <v/>
      </c>
      <c r="GK8" s="3"/>
      <c r="GL8" s="4" t="str">
        <f>IF($J8="","",VLOOKUP($J8,IndDomain_Wide!$A$2:$BI$11,57,FALSE))</f>
        <v/>
      </c>
      <c r="GM8" s="4" t="str">
        <f>IF($J8="","", VLOOKUP($J8,Indicator_Wide!$A$2:$BI$11,57,FALSE))</f>
        <v/>
      </c>
      <c r="GN8" s="3"/>
      <c r="GO8" s="4" t="str">
        <f>IF($J8="","",VLOOKUP($J8,IndDomain_Wide!$A$2:$BI$11,58,FALSE))</f>
        <v/>
      </c>
      <c r="GP8" s="4" t="str">
        <f>IF($J8="","", VLOOKUP($J8,Indicator_Wide!$A$2:$BI$11,58,FALSE))</f>
        <v/>
      </c>
      <c r="GQ8" s="3"/>
      <c r="GR8" s="4" t="str">
        <f>IF($J8="","",VLOOKUP($J8,IndDomain_Wide!$A$2:$BI$11,59,FALSE))</f>
        <v/>
      </c>
      <c r="GS8" s="4" t="str">
        <f>IF($J8="","", VLOOKUP($J8,Indicator_Wide!$A$2:$BI$11,59,FALSE))</f>
        <v/>
      </c>
      <c r="GT8" s="3"/>
      <c r="GU8" s="4" t="str">
        <f>IF($J8="","",VLOOKUP($J8,IndDomain_Wide!$A$2:$BI$11,60,FALSE))</f>
        <v/>
      </c>
      <c r="GV8" s="4" t="str">
        <f>IF($J8="","", VLOOKUP($J8,Indicator_Wide!$A$2:$BI$11,60,FALSE))</f>
        <v/>
      </c>
      <c r="GW8" s="3"/>
      <c r="GX8" s="4" t="str">
        <f>IF($J8="","",VLOOKUP($J8,IndDomain_Wide!$A$2:$BI$11,61,FALSE))</f>
        <v/>
      </c>
      <c r="GY8" s="4" t="str">
        <f>IF($J8="","", VLOOKUP($J8,Indicator_Wide!$A$2:$BI$11,61,FALSE))</f>
        <v/>
      </c>
      <c r="GZ8" s="3"/>
    </row>
    <row r="9" spans="1:20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4" t="str">
        <f>IF($J9="","", VLOOKUP($J9,Domain_Wide!$A$2:$M$11,2,FALSE))</f>
        <v/>
      </c>
      <c r="L9" s="4" t="str">
        <f>IF($J9="","", VLOOKUP($J9,Domain_Wide!$A$2:$M$11,3,FALSE))</f>
        <v/>
      </c>
      <c r="M9" s="3"/>
      <c r="N9" s="4" t="str">
        <f>IF($J9="","", VLOOKUP($J9,Domain_Wide!$A$2:$M$11,4,FALSE))</f>
        <v/>
      </c>
      <c r="O9" s="4" t="str">
        <f>IF($J9="","", VLOOKUP($J9,Domain_Wide!$A$2:$M$11,5,FALSE))</f>
        <v/>
      </c>
      <c r="P9" s="3"/>
      <c r="Q9" s="4" t="str">
        <f>IF($J9="","", VLOOKUP($J9,Domain_Wide!$A$2:$M$11,6,FALSE))</f>
        <v/>
      </c>
      <c r="R9" s="4" t="str">
        <f>IF($J9="","", VLOOKUP($J9,Domain_Wide!$A$2:$M$11,7,FALSE))</f>
        <v/>
      </c>
      <c r="S9" s="3"/>
      <c r="T9" s="4" t="str">
        <f>IF($J9="","", VLOOKUP($J9,Domain_Wide!$A$2:$M$11,8,FALSE))</f>
        <v/>
      </c>
      <c r="U9" s="4" t="str">
        <f>IF($J9="","", VLOOKUP($J9,Domain_Wide!$A$2:$M$11,9,FALSE))</f>
        <v/>
      </c>
      <c r="V9" s="3"/>
      <c r="W9" s="4" t="str">
        <f>IF($J9="","", VLOOKUP($J9,Domain_Wide!$A$2:$M$11,10,FALSE))</f>
        <v/>
      </c>
      <c r="X9" s="4" t="str">
        <f>IF($J9="","", VLOOKUP($J9,Domain_Wide!$A$2:$M$11,11,FALSE))</f>
        <v/>
      </c>
      <c r="Y9" s="3"/>
      <c r="Z9" s="4" t="str">
        <f>IF($J9="","", VLOOKUP($J9,Domain_Wide!$A$2:$M$11,12,FALSE))</f>
        <v/>
      </c>
      <c r="AA9" s="4" t="str">
        <f>IF($J9="","", VLOOKUP($J9,Domain_Wide!$A$2:$M$11,13,FALSE))</f>
        <v/>
      </c>
      <c r="AB9" s="3"/>
      <c r="AC9" s="4" t="str">
        <f>IF($J9="","",VLOOKUP($J9,IndDomain_Wide!$A$2:$BI$11,2,FALSE))</f>
        <v/>
      </c>
      <c r="AD9" s="4" t="str">
        <f>IF($J9="","", VLOOKUP($J9,Indicator_Wide!$A$2:$BI$11,2,FALSE))</f>
        <v/>
      </c>
      <c r="AE9" s="3"/>
      <c r="AF9" s="4" t="str">
        <f>IF($J9="","",VLOOKUP($J9,IndDomain_Wide!$A$2:$BI$11,3,FALSE))</f>
        <v/>
      </c>
      <c r="AG9" s="4" t="str">
        <f>IF($J9="","", VLOOKUP($J9,Indicator_Wide!$A$2:$BI$11,3,FALSE))</f>
        <v/>
      </c>
      <c r="AH9" s="3"/>
      <c r="AI9" s="4" t="str">
        <f>IF($J9="","",VLOOKUP($J9,IndDomain_Wide!$A$2:$BI$11,4,FALSE))</f>
        <v/>
      </c>
      <c r="AJ9" s="4" t="str">
        <f>IF($J9="","", VLOOKUP($J9,Indicator_Wide!$A$2:$BI$11,4,FALSE))</f>
        <v/>
      </c>
      <c r="AK9" s="3"/>
      <c r="AL9" s="4" t="str">
        <f>IF($J9="","",VLOOKUP($J9,IndDomain_Wide!$A$2:$BI$11,5,FALSE))</f>
        <v/>
      </c>
      <c r="AM9" s="4" t="str">
        <f>IF($J9="","", VLOOKUP($J9,Indicator_Wide!$A$2:$BI$11,5,FALSE))</f>
        <v/>
      </c>
      <c r="AN9" s="3"/>
      <c r="AO9" s="4" t="str">
        <f>IF($J9="","",VLOOKUP($J9,IndDomain_Wide!$A$2:$BI$11,6,FALSE))</f>
        <v/>
      </c>
      <c r="AP9" s="4" t="str">
        <f>IF($J9="","", VLOOKUP($J9,Indicator_Wide!$A$2:$BI$11,6,FALSE))</f>
        <v/>
      </c>
      <c r="AQ9" s="3"/>
      <c r="AR9" s="4" t="str">
        <f>IF($J9="","",VLOOKUP($J9,IndDomain_Wide!$A$2:$BI$11,7,FALSE))</f>
        <v/>
      </c>
      <c r="AS9" s="4" t="str">
        <f>IF($J9="","", VLOOKUP($J9,Indicator_Wide!$A$2:$BI$11,7,FALSE))</f>
        <v/>
      </c>
      <c r="AT9" s="3"/>
      <c r="AU9" s="4" t="str">
        <f>IF($J9="","",VLOOKUP($J9,IndDomain_Wide!$A$2:$BI$11,8,FALSE))</f>
        <v/>
      </c>
      <c r="AV9" s="4" t="str">
        <f>IF($J9="","", VLOOKUP($J9,Indicator_Wide!$A$2:$BI$11,8,FALSE))</f>
        <v/>
      </c>
      <c r="AW9" s="3"/>
      <c r="AX9" s="4" t="str">
        <f>IF($J9="","",VLOOKUP($J9,IndDomain_Wide!$A$2:$BI$11,9,FALSE))</f>
        <v/>
      </c>
      <c r="AY9" s="4" t="str">
        <f>IF($J9="","", VLOOKUP($J9,Indicator_Wide!$A$2:$BI$11,9,FALSE))</f>
        <v/>
      </c>
      <c r="AZ9" s="3"/>
      <c r="BA9" s="4" t="str">
        <f>IF($J9="","",VLOOKUP($J9,IndDomain_Wide!$A$2:$BI$11,10,FALSE))</f>
        <v/>
      </c>
      <c r="BB9" s="4" t="str">
        <f>IF($J9="","", VLOOKUP($J9,Indicator_Wide!$A$2:$BI$11,10,FALSE))</f>
        <v/>
      </c>
      <c r="BC9" s="3"/>
      <c r="BD9" s="4" t="str">
        <f>IF($J9="","",VLOOKUP($J9,IndDomain_Wide!$A$2:$BI$11,11,FALSE))</f>
        <v/>
      </c>
      <c r="BE9" s="4" t="str">
        <f>IF($J9="","", VLOOKUP($J9,Indicator_Wide!$A$2:$BI$11,11,FALSE))</f>
        <v/>
      </c>
      <c r="BF9" s="3"/>
      <c r="BG9" s="4" t="str">
        <f>IF($J9="","",VLOOKUP($J9,IndDomain_Wide!$A$2:$BI$11,12,FALSE))</f>
        <v/>
      </c>
      <c r="BH9" s="4" t="str">
        <f>IF($J9="","", VLOOKUP($J9,Indicator_Wide!$A$2:$BI$11,12,FALSE))</f>
        <v/>
      </c>
      <c r="BI9" s="3"/>
      <c r="BJ9" s="4" t="str">
        <f>IF($J9="","",VLOOKUP($J9,IndDomain_Wide!$A$2:$BI$11,13,FALSE))</f>
        <v/>
      </c>
      <c r="BK9" s="4" t="str">
        <f>IF($J9="","", VLOOKUP($J9,Indicator_Wide!$A$2:$BI$11,13,FALSE))</f>
        <v/>
      </c>
      <c r="BL9" s="3"/>
      <c r="BM9" s="4" t="str">
        <f>IF($J9="","",VLOOKUP($J9,IndDomain_Wide!$A$2:$BI$11,14,FALSE))</f>
        <v/>
      </c>
      <c r="BN9" s="4" t="str">
        <f>IF($J9="","", VLOOKUP($J9,Indicator_Wide!$A$2:$BI$11,14,FALSE))</f>
        <v/>
      </c>
      <c r="BO9" s="3"/>
      <c r="BP9" s="4" t="str">
        <f>IF($J9="","",VLOOKUP($J9,IndDomain_Wide!$A$2:$BI$11,15,FALSE))</f>
        <v/>
      </c>
      <c r="BQ9" s="4" t="str">
        <f>IF($J9="","", VLOOKUP($J9,Indicator_Wide!$A$2:$BI$11,15,FALSE))</f>
        <v/>
      </c>
      <c r="BR9" s="3"/>
      <c r="BS9" s="4" t="str">
        <f>IF($J9="","",VLOOKUP($J9,IndDomain_Wide!$A$2:$BI$11,16,FALSE))</f>
        <v/>
      </c>
      <c r="BT9" s="4" t="str">
        <f>IF($J9="","", VLOOKUP($J9,Indicator_Wide!$A$2:$BI$11,16,FALSE))</f>
        <v/>
      </c>
      <c r="BU9" s="3"/>
      <c r="BV9" s="4" t="str">
        <f>IF($J9="","",VLOOKUP($J9,IndDomain_Wide!$A$2:$BI$11,17,FALSE))</f>
        <v/>
      </c>
      <c r="BW9" s="4" t="str">
        <f>IF($J9="","", VLOOKUP($J9,Indicator_Wide!$A$2:$BI$11,17,FALSE))</f>
        <v/>
      </c>
      <c r="BX9" s="3"/>
      <c r="BY9" s="4" t="str">
        <f>IF($J9="","",VLOOKUP($J9,IndDomain_Wide!$A$2:$BI$11,18,FALSE))</f>
        <v/>
      </c>
      <c r="BZ9" s="4" t="str">
        <f>IF($J9="","", VLOOKUP($J9,Indicator_Wide!$A$2:$BI$11,18,FALSE))</f>
        <v/>
      </c>
      <c r="CA9" s="3"/>
      <c r="CB9" s="4" t="str">
        <f>IF($J9="","",VLOOKUP($J9,IndDomain_Wide!$A$2:$BI$11,19,FALSE))</f>
        <v/>
      </c>
      <c r="CC9" s="4" t="str">
        <f>IF($J9="","", VLOOKUP($J9,Indicator_Wide!$A$2:$BI$11,19,FALSE))</f>
        <v/>
      </c>
      <c r="CD9" s="3"/>
      <c r="CE9" s="4" t="str">
        <f>IF($J9="","",VLOOKUP($J9,IndDomain_Wide!$A$2:$BI$11,20,FALSE))</f>
        <v/>
      </c>
      <c r="CF9" s="4" t="str">
        <f>IF($J9="","", VLOOKUP($J9,Indicator_Wide!$A$2:$BI$11,20,FALSE))</f>
        <v/>
      </c>
      <c r="CG9" s="3"/>
      <c r="CH9" s="4" t="str">
        <f>IF($J9="","",VLOOKUP($J9,IndDomain_Wide!$A$2:$BI$11,21,FALSE))</f>
        <v/>
      </c>
      <c r="CI9" s="4" t="str">
        <f>IF($J9="","", VLOOKUP($J9,Indicator_Wide!$A$2:$BI$11,21,FALSE))</f>
        <v/>
      </c>
      <c r="CJ9" s="3"/>
      <c r="CK9" s="4" t="str">
        <f>IF($J9="","",VLOOKUP($J9,IndDomain_Wide!$A$2:$BI$11,22,FALSE))</f>
        <v/>
      </c>
      <c r="CL9" s="4" t="str">
        <f>IF($J9="","", VLOOKUP($J9,Indicator_Wide!$A$2:$BI$11,22,FALSE))</f>
        <v/>
      </c>
      <c r="CM9" s="3"/>
      <c r="CN9" s="4" t="str">
        <f>IF($J9="","",VLOOKUP($J9,IndDomain_Wide!$A$2:$BI$11,23,FALSE))</f>
        <v/>
      </c>
      <c r="CO9" s="4" t="str">
        <f>IF($J9="","", VLOOKUP($J9,Indicator_Wide!$A$2:$BI$11,23,FALSE))</f>
        <v/>
      </c>
      <c r="CP9" s="3"/>
      <c r="CQ9" s="4" t="str">
        <f>IF($J9="","",VLOOKUP($J9,IndDomain_Wide!$A$2:$BI$11,24,FALSE))</f>
        <v/>
      </c>
      <c r="CR9" s="4" t="str">
        <f>IF($J9="","", VLOOKUP($J9,Indicator_Wide!$A$2:$BI$11,24,FALSE))</f>
        <v/>
      </c>
      <c r="CS9" s="3"/>
      <c r="CT9" s="4" t="str">
        <f>IF($J9="","",VLOOKUP($J9,IndDomain_Wide!$A$2:$BI$11,25,FALSE))</f>
        <v/>
      </c>
      <c r="CU9" s="4" t="str">
        <f>IF($J9="","", VLOOKUP($J9,Indicator_Wide!$A$2:$BI$11,25,FALSE))</f>
        <v/>
      </c>
      <c r="CV9" s="3"/>
      <c r="CW9" s="4" t="str">
        <f>IF($J9="","",VLOOKUP($J9,IndDomain_Wide!$A$2:$BI$11,26,FALSE))</f>
        <v/>
      </c>
      <c r="CX9" s="4" t="str">
        <f>IF($J9="","", VLOOKUP($J9,Indicator_Wide!$A$2:$BI$11,26,FALSE))</f>
        <v/>
      </c>
      <c r="CY9" s="3"/>
      <c r="CZ9" s="4" t="str">
        <f>IF($J9="","",VLOOKUP($J9,IndDomain_Wide!$A$2:$BI$11,27,FALSE))</f>
        <v/>
      </c>
      <c r="DA9" s="4" t="str">
        <f>IF($J9="","", VLOOKUP($J9,Indicator_Wide!$A$2:$BI$11,27,FALSE))</f>
        <v/>
      </c>
      <c r="DB9" s="3"/>
      <c r="DC9" s="4" t="str">
        <f>IF($J9="","",VLOOKUP($J9,IndDomain_Wide!$A$2:$BI$11,28,FALSE))</f>
        <v/>
      </c>
      <c r="DD9" s="4" t="str">
        <f>IF($J9="","", VLOOKUP($J9,Indicator_Wide!$A$2:$BI$11,28,FALSE))</f>
        <v/>
      </c>
      <c r="DE9" s="3"/>
      <c r="DF9" s="4" t="str">
        <f>IF($J9="","",VLOOKUP($J9,IndDomain_Wide!$A$2:$BI$11,29,FALSE))</f>
        <v/>
      </c>
      <c r="DG9" s="4" t="str">
        <f>IF($J9="","", VLOOKUP($J9,Indicator_Wide!$A$2:$BI$11,29,FALSE))</f>
        <v/>
      </c>
      <c r="DH9" s="3"/>
      <c r="DI9" s="4" t="str">
        <f>IF($J9="","",VLOOKUP($J9,IndDomain_Wide!$A$2:$BI$11,30,FALSE))</f>
        <v/>
      </c>
      <c r="DJ9" s="4" t="str">
        <f>IF($J9="","", VLOOKUP($J9,Indicator_Wide!$A$2:$BI$11,30,FALSE))</f>
        <v/>
      </c>
      <c r="DK9" s="3"/>
      <c r="DL9" s="4" t="str">
        <f>IF($J9="","",VLOOKUP($J9,IndDomain_Wide!$A$2:$BI$11,31,FALSE))</f>
        <v/>
      </c>
      <c r="DM9" s="4" t="str">
        <f>IF($J9="","", VLOOKUP($J9,Indicator_Wide!$A$2:$BI$11,31,FALSE))</f>
        <v/>
      </c>
      <c r="DN9" s="3"/>
      <c r="DO9" s="4" t="str">
        <f>IF($J9="","",VLOOKUP($J9,IndDomain_Wide!$A$2:$BI$11,32,FALSE))</f>
        <v/>
      </c>
      <c r="DP9" s="4" t="str">
        <f>IF($J9="","", VLOOKUP($J9,Indicator_Wide!$A$2:$BI$11,32,FALSE))</f>
        <v/>
      </c>
      <c r="DQ9" s="3"/>
      <c r="DR9" s="4" t="str">
        <f>IF($J9="","",VLOOKUP($J9,IndDomain_Wide!$A$2:$BI$11,33,FALSE))</f>
        <v/>
      </c>
      <c r="DS9" s="4" t="str">
        <f>IF($J9="","", VLOOKUP($J9,Indicator_Wide!$A$2:$BI$11,33,FALSE))</f>
        <v/>
      </c>
      <c r="DT9" s="3"/>
      <c r="DU9" s="4" t="str">
        <f>IF($J9="","",VLOOKUP($J9,IndDomain_Wide!$A$2:$BI$11,34,FALSE))</f>
        <v/>
      </c>
      <c r="DV9" s="4" t="str">
        <f>IF($J9="","", VLOOKUP($J9,Indicator_Wide!$A$2:$BI$11,34,FALSE))</f>
        <v/>
      </c>
      <c r="DW9" s="3"/>
      <c r="DX9" s="4" t="str">
        <f>IF($J9="","",VLOOKUP($J9,IndDomain_Wide!$A$2:$BI$11,35,FALSE))</f>
        <v/>
      </c>
      <c r="DY9" s="4" t="str">
        <f>IF($J9="","", VLOOKUP($J9,Indicator_Wide!$A$2:$BI$11,35,FALSE))</f>
        <v/>
      </c>
      <c r="DZ9" s="3"/>
      <c r="EA9" s="4" t="str">
        <f>IF($J9="","",VLOOKUP($J9,IndDomain_Wide!$A$2:$BI$11,36,FALSE))</f>
        <v/>
      </c>
      <c r="EB9" s="4" t="str">
        <f>IF($J9="","", VLOOKUP($J9,Indicator_Wide!$A$2:$BI$11,36,FALSE))</f>
        <v/>
      </c>
      <c r="EC9" s="3"/>
      <c r="ED9" s="4" t="str">
        <f>IF($J9="","",VLOOKUP($J9,IndDomain_Wide!$A$2:$BI$11,37,FALSE))</f>
        <v/>
      </c>
      <c r="EE9" s="4" t="str">
        <f>IF($J9="","", VLOOKUP($J9,Indicator_Wide!$A$2:$BI$11,37,FALSE))</f>
        <v/>
      </c>
      <c r="EF9" s="3"/>
      <c r="EG9" s="4" t="str">
        <f>IF($J9="","",VLOOKUP($J9,IndDomain_Wide!$A$2:$BI$11,38,FALSE))</f>
        <v/>
      </c>
      <c r="EH9" s="4" t="str">
        <f>IF($J9="","", VLOOKUP($J9,Indicator_Wide!$A$2:$BI$11,38,FALSE))</f>
        <v/>
      </c>
      <c r="EI9" s="3"/>
      <c r="EJ9" s="4" t="str">
        <f>IF($J9="","",VLOOKUP($J9,IndDomain_Wide!$A$2:$BI$11,39,FALSE))</f>
        <v/>
      </c>
      <c r="EK9" s="4" t="str">
        <f>IF($J9="","", VLOOKUP($J9,Indicator_Wide!$A$2:$BI$11,39,FALSE))</f>
        <v/>
      </c>
      <c r="EL9" s="3"/>
      <c r="EM9" s="4" t="str">
        <f>IF($J9="","",VLOOKUP($J9,IndDomain_Wide!$A$2:$BI$11,40,FALSE))</f>
        <v/>
      </c>
      <c r="EN9" s="4" t="str">
        <f>IF($J9="","", VLOOKUP($J9,Indicator_Wide!$A$2:$BI$11,40,FALSE))</f>
        <v/>
      </c>
      <c r="EO9" s="3"/>
      <c r="EP9" s="4" t="str">
        <f>IF($J9="","",VLOOKUP($J9,IndDomain_Wide!$A$2:$BI$11,41,FALSE))</f>
        <v/>
      </c>
      <c r="EQ9" s="4" t="str">
        <f>IF($J9="","", VLOOKUP($J9,Indicator_Wide!$A$2:$BI$11,41,FALSE))</f>
        <v/>
      </c>
      <c r="ER9" s="3"/>
      <c r="ES9" s="4" t="str">
        <f>IF($J9="","",VLOOKUP($J9,IndDomain_Wide!$A$2:$BI$11,42,FALSE))</f>
        <v/>
      </c>
      <c r="ET9" s="4" t="str">
        <f>IF($J9="","", VLOOKUP($J9,Indicator_Wide!$A$2:$BI$11,42,FALSE))</f>
        <v/>
      </c>
      <c r="EU9" s="3"/>
      <c r="EV9" s="4" t="str">
        <f>IF($J9="","",VLOOKUP($J9,IndDomain_Wide!$A$2:$BI$11,43,FALSE))</f>
        <v/>
      </c>
      <c r="EW9" s="4" t="str">
        <f>IF($J9="","", VLOOKUP($J9,Indicator_Wide!$A$2:$BI$11,43,FALSE))</f>
        <v/>
      </c>
      <c r="EX9" s="3"/>
      <c r="EY9" s="4" t="str">
        <f>IF($J9="","",VLOOKUP($J9,IndDomain_Wide!$A$2:$BI$11,44,FALSE))</f>
        <v/>
      </c>
      <c r="EZ9" s="4" t="str">
        <f>IF($J9="","", VLOOKUP($J9,Indicator_Wide!$A$2:$BI$11,44,FALSE))</f>
        <v/>
      </c>
      <c r="FA9" s="3"/>
      <c r="FB9" s="4" t="str">
        <f>IF($J9="","",VLOOKUP($J9,IndDomain_Wide!$A$2:$BI$11,45,FALSE))</f>
        <v/>
      </c>
      <c r="FC9" s="4" t="str">
        <f>IF($J9="","", VLOOKUP($J9,Indicator_Wide!$A$2:$BI$11,45,FALSE))</f>
        <v/>
      </c>
      <c r="FD9" s="3"/>
      <c r="FE9" s="4" t="str">
        <f>IF($J9="","",VLOOKUP($J9,IndDomain_Wide!$A$2:$BI$11,46,FALSE))</f>
        <v/>
      </c>
      <c r="FF9" s="4" t="str">
        <f>IF($J9="","", VLOOKUP($J9,Indicator_Wide!$A$2:$BI$11,46,FALSE))</f>
        <v/>
      </c>
      <c r="FG9" s="3"/>
      <c r="FH9" s="4" t="str">
        <f>IF($J9="","",VLOOKUP($J9,IndDomain_Wide!$A$2:$BI$11,47,FALSE))</f>
        <v/>
      </c>
      <c r="FI9" s="4" t="str">
        <f>IF($J9="","", VLOOKUP($J9,Indicator_Wide!$A$2:$BI$11,47,FALSE))</f>
        <v/>
      </c>
      <c r="FJ9" s="3"/>
      <c r="FK9" s="4" t="str">
        <f>IF($J9="","",VLOOKUP($J9,IndDomain_Wide!$A$2:$BI$11,48,FALSE))</f>
        <v/>
      </c>
      <c r="FL9" s="4" t="str">
        <f>IF($J9="","", VLOOKUP($J9,Indicator_Wide!$A$2:$BI$11,48,FALSE))</f>
        <v/>
      </c>
      <c r="FM9" s="3"/>
      <c r="FN9" s="4" t="str">
        <f>IF($J9="","",VLOOKUP($J9,IndDomain_Wide!$A$2:$BI$11,49,FALSE))</f>
        <v/>
      </c>
      <c r="FO9" s="4" t="str">
        <f>IF($J9="","", VLOOKUP($J9,Indicator_Wide!$A$2:$BI$11,49,FALSE))</f>
        <v/>
      </c>
      <c r="FP9" s="3"/>
      <c r="FQ9" s="4" t="str">
        <f>IF($J9="","",VLOOKUP($J9,IndDomain_Wide!$A$2:$BI$11,50,FALSE))</f>
        <v/>
      </c>
      <c r="FR9" s="4" t="str">
        <f>IF($J9="","", VLOOKUP($J9,Indicator_Wide!$A$2:$BI$11,50,FALSE))</f>
        <v/>
      </c>
      <c r="FS9" s="3"/>
      <c r="FT9" s="4" t="str">
        <f>IF($J9="","",VLOOKUP($J9,IndDomain_Wide!$A$2:$BI$11,51,FALSE))</f>
        <v/>
      </c>
      <c r="FU9" s="4" t="str">
        <f>IF($J9="","", VLOOKUP($J9,Indicator_Wide!$A$2:$BI$11,51,FALSE))</f>
        <v/>
      </c>
      <c r="FV9" s="3"/>
      <c r="FW9" s="4" t="str">
        <f>IF($J9="","",VLOOKUP($J9,IndDomain_Wide!$A$2:$BI$11,52,FALSE))</f>
        <v/>
      </c>
      <c r="FX9" s="4" t="str">
        <f>IF($J9="","", VLOOKUP($J9,Indicator_Wide!$A$2:$BI$11,52,FALSE))</f>
        <v/>
      </c>
      <c r="FY9" s="3"/>
      <c r="FZ9" s="4" t="str">
        <f>IF($J9="","",VLOOKUP($J9,IndDomain_Wide!$A$2:$BI$11,53,FALSE))</f>
        <v/>
      </c>
      <c r="GA9" s="4" t="str">
        <f>IF($J9="","", VLOOKUP($J9,Indicator_Wide!$A$2:$BI$11,53,FALSE))</f>
        <v/>
      </c>
      <c r="GB9" s="3"/>
      <c r="GC9" s="4" t="str">
        <f>IF($J9="","",VLOOKUP($J9,IndDomain_Wide!$A$2:$BI$11,54,FALSE))</f>
        <v/>
      </c>
      <c r="GD9" s="4" t="str">
        <f>IF($J9="","", VLOOKUP($J9,Indicator_Wide!$A$2:$BI$11,54,FALSE))</f>
        <v/>
      </c>
      <c r="GE9" s="3"/>
      <c r="GF9" s="4" t="str">
        <f>IF($J9="","",VLOOKUP($J9,IndDomain_Wide!$A$2:$BI$11,55,FALSE))</f>
        <v/>
      </c>
      <c r="GG9" s="4" t="str">
        <f>IF($J9="","", VLOOKUP($J9,Indicator_Wide!$A$2:$BI$11,55,FALSE))</f>
        <v/>
      </c>
      <c r="GH9" s="3"/>
      <c r="GI9" s="4" t="str">
        <f>IF($J9="","",VLOOKUP($J9,IndDomain_Wide!$A$2:$BI$11,56,FALSE))</f>
        <v/>
      </c>
      <c r="GJ9" s="4" t="str">
        <f>IF($J9="","", VLOOKUP($J9,Indicator_Wide!$A$2:$BI$11,56,FALSE))</f>
        <v/>
      </c>
      <c r="GK9" s="3"/>
      <c r="GL9" s="4" t="str">
        <f>IF($J9="","",VLOOKUP($J9,IndDomain_Wide!$A$2:$BI$11,57,FALSE))</f>
        <v/>
      </c>
      <c r="GM9" s="4" t="str">
        <f>IF($J9="","", VLOOKUP($J9,Indicator_Wide!$A$2:$BI$11,57,FALSE))</f>
        <v/>
      </c>
      <c r="GN9" s="3"/>
      <c r="GO9" s="4" t="str">
        <f>IF($J9="","",VLOOKUP($J9,IndDomain_Wide!$A$2:$BI$11,58,FALSE))</f>
        <v/>
      </c>
      <c r="GP9" s="4" t="str">
        <f>IF($J9="","", VLOOKUP($J9,Indicator_Wide!$A$2:$BI$11,58,FALSE))</f>
        <v/>
      </c>
      <c r="GQ9" s="3"/>
      <c r="GR9" s="4" t="str">
        <f>IF($J9="","",VLOOKUP($J9,IndDomain_Wide!$A$2:$BI$11,59,FALSE))</f>
        <v/>
      </c>
      <c r="GS9" s="4" t="str">
        <f>IF($J9="","", VLOOKUP($J9,Indicator_Wide!$A$2:$BI$11,59,FALSE))</f>
        <v/>
      </c>
      <c r="GT9" s="3"/>
      <c r="GU9" s="4" t="str">
        <f>IF($J9="","",VLOOKUP($J9,IndDomain_Wide!$A$2:$BI$11,60,FALSE))</f>
        <v/>
      </c>
      <c r="GV9" s="4" t="str">
        <f>IF($J9="","", VLOOKUP($J9,Indicator_Wide!$A$2:$BI$11,60,FALSE))</f>
        <v/>
      </c>
      <c r="GW9" s="3"/>
      <c r="GX9" s="4" t="str">
        <f>IF($J9="","",VLOOKUP($J9,IndDomain_Wide!$A$2:$BI$11,61,FALSE))</f>
        <v/>
      </c>
      <c r="GY9" s="4" t="str">
        <f>IF($J9="","", VLOOKUP($J9,Indicator_Wide!$A$2:$BI$11,61,FALSE))</f>
        <v/>
      </c>
      <c r="GZ9" s="3"/>
    </row>
    <row r="10" spans="1:208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4" t="str">
        <f>IF($J10="","", VLOOKUP($J10,Domain_Wide!$A$2:$M$11,2,FALSE))</f>
        <v/>
      </c>
      <c r="L10" s="4" t="str">
        <f>IF($J10="","", VLOOKUP($J10,Domain_Wide!$A$2:$M$11,3,FALSE))</f>
        <v/>
      </c>
      <c r="M10" s="3"/>
      <c r="N10" s="4" t="str">
        <f>IF($J10="","", VLOOKUP($J10,Domain_Wide!$A$2:$M$11,4,FALSE))</f>
        <v/>
      </c>
      <c r="O10" s="4" t="str">
        <f>IF($J10="","", VLOOKUP($J10,Domain_Wide!$A$2:$M$11,5,FALSE))</f>
        <v/>
      </c>
      <c r="P10" s="3"/>
      <c r="Q10" s="4" t="str">
        <f>IF($J10="","", VLOOKUP($J10,Domain_Wide!$A$2:$M$11,6,FALSE))</f>
        <v/>
      </c>
      <c r="R10" s="4" t="str">
        <f>IF($J10="","", VLOOKUP($J10,Domain_Wide!$A$2:$M$11,7,FALSE))</f>
        <v/>
      </c>
      <c r="S10" s="3"/>
      <c r="T10" s="4" t="str">
        <f>IF($J10="","", VLOOKUP($J10,Domain_Wide!$A$2:$M$11,8,FALSE))</f>
        <v/>
      </c>
      <c r="U10" s="4" t="str">
        <f>IF($J10="","", VLOOKUP($J10,Domain_Wide!$A$2:$M$11,9,FALSE))</f>
        <v/>
      </c>
      <c r="V10" s="3"/>
      <c r="W10" s="4" t="str">
        <f>IF($J10="","", VLOOKUP($J10,Domain_Wide!$A$2:$M$11,10,FALSE))</f>
        <v/>
      </c>
      <c r="X10" s="4" t="str">
        <f>IF($J10="","", VLOOKUP($J10,Domain_Wide!$A$2:$M$11,11,FALSE))</f>
        <v/>
      </c>
      <c r="Y10" s="3"/>
      <c r="Z10" s="4" t="str">
        <f>IF($J10="","", VLOOKUP($J10,Domain_Wide!$A$2:$M$11,12,FALSE))</f>
        <v/>
      </c>
      <c r="AA10" s="4" t="str">
        <f>IF($J10="","", VLOOKUP($J10,Domain_Wide!$A$2:$M$11,13,FALSE))</f>
        <v/>
      </c>
      <c r="AB10" s="3"/>
      <c r="AC10" s="4" t="str">
        <f>IF($J10="","",VLOOKUP($J10,IndDomain_Wide!$A$2:$BI$11,2,FALSE))</f>
        <v/>
      </c>
      <c r="AD10" s="4" t="str">
        <f>IF($J10="","", VLOOKUP($J10,Indicator_Wide!$A$2:$BI$11,2,FALSE))</f>
        <v/>
      </c>
      <c r="AE10" s="3"/>
      <c r="AF10" s="4" t="str">
        <f>IF($J10="","",VLOOKUP($J10,IndDomain_Wide!$A$2:$BI$11,3,FALSE))</f>
        <v/>
      </c>
      <c r="AG10" s="4" t="str">
        <f>IF($J10="","", VLOOKUP($J10,Indicator_Wide!$A$2:$BI$11,3,FALSE))</f>
        <v/>
      </c>
      <c r="AH10" s="3"/>
      <c r="AI10" s="4" t="str">
        <f>IF($J10="","",VLOOKUP($J10,IndDomain_Wide!$A$2:$BI$11,4,FALSE))</f>
        <v/>
      </c>
      <c r="AJ10" s="4" t="str">
        <f>IF($J10="","", VLOOKUP($J10,Indicator_Wide!$A$2:$BI$11,4,FALSE))</f>
        <v/>
      </c>
      <c r="AK10" s="3"/>
      <c r="AL10" s="4" t="str">
        <f>IF($J10="","",VLOOKUP($J10,IndDomain_Wide!$A$2:$BI$11,5,FALSE))</f>
        <v/>
      </c>
      <c r="AM10" s="4" t="str">
        <f>IF($J10="","", VLOOKUP($J10,Indicator_Wide!$A$2:$BI$11,5,FALSE))</f>
        <v/>
      </c>
      <c r="AN10" s="3"/>
      <c r="AO10" s="4" t="str">
        <f>IF($J10="","",VLOOKUP($J10,IndDomain_Wide!$A$2:$BI$11,6,FALSE))</f>
        <v/>
      </c>
      <c r="AP10" s="4" t="str">
        <f>IF($J10="","", VLOOKUP($J10,Indicator_Wide!$A$2:$BI$11,6,FALSE))</f>
        <v/>
      </c>
      <c r="AQ10" s="3"/>
      <c r="AR10" s="4" t="str">
        <f>IF($J10="","",VLOOKUP($J10,IndDomain_Wide!$A$2:$BI$11,7,FALSE))</f>
        <v/>
      </c>
      <c r="AS10" s="4" t="str">
        <f>IF($J10="","", VLOOKUP($J10,Indicator_Wide!$A$2:$BI$11,7,FALSE))</f>
        <v/>
      </c>
      <c r="AT10" s="3"/>
      <c r="AU10" s="4" t="str">
        <f>IF($J10="","",VLOOKUP($J10,IndDomain_Wide!$A$2:$BI$11,8,FALSE))</f>
        <v/>
      </c>
      <c r="AV10" s="4" t="str">
        <f>IF($J10="","", VLOOKUP($J10,Indicator_Wide!$A$2:$BI$11,8,FALSE))</f>
        <v/>
      </c>
      <c r="AW10" s="3"/>
      <c r="AX10" s="4" t="str">
        <f>IF($J10="","",VLOOKUP($J10,IndDomain_Wide!$A$2:$BI$11,9,FALSE))</f>
        <v/>
      </c>
      <c r="AY10" s="4" t="str">
        <f>IF($J10="","", VLOOKUP($J10,Indicator_Wide!$A$2:$BI$11,9,FALSE))</f>
        <v/>
      </c>
      <c r="AZ10" s="3"/>
      <c r="BA10" s="4" t="str">
        <f>IF($J10="","",VLOOKUP($J10,IndDomain_Wide!$A$2:$BI$11,10,FALSE))</f>
        <v/>
      </c>
      <c r="BB10" s="4" t="str">
        <f>IF($J10="","", VLOOKUP($J10,Indicator_Wide!$A$2:$BI$11,10,FALSE))</f>
        <v/>
      </c>
      <c r="BC10" s="3"/>
      <c r="BD10" s="4" t="str">
        <f>IF($J10="","",VLOOKUP($J10,IndDomain_Wide!$A$2:$BI$11,11,FALSE))</f>
        <v/>
      </c>
      <c r="BE10" s="4" t="str">
        <f>IF($J10="","", VLOOKUP($J10,Indicator_Wide!$A$2:$BI$11,11,FALSE))</f>
        <v/>
      </c>
      <c r="BF10" s="3"/>
      <c r="BG10" s="4" t="str">
        <f>IF($J10="","",VLOOKUP($J10,IndDomain_Wide!$A$2:$BI$11,12,FALSE))</f>
        <v/>
      </c>
      <c r="BH10" s="4" t="str">
        <f>IF($J10="","", VLOOKUP($J10,Indicator_Wide!$A$2:$BI$11,12,FALSE))</f>
        <v/>
      </c>
      <c r="BI10" s="3"/>
      <c r="BJ10" s="4" t="str">
        <f>IF($J10="","",VLOOKUP($J10,IndDomain_Wide!$A$2:$BI$11,13,FALSE))</f>
        <v/>
      </c>
      <c r="BK10" s="4" t="str">
        <f>IF($J10="","", VLOOKUP($J10,Indicator_Wide!$A$2:$BI$11,13,FALSE))</f>
        <v/>
      </c>
      <c r="BL10" s="3"/>
      <c r="BM10" s="4" t="str">
        <f>IF($J10="","",VLOOKUP($J10,IndDomain_Wide!$A$2:$BI$11,14,FALSE))</f>
        <v/>
      </c>
      <c r="BN10" s="4" t="str">
        <f>IF($J10="","", VLOOKUP($J10,Indicator_Wide!$A$2:$BI$11,14,FALSE))</f>
        <v/>
      </c>
      <c r="BO10" s="3"/>
      <c r="BP10" s="4" t="str">
        <f>IF($J10="","",VLOOKUP($J10,IndDomain_Wide!$A$2:$BI$11,15,FALSE))</f>
        <v/>
      </c>
      <c r="BQ10" s="4" t="str">
        <f>IF($J10="","", VLOOKUP($J10,Indicator_Wide!$A$2:$BI$11,15,FALSE))</f>
        <v/>
      </c>
      <c r="BR10" s="3"/>
      <c r="BS10" s="4" t="str">
        <f>IF($J10="","",VLOOKUP($J10,IndDomain_Wide!$A$2:$BI$11,16,FALSE))</f>
        <v/>
      </c>
      <c r="BT10" s="4" t="str">
        <f>IF($J10="","", VLOOKUP($J10,Indicator_Wide!$A$2:$BI$11,16,FALSE))</f>
        <v/>
      </c>
      <c r="BU10" s="3"/>
      <c r="BV10" s="4" t="str">
        <f>IF($J10="","",VLOOKUP($J10,IndDomain_Wide!$A$2:$BI$11,17,FALSE))</f>
        <v/>
      </c>
      <c r="BW10" s="4" t="str">
        <f>IF($J10="","", VLOOKUP($J10,Indicator_Wide!$A$2:$BI$11,17,FALSE))</f>
        <v/>
      </c>
      <c r="BX10" s="3"/>
      <c r="BY10" s="4" t="str">
        <f>IF($J10="","",VLOOKUP($J10,IndDomain_Wide!$A$2:$BI$11,18,FALSE))</f>
        <v/>
      </c>
      <c r="BZ10" s="4" t="str">
        <f>IF($J10="","", VLOOKUP($J10,Indicator_Wide!$A$2:$BI$11,18,FALSE))</f>
        <v/>
      </c>
      <c r="CA10" s="3"/>
      <c r="CB10" s="4" t="str">
        <f>IF($J10="","",VLOOKUP($J10,IndDomain_Wide!$A$2:$BI$11,19,FALSE))</f>
        <v/>
      </c>
      <c r="CC10" s="4" t="str">
        <f>IF($J10="","", VLOOKUP($J10,Indicator_Wide!$A$2:$BI$11,19,FALSE))</f>
        <v/>
      </c>
      <c r="CD10" s="3"/>
      <c r="CE10" s="4" t="str">
        <f>IF($J10="","",VLOOKUP($J10,IndDomain_Wide!$A$2:$BI$11,20,FALSE))</f>
        <v/>
      </c>
      <c r="CF10" s="4" t="str">
        <f>IF($J10="","", VLOOKUP($J10,Indicator_Wide!$A$2:$BI$11,20,FALSE))</f>
        <v/>
      </c>
      <c r="CG10" s="3"/>
      <c r="CH10" s="4" t="str">
        <f>IF($J10="","",VLOOKUP($J10,IndDomain_Wide!$A$2:$BI$11,21,FALSE))</f>
        <v/>
      </c>
      <c r="CI10" s="4" t="str">
        <f>IF($J10="","", VLOOKUP($J10,Indicator_Wide!$A$2:$BI$11,21,FALSE))</f>
        <v/>
      </c>
      <c r="CJ10" s="3"/>
      <c r="CK10" s="4" t="str">
        <f>IF($J10="","",VLOOKUP($J10,IndDomain_Wide!$A$2:$BI$11,22,FALSE))</f>
        <v/>
      </c>
      <c r="CL10" s="4" t="str">
        <f>IF($J10="","", VLOOKUP($J10,Indicator_Wide!$A$2:$BI$11,22,FALSE))</f>
        <v/>
      </c>
      <c r="CM10" s="3"/>
      <c r="CN10" s="4" t="str">
        <f>IF($J10="","",VLOOKUP($J10,IndDomain_Wide!$A$2:$BI$11,23,FALSE))</f>
        <v/>
      </c>
      <c r="CO10" s="4" t="str">
        <f>IF($J10="","", VLOOKUP($J10,Indicator_Wide!$A$2:$BI$11,23,FALSE))</f>
        <v/>
      </c>
      <c r="CP10" s="3"/>
      <c r="CQ10" s="4" t="str">
        <f>IF($J10="","",VLOOKUP($J10,IndDomain_Wide!$A$2:$BI$11,24,FALSE))</f>
        <v/>
      </c>
      <c r="CR10" s="4" t="str">
        <f>IF($J10="","", VLOOKUP($J10,Indicator_Wide!$A$2:$BI$11,24,FALSE))</f>
        <v/>
      </c>
      <c r="CS10" s="3"/>
      <c r="CT10" s="4" t="str">
        <f>IF($J10="","",VLOOKUP($J10,IndDomain_Wide!$A$2:$BI$11,25,FALSE))</f>
        <v/>
      </c>
      <c r="CU10" s="4" t="str">
        <f>IF($J10="","", VLOOKUP($J10,Indicator_Wide!$A$2:$BI$11,25,FALSE))</f>
        <v/>
      </c>
      <c r="CV10" s="3"/>
      <c r="CW10" s="4" t="str">
        <f>IF($J10="","",VLOOKUP($J10,IndDomain_Wide!$A$2:$BI$11,26,FALSE))</f>
        <v/>
      </c>
      <c r="CX10" s="4" t="str">
        <f>IF($J10="","", VLOOKUP($J10,Indicator_Wide!$A$2:$BI$11,26,FALSE))</f>
        <v/>
      </c>
      <c r="CY10" s="3"/>
      <c r="CZ10" s="4" t="str">
        <f>IF($J10="","",VLOOKUP($J10,IndDomain_Wide!$A$2:$BI$11,27,FALSE))</f>
        <v/>
      </c>
      <c r="DA10" s="4" t="str">
        <f>IF($J10="","", VLOOKUP($J10,Indicator_Wide!$A$2:$BI$11,27,FALSE))</f>
        <v/>
      </c>
      <c r="DB10" s="3"/>
      <c r="DC10" s="4" t="str">
        <f>IF($J10="","",VLOOKUP($J10,IndDomain_Wide!$A$2:$BI$11,28,FALSE))</f>
        <v/>
      </c>
      <c r="DD10" s="4" t="str">
        <f>IF($J10="","", VLOOKUP($J10,Indicator_Wide!$A$2:$BI$11,28,FALSE))</f>
        <v/>
      </c>
      <c r="DE10" s="3"/>
      <c r="DF10" s="4" t="str">
        <f>IF($J10="","",VLOOKUP($J10,IndDomain_Wide!$A$2:$BI$11,29,FALSE))</f>
        <v/>
      </c>
      <c r="DG10" s="4" t="str">
        <f>IF($J10="","", VLOOKUP($J10,Indicator_Wide!$A$2:$BI$11,29,FALSE))</f>
        <v/>
      </c>
      <c r="DH10" s="3"/>
      <c r="DI10" s="4" t="str">
        <f>IF($J10="","",VLOOKUP($J10,IndDomain_Wide!$A$2:$BI$11,30,FALSE))</f>
        <v/>
      </c>
      <c r="DJ10" s="4" t="str">
        <f>IF($J10="","", VLOOKUP($J10,Indicator_Wide!$A$2:$BI$11,30,FALSE))</f>
        <v/>
      </c>
      <c r="DK10" s="3"/>
      <c r="DL10" s="4" t="str">
        <f>IF($J10="","",VLOOKUP($J10,IndDomain_Wide!$A$2:$BI$11,31,FALSE))</f>
        <v/>
      </c>
      <c r="DM10" s="4" t="str">
        <f>IF($J10="","", VLOOKUP($J10,Indicator_Wide!$A$2:$BI$11,31,FALSE))</f>
        <v/>
      </c>
      <c r="DN10" s="3"/>
      <c r="DO10" s="4" t="str">
        <f>IF($J10="","",VLOOKUP($J10,IndDomain_Wide!$A$2:$BI$11,32,FALSE))</f>
        <v/>
      </c>
      <c r="DP10" s="4" t="str">
        <f>IF($J10="","", VLOOKUP($J10,Indicator_Wide!$A$2:$BI$11,32,FALSE))</f>
        <v/>
      </c>
      <c r="DQ10" s="3"/>
      <c r="DR10" s="4" t="str">
        <f>IF($J10="","",VLOOKUP($J10,IndDomain_Wide!$A$2:$BI$11,33,FALSE))</f>
        <v/>
      </c>
      <c r="DS10" s="4" t="str">
        <f>IF($J10="","", VLOOKUP($J10,Indicator_Wide!$A$2:$BI$11,33,FALSE))</f>
        <v/>
      </c>
      <c r="DT10" s="3"/>
      <c r="DU10" s="4" t="str">
        <f>IF($J10="","",VLOOKUP($J10,IndDomain_Wide!$A$2:$BI$11,34,FALSE))</f>
        <v/>
      </c>
      <c r="DV10" s="4" t="str">
        <f>IF($J10="","", VLOOKUP($J10,Indicator_Wide!$A$2:$BI$11,34,FALSE))</f>
        <v/>
      </c>
      <c r="DW10" s="3"/>
      <c r="DX10" s="4" t="str">
        <f>IF($J10="","",VLOOKUP($J10,IndDomain_Wide!$A$2:$BI$11,35,FALSE))</f>
        <v/>
      </c>
      <c r="DY10" s="4" t="str">
        <f>IF($J10="","", VLOOKUP($J10,Indicator_Wide!$A$2:$BI$11,35,FALSE))</f>
        <v/>
      </c>
      <c r="DZ10" s="3"/>
      <c r="EA10" s="4" t="str">
        <f>IF($J10="","",VLOOKUP($J10,IndDomain_Wide!$A$2:$BI$11,36,FALSE))</f>
        <v/>
      </c>
      <c r="EB10" s="4" t="str">
        <f>IF($J10="","", VLOOKUP($J10,Indicator_Wide!$A$2:$BI$11,36,FALSE))</f>
        <v/>
      </c>
      <c r="EC10" s="3"/>
      <c r="ED10" s="4" t="str">
        <f>IF($J10="","",VLOOKUP($J10,IndDomain_Wide!$A$2:$BI$11,37,FALSE))</f>
        <v/>
      </c>
      <c r="EE10" s="4" t="str">
        <f>IF($J10="","", VLOOKUP($J10,Indicator_Wide!$A$2:$BI$11,37,FALSE))</f>
        <v/>
      </c>
      <c r="EF10" s="3"/>
      <c r="EG10" s="4" t="str">
        <f>IF($J10="","",VLOOKUP($J10,IndDomain_Wide!$A$2:$BI$11,38,FALSE))</f>
        <v/>
      </c>
      <c r="EH10" s="4" t="str">
        <f>IF($J10="","", VLOOKUP($J10,Indicator_Wide!$A$2:$BI$11,38,FALSE))</f>
        <v/>
      </c>
      <c r="EI10" s="3"/>
      <c r="EJ10" s="4" t="str">
        <f>IF($J10="","",VLOOKUP($J10,IndDomain_Wide!$A$2:$BI$11,39,FALSE))</f>
        <v/>
      </c>
      <c r="EK10" s="4" t="str">
        <f>IF($J10="","", VLOOKUP($J10,Indicator_Wide!$A$2:$BI$11,39,FALSE))</f>
        <v/>
      </c>
      <c r="EL10" s="3"/>
      <c r="EM10" s="4" t="str">
        <f>IF($J10="","",VLOOKUP($J10,IndDomain_Wide!$A$2:$BI$11,40,FALSE))</f>
        <v/>
      </c>
      <c r="EN10" s="4" t="str">
        <f>IF($J10="","", VLOOKUP($J10,Indicator_Wide!$A$2:$BI$11,40,FALSE))</f>
        <v/>
      </c>
      <c r="EO10" s="3"/>
      <c r="EP10" s="4" t="str">
        <f>IF($J10="","",VLOOKUP($J10,IndDomain_Wide!$A$2:$BI$11,41,FALSE))</f>
        <v/>
      </c>
      <c r="EQ10" s="4" t="str">
        <f>IF($J10="","", VLOOKUP($J10,Indicator_Wide!$A$2:$BI$11,41,FALSE))</f>
        <v/>
      </c>
      <c r="ER10" s="3"/>
      <c r="ES10" s="4" t="str">
        <f>IF($J10="","",VLOOKUP($J10,IndDomain_Wide!$A$2:$BI$11,42,FALSE))</f>
        <v/>
      </c>
      <c r="ET10" s="4" t="str">
        <f>IF($J10="","", VLOOKUP($J10,Indicator_Wide!$A$2:$BI$11,42,FALSE))</f>
        <v/>
      </c>
      <c r="EU10" s="3"/>
      <c r="EV10" s="4" t="str">
        <f>IF($J10="","",VLOOKUP($J10,IndDomain_Wide!$A$2:$BI$11,43,FALSE))</f>
        <v/>
      </c>
      <c r="EW10" s="4" t="str">
        <f>IF($J10="","", VLOOKUP($J10,Indicator_Wide!$A$2:$BI$11,43,FALSE))</f>
        <v/>
      </c>
      <c r="EX10" s="3"/>
      <c r="EY10" s="4" t="str">
        <f>IF($J10="","",VLOOKUP($J10,IndDomain_Wide!$A$2:$BI$11,44,FALSE))</f>
        <v/>
      </c>
      <c r="EZ10" s="4" t="str">
        <f>IF($J10="","", VLOOKUP($J10,Indicator_Wide!$A$2:$BI$11,44,FALSE))</f>
        <v/>
      </c>
      <c r="FA10" s="3"/>
      <c r="FB10" s="4" t="str">
        <f>IF($J10="","",VLOOKUP($J10,IndDomain_Wide!$A$2:$BI$11,45,FALSE))</f>
        <v/>
      </c>
      <c r="FC10" s="4" t="str">
        <f>IF($J10="","", VLOOKUP($J10,Indicator_Wide!$A$2:$BI$11,45,FALSE))</f>
        <v/>
      </c>
      <c r="FD10" s="3"/>
      <c r="FE10" s="4" t="str">
        <f>IF($J10="","",VLOOKUP($J10,IndDomain_Wide!$A$2:$BI$11,46,FALSE))</f>
        <v/>
      </c>
      <c r="FF10" s="4" t="str">
        <f>IF($J10="","", VLOOKUP($J10,Indicator_Wide!$A$2:$BI$11,46,FALSE))</f>
        <v/>
      </c>
      <c r="FG10" s="3"/>
      <c r="FH10" s="4" t="str">
        <f>IF($J10="","",VLOOKUP($J10,IndDomain_Wide!$A$2:$BI$11,47,FALSE))</f>
        <v/>
      </c>
      <c r="FI10" s="4" t="str">
        <f>IF($J10="","", VLOOKUP($J10,Indicator_Wide!$A$2:$BI$11,47,FALSE))</f>
        <v/>
      </c>
      <c r="FJ10" s="3"/>
      <c r="FK10" s="4" t="str">
        <f>IF($J10="","",VLOOKUP($J10,IndDomain_Wide!$A$2:$BI$11,48,FALSE))</f>
        <v/>
      </c>
      <c r="FL10" s="4" t="str">
        <f>IF($J10="","", VLOOKUP($J10,Indicator_Wide!$A$2:$BI$11,48,FALSE))</f>
        <v/>
      </c>
      <c r="FM10" s="3"/>
      <c r="FN10" s="4" t="str">
        <f>IF($J10="","",VLOOKUP($J10,IndDomain_Wide!$A$2:$BI$11,49,FALSE))</f>
        <v/>
      </c>
      <c r="FO10" s="4" t="str">
        <f>IF($J10="","", VLOOKUP($J10,Indicator_Wide!$A$2:$BI$11,49,FALSE))</f>
        <v/>
      </c>
      <c r="FP10" s="3"/>
      <c r="FQ10" s="4" t="str">
        <f>IF($J10="","",VLOOKUP($J10,IndDomain_Wide!$A$2:$BI$11,50,FALSE))</f>
        <v/>
      </c>
      <c r="FR10" s="4" t="str">
        <f>IF($J10="","", VLOOKUP($J10,Indicator_Wide!$A$2:$BI$11,50,FALSE))</f>
        <v/>
      </c>
      <c r="FS10" s="3"/>
      <c r="FT10" s="4" t="str">
        <f>IF($J10="","",VLOOKUP($J10,IndDomain_Wide!$A$2:$BI$11,51,FALSE))</f>
        <v/>
      </c>
      <c r="FU10" s="4" t="str">
        <f>IF($J10="","", VLOOKUP($J10,Indicator_Wide!$A$2:$BI$11,51,FALSE))</f>
        <v/>
      </c>
      <c r="FV10" s="3"/>
      <c r="FW10" s="4" t="str">
        <f>IF($J10="","",VLOOKUP($J10,IndDomain_Wide!$A$2:$BI$11,52,FALSE))</f>
        <v/>
      </c>
      <c r="FX10" s="4" t="str">
        <f>IF($J10="","", VLOOKUP($J10,Indicator_Wide!$A$2:$BI$11,52,FALSE))</f>
        <v/>
      </c>
      <c r="FY10" s="3"/>
      <c r="FZ10" s="4" t="str">
        <f>IF($J10="","",VLOOKUP($J10,IndDomain_Wide!$A$2:$BI$11,53,FALSE))</f>
        <v/>
      </c>
      <c r="GA10" s="4" t="str">
        <f>IF($J10="","", VLOOKUP($J10,Indicator_Wide!$A$2:$BI$11,53,FALSE))</f>
        <v/>
      </c>
      <c r="GB10" s="3"/>
      <c r="GC10" s="4" t="str">
        <f>IF($J10="","",VLOOKUP($J10,IndDomain_Wide!$A$2:$BI$11,54,FALSE))</f>
        <v/>
      </c>
      <c r="GD10" s="4" t="str">
        <f>IF($J10="","", VLOOKUP($J10,Indicator_Wide!$A$2:$BI$11,54,FALSE))</f>
        <v/>
      </c>
      <c r="GE10" s="3"/>
      <c r="GF10" s="4" t="str">
        <f>IF($J10="","",VLOOKUP($J10,IndDomain_Wide!$A$2:$BI$11,55,FALSE))</f>
        <v/>
      </c>
      <c r="GG10" s="4" t="str">
        <f>IF($J10="","", VLOOKUP($J10,Indicator_Wide!$A$2:$BI$11,55,FALSE))</f>
        <v/>
      </c>
      <c r="GH10" s="3"/>
      <c r="GI10" s="4" t="str">
        <f>IF($J10="","",VLOOKUP($J10,IndDomain_Wide!$A$2:$BI$11,56,FALSE))</f>
        <v/>
      </c>
      <c r="GJ10" s="4" t="str">
        <f>IF($J10="","", VLOOKUP($J10,Indicator_Wide!$A$2:$BI$11,56,FALSE))</f>
        <v/>
      </c>
      <c r="GK10" s="3"/>
      <c r="GL10" s="4" t="str">
        <f>IF($J10="","",VLOOKUP($J10,IndDomain_Wide!$A$2:$BI$11,57,FALSE))</f>
        <v/>
      </c>
      <c r="GM10" s="4" t="str">
        <f>IF($J10="","", VLOOKUP($J10,Indicator_Wide!$A$2:$BI$11,57,FALSE))</f>
        <v/>
      </c>
      <c r="GN10" s="3"/>
      <c r="GO10" s="4" t="str">
        <f>IF($J10="","",VLOOKUP($J10,IndDomain_Wide!$A$2:$BI$11,58,FALSE))</f>
        <v/>
      </c>
      <c r="GP10" s="4" t="str">
        <f>IF($J10="","", VLOOKUP($J10,Indicator_Wide!$A$2:$BI$11,58,FALSE))</f>
        <v/>
      </c>
      <c r="GQ10" s="3"/>
      <c r="GR10" s="4" t="str">
        <f>IF($J10="","",VLOOKUP($J10,IndDomain_Wide!$A$2:$BI$11,59,FALSE))</f>
        <v/>
      </c>
      <c r="GS10" s="4" t="str">
        <f>IF($J10="","", VLOOKUP($J10,Indicator_Wide!$A$2:$BI$11,59,FALSE))</f>
        <v/>
      </c>
      <c r="GT10" s="3"/>
      <c r="GU10" s="4" t="str">
        <f>IF($J10="","",VLOOKUP($J10,IndDomain_Wide!$A$2:$BI$11,60,FALSE))</f>
        <v/>
      </c>
      <c r="GV10" s="4" t="str">
        <f>IF($J10="","", VLOOKUP($J10,Indicator_Wide!$A$2:$BI$11,60,FALSE))</f>
        <v/>
      </c>
      <c r="GW10" s="3"/>
      <c r="GX10" s="4" t="str">
        <f>IF($J10="","",VLOOKUP($J10,IndDomain_Wide!$A$2:$BI$11,61,FALSE))</f>
        <v/>
      </c>
      <c r="GY10" s="4" t="str">
        <f>IF($J10="","", VLOOKUP($J10,Indicator_Wide!$A$2:$BI$11,61,FALSE))</f>
        <v/>
      </c>
      <c r="GZ10" s="3"/>
    </row>
    <row r="11" spans="1:208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4" t="str">
        <f>IF($J11="","", VLOOKUP($J11,Domain_Wide!$A$2:$M$11,2,FALSE))</f>
        <v/>
      </c>
      <c r="L11" s="4" t="str">
        <f>IF($J11="","", VLOOKUP($J11,Domain_Wide!$A$2:$M$11,3,FALSE))</f>
        <v/>
      </c>
      <c r="M11" s="3"/>
      <c r="N11" s="4" t="str">
        <f>IF($J11="","", VLOOKUP($J11,Domain_Wide!$A$2:$M$11,4,FALSE))</f>
        <v/>
      </c>
      <c r="O11" s="4" t="str">
        <f>IF($J11="","", VLOOKUP($J11,Domain_Wide!$A$2:$M$11,5,FALSE))</f>
        <v/>
      </c>
      <c r="P11" s="3"/>
      <c r="Q11" s="4" t="str">
        <f>IF($J11="","", VLOOKUP($J11,Domain_Wide!$A$2:$M$11,6,FALSE))</f>
        <v/>
      </c>
      <c r="R11" s="4" t="str">
        <f>IF($J11="","", VLOOKUP($J11,Domain_Wide!$A$2:$M$11,7,FALSE))</f>
        <v/>
      </c>
      <c r="S11" s="3"/>
      <c r="T11" s="4" t="str">
        <f>IF($J11="","", VLOOKUP($J11,Domain_Wide!$A$2:$M$11,8,FALSE))</f>
        <v/>
      </c>
      <c r="U11" s="4" t="str">
        <f>IF($J11="","", VLOOKUP($J11,Domain_Wide!$A$2:$M$11,9,FALSE))</f>
        <v/>
      </c>
      <c r="V11" s="3"/>
      <c r="W11" s="4" t="str">
        <f>IF($J11="","", VLOOKUP($J11,Domain_Wide!$A$2:$M$11,10,FALSE))</f>
        <v/>
      </c>
      <c r="X11" s="4" t="str">
        <f>IF($J11="","", VLOOKUP($J11,Domain_Wide!$A$2:$M$11,11,FALSE))</f>
        <v/>
      </c>
      <c r="Y11" s="3"/>
      <c r="Z11" s="4" t="str">
        <f>IF($J11="","", VLOOKUP($J11,Domain_Wide!$A$2:$M$11,12,FALSE))</f>
        <v/>
      </c>
      <c r="AA11" s="4" t="str">
        <f>IF($J11="","", VLOOKUP($J11,Domain_Wide!$A$2:$M$11,13,FALSE))</f>
        <v/>
      </c>
      <c r="AB11" s="3"/>
      <c r="AC11" s="4" t="str">
        <f>IF($J11="","",VLOOKUP($J11,IndDomain_Wide!$A$2:$BI$11,2,FALSE))</f>
        <v/>
      </c>
      <c r="AD11" s="4" t="str">
        <f>IF($J11="","", VLOOKUP($J11,Indicator_Wide!$A$2:$BI$11,2,FALSE))</f>
        <v/>
      </c>
      <c r="AE11" s="3"/>
      <c r="AF11" s="4" t="str">
        <f>IF($J11="","",VLOOKUP($J11,IndDomain_Wide!$A$2:$BI$11,3,FALSE))</f>
        <v/>
      </c>
      <c r="AG11" s="4" t="str">
        <f>IF($J11="","", VLOOKUP($J11,Indicator_Wide!$A$2:$BI$11,3,FALSE))</f>
        <v/>
      </c>
      <c r="AH11" s="3"/>
      <c r="AI11" s="4" t="str">
        <f>IF($J11="","",VLOOKUP($J11,IndDomain_Wide!$A$2:$BI$11,4,FALSE))</f>
        <v/>
      </c>
      <c r="AJ11" s="4" t="str">
        <f>IF($J11="","", VLOOKUP($J11,Indicator_Wide!$A$2:$BI$11,4,FALSE))</f>
        <v/>
      </c>
      <c r="AK11" s="3"/>
      <c r="AL11" s="4" t="str">
        <f>IF($J11="","",VLOOKUP($J11,IndDomain_Wide!$A$2:$BI$11,5,FALSE))</f>
        <v/>
      </c>
      <c r="AM11" s="4" t="str">
        <f>IF($J11="","", VLOOKUP($J11,Indicator_Wide!$A$2:$BI$11,5,FALSE))</f>
        <v/>
      </c>
      <c r="AN11" s="3"/>
      <c r="AO11" s="4" t="str">
        <f>IF($J11="","",VLOOKUP($J11,IndDomain_Wide!$A$2:$BI$11,6,FALSE))</f>
        <v/>
      </c>
      <c r="AP11" s="4" t="str">
        <f>IF($J11="","", VLOOKUP($J11,Indicator_Wide!$A$2:$BI$11,6,FALSE))</f>
        <v/>
      </c>
      <c r="AQ11" s="3"/>
      <c r="AR11" s="4" t="str">
        <f>IF($J11="","",VLOOKUP($J11,IndDomain_Wide!$A$2:$BI$11,7,FALSE))</f>
        <v/>
      </c>
      <c r="AS11" s="4" t="str">
        <f>IF($J11="","", VLOOKUP($J11,Indicator_Wide!$A$2:$BI$11,7,FALSE))</f>
        <v/>
      </c>
      <c r="AT11" s="3"/>
      <c r="AU11" s="4" t="str">
        <f>IF($J11="","",VLOOKUP($J11,IndDomain_Wide!$A$2:$BI$11,8,FALSE))</f>
        <v/>
      </c>
      <c r="AV11" s="4" t="str">
        <f>IF($J11="","", VLOOKUP($J11,Indicator_Wide!$A$2:$BI$11,8,FALSE))</f>
        <v/>
      </c>
      <c r="AW11" s="3"/>
      <c r="AX11" s="4" t="str">
        <f>IF($J11="","",VLOOKUP($J11,IndDomain_Wide!$A$2:$BI$11,9,FALSE))</f>
        <v/>
      </c>
      <c r="AY11" s="4" t="str">
        <f>IF($J11="","", VLOOKUP($J11,Indicator_Wide!$A$2:$BI$11,9,FALSE))</f>
        <v/>
      </c>
      <c r="AZ11" s="3"/>
      <c r="BA11" s="4" t="str">
        <f>IF($J11="","",VLOOKUP($J11,IndDomain_Wide!$A$2:$BI$11,10,FALSE))</f>
        <v/>
      </c>
      <c r="BB11" s="4" t="str">
        <f>IF($J11="","", VLOOKUP($J11,Indicator_Wide!$A$2:$BI$11,10,FALSE))</f>
        <v/>
      </c>
      <c r="BC11" s="3"/>
      <c r="BD11" s="4" t="str">
        <f>IF($J11="","",VLOOKUP($J11,IndDomain_Wide!$A$2:$BI$11,11,FALSE))</f>
        <v/>
      </c>
      <c r="BE11" s="4" t="str">
        <f>IF($J11="","", VLOOKUP($J11,Indicator_Wide!$A$2:$BI$11,11,FALSE))</f>
        <v/>
      </c>
      <c r="BF11" s="3"/>
      <c r="BG11" s="4" t="str">
        <f>IF($J11="","",VLOOKUP($J11,IndDomain_Wide!$A$2:$BI$11,12,FALSE))</f>
        <v/>
      </c>
      <c r="BH11" s="4" t="str">
        <f>IF($J11="","", VLOOKUP($J11,Indicator_Wide!$A$2:$BI$11,12,FALSE))</f>
        <v/>
      </c>
      <c r="BI11" s="3"/>
      <c r="BJ11" s="4" t="str">
        <f>IF($J11="","",VLOOKUP($J11,IndDomain_Wide!$A$2:$BI$11,13,FALSE))</f>
        <v/>
      </c>
      <c r="BK11" s="4" t="str">
        <f>IF($J11="","", VLOOKUP($J11,Indicator_Wide!$A$2:$BI$11,13,FALSE))</f>
        <v/>
      </c>
      <c r="BL11" s="3"/>
      <c r="BM11" s="4" t="str">
        <f>IF($J11="","",VLOOKUP($J11,IndDomain_Wide!$A$2:$BI$11,14,FALSE))</f>
        <v/>
      </c>
      <c r="BN11" s="4" t="str">
        <f>IF($J11="","", VLOOKUP($J11,Indicator_Wide!$A$2:$BI$11,14,FALSE))</f>
        <v/>
      </c>
      <c r="BO11" s="3"/>
      <c r="BP11" s="4" t="str">
        <f>IF($J11="","",VLOOKUP($J11,IndDomain_Wide!$A$2:$BI$11,15,FALSE))</f>
        <v/>
      </c>
      <c r="BQ11" s="4" t="str">
        <f>IF($J11="","", VLOOKUP($J11,Indicator_Wide!$A$2:$BI$11,15,FALSE))</f>
        <v/>
      </c>
      <c r="BR11" s="3"/>
      <c r="BS11" s="4" t="str">
        <f>IF($J11="","",VLOOKUP($J11,IndDomain_Wide!$A$2:$BI$11,16,FALSE))</f>
        <v/>
      </c>
      <c r="BT11" s="4" t="str">
        <f>IF($J11="","", VLOOKUP($J11,Indicator_Wide!$A$2:$BI$11,16,FALSE))</f>
        <v/>
      </c>
      <c r="BU11" s="3"/>
      <c r="BV11" s="4" t="str">
        <f>IF($J11="","",VLOOKUP($J11,IndDomain_Wide!$A$2:$BI$11,17,FALSE))</f>
        <v/>
      </c>
      <c r="BW11" s="4" t="str">
        <f>IF($J11="","", VLOOKUP($J11,Indicator_Wide!$A$2:$BI$11,17,FALSE))</f>
        <v/>
      </c>
      <c r="BX11" s="3"/>
      <c r="BY11" s="4" t="str">
        <f>IF($J11="","",VLOOKUP($J11,IndDomain_Wide!$A$2:$BI$11,18,FALSE))</f>
        <v/>
      </c>
      <c r="BZ11" s="4" t="str">
        <f>IF($J11="","", VLOOKUP($J11,Indicator_Wide!$A$2:$BI$11,18,FALSE))</f>
        <v/>
      </c>
      <c r="CA11" s="3"/>
      <c r="CB11" s="4" t="str">
        <f>IF($J11="","",VLOOKUP($J11,IndDomain_Wide!$A$2:$BI$11,19,FALSE))</f>
        <v/>
      </c>
      <c r="CC11" s="4" t="str">
        <f>IF($J11="","", VLOOKUP($J11,Indicator_Wide!$A$2:$BI$11,19,FALSE))</f>
        <v/>
      </c>
      <c r="CD11" s="3"/>
      <c r="CE11" s="4" t="str">
        <f>IF($J11="","",VLOOKUP($J11,IndDomain_Wide!$A$2:$BI$11,20,FALSE))</f>
        <v/>
      </c>
      <c r="CF11" s="4" t="str">
        <f>IF($J11="","", VLOOKUP($J11,Indicator_Wide!$A$2:$BI$11,20,FALSE))</f>
        <v/>
      </c>
      <c r="CG11" s="3"/>
      <c r="CH11" s="4" t="str">
        <f>IF($J11="","",VLOOKUP($J11,IndDomain_Wide!$A$2:$BI$11,21,FALSE))</f>
        <v/>
      </c>
      <c r="CI11" s="4" t="str">
        <f>IF($J11="","", VLOOKUP($J11,Indicator_Wide!$A$2:$BI$11,21,FALSE))</f>
        <v/>
      </c>
      <c r="CJ11" s="3"/>
      <c r="CK11" s="4" t="str">
        <f>IF($J11="","",VLOOKUP($J11,IndDomain_Wide!$A$2:$BI$11,22,FALSE))</f>
        <v/>
      </c>
      <c r="CL11" s="4" t="str">
        <f>IF($J11="","", VLOOKUP($J11,Indicator_Wide!$A$2:$BI$11,22,FALSE))</f>
        <v/>
      </c>
      <c r="CM11" s="3"/>
      <c r="CN11" s="4" t="str">
        <f>IF($J11="","",VLOOKUP($J11,IndDomain_Wide!$A$2:$BI$11,23,FALSE))</f>
        <v/>
      </c>
      <c r="CO11" s="4" t="str">
        <f>IF($J11="","", VLOOKUP($J11,Indicator_Wide!$A$2:$BI$11,23,FALSE))</f>
        <v/>
      </c>
      <c r="CP11" s="3"/>
      <c r="CQ11" s="4" t="str">
        <f>IF($J11="","",VLOOKUP($J11,IndDomain_Wide!$A$2:$BI$11,24,FALSE))</f>
        <v/>
      </c>
      <c r="CR11" s="4" t="str">
        <f>IF($J11="","", VLOOKUP($J11,Indicator_Wide!$A$2:$BI$11,24,FALSE))</f>
        <v/>
      </c>
      <c r="CS11" s="3"/>
      <c r="CT11" s="4" t="str">
        <f>IF($J11="","",VLOOKUP($J11,IndDomain_Wide!$A$2:$BI$11,25,FALSE))</f>
        <v/>
      </c>
      <c r="CU11" s="4" t="str">
        <f>IF($J11="","", VLOOKUP($J11,Indicator_Wide!$A$2:$BI$11,25,FALSE))</f>
        <v/>
      </c>
      <c r="CV11" s="3"/>
      <c r="CW11" s="4" t="str">
        <f>IF($J11="","",VLOOKUP($J11,IndDomain_Wide!$A$2:$BI$11,26,FALSE))</f>
        <v/>
      </c>
      <c r="CX11" s="4" t="str">
        <f>IF($J11="","", VLOOKUP($J11,Indicator_Wide!$A$2:$BI$11,26,FALSE))</f>
        <v/>
      </c>
      <c r="CY11" s="3"/>
      <c r="CZ11" s="4" t="str">
        <f>IF($J11="","",VLOOKUP($J11,IndDomain_Wide!$A$2:$BI$11,27,FALSE))</f>
        <v/>
      </c>
      <c r="DA11" s="4" t="str">
        <f>IF($J11="","", VLOOKUP($J11,Indicator_Wide!$A$2:$BI$11,27,FALSE))</f>
        <v/>
      </c>
      <c r="DB11" s="3"/>
      <c r="DC11" s="4" t="str">
        <f>IF($J11="","",VLOOKUP($J11,IndDomain_Wide!$A$2:$BI$11,28,FALSE))</f>
        <v/>
      </c>
      <c r="DD11" s="4" t="str">
        <f>IF($J11="","", VLOOKUP($J11,Indicator_Wide!$A$2:$BI$11,28,FALSE))</f>
        <v/>
      </c>
      <c r="DE11" s="3"/>
      <c r="DF11" s="4" t="str">
        <f>IF($J11="","",VLOOKUP($J11,IndDomain_Wide!$A$2:$BI$11,29,FALSE))</f>
        <v/>
      </c>
      <c r="DG11" s="4" t="str">
        <f>IF($J11="","", VLOOKUP($J11,Indicator_Wide!$A$2:$BI$11,29,FALSE))</f>
        <v/>
      </c>
      <c r="DH11" s="3"/>
      <c r="DI11" s="4" t="str">
        <f>IF($J11="","",VLOOKUP($J11,IndDomain_Wide!$A$2:$BI$11,30,FALSE))</f>
        <v/>
      </c>
      <c r="DJ11" s="4" t="str">
        <f>IF($J11="","", VLOOKUP($J11,Indicator_Wide!$A$2:$BI$11,30,FALSE))</f>
        <v/>
      </c>
      <c r="DK11" s="3"/>
      <c r="DL11" s="4" t="str">
        <f>IF($J11="","",VLOOKUP($J11,IndDomain_Wide!$A$2:$BI$11,31,FALSE))</f>
        <v/>
      </c>
      <c r="DM11" s="4" t="str">
        <f>IF($J11="","", VLOOKUP($J11,Indicator_Wide!$A$2:$BI$11,31,FALSE))</f>
        <v/>
      </c>
      <c r="DN11" s="3"/>
      <c r="DO11" s="4" t="str">
        <f>IF($J11="","",VLOOKUP($J11,IndDomain_Wide!$A$2:$BI$11,32,FALSE))</f>
        <v/>
      </c>
      <c r="DP11" s="4" t="str">
        <f>IF($J11="","", VLOOKUP($J11,Indicator_Wide!$A$2:$BI$11,32,FALSE))</f>
        <v/>
      </c>
      <c r="DQ11" s="3"/>
      <c r="DR11" s="4" t="str">
        <f>IF($J11="","",VLOOKUP($J11,IndDomain_Wide!$A$2:$BI$11,33,FALSE))</f>
        <v/>
      </c>
      <c r="DS11" s="4" t="str">
        <f>IF($J11="","", VLOOKUP($J11,Indicator_Wide!$A$2:$BI$11,33,FALSE))</f>
        <v/>
      </c>
      <c r="DT11" s="3"/>
      <c r="DU11" s="4" t="str">
        <f>IF($J11="","",VLOOKUP($J11,IndDomain_Wide!$A$2:$BI$11,34,FALSE))</f>
        <v/>
      </c>
      <c r="DV11" s="4" t="str">
        <f>IF($J11="","", VLOOKUP($J11,Indicator_Wide!$A$2:$BI$11,34,FALSE))</f>
        <v/>
      </c>
      <c r="DW11" s="3"/>
      <c r="DX11" s="4" t="str">
        <f>IF($J11="","",VLOOKUP($J11,IndDomain_Wide!$A$2:$BI$11,35,FALSE))</f>
        <v/>
      </c>
      <c r="DY11" s="4" t="str">
        <f>IF($J11="","", VLOOKUP($J11,Indicator_Wide!$A$2:$BI$11,35,FALSE))</f>
        <v/>
      </c>
      <c r="DZ11" s="3"/>
      <c r="EA11" s="4" t="str">
        <f>IF($J11="","",VLOOKUP($J11,IndDomain_Wide!$A$2:$BI$11,36,FALSE))</f>
        <v/>
      </c>
      <c r="EB11" s="4" t="str">
        <f>IF($J11="","", VLOOKUP($J11,Indicator_Wide!$A$2:$BI$11,36,FALSE))</f>
        <v/>
      </c>
      <c r="EC11" s="3"/>
      <c r="ED11" s="4" t="str">
        <f>IF($J11="","",VLOOKUP($J11,IndDomain_Wide!$A$2:$BI$11,37,FALSE))</f>
        <v/>
      </c>
      <c r="EE11" s="4" t="str">
        <f>IF($J11="","", VLOOKUP($J11,Indicator_Wide!$A$2:$BI$11,37,FALSE))</f>
        <v/>
      </c>
      <c r="EF11" s="3"/>
      <c r="EG11" s="4" t="str">
        <f>IF($J11="","",VLOOKUP($J11,IndDomain_Wide!$A$2:$BI$11,38,FALSE))</f>
        <v/>
      </c>
      <c r="EH11" s="4" t="str">
        <f>IF($J11="","", VLOOKUP($J11,Indicator_Wide!$A$2:$BI$11,38,FALSE))</f>
        <v/>
      </c>
      <c r="EI11" s="3"/>
      <c r="EJ11" s="4" t="str">
        <f>IF($J11="","",VLOOKUP($J11,IndDomain_Wide!$A$2:$BI$11,39,FALSE))</f>
        <v/>
      </c>
      <c r="EK11" s="4" t="str">
        <f>IF($J11="","", VLOOKUP($J11,Indicator_Wide!$A$2:$BI$11,39,FALSE))</f>
        <v/>
      </c>
      <c r="EL11" s="3"/>
      <c r="EM11" s="4" t="str">
        <f>IF($J11="","",VLOOKUP($J11,IndDomain_Wide!$A$2:$BI$11,40,FALSE))</f>
        <v/>
      </c>
      <c r="EN11" s="4" t="str">
        <f>IF($J11="","", VLOOKUP($J11,Indicator_Wide!$A$2:$BI$11,40,FALSE))</f>
        <v/>
      </c>
      <c r="EO11" s="3"/>
      <c r="EP11" s="4" t="str">
        <f>IF($J11="","",VLOOKUP($J11,IndDomain_Wide!$A$2:$BI$11,41,FALSE))</f>
        <v/>
      </c>
      <c r="EQ11" s="4" t="str">
        <f>IF($J11="","", VLOOKUP($J11,Indicator_Wide!$A$2:$BI$11,41,FALSE))</f>
        <v/>
      </c>
      <c r="ER11" s="3"/>
      <c r="ES11" s="4" t="str">
        <f>IF($J11="","",VLOOKUP($J11,IndDomain_Wide!$A$2:$BI$11,42,FALSE))</f>
        <v/>
      </c>
      <c r="ET11" s="4" t="str">
        <f>IF($J11="","", VLOOKUP($J11,Indicator_Wide!$A$2:$BI$11,42,FALSE))</f>
        <v/>
      </c>
      <c r="EU11" s="3"/>
      <c r="EV11" s="4" t="str">
        <f>IF($J11="","",VLOOKUP($J11,IndDomain_Wide!$A$2:$BI$11,43,FALSE))</f>
        <v/>
      </c>
      <c r="EW11" s="4" t="str">
        <f>IF($J11="","", VLOOKUP($J11,Indicator_Wide!$A$2:$BI$11,43,FALSE))</f>
        <v/>
      </c>
      <c r="EX11" s="3"/>
      <c r="EY11" s="4" t="str">
        <f>IF($J11="","",VLOOKUP($J11,IndDomain_Wide!$A$2:$BI$11,44,FALSE))</f>
        <v/>
      </c>
      <c r="EZ11" s="4" t="str">
        <f>IF($J11="","", VLOOKUP($J11,Indicator_Wide!$A$2:$BI$11,44,FALSE))</f>
        <v/>
      </c>
      <c r="FA11" s="3"/>
      <c r="FB11" s="4" t="str">
        <f>IF($J11="","",VLOOKUP($J11,IndDomain_Wide!$A$2:$BI$11,45,FALSE))</f>
        <v/>
      </c>
      <c r="FC11" s="4" t="str">
        <f>IF($J11="","", VLOOKUP($J11,Indicator_Wide!$A$2:$BI$11,45,FALSE))</f>
        <v/>
      </c>
      <c r="FD11" s="3"/>
      <c r="FE11" s="4" t="str">
        <f>IF($J11="","",VLOOKUP($J11,IndDomain_Wide!$A$2:$BI$11,46,FALSE))</f>
        <v/>
      </c>
      <c r="FF11" s="4" t="str">
        <f>IF($J11="","", VLOOKUP($J11,Indicator_Wide!$A$2:$BI$11,46,FALSE))</f>
        <v/>
      </c>
      <c r="FG11" s="3"/>
      <c r="FH11" s="4" t="str">
        <f>IF($J11="","",VLOOKUP($J11,IndDomain_Wide!$A$2:$BI$11,47,FALSE))</f>
        <v/>
      </c>
      <c r="FI11" s="4" t="str">
        <f>IF($J11="","", VLOOKUP($J11,Indicator_Wide!$A$2:$BI$11,47,FALSE))</f>
        <v/>
      </c>
      <c r="FJ11" s="3"/>
      <c r="FK11" s="4" t="str">
        <f>IF($J11="","",VLOOKUP($J11,IndDomain_Wide!$A$2:$BI$11,48,FALSE))</f>
        <v/>
      </c>
      <c r="FL11" s="4" t="str">
        <f>IF($J11="","", VLOOKUP($J11,Indicator_Wide!$A$2:$BI$11,48,FALSE))</f>
        <v/>
      </c>
      <c r="FM11" s="3"/>
      <c r="FN11" s="4" t="str">
        <f>IF($J11="","",VLOOKUP($J11,IndDomain_Wide!$A$2:$BI$11,49,FALSE))</f>
        <v/>
      </c>
      <c r="FO11" s="4" t="str">
        <f>IF($J11="","", VLOOKUP($J11,Indicator_Wide!$A$2:$BI$11,49,FALSE))</f>
        <v/>
      </c>
      <c r="FP11" s="3"/>
      <c r="FQ11" s="4" t="str">
        <f>IF($J11="","",VLOOKUP($J11,IndDomain_Wide!$A$2:$BI$11,50,FALSE))</f>
        <v/>
      </c>
      <c r="FR11" s="4" t="str">
        <f>IF($J11="","", VLOOKUP($J11,Indicator_Wide!$A$2:$BI$11,50,FALSE))</f>
        <v/>
      </c>
      <c r="FS11" s="3"/>
      <c r="FT11" s="4" t="str">
        <f>IF($J11="","",VLOOKUP($J11,IndDomain_Wide!$A$2:$BI$11,51,FALSE))</f>
        <v/>
      </c>
      <c r="FU11" s="4" t="str">
        <f>IF($J11="","", VLOOKUP($J11,Indicator_Wide!$A$2:$BI$11,51,FALSE))</f>
        <v/>
      </c>
      <c r="FV11" s="3"/>
      <c r="FW11" s="4" t="str">
        <f>IF($J11="","",VLOOKUP($J11,IndDomain_Wide!$A$2:$BI$11,52,FALSE))</f>
        <v/>
      </c>
      <c r="FX11" s="4" t="str">
        <f>IF($J11="","", VLOOKUP($J11,Indicator_Wide!$A$2:$BI$11,52,FALSE))</f>
        <v/>
      </c>
      <c r="FY11" s="3"/>
      <c r="FZ11" s="4" t="str">
        <f>IF($J11="","",VLOOKUP($J11,IndDomain_Wide!$A$2:$BI$11,53,FALSE))</f>
        <v/>
      </c>
      <c r="GA11" s="4" t="str">
        <f>IF($J11="","", VLOOKUP($J11,Indicator_Wide!$A$2:$BI$11,53,FALSE))</f>
        <v/>
      </c>
      <c r="GB11" s="3"/>
      <c r="GC11" s="4" t="str">
        <f>IF($J11="","",VLOOKUP($J11,IndDomain_Wide!$A$2:$BI$11,54,FALSE))</f>
        <v/>
      </c>
      <c r="GD11" s="4" t="str">
        <f>IF($J11="","", VLOOKUP($J11,Indicator_Wide!$A$2:$BI$11,54,FALSE))</f>
        <v/>
      </c>
      <c r="GE11" s="3"/>
      <c r="GF11" s="4" t="str">
        <f>IF($J11="","",VLOOKUP($J11,IndDomain_Wide!$A$2:$BI$11,55,FALSE))</f>
        <v/>
      </c>
      <c r="GG11" s="4" t="str">
        <f>IF($J11="","", VLOOKUP($J11,Indicator_Wide!$A$2:$BI$11,55,FALSE))</f>
        <v/>
      </c>
      <c r="GH11" s="3"/>
      <c r="GI11" s="4" t="str">
        <f>IF($J11="","",VLOOKUP($J11,IndDomain_Wide!$A$2:$BI$11,56,FALSE))</f>
        <v/>
      </c>
      <c r="GJ11" s="4" t="str">
        <f>IF($J11="","", VLOOKUP($J11,Indicator_Wide!$A$2:$BI$11,56,FALSE))</f>
        <v/>
      </c>
      <c r="GK11" s="3"/>
      <c r="GL11" s="4" t="str">
        <f>IF($J11="","",VLOOKUP($J11,IndDomain_Wide!$A$2:$BI$11,57,FALSE))</f>
        <v/>
      </c>
      <c r="GM11" s="4" t="str">
        <f>IF($J11="","", VLOOKUP($J11,Indicator_Wide!$A$2:$BI$11,57,FALSE))</f>
        <v/>
      </c>
      <c r="GN11" s="3"/>
      <c r="GO11" s="4" t="str">
        <f>IF($J11="","",VLOOKUP($J11,IndDomain_Wide!$A$2:$BI$11,58,FALSE))</f>
        <v/>
      </c>
      <c r="GP11" s="4" t="str">
        <f>IF($J11="","", VLOOKUP($J11,Indicator_Wide!$A$2:$BI$11,58,FALSE))</f>
        <v/>
      </c>
      <c r="GQ11" s="3"/>
      <c r="GR11" s="4" t="str">
        <f>IF($J11="","",VLOOKUP($J11,IndDomain_Wide!$A$2:$BI$11,59,FALSE))</f>
        <v/>
      </c>
      <c r="GS11" s="4" t="str">
        <f>IF($J11="","", VLOOKUP($J11,Indicator_Wide!$A$2:$BI$11,59,FALSE))</f>
        <v/>
      </c>
      <c r="GT11" s="3"/>
      <c r="GU11" s="4" t="str">
        <f>IF($J11="","",VLOOKUP($J11,IndDomain_Wide!$A$2:$BI$11,60,FALSE))</f>
        <v/>
      </c>
      <c r="GV11" s="4" t="str">
        <f>IF($J11="","", VLOOKUP($J11,Indicator_Wide!$A$2:$BI$11,60,FALSE))</f>
        <v/>
      </c>
      <c r="GW11" s="3"/>
      <c r="GX11" s="4" t="str">
        <f>IF($J11="","",VLOOKUP($J11,IndDomain_Wide!$A$2:$BI$11,61,FALSE))</f>
        <v/>
      </c>
      <c r="GY11" s="4" t="str">
        <f>IF($J11="","", VLOOKUP($J11,Indicator_Wide!$A$2:$BI$11,61,FALSE))</f>
        <v/>
      </c>
      <c r="GZ11" s="3"/>
    </row>
    <row r="12" spans="1:208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4" t="str">
        <f>IF($J12="","", VLOOKUP($J12,Domain_Wide!$A$2:$M$11,2,FALSE))</f>
        <v/>
      </c>
      <c r="L12" s="4" t="str">
        <f>IF($J12="","", VLOOKUP($J12,Domain_Wide!$A$2:$M$11,3,FALSE))</f>
        <v/>
      </c>
      <c r="M12" s="3"/>
      <c r="N12" s="4" t="str">
        <f>IF($J12="","", VLOOKUP($J12,Domain_Wide!$A$2:$M$11,4,FALSE))</f>
        <v/>
      </c>
      <c r="O12" s="4" t="str">
        <f>IF($J12="","", VLOOKUP($J12,Domain_Wide!$A$2:$M$11,5,FALSE))</f>
        <v/>
      </c>
      <c r="P12" s="3"/>
      <c r="Q12" s="4" t="str">
        <f>IF($J12="","", VLOOKUP($J12,Domain_Wide!$A$2:$M$11,6,FALSE))</f>
        <v/>
      </c>
      <c r="R12" s="4" t="str">
        <f>IF($J12="","", VLOOKUP($J12,Domain_Wide!$A$2:$M$11,7,FALSE))</f>
        <v/>
      </c>
      <c r="S12" s="3"/>
      <c r="T12" s="4" t="str">
        <f>IF($J12="","", VLOOKUP($J12,Domain_Wide!$A$2:$M$11,8,FALSE))</f>
        <v/>
      </c>
      <c r="U12" s="4" t="str">
        <f>IF($J12="","", VLOOKUP($J12,Domain_Wide!$A$2:$M$11,9,FALSE))</f>
        <v/>
      </c>
      <c r="V12" s="3"/>
      <c r="W12" s="4" t="str">
        <f>IF($J12="","", VLOOKUP($J12,Domain_Wide!$A$2:$M$11,10,FALSE))</f>
        <v/>
      </c>
      <c r="X12" s="4" t="str">
        <f>IF($J12="","", VLOOKUP($J12,Domain_Wide!$A$2:$M$11,11,FALSE))</f>
        <v/>
      </c>
      <c r="Y12" s="3"/>
      <c r="Z12" s="4" t="str">
        <f>IF($J12="","", VLOOKUP($J12,Domain_Wide!$A$2:$M$11,12,FALSE))</f>
        <v/>
      </c>
      <c r="AA12" s="4" t="str">
        <f>IF($J12="","", VLOOKUP($J12,Domain_Wide!$A$2:$M$11,13,FALSE))</f>
        <v/>
      </c>
      <c r="AB12" s="3"/>
      <c r="AC12" s="4" t="str">
        <f>IF($J12="","",VLOOKUP($J12,IndDomain_Wide!$A$2:$BI$11,2,FALSE))</f>
        <v/>
      </c>
      <c r="AD12" s="4" t="str">
        <f>IF($J12="","", VLOOKUP($J12,Indicator_Wide!$A$2:$BI$11,2,FALSE))</f>
        <v/>
      </c>
      <c r="AE12" s="3"/>
      <c r="AF12" s="4" t="str">
        <f>IF($J12="","",VLOOKUP($J12,IndDomain_Wide!$A$2:$BI$11,3,FALSE))</f>
        <v/>
      </c>
      <c r="AG12" s="4" t="str">
        <f>IF($J12="","", VLOOKUP($J12,Indicator_Wide!$A$2:$BI$11,3,FALSE))</f>
        <v/>
      </c>
      <c r="AH12" s="3"/>
      <c r="AI12" s="4" t="str">
        <f>IF($J12="","",VLOOKUP($J12,IndDomain_Wide!$A$2:$BI$11,4,FALSE))</f>
        <v/>
      </c>
      <c r="AJ12" s="4" t="str">
        <f>IF($J12="","", VLOOKUP($J12,Indicator_Wide!$A$2:$BI$11,4,FALSE))</f>
        <v/>
      </c>
      <c r="AK12" s="3"/>
      <c r="AL12" s="4" t="str">
        <f>IF($J12="","",VLOOKUP($J12,IndDomain_Wide!$A$2:$BI$11,5,FALSE))</f>
        <v/>
      </c>
      <c r="AM12" s="4" t="str">
        <f>IF($J12="","", VLOOKUP($J12,Indicator_Wide!$A$2:$BI$11,5,FALSE))</f>
        <v/>
      </c>
      <c r="AN12" s="3"/>
      <c r="AO12" s="4" t="str">
        <f>IF($J12="","",VLOOKUP($J12,IndDomain_Wide!$A$2:$BI$11,6,FALSE))</f>
        <v/>
      </c>
      <c r="AP12" s="4" t="str">
        <f>IF($J12="","", VLOOKUP($J12,Indicator_Wide!$A$2:$BI$11,6,FALSE))</f>
        <v/>
      </c>
      <c r="AQ12" s="3"/>
      <c r="AR12" s="4" t="str">
        <f>IF($J12="","",VLOOKUP($J12,IndDomain_Wide!$A$2:$BI$11,7,FALSE))</f>
        <v/>
      </c>
      <c r="AS12" s="4" t="str">
        <f>IF($J12="","", VLOOKUP($J12,Indicator_Wide!$A$2:$BI$11,7,FALSE))</f>
        <v/>
      </c>
      <c r="AT12" s="3"/>
      <c r="AU12" s="4" t="str">
        <f>IF($J12="","",VLOOKUP($J12,IndDomain_Wide!$A$2:$BI$11,8,FALSE))</f>
        <v/>
      </c>
      <c r="AV12" s="4" t="str">
        <f>IF($J12="","", VLOOKUP($J12,Indicator_Wide!$A$2:$BI$11,8,FALSE))</f>
        <v/>
      </c>
      <c r="AW12" s="3"/>
      <c r="AX12" s="4" t="str">
        <f>IF($J12="","",VLOOKUP($J12,IndDomain_Wide!$A$2:$BI$11,9,FALSE))</f>
        <v/>
      </c>
      <c r="AY12" s="4" t="str">
        <f>IF($J12="","", VLOOKUP($J12,Indicator_Wide!$A$2:$BI$11,9,FALSE))</f>
        <v/>
      </c>
      <c r="AZ12" s="3"/>
      <c r="BA12" s="4" t="str">
        <f>IF($J12="","",VLOOKUP($J12,IndDomain_Wide!$A$2:$BI$11,10,FALSE))</f>
        <v/>
      </c>
      <c r="BB12" s="4" t="str">
        <f>IF($J12="","", VLOOKUP($J12,Indicator_Wide!$A$2:$BI$11,10,FALSE))</f>
        <v/>
      </c>
      <c r="BC12" s="3"/>
      <c r="BD12" s="4" t="str">
        <f>IF($J12="","",VLOOKUP($J12,IndDomain_Wide!$A$2:$BI$11,11,FALSE))</f>
        <v/>
      </c>
      <c r="BE12" s="4" t="str">
        <f>IF($J12="","", VLOOKUP($J12,Indicator_Wide!$A$2:$BI$11,11,FALSE))</f>
        <v/>
      </c>
      <c r="BF12" s="3"/>
      <c r="BG12" s="4" t="str">
        <f>IF($J12="","",VLOOKUP($J12,IndDomain_Wide!$A$2:$BI$11,12,FALSE))</f>
        <v/>
      </c>
      <c r="BH12" s="4" t="str">
        <f>IF($J12="","", VLOOKUP($J12,Indicator_Wide!$A$2:$BI$11,12,FALSE))</f>
        <v/>
      </c>
      <c r="BI12" s="3"/>
      <c r="BJ12" s="4" t="str">
        <f>IF($J12="","",VLOOKUP($J12,IndDomain_Wide!$A$2:$BI$11,13,FALSE))</f>
        <v/>
      </c>
      <c r="BK12" s="4" t="str">
        <f>IF($J12="","", VLOOKUP($J12,Indicator_Wide!$A$2:$BI$11,13,FALSE))</f>
        <v/>
      </c>
      <c r="BL12" s="3"/>
      <c r="BM12" s="4" t="str">
        <f>IF($J12="","",VLOOKUP($J12,IndDomain_Wide!$A$2:$BI$11,14,FALSE))</f>
        <v/>
      </c>
      <c r="BN12" s="4" t="str">
        <f>IF($J12="","", VLOOKUP($J12,Indicator_Wide!$A$2:$BI$11,14,FALSE))</f>
        <v/>
      </c>
      <c r="BO12" s="3"/>
      <c r="BP12" s="4" t="str">
        <f>IF($J12="","",VLOOKUP($J12,IndDomain_Wide!$A$2:$BI$11,15,FALSE))</f>
        <v/>
      </c>
      <c r="BQ12" s="4" t="str">
        <f>IF($J12="","", VLOOKUP($J12,Indicator_Wide!$A$2:$BI$11,15,FALSE))</f>
        <v/>
      </c>
      <c r="BR12" s="3"/>
      <c r="BS12" s="4" t="str">
        <f>IF($J12="","",VLOOKUP($J12,IndDomain_Wide!$A$2:$BI$11,16,FALSE))</f>
        <v/>
      </c>
      <c r="BT12" s="4" t="str">
        <f>IF($J12="","", VLOOKUP($J12,Indicator_Wide!$A$2:$BI$11,16,FALSE))</f>
        <v/>
      </c>
      <c r="BU12" s="3"/>
      <c r="BV12" s="4" t="str">
        <f>IF($J12="","",VLOOKUP($J12,IndDomain_Wide!$A$2:$BI$11,17,FALSE))</f>
        <v/>
      </c>
      <c r="BW12" s="4" t="str">
        <f>IF($J12="","", VLOOKUP($J12,Indicator_Wide!$A$2:$BI$11,17,FALSE))</f>
        <v/>
      </c>
      <c r="BX12" s="3"/>
      <c r="BY12" s="4" t="str">
        <f>IF($J12="","",VLOOKUP($J12,IndDomain_Wide!$A$2:$BI$11,18,FALSE))</f>
        <v/>
      </c>
      <c r="BZ12" s="4" t="str">
        <f>IF($J12="","", VLOOKUP($J12,Indicator_Wide!$A$2:$BI$11,18,FALSE))</f>
        <v/>
      </c>
      <c r="CA12" s="3"/>
      <c r="CB12" s="4" t="str">
        <f>IF($J12="","",VLOOKUP($J12,IndDomain_Wide!$A$2:$BI$11,19,FALSE))</f>
        <v/>
      </c>
      <c r="CC12" s="4" t="str">
        <f>IF($J12="","", VLOOKUP($J12,Indicator_Wide!$A$2:$BI$11,19,FALSE))</f>
        <v/>
      </c>
      <c r="CD12" s="3"/>
      <c r="CE12" s="4" t="str">
        <f>IF($J12="","",VLOOKUP($J12,IndDomain_Wide!$A$2:$BI$11,20,FALSE))</f>
        <v/>
      </c>
      <c r="CF12" s="4" t="str">
        <f>IF($J12="","", VLOOKUP($J12,Indicator_Wide!$A$2:$BI$11,20,FALSE))</f>
        <v/>
      </c>
      <c r="CG12" s="3"/>
      <c r="CH12" s="4" t="str">
        <f>IF($J12="","",VLOOKUP($J12,IndDomain_Wide!$A$2:$BI$11,21,FALSE))</f>
        <v/>
      </c>
      <c r="CI12" s="4" t="str">
        <f>IF($J12="","", VLOOKUP($J12,Indicator_Wide!$A$2:$BI$11,21,FALSE))</f>
        <v/>
      </c>
      <c r="CJ12" s="3"/>
      <c r="CK12" s="4" t="str">
        <f>IF($J12="","",VLOOKUP($J12,IndDomain_Wide!$A$2:$BI$11,22,FALSE))</f>
        <v/>
      </c>
      <c r="CL12" s="4" t="str">
        <f>IF($J12="","", VLOOKUP($J12,Indicator_Wide!$A$2:$BI$11,22,FALSE))</f>
        <v/>
      </c>
      <c r="CM12" s="3"/>
      <c r="CN12" s="4" t="str">
        <f>IF($J12="","",VLOOKUP($J12,IndDomain_Wide!$A$2:$BI$11,23,FALSE))</f>
        <v/>
      </c>
      <c r="CO12" s="4" t="str">
        <f>IF($J12="","", VLOOKUP($J12,Indicator_Wide!$A$2:$BI$11,23,FALSE))</f>
        <v/>
      </c>
      <c r="CP12" s="3"/>
      <c r="CQ12" s="4" t="str">
        <f>IF($J12="","",VLOOKUP($J12,IndDomain_Wide!$A$2:$BI$11,24,FALSE))</f>
        <v/>
      </c>
      <c r="CR12" s="4" t="str">
        <f>IF($J12="","", VLOOKUP($J12,Indicator_Wide!$A$2:$BI$11,24,FALSE))</f>
        <v/>
      </c>
      <c r="CS12" s="3"/>
      <c r="CT12" s="4" t="str">
        <f>IF($J12="","",VLOOKUP($J12,IndDomain_Wide!$A$2:$BI$11,25,FALSE))</f>
        <v/>
      </c>
      <c r="CU12" s="4" t="str">
        <f>IF($J12="","", VLOOKUP($J12,Indicator_Wide!$A$2:$BI$11,25,FALSE))</f>
        <v/>
      </c>
      <c r="CV12" s="3"/>
      <c r="CW12" s="4" t="str">
        <f>IF($J12="","",VLOOKUP($J12,IndDomain_Wide!$A$2:$BI$11,26,FALSE))</f>
        <v/>
      </c>
      <c r="CX12" s="4" t="str">
        <f>IF($J12="","", VLOOKUP($J12,Indicator_Wide!$A$2:$BI$11,26,FALSE))</f>
        <v/>
      </c>
      <c r="CY12" s="3"/>
      <c r="CZ12" s="4" t="str">
        <f>IF($J12="","",VLOOKUP($J12,IndDomain_Wide!$A$2:$BI$11,27,FALSE))</f>
        <v/>
      </c>
      <c r="DA12" s="4" t="str">
        <f>IF($J12="","", VLOOKUP($J12,Indicator_Wide!$A$2:$BI$11,27,FALSE))</f>
        <v/>
      </c>
      <c r="DB12" s="3"/>
      <c r="DC12" s="4" t="str">
        <f>IF($J12="","",VLOOKUP($J12,IndDomain_Wide!$A$2:$BI$11,28,FALSE))</f>
        <v/>
      </c>
      <c r="DD12" s="4" t="str">
        <f>IF($J12="","", VLOOKUP($J12,Indicator_Wide!$A$2:$BI$11,28,FALSE))</f>
        <v/>
      </c>
      <c r="DE12" s="3"/>
      <c r="DF12" s="4" t="str">
        <f>IF($J12="","",VLOOKUP($J12,IndDomain_Wide!$A$2:$BI$11,29,FALSE))</f>
        <v/>
      </c>
      <c r="DG12" s="4" t="str">
        <f>IF($J12="","", VLOOKUP($J12,Indicator_Wide!$A$2:$BI$11,29,FALSE))</f>
        <v/>
      </c>
      <c r="DH12" s="3"/>
      <c r="DI12" s="4" t="str">
        <f>IF($J12="","",VLOOKUP($J12,IndDomain_Wide!$A$2:$BI$11,30,FALSE))</f>
        <v/>
      </c>
      <c r="DJ12" s="4" t="str">
        <f>IF($J12="","", VLOOKUP($J12,Indicator_Wide!$A$2:$BI$11,30,FALSE))</f>
        <v/>
      </c>
      <c r="DK12" s="3"/>
      <c r="DL12" s="4" t="str">
        <f>IF($J12="","",VLOOKUP($J12,IndDomain_Wide!$A$2:$BI$11,31,FALSE))</f>
        <v/>
      </c>
      <c r="DM12" s="4" t="str">
        <f>IF($J12="","", VLOOKUP($J12,Indicator_Wide!$A$2:$BI$11,31,FALSE))</f>
        <v/>
      </c>
      <c r="DN12" s="3"/>
      <c r="DO12" s="4" t="str">
        <f>IF($J12="","",VLOOKUP($J12,IndDomain_Wide!$A$2:$BI$11,32,FALSE))</f>
        <v/>
      </c>
      <c r="DP12" s="4" t="str">
        <f>IF($J12="","", VLOOKUP($J12,Indicator_Wide!$A$2:$BI$11,32,FALSE))</f>
        <v/>
      </c>
      <c r="DQ12" s="3"/>
      <c r="DR12" s="4" t="str">
        <f>IF($J12="","",VLOOKUP($J12,IndDomain_Wide!$A$2:$BI$11,33,FALSE))</f>
        <v/>
      </c>
      <c r="DS12" s="4" t="str">
        <f>IF($J12="","", VLOOKUP($J12,Indicator_Wide!$A$2:$BI$11,33,FALSE))</f>
        <v/>
      </c>
      <c r="DT12" s="3"/>
      <c r="DU12" s="4" t="str">
        <f>IF($J12="","",VLOOKUP($J12,IndDomain_Wide!$A$2:$BI$11,34,FALSE))</f>
        <v/>
      </c>
      <c r="DV12" s="4" t="str">
        <f>IF($J12="","", VLOOKUP($J12,Indicator_Wide!$A$2:$BI$11,34,FALSE))</f>
        <v/>
      </c>
      <c r="DW12" s="3"/>
      <c r="DX12" s="4" t="str">
        <f>IF($J12="","",VLOOKUP($J12,IndDomain_Wide!$A$2:$BI$11,35,FALSE))</f>
        <v/>
      </c>
      <c r="DY12" s="4" t="str">
        <f>IF($J12="","", VLOOKUP($J12,Indicator_Wide!$A$2:$BI$11,35,FALSE))</f>
        <v/>
      </c>
      <c r="DZ12" s="3"/>
      <c r="EA12" s="4" t="str">
        <f>IF($J12="","",VLOOKUP($J12,IndDomain_Wide!$A$2:$BI$11,36,FALSE))</f>
        <v/>
      </c>
      <c r="EB12" s="4" t="str">
        <f>IF($J12="","", VLOOKUP($J12,Indicator_Wide!$A$2:$BI$11,36,FALSE))</f>
        <v/>
      </c>
      <c r="EC12" s="3"/>
      <c r="ED12" s="4" t="str">
        <f>IF($J12="","",VLOOKUP($J12,IndDomain_Wide!$A$2:$BI$11,37,FALSE))</f>
        <v/>
      </c>
      <c r="EE12" s="4" t="str">
        <f>IF($J12="","", VLOOKUP($J12,Indicator_Wide!$A$2:$BI$11,37,FALSE))</f>
        <v/>
      </c>
      <c r="EF12" s="3"/>
      <c r="EG12" s="4" t="str">
        <f>IF($J12="","",VLOOKUP($J12,IndDomain_Wide!$A$2:$BI$11,38,FALSE))</f>
        <v/>
      </c>
      <c r="EH12" s="4" t="str">
        <f>IF($J12="","", VLOOKUP($J12,Indicator_Wide!$A$2:$BI$11,38,FALSE))</f>
        <v/>
      </c>
      <c r="EI12" s="3"/>
      <c r="EJ12" s="4" t="str">
        <f>IF($J12="","",VLOOKUP($J12,IndDomain_Wide!$A$2:$BI$11,39,FALSE))</f>
        <v/>
      </c>
      <c r="EK12" s="4" t="str">
        <f>IF($J12="","", VLOOKUP($J12,Indicator_Wide!$A$2:$BI$11,39,FALSE))</f>
        <v/>
      </c>
      <c r="EL12" s="3"/>
      <c r="EM12" s="4" t="str">
        <f>IF($J12="","",VLOOKUP($J12,IndDomain_Wide!$A$2:$BI$11,40,FALSE))</f>
        <v/>
      </c>
      <c r="EN12" s="4" t="str">
        <f>IF($J12="","", VLOOKUP($J12,Indicator_Wide!$A$2:$BI$11,40,FALSE))</f>
        <v/>
      </c>
      <c r="EO12" s="3"/>
      <c r="EP12" s="4" t="str">
        <f>IF($J12="","",VLOOKUP($J12,IndDomain_Wide!$A$2:$BI$11,41,FALSE))</f>
        <v/>
      </c>
      <c r="EQ12" s="4" t="str">
        <f>IF($J12="","", VLOOKUP($J12,Indicator_Wide!$A$2:$BI$11,41,FALSE))</f>
        <v/>
      </c>
      <c r="ER12" s="3"/>
      <c r="ES12" s="4" t="str">
        <f>IF($J12="","",VLOOKUP($J12,IndDomain_Wide!$A$2:$BI$11,42,FALSE))</f>
        <v/>
      </c>
      <c r="ET12" s="4" t="str">
        <f>IF($J12="","", VLOOKUP($J12,Indicator_Wide!$A$2:$BI$11,42,FALSE))</f>
        <v/>
      </c>
      <c r="EU12" s="3"/>
      <c r="EV12" s="4" t="str">
        <f>IF($J12="","",VLOOKUP($J12,IndDomain_Wide!$A$2:$BI$11,43,FALSE))</f>
        <v/>
      </c>
      <c r="EW12" s="4" t="str">
        <f>IF($J12="","", VLOOKUP($J12,Indicator_Wide!$A$2:$BI$11,43,FALSE))</f>
        <v/>
      </c>
      <c r="EX12" s="3"/>
      <c r="EY12" s="4" t="str">
        <f>IF($J12="","",VLOOKUP($J12,IndDomain_Wide!$A$2:$BI$11,44,FALSE))</f>
        <v/>
      </c>
      <c r="EZ12" s="4" t="str">
        <f>IF($J12="","", VLOOKUP($J12,Indicator_Wide!$A$2:$BI$11,44,FALSE))</f>
        <v/>
      </c>
      <c r="FA12" s="3"/>
      <c r="FB12" s="4" t="str">
        <f>IF($J12="","",VLOOKUP($J12,IndDomain_Wide!$A$2:$BI$11,45,FALSE))</f>
        <v/>
      </c>
      <c r="FC12" s="4" t="str">
        <f>IF($J12="","", VLOOKUP($J12,Indicator_Wide!$A$2:$BI$11,45,FALSE))</f>
        <v/>
      </c>
      <c r="FD12" s="3"/>
      <c r="FE12" s="4" t="str">
        <f>IF($J12="","",VLOOKUP($J12,IndDomain_Wide!$A$2:$BI$11,46,FALSE))</f>
        <v/>
      </c>
      <c r="FF12" s="4" t="str">
        <f>IF($J12="","", VLOOKUP($J12,Indicator_Wide!$A$2:$BI$11,46,FALSE))</f>
        <v/>
      </c>
      <c r="FG12" s="3"/>
      <c r="FH12" s="4" t="str">
        <f>IF($J12="","",VLOOKUP($J12,IndDomain_Wide!$A$2:$BI$11,47,FALSE))</f>
        <v/>
      </c>
      <c r="FI12" s="4" t="str">
        <f>IF($J12="","", VLOOKUP($J12,Indicator_Wide!$A$2:$BI$11,47,FALSE))</f>
        <v/>
      </c>
      <c r="FJ12" s="3"/>
      <c r="FK12" s="4" t="str">
        <f>IF($J12="","",VLOOKUP($J12,IndDomain_Wide!$A$2:$BI$11,48,FALSE))</f>
        <v/>
      </c>
      <c r="FL12" s="4" t="str">
        <f>IF($J12="","", VLOOKUP($J12,Indicator_Wide!$A$2:$BI$11,48,FALSE))</f>
        <v/>
      </c>
      <c r="FM12" s="3"/>
      <c r="FN12" s="4" t="str">
        <f>IF($J12="","",VLOOKUP($J12,IndDomain_Wide!$A$2:$BI$11,49,FALSE))</f>
        <v/>
      </c>
      <c r="FO12" s="4" t="str">
        <f>IF($J12="","", VLOOKUP($J12,Indicator_Wide!$A$2:$BI$11,49,FALSE))</f>
        <v/>
      </c>
      <c r="FP12" s="3"/>
      <c r="FQ12" s="4" t="str">
        <f>IF($J12="","",VLOOKUP($J12,IndDomain_Wide!$A$2:$BI$11,50,FALSE))</f>
        <v/>
      </c>
      <c r="FR12" s="4" t="str">
        <f>IF($J12="","", VLOOKUP($J12,Indicator_Wide!$A$2:$BI$11,50,FALSE))</f>
        <v/>
      </c>
      <c r="FS12" s="3"/>
      <c r="FT12" s="4" t="str">
        <f>IF($J12="","",VLOOKUP($J12,IndDomain_Wide!$A$2:$BI$11,51,FALSE))</f>
        <v/>
      </c>
      <c r="FU12" s="4" t="str">
        <f>IF($J12="","", VLOOKUP($J12,Indicator_Wide!$A$2:$BI$11,51,FALSE))</f>
        <v/>
      </c>
      <c r="FV12" s="3"/>
      <c r="FW12" s="4" t="str">
        <f>IF($J12="","",VLOOKUP($J12,IndDomain_Wide!$A$2:$BI$11,52,FALSE))</f>
        <v/>
      </c>
      <c r="FX12" s="4" t="str">
        <f>IF($J12="","", VLOOKUP($J12,Indicator_Wide!$A$2:$BI$11,52,FALSE))</f>
        <v/>
      </c>
      <c r="FY12" s="3"/>
      <c r="FZ12" s="4" t="str">
        <f>IF($J12="","",VLOOKUP($J12,IndDomain_Wide!$A$2:$BI$11,53,FALSE))</f>
        <v/>
      </c>
      <c r="GA12" s="4" t="str">
        <f>IF($J12="","", VLOOKUP($J12,Indicator_Wide!$A$2:$BI$11,53,FALSE))</f>
        <v/>
      </c>
      <c r="GB12" s="3"/>
      <c r="GC12" s="4" t="str">
        <f>IF($J12="","",VLOOKUP($J12,IndDomain_Wide!$A$2:$BI$11,54,FALSE))</f>
        <v/>
      </c>
      <c r="GD12" s="4" t="str">
        <f>IF($J12="","", VLOOKUP($J12,Indicator_Wide!$A$2:$BI$11,54,FALSE))</f>
        <v/>
      </c>
      <c r="GE12" s="3"/>
      <c r="GF12" s="4" t="str">
        <f>IF($J12="","",VLOOKUP($J12,IndDomain_Wide!$A$2:$BI$11,55,FALSE))</f>
        <v/>
      </c>
      <c r="GG12" s="4" t="str">
        <f>IF($J12="","", VLOOKUP($J12,Indicator_Wide!$A$2:$BI$11,55,FALSE))</f>
        <v/>
      </c>
      <c r="GH12" s="3"/>
      <c r="GI12" s="4" t="str">
        <f>IF($J12="","",VLOOKUP($J12,IndDomain_Wide!$A$2:$BI$11,56,FALSE))</f>
        <v/>
      </c>
      <c r="GJ12" s="4" t="str">
        <f>IF($J12="","", VLOOKUP($J12,Indicator_Wide!$A$2:$BI$11,56,FALSE))</f>
        <v/>
      </c>
      <c r="GK12" s="3"/>
      <c r="GL12" s="4" t="str">
        <f>IF($J12="","",VLOOKUP($J12,IndDomain_Wide!$A$2:$BI$11,57,FALSE))</f>
        <v/>
      </c>
      <c r="GM12" s="4" t="str">
        <f>IF($J12="","", VLOOKUP($J12,Indicator_Wide!$A$2:$BI$11,57,FALSE))</f>
        <v/>
      </c>
      <c r="GN12" s="3"/>
      <c r="GO12" s="4" t="str">
        <f>IF($J12="","",VLOOKUP($J12,IndDomain_Wide!$A$2:$BI$11,58,FALSE))</f>
        <v/>
      </c>
      <c r="GP12" s="4" t="str">
        <f>IF($J12="","", VLOOKUP($J12,Indicator_Wide!$A$2:$BI$11,58,FALSE))</f>
        <v/>
      </c>
      <c r="GQ12" s="3"/>
      <c r="GR12" s="4" t="str">
        <f>IF($J12="","",VLOOKUP($J12,IndDomain_Wide!$A$2:$BI$11,59,FALSE))</f>
        <v/>
      </c>
      <c r="GS12" s="4" t="str">
        <f>IF($J12="","", VLOOKUP($J12,Indicator_Wide!$A$2:$BI$11,59,FALSE))</f>
        <v/>
      </c>
      <c r="GT12" s="3"/>
      <c r="GU12" s="4" t="str">
        <f>IF($J12="","",VLOOKUP($J12,IndDomain_Wide!$A$2:$BI$11,60,FALSE))</f>
        <v/>
      </c>
      <c r="GV12" s="4" t="str">
        <f>IF($J12="","", VLOOKUP($J12,Indicator_Wide!$A$2:$BI$11,60,FALSE))</f>
        <v/>
      </c>
      <c r="GW12" s="3"/>
      <c r="GX12" s="4" t="str">
        <f>IF($J12="","",VLOOKUP($J12,IndDomain_Wide!$A$2:$BI$11,61,FALSE))</f>
        <v/>
      </c>
      <c r="GY12" s="4" t="str">
        <f>IF($J12="","", VLOOKUP($J12,Indicator_Wide!$A$2:$BI$11,61,FALSE))</f>
        <v/>
      </c>
      <c r="GZ12" s="3"/>
    </row>
    <row r="13" spans="1:208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4" t="str">
        <f>IF($J13="","", VLOOKUP($J13,Domain_Wide!$A$2:$M$11,2,FALSE))</f>
        <v/>
      </c>
      <c r="L13" s="4" t="str">
        <f>IF($J13="","", VLOOKUP($J13,Domain_Wide!$A$2:$M$11,3,FALSE))</f>
        <v/>
      </c>
      <c r="M13" s="3"/>
      <c r="N13" s="4" t="str">
        <f>IF($J13="","", VLOOKUP($J13,Domain_Wide!$A$2:$M$11,4,FALSE))</f>
        <v/>
      </c>
      <c r="O13" s="4" t="str">
        <f>IF($J13="","", VLOOKUP($J13,Domain_Wide!$A$2:$M$11,5,FALSE))</f>
        <v/>
      </c>
      <c r="P13" s="3"/>
      <c r="Q13" s="4" t="str">
        <f>IF($J13="","", VLOOKUP($J13,Domain_Wide!$A$2:$M$11,6,FALSE))</f>
        <v/>
      </c>
      <c r="R13" s="4" t="str">
        <f>IF($J13="","", VLOOKUP($J13,Domain_Wide!$A$2:$M$11,7,FALSE))</f>
        <v/>
      </c>
      <c r="S13" s="3"/>
      <c r="T13" s="4" t="str">
        <f>IF($J13="","", VLOOKUP($J13,Domain_Wide!$A$2:$M$11,8,FALSE))</f>
        <v/>
      </c>
      <c r="U13" s="4" t="str">
        <f>IF($J13="","", VLOOKUP($J13,Domain_Wide!$A$2:$M$11,9,FALSE))</f>
        <v/>
      </c>
      <c r="V13" s="3"/>
      <c r="W13" s="4" t="str">
        <f>IF($J13="","", VLOOKUP($J13,Domain_Wide!$A$2:$M$11,10,FALSE))</f>
        <v/>
      </c>
      <c r="X13" s="4" t="str">
        <f>IF($J13="","", VLOOKUP($J13,Domain_Wide!$A$2:$M$11,11,FALSE))</f>
        <v/>
      </c>
      <c r="Y13" s="3"/>
      <c r="Z13" s="4" t="str">
        <f>IF($J13="","", VLOOKUP($J13,Domain_Wide!$A$2:$M$11,12,FALSE))</f>
        <v/>
      </c>
      <c r="AA13" s="4" t="str">
        <f>IF($J13="","", VLOOKUP($J13,Domain_Wide!$A$2:$M$11,13,FALSE))</f>
        <v/>
      </c>
      <c r="AB13" s="3"/>
      <c r="AC13" s="4" t="str">
        <f>IF($J13="","",VLOOKUP($J13,IndDomain_Wide!$A$2:$BI$11,2,FALSE))</f>
        <v/>
      </c>
      <c r="AD13" s="4" t="str">
        <f>IF($J13="","", VLOOKUP($J13,Indicator_Wide!$A$2:$BI$11,2,FALSE))</f>
        <v/>
      </c>
      <c r="AE13" s="3"/>
      <c r="AF13" s="4" t="str">
        <f>IF($J13="","",VLOOKUP($J13,IndDomain_Wide!$A$2:$BI$11,3,FALSE))</f>
        <v/>
      </c>
      <c r="AG13" s="4" t="str">
        <f>IF($J13="","", VLOOKUP($J13,Indicator_Wide!$A$2:$BI$11,3,FALSE))</f>
        <v/>
      </c>
      <c r="AH13" s="3"/>
      <c r="AI13" s="4" t="str">
        <f>IF($J13="","",VLOOKUP($J13,IndDomain_Wide!$A$2:$BI$11,4,FALSE))</f>
        <v/>
      </c>
      <c r="AJ13" s="4" t="str">
        <f>IF($J13="","", VLOOKUP($J13,Indicator_Wide!$A$2:$BI$11,4,FALSE))</f>
        <v/>
      </c>
      <c r="AK13" s="3"/>
      <c r="AL13" s="4" t="str">
        <f>IF($J13="","",VLOOKUP($J13,IndDomain_Wide!$A$2:$BI$11,5,FALSE))</f>
        <v/>
      </c>
      <c r="AM13" s="4" t="str">
        <f>IF($J13="","", VLOOKUP($J13,Indicator_Wide!$A$2:$BI$11,5,FALSE))</f>
        <v/>
      </c>
      <c r="AN13" s="3"/>
      <c r="AO13" s="4" t="str">
        <f>IF($J13="","",VLOOKUP($J13,IndDomain_Wide!$A$2:$BI$11,6,FALSE))</f>
        <v/>
      </c>
      <c r="AP13" s="4" t="str">
        <f>IF($J13="","", VLOOKUP($J13,Indicator_Wide!$A$2:$BI$11,6,FALSE))</f>
        <v/>
      </c>
      <c r="AQ13" s="3"/>
      <c r="AR13" s="4" t="str">
        <f>IF($J13="","",VLOOKUP($J13,IndDomain_Wide!$A$2:$BI$11,7,FALSE))</f>
        <v/>
      </c>
      <c r="AS13" s="4" t="str">
        <f>IF($J13="","", VLOOKUP($J13,Indicator_Wide!$A$2:$BI$11,7,FALSE))</f>
        <v/>
      </c>
      <c r="AT13" s="3"/>
      <c r="AU13" s="4" t="str">
        <f>IF($J13="","",VLOOKUP($J13,IndDomain_Wide!$A$2:$BI$11,8,FALSE))</f>
        <v/>
      </c>
      <c r="AV13" s="4" t="str">
        <f>IF($J13="","", VLOOKUP($J13,Indicator_Wide!$A$2:$BI$11,8,FALSE))</f>
        <v/>
      </c>
      <c r="AW13" s="3"/>
      <c r="AX13" s="4" t="str">
        <f>IF($J13="","",VLOOKUP($J13,IndDomain_Wide!$A$2:$BI$11,9,FALSE))</f>
        <v/>
      </c>
      <c r="AY13" s="4" t="str">
        <f>IF($J13="","", VLOOKUP($J13,Indicator_Wide!$A$2:$BI$11,9,FALSE))</f>
        <v/>
      </c>
      <c r="AZ13" s="3"/>
      <c r="BA13" s="4" t="str">
        <f>IF($J13="","",VLOOKUP($J13,IndDomain_Wide!$A$2:$BI$11,10,FALSE))</f>
        <v/>
      </c>
      <c r="BB13" s="4" t="str">
        <f>IF($J13="","", VLOOKUP($J13,Indicator_Wide!$A$2:$BI$11,10,FALSE))</f>
        <v/>
      </c>
      <c r="BC13" s="3"/>
      <c r="BD13" s="4" t="str">
        <f>IF($J13="","",VLOOKUP($J13,IndDomain_Wide!$A$2:$BI$11,11,FALSE))</f>
        <v/>
      </c>
      <c r="BE13" s="4" t="str">
        <f>IF($J13="","", VLOOKUP($J13,Indicator_Wide!$A$2:$BI$11,11,FALSE))</f>
        <v/>
      </c>
      <c r="BF13" s="3"/>
      <c r="BG13" s="4" t="str">
        <f>IF($J13="","",VLOOKUP($J13,IndDomain_Wide!$A$2:$BI$11,12,FALSE))</f>
        <v/>
      </c>
      <c r="BH13" s="4" t="str">
        <f>IF($J13="","", VLOOKUP($J13,Indicator_Wide!$A$2:$BI$11,12,FALSE))</f>
        <v/>
      </c>
      <c r="BI13" s="3"/>
      <c r="BJ13" s="4" t="str">
        <f>IF($J13="","",VLOOKUP($J13,IndDomain_Wide!$A$2:$BI$11,13,FALSE))</f>
        <v/>
      </c>
      <c r="BK13" s="4" t="str">
        <f>IF($J13="","", VLOOKUP($J13,Indicator_Wide!$A$2:$BI$11,13,FALSE))</f>
        <v/>
      </c>
      <c r="BL13" s="3"/>
      <c r="BM13" s="4" t="str">
        <f>IF($J13="","",VLOOKUP($J13,IndDomain_Wide!$A$2:$BI$11,14,FALSE))</f>
        <v/>
      </c>
      <c r="BN13" s="4" t="str">
        <f>IF($J13="","", VLOOKUP($J13,Indicator_Wide!$A$2:$BI$11,14,FALSE))</f>
        <v/>
      </c>
      <c r="BO13" s="3"/>
      <c r="BP13" s="4" t="str">
        <f>IF($J13="","",VLOOKUP($J13,IndDomain_Wide!$A$2:$BI$11,15,FALSE))</f>
        <v/>
      </c>
      <c r="BQ13" s="4" t="str">
        <f>IF($J13="","", VLOOKUP($J13,Indicator_Wide!$A$2:$BI$11,15,FALSE))</f>
        <v/>
      </c>
      <c r="BR13" s="3"/>
      <c r="BS13" s="4" t="str">
        <f>IF($J13="","",VLOOKUP($J13,IndDomain_Wide!$A$2:$BI$11,16,FALSE))</f>
        <v/>
      </c>
      <c r="BT13" s="4" t="str">
        <f>IF($J13="","", VLOOKUP($J13,Indicator_Wide!$A$2:$BI$11,16,FALSE))</f>
        <v/>
      </c>
      <c r="BU13" s="3"/>
      <c r="BV13" s="4" t="str">
        <f>IF($J13="","",VLOOKUP($J13,IndDomain_Wide!$A$2:$BI$11,17,FALSE))</f>
        <v/>
      </c>
      <c r="BW13" s="4" t="str">
        <f>IF($J13="","", VLOOKUP($J13,Indicator_Wide!$A$2:$BI$11,17,FALSE))</f>
        <v/>
      </c>
      <c r="BX13" s="3"/>
      <c r="BY13" s="4" t="str">
        <f>IF($J13="","",VLOOKUP($J13,IndDomain_Wide!$A$2:$BI$11,18,FALSE))</f>
        <v/>
      </c>
      <c r="BZ13" s="4" t="str">
        <f>IF($J13="","", VLOOKUP($J13,Indicator_Wide!$A$2:$BI$11,18,FALSE))</f>
        <v/>
      </c>
      <c r="CA13" s="3"/>
      <c r="CB13" s="4" t="str">
        <f>IF($J13="","",VLOOKUP($J13,IndDomain_Wide!$A$2:$BI$11,19,FALSE))</f>
        <v/>
      </c>
      <c r="CC13" s="4" t="str">
        <f>IF($J13="","", VLOOKUP($J13,Indicator_Wide!$A$2:$BI$11,19,FALSE))</f>
        <v/>
      </c>
      <c r="CD13" s="3"/>
      <c r="CE13" s="4" t="str">
        <f>IF($J13="","",VLOOKUP($J13,IndDomain_Wide!$A$2:$BI$11,20,FALSE))</f>
        <v/>
      </c>
      <c r="CF13" s="4" t="str">
        <f>IF($J13="","", VLOOKUP($J13,Indicator_Wide!$A$2:$BI$11,20,FALSE))</f>
        <v/>
      </c>
      <c r="CG13" s="3"/>
      <c r="CH13" s="4" t="str">
        <f>IF($J13="","",VLOOKUP($J13,IndDomain_Wide!$A$2:$BI$11,21,FALSE))</f>
        <v/>
      </c>
      <c r="CI13" s="4" t="str">
        <f>IF($J13="","", VLOOKUP($J13,Indicator_Wide!$A$2:$BI$11,21,FALSE))</f>
        <v/>
      </c>
      <c r="CJ13" s="3"/>
      <c r="CK13" s="4" t="str">
        <f>IF($J13="","",VLOOKUP($J13,IndDomain_Wide!$A$2:$BI$11,22,FALSE))</f>
        <v/>
      </c>
      <c r="CL13" s="4" t="str">
        <f>IF($J13="","", VLOOKUP($J13,Indicator_Wide!$A$2:$BI$11,22,FALSE))</f>
        <v/>
      </c>
      <c r="CM13" s="3"/>
      <c r="CN13" s="4" t="str">
        <f>IF($J13="","",VLOOKUP($J13,IndDomain_Wide!$A$2:$BI$11,23,FALSE))</f>
        <v/>
      </c>
      <c r="CO13" s="4" t="str">
        <f>IF($J13="","", VLOOKUP($J13,Indicator_Wide!$A$2:$BI$11,23,FALSE))</f>
        <v/>
      </c>
      <c r="CP13" s="3"/>
      <c r="CQ13" s="4" t="str">
        <f>IF($J13="","",VLOOKUP($J13,IndDomain_Wide!$A$2:$BI$11,24,FALSE))</f>
        <v/>
      </c>
      <c r="CR13" s="4" t="str">
        <f>IF($J13="","", VLOOKUP($J13,Indicator_Wide!$A$2:$BI$11,24,FALSE))</f>
        <v/>
      </c>
      <c r="CS13" s="3"/>
      <c r="CT13" s="4" t="str">
        <f>IF($J13="","",VLOOKUP($J13,IndDomain_Wide!$A$2:$BI$11,25,FALSE))</f>
        <v/>
      </c>
      <c r="CU13" s="4" t="str">
        <f>IF($J13="","", VLOOKUP($J13,Indicator_Wide!$A$2:$BI$11,25,FALSE))</f>
        <v/>
      </c>
      <c r="CV13" s="3"/>
      <c r="CW13" s="4" t="str">
        <f>IF($J13="","",VLOOKUP($J13,IndDomain_Wide!$A$2:$BI$11,26,FALSE))</f>
        <v/>
      </c>
      <c r="CX13" s="4" t="str">
        <f>IF($J13="","", VLOOKUP($J13,Indicator_Wide!$A$2:$BI$11,26,FALSE))</f>
        <v/>
      </c>
      <c r="CY13" s="3"/>
      <c r="CZ13" s="4" t="str">
        <f>IF($J13="","",VLOOKUP($J13,IndDomain_Wide!$A$2:$BI$11,27,FALSE))</f>
        <v/>
      </c>
      <c r="DA13" s="4" t="str">
        <f>IF($J13="","", VLOOKUP($J13,Indicator_Wide!$A$2:$BI$11,27,FALSE))</f>
        <v/>
      </c>
      <c r="DB13" s="3"/>
      <c r="DC13" s="4" t="str">
        <f>IF($J13="","",VLOOKUP($J13,IndDomain_Wide!$A$2:$BI$11,28,FALSE))</f>
        <v/>
      </c>
      <c r="DD13" s="4" t="str">
        <f>IF($J13="","", VLOOKUP($J13,Indicator_Wide!$A$2:$BI$11,28,FALSE))</f>
        <v/>
      </c>
      <c r="DE13" s="3"/>
      <c r="DF13" s="4" t="str">
        <f>IF($J13="","",VLOOKUP($J13,IndDomain_Wide!$A$2:$BI$11,29,FALSE))</f>
        <v/>
      </c>
      <c r="DG13" s="4" t="str">
        <f>IF($J13="","", VLOOKUP($J13,Indicator_Wide!$A$2:$BI$11,29,FALSE))</f>
        <v/>
      </c>
      <c r="DH13" s="3"/>
      <c r="DI13" s="4" t="str">
        <f>IF($J13="","",VLOOKUP($J13,IndDomain_Wide!$A$2:$BI$11,30,FALSE))</f>
        <v/>
      </c>
      <c r="DJ13" s="4" t="str">
        <f>IF($J13="","", VLOOKUP($J13,Indicator_Wide!$A$2:$BI$11,30,FALSE))</f>
        <v/>
      </c>
      <c r="DK13" s="3"/>
      <c r="DL13" s="4" t="str">
        <f>IF($J13="","",VLOOKUP($J13,IndDomain_Wide!$A$2:$BI$11,31,FALSE))</f>
        <v/>
      </c>
      <c r="DM13" s="4" t="str">
        <f>IF($J13="","", VLOOKUP($J13,Indicator_Wide!$A$2:$BI$11,31,FALSE))</f>
        <v/>
      </c>
      <c r="DN13" s="3"/>
      <c r="DO13" s="4" t="str">
        <f>IF($J13="","",VLOOKUP($J13,IndDomain_Wide!$A$2:$BI$11,32,FALSE))</f>
        <v/>
      </c>
      <c r="DP13" s="4" t="str">
        <f>IF($J13="","", VLOOKUP($J13,Indicator_Wide!$A$2:$BI$11,32,FALSE))</f>
        <v/>
      </c>
      <c r="DQ13" s="3"/>
      <c r="DR13" s="4" t="str">
        <f>IF($J13="","",VLOOKUP($J13,IndDomain_Wide!$A$2:$BI$11,33,FALSE))</f>
        <v/>
      </c>
      <c r="DS13" s="4" t="str">
        <f>IF($J13="","", VLOOKUP($J13,Indicator_Wide!$A$2:$BI$11,33,FALSE))</f>
        <v/>
      </c>
      <c r="DT13" s="3"/>
      <c r="DU13" s="4" t="str">
        <f>IF($J13="","",VLOOKUP($J13,IndDomain_Wide!$A$2:$BI$11,34,FALSE))</f>
        <v/>
      </c>
      <c r="DV13" s="4" t="str">
        <f>IF($J13="","", VLOOKUP($J13,Indicator_Wide!$A$2:$BI$11,34,FALSE))</f>
        <v/>
      </c>
      <c r="DW13" s="3"/>
      <c r="DX13" s="4" t="str">
        <f>IF($J13="","",VLOOKUP($J13,IndDomain_Wide!$A$2:$BI$11,35,FALSE))</f>
        <v/>
      </c>
      <c r="DY13" s="4" t="str">
        <f>IF($J13="","", VLOOKUP($J13,Indicator_Wide!$A$2:$BI$11,35,FALSE))</f>
        <v/>
      </c>
      <c r="DZ13" s="3"/>
      <c r="EA13" s="4" t="str">
        <f>IF($J13="","",VLOOKUP($J13,IndDomain_Wide!$A$2:$BI$11,36,FALSE))</f>
        <v/>
      </c>
      <c r="EB13" s="4" t="str">
        <f>IF($J13="","", VLOOKUP($J13,Indicator_Wide!$A$2:$BI$11,36,FALSE))</f>
        <v/>
      </c>
      <c r="EC13" s="3"/>
      <c r="ED13" s="4" t="str">
        <f>IF($J13="","",VLOOKUP($J13,IndDomain_Wide!$A$2:$BI$11,37,FALSE))</f>
        <v/>
      </c>
      <c r="EE13" s="4" t="str">
        <f>IF($J13="","", VLOOKUP($J13,Indicator_Wide!$A$2:$BI$11,37,FALSE))</f>
        <v/>
      </c>
      <c r="EF13" s="3"/>
      <c r="EG13" s="4" t="str">
        <f>IF($J13="","",VLOOKUP($J13,IndDomain_Wide!$A$2:$BI$11,38,FALSE))</f>
        <v/>
      </c>
      <c r="EH13" s="4" t="str">
        <f>IF($J13="","", VLOOKUP($J13,Indicator_Wide!$A$2:$BI$11,38,FALSE))</f>
        <v/>
      </c>
      <c r="EI13" s="3"/>
      <c r="EJ13" s="4" t="str">
        <f>IF($J13="","",VLOOKUP($J13,IndDomain_Wide!$A$2:$BI$11,39,FALSE))</f>
        <v/>
      </c>
      <c r="EK13" s="4" t="str">
        <f>IF($J13="","", VLOOKUP($J13,Indicator_Wide!$A$2:$BI$11,39,FALSE))</f>
        <v/>
      </c>
      <c r="EL13" s="3"/>
      <c r="EM13" s="4" t="str">
        <f>IF($J13="","",VLOOKUP($J13,IndDomain_Wide!$A$2:$BI$11,40,FALSE))</f>
        <v/>
      </c>
      <c r="EN13" s="4" t="str">
        <f>IF($J13="","", VLOOKUP($J13,Indicator_Wide!$A$2:$BI$11,40,FALSE))</f>
        <v/>
      </c>
      <c r="EO13" s="3"/>
      <c r="EP13" s="4" t="str">
        <f>IF($J13="","",VLOOKUP($J13,IndDomain_Wide!$A$2:$BI$11,41,FALSE))</f>
        <v/>
      </c>
      <c r="EQ13" s="4" t="str">
        <f>IF($J13="","", VLOOKUP($J13,Indicator_Wide!$A$2:$BI$11,41,FALSE))</f>
        <v/>
      </c>
      <c r="ER13" s="3"/>
      <c r="ES13" s="4" t="str">
        <f>IF($J13="","",VLOOKUP($J13,IndDomain_Wide!$A$2:$BI$11,42,FALSE))</f>
        <v/>
      </c>
      <c r="ET13" s="4" t="str">
        <f>IF($J13="","", VLOOKUP($J13,Indicator_Wide!$A$2:$BI$11,42,FALSE))</f>
        <v/>
      </c>
      <c r="EU13" s="3"/>
      <c r="EV13" s="4" t="str">
        <f>IF($J13="","",VLOOKUP($J13,IndDomain_Wide!$A$2:$BI$11,43,FALSE))</f>
        <v/>
      </c>
      <c r="EW13" s="4" t="str">
        <f>IF($J13="","", VLOOKUP($J13,Indicator_Wide!$A$2:$BI$11,43,FALSE))</f>
        <v/>
      </c>
      <c r="EX13" s="3"/>
      <c r="EY13" s="4" t="str">
        <f>IF($J13="","",VLOOKUP($J13,IndDomain_Wide!$A$2:$BI$11,44,FALSE))</f>
        <v/>
      </c>
      <c r="EZ13" s="4" t="str">
        <f>IF($J13="","", VLOOKUP($J13,Indicator_Wide!$A$2:$BI$11,44,FALSE))</f>
        <v/>
      </c>
      <c r="FA13" s="3"/>
      <c r="FB13" s="4" t="str">
        <f>IF($J13="","",VLOOKUP($J13,IndDomain_Wide!$A$2:$BI$11,45,FALSE))</f>
        <v/>
      </c>
      <c r="FC13" s="4" t="str">
        <f>IF($J13="","", VLOOKUP($J13,Indicator_Wide!$A$2:$BI$11,45,FALSE))</f>
        <v/>
      </c>
      <c r="FD13" s="3"/>
      <c r="FE13" s="4" t="str">
        <f>IF($J13="","",VLOOKUP($J13,IndDomain_Wide!$A$2:$BI$11,46,FALSE))</f>
        <v/>
      </c>
      <c r="FF13" s="4" t="str">
        <f>IF($J13="","", VLOOKUP($J13,Indicator_Wide!$A$2:$BI$11,46,FALSE))</f>
        <v/>
      </c>
      <c r="FG13" s="3"/>
      <c r="FH13" s="4" t="str">
        <f>IF($J13="","",VLOOKUP($J13,IndDomain_Wide!$A$2:$BI$11,47,FALSE))</f>
        <v/>
      </c>
      <c r="FI13" s="4" t="str">
        <f>IF($J13="","", VLOOKUP($J13,Indicator_Wide!$A$2:$BI$11,47,FALSE))</f>
        <v/>
      </c>
      <c r="FJ13" s="3"/>
      <c r="FK13" s="4" t="str">
        <f>IF($J13="","",VLOOKUP($J13,IndDomain_Wide!$A$2:$BI$11,48,FALSE))</f>
        <v/>
      </c>
      <c r="FL13" s="4" t="str">
        <f>IF($J13="","", VLOOKUP($J13,Indicator_Wide!$A$2:$BI$11,48,FALSE))</f>
        <v/>
      </c>
      <c r="FM13" s="3"/>
      <c r="FN13" s="4" t="str">
        <f>IF($J13="","",VLOOKUP($J13,IndDomain_Wide!$A$2:$BI$11,49,FALSE))</f>
        <v/>
      </c>
      <c r="FO13" s="4" t="str">
        <f>IF($J13="","", VLOOKUP($J13,Indicator_Wide!$A$2:$BI$11,49,FALSE))</f>
        <v/>
      </c>
      <c r="FP13" s="3"/>
      <c r="FQ13" s="4" t="str">
        <f>IF($J13="","",VLOOKUP($J13,IndDomain_Wide!$A$2:$BI$11,50,FALSE))</f>
        <v/>
      </c>
      <c r="FR13" s="4" t="str">
        <f>IF($J13="","", VLOOKUP($J13,Indicator_Wide!$A$2:$BI$11,50,FALSE))</f>
        <v/>
      </c>
      <c r="FS13" s="3"/>
      <c r="FT13" s="4" t="str">
        <f>IF($J13="","",VLOOKUP($J13,IndDomain_Wide!$A$2:$BI$11,51,FALSE))</f>
        <v/>
      </c>
      <c r="FU13" s="4" t="str">
        <f>IF($J13="","", VLOOKUP($J13,Indicator_Wide!$A$2:$BI$11,51,FALSE))</f>
        <v/>
      </c>
      <c r="FV13" s="3"/>
      <c r="FW13" s="4" t="str">
        <f>IF($J13="","",VLOOKUP($J13,IndDomain_Wide!$A$2:$BI$11,52,FALSE))</f>
        <v/>
      </c>
      <c r="FX13" s="4" t="str">
        <f>IF($J13="","", VLOOKUP($J13,Indicator_Wide!$A$2:$BI$11,52,FALSE))</f>
        <v/>
      </c>
      <c r="FY13" s="3"/>
      <c r="FZ13" s="4" t="str">
        <f>IF($J13="","",VLOOKUP($J13,IndDomain_Wide!$A$2:$BI$11,53,FALSE))</f>
        <v/>
      </c>
      <c r="GA13" s="4" t="str">
        <f>IF($J13="","", VLOOKUP($J13,Indicator_Wide!$A$2:$BI$11,53,FALSE))</f>
        <v/>
      </c>
      <c r="GB13" s="3"/>
      <c r="GC13" s="4" t="str">
        <f>IF($J13="","",VLOOKUP($J13,IndDomain_Wide!$A$2:$BI$11,54,FALSE))</f>
        <v/>
      </c>
      <c r="GD13" s="4" t="str">
        <f>IF($J13="","", VLOOKUP($J13,Indicator_Wide!$A$2:$BI$11,54,FALSE))</f>
        <v/>
      </c>
      <c r="GE13" s="3"/>
      <c r="GF13" s="4" t="str">
        <f>IF($J13="","",VLOOKUP($J13,IndDomain_Wide!$A$2:$BI$11,55,FALSE))</f>
        <v/>
      </c>
      <c r="GG13" s="4" t="str">
        <f>IF($J13="","", VLOOKUP($J13,Indicator_Wide!$A$2:$BI$11,55,FALSE))</f>
        <v/>
      </c>
      <c r="GH13" s="3"/>
      <c r="GI13" s="4" t="str">
        <f>IF($J13="","",VLOOKUP($J13,IndDomain_Wide!$A$2:$BI$11,56,FALSE))</f>
        <v/>
      </c>
      <c r="GJ13" s="4" t="str">
        <f>IF($J13="","", VLOOKUP($J13,Indicator_Wide!$A$2:$BI$11,56,FALSE))</f>
        <v/>
      </c>
      <c r="GK13" s="3"/>
      <c r="GL13" s="4" t="str">
        <f>IF($J13="","",VLOOKUP($J13,IndDomain_Wide!$A$2:$BI$11,57,FALSE))</f>
        <v/>
      </c>
      <c r="GM13" s="4" t="str">
        <f>IF($J13="","", VLOOKUP($J13,Indicator_Wide!$A$2:$BI$11,57,FALSE))</f>
        <v/>
      </c>
      <c r="GN13" s="3"/>
      <c r="GO13" s="4" t="str">
        <f>IF($J13="","",VLOOKUP($J13,IndDomain_Wide!$A$2:$BI$11,58,FALSE))</f>
        <v/>
      </c>
      <c r="GP13" s="4" t="str">
        <f>IF($J13="","", VLOOKUP($J13,Indicator_Wide!$A$2:$BI$11,58,FALSE))</f>
        <v/>
      </c>
      <c r="GQ13" s="3"/>
      <c r="GR13" s="4" t="str">
        <f>IF($J13="","",VLOOKUP($J13,IndDomain_Wide!$A$2:$BI$11,59,FALSE))</f>
        <v/>
      </c>
      <c r="GS13" s="4" t="str">
        <f>IF($J13="","", VLOOKUP($J13,Indicator_Wide!$A$2:$BI$11,59,FALSE))</f>
        <v/>
      </c>
      <c r="GT13" s="3"/>
      <c r="GU13" s="4" t="str">
        <f>IF($J13="","",VLOOKUP($J13,IndDomain_Wide!$A$2:$BI$11,60,FALSE))</f>
        <v/>
      </c>
      <c r="GV13" s="4" t="str">
        <f>IF($J13="","", VLOOKUP($J13,Indicator_Wide!$A$2:$BI$11,60,FALSE))</f>
        <v/>
      </c>
      <c r="GW13" s="3"/>
      <c r="GX13" s="4" t="str">
        <f>IF($J13="","",VLOOKUP($J13,IndDomain_Wide!$A$2:$BI$11,61,FALSE))</f>
        <v/>
      </c>
      <c r="GY13" s="4" t="str">
        <f>IF($J13="","", VLOOKUP($J13,Indicator_Wide!$A$2:$BI$11,61,FALSE))</f>
        <v/>
      </c>
      <c r="GZ13" s="3"/>
    </row>
    <row r="14" spans="1:20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4" t="str">
        <f>IF($J14="","", VLOOKUP($J14,Domain_Wide!$A$2:$M$11,2,FALSE))</f>
        <v/>
      </c>
      <c r="L14" s="4" t="str">
        <f>IF($J14="","", VLOOKUP($J14,Domain_Wide!$A$2:$M$11,3,FALSE))</f>
        <v/>
      </c>
      <c r="M14" s="3"/>
      <c r="N14" s="4" t="str">
        <f>IF($J14="","", VLOOKUP($J14,Domain_Wide!$A$2:$M$11,4,FALSE))</f>
        <v/>
      </c>
      <c r="O14" s="4" t="str">
        <f>IF($J14="","", VLOOKUP($J14,Domain_Wide!$A$2:$M$11,5,FALSE))</f>
        <v/>
      </c>
      <c r="P14" s="3"/>
      <c r="Q14" s="4" t="str">
        <f>IF($J14="","", VLOOKUP($J14,Domain_Wide!$A$2:$M$11,6,FALSE))</f>
        <v/>
      </c>
      <c r="R14" s="4" t="str">
        <f>IF($J14="","", VLOOKUP($J14,Domain_Wide!$A$2:$M$11,7,FALSE))</f>
        <v/>
      </c>
      <c r="S14" s="3"/>
      <c r="T14" s="4" t="str">
        <f>IF($J14="","", VLOOKUP($J14,Domain_Wide!$A$2:$M$11,8,FALSE))</f>
        <v/>
      </c>
      <c r="U14" s="4" t="str">
        <f>IF($J14="","", VLOOKUP($J14,Domain_Wide!$A$2:$M$11,9,FALSE))</f>
        <v/>
      </c>
      <c r="V14" s="3"/>
      <c r="W14" s="4" t="str">
        <f>IF($J14="","", VLOOKUP($J14,Domain_Wide!$A$2:$M$11,10,FALSE))</f>
        <v/>
      </c>
      <c r="X14" s="4" t="str">
        <f>IF($J14="","", VLOOKUP($J14,Domain_Wide!$A$2:$M$11,11,FALSE))</f>
        <v/>
      </c>
      <c r="Y14" s="3"/>
      <c r="Z14" s="4" t="str">
        <f>IF($J14="","", VLOOKUP($J14,Domain_Wide!$A$2:$M$11,12,FALSE))</f>
        <v/>
      </c>
      <c r="AA14" s="4" t="str">
        <f>IF($J14="","", VLOOKUP($J14,Domain_Wide!$A$2:$M$11,13,FALSE))</f>
        <v/>
      </c>
      <c r="AB14" s="3"/>
      <c r="AC14" s="4" t="str">
        <f>IF($J14="","",VLOOKUP($J14,IndDomain_Wide!$A$2:$BI$11,2,FALSE))</f>
        <v/>
      </c>
      <c r="AD14" s="4" t="str">
        <f>IF($J14="","", VLOOKUP($J14,Indicator_Wide!$A$2:$BI$11,2,FALSE))</f>
        <v/>
      </c>
      <c r="AE14" s="3"/>
      <c r="AF14" s="4" t="str">
        <f>IF($J14="","",VLOOKUP($J14,IndDomain_Wide!$A$2:$BI$11,3,FALSE))</f>
        <v/>
      </c>
      <c r="AG14" s="4" t="str">
        <f>IF($J14="","", VLOOKUP($J14,Indicator_Wide!$A$2:$BI$11,3,FALSE))</f>
        <v/>
      </c>
      <c r="AH14" s="3"/>
      <c r="AI14" s="4" t="str">
        <f>IF($J14="","",VLOOKUP($J14,IndDomain_Wide!$A$2:$BI$11,4,FALSE))</f>
        <v/>
      </c>
      <c r="AJ14" s="4" t="str">
        <f>IF($J14="","", VLOOKUP($J14,Indicator_Wide!$A$2:$BI$11,4,FALSE))</f>
        <v/>
      </c>
      <c r="AK14" s="3"/>
      <c r="AL14" s="4" t="str">
        <f>IF($J14="","",VLOOKUP($J14,IndDomain_Wide!$A$2:$BI$11,5,FALSE))</f>
        <v/>
      </c>
      <c r="AM14" s="4" t="str">
        <f>IF($J14="","", VLOOKUP($J14,Indicator_Wide!$A$2:$BI$11,5,FALSE))</f>
        <v/>
      </c>
      <c r="AN14" s="3"/>
      <c r="AO14" s="4" t="str">
        <f>IF($J14="","",VLOOKUP($J14,IndDomain_Wide!$A$2:$BI$11,6,FALSE))</f>
        <v/>
      </c>
      <c r="AP14" s="4" t="str">
        <f>IF($J14="","", VLOOKUP($J14,Indicator_Wide!$A$2:$BI$11,6,FALSE))</f>
        <v/>
      </c>
      <c r="AQ14" s="3"/>
      <c r="AR14" s="4" t="str">
        <f>IF($J14="","",VLOOKUP($J14,IndDomain_Wide!$A$2:$BI$11,7,FALSE))</f>
        <v/>
      </c>
      <c r="AS14" s="4" t="str">
        <f>IF($J14="","", VLOOKUP($J14,Indicator_Wide!$A$2:$BI$11,7,FALSE))</f>
        <v/>
      </c>
      <c r="AT14" s="3"/>
      <c r="AU14" s="4" t="str">
        <f>IF($J14="","",VLOOKUP($J14,IndDomain_Wide!$A$2:$BI$11,8,FALSE))</f>
        <v/>
      </c>
      <c r="AV14" s="4" t="str">
        <f>IF($J14="","", VLOOKUP($J14,Indicator_Wide!$A$2:$BI$11,8,FALSE))</f>
        <v/>
      </c>
      <c r="AW14" s="3"/>
      <c r="AX14" s="4" t="str">
        <f>IF($J14="","",VLOOKUP($J14,IndDomain_Wide!$A$2:$BI$11,9,FALSE))</f>
        <v/>
      </c>
      <c r="AY14" s="4" t="str">
        <f>IF($J14="","", VLOOKUP($J14,Indicator_Wide!$A$2:$BI$11,9,FALSE))</f>
        <v/>
      </c>
      <c r="AZ14" s="3"/>
      <c r="BA14" s="4" t="str">
        <f>IF($J14="","",VLOOKUP($J14,IndDomain_Wide!$A$2:$BI$11,10,FALSE))</f>
        <v/>
      </c>
      <c r="BB14" s="4" t="str">
        <f>IF($J14="","", VLOOKUP($J14,Indicator_Wide!$A$2:$BI$11,10,FALSE))</f>
        <v/>
      </c>
      <c r="BC14" s="3"/>
      <c r="BD14" s="4" t="str">
        <f>IF($J14="","",VLOOKUP($J14,IndDomain_Wide!$A$2:$BI$11,11,FALSE))</f>
        <v/>
      </c>
      <c r="BE14" s="4" t="str">
        <f>IF($J14="","", VLOOKUP($J14,Indicator_Wide!$A$2:$BI$11,11,FALSE))</f>
        <v/>
      </c>
      <c r="BF14" s="3"/>
      <c r="BG14" s="4" t="str">
        <f>IF($J14="","",VLOOKUP($J14,IndDomain_Wide!$A$2:$BI$11,12,FALSE))</f>
        <v/>
      </c>
      <c r="BH14" s="4" t="str">
        <f>IF($J14="","", VLOOKUP($J14,Indicator_Wide!$A$2:$BI$11,12,FALSE))</f>
        <v/>
      </c>
      <c r="BI14" s="3"/>
      <c r="BJ14" s="4" t="str">
        <f>IF($J14="","",VLOOKUP($J14,IndDomain_Wide!$A$2:$BI$11,13,FALSE))</f>
        <v/>
      </c>
      <c r="BK14" s="4" t="str">
        <f>IF($J14="","", VLOOKUP($J14,Indicator_Wide!$A$2:$BI$11,13,FALSE))</f>
        <v/>
      </c>
      <c r="BL14" s="3"/>
      <c r="BM14" s="4" t="str">
        <f>IF($J14="","",VLOOKUP($J14,IndDomain_Wide!$A$2:$BI$11,14,FALSE))</f>
        <v/>
      </c>
      <c r="BN14" s="4" t="str">
        <f>IF($J14="","", VLOOKUP($J14,Indicator_Wide!$A$2:$BI$11,14,FALSE))</f>
        <v/>
      </c>
      <c r="BO14" s="3"/>
      <c r="BP14" s="4" t="str">
        <f>IF($J14="","",VLOOKUP($J14,IndDomain_Wide!$A$2:$BI$11,15,FALSE))</f>
        <v/>
      </c>
      <c r="BQ14" s="4" t="str">
        <f>IF($J14="","", VLOOKUP($J14,Indicator_Wide!$A$2:$BI$11,15,FALSE))</f>
        <v/>
      </c>
      <c r="BR14" s="3"/>
      <c r="BS14" s="4" t="str">
        <f>IF($J14="","",VLOOKUP($J14,IndDomain_Wide!$A$2:$BI$11,16,FALSE))</f>
        <v/>
      </c>
      <c r="BT14" s="4" t="str">
        <f>IF($J14="","", VLOOKUP($J14,Indicator_Wide!$A$2:$BI$11,16,FALSE))</f>
        <v/>
      </c>
      <c r="BU14" s="3"/>
      <c r="BV14" s="4" t="str">
        <f>IF($J14="","",VLOOKUP($J14,IndDomain_Wide!$A$2:$BI$11,17,FALSE))</f>
        <v/>
      </c>
      <c r="BW14" s="4" t="str">
        <f>IF($J14="","", VLOOKUP($J14,Indicator_Wide!$A$2:$BI$11,17,FALSE))</f>
        <v/>
      </c>
      <c r="BX14" s="3"/>
      <c r="BY14" s="4" t="str">
        <f>IF($J14="","",VLOOKUP($J14,IndDomain_Wide!$A$2:$BI$11,18,FALSE))</f>
        <v/>
      </c>
      <c r="BZ14" s="4" t="str">
        <f>IF($J14="","", VLOOKUP($J14,Indicator_Wide!$A$2:$BI$11,18,FALSE))</f>
        <v/>
      </c>
      <c r="CA14" s="3"/>
      <c r="CB14" s="4" t="str">
        <f>IF($J14="","",VLOOKUP($J14,IndDomain_Wide!$A$2:$BI$11,19,FALSE))</f>
        <v/>
      </c>
      <c r="CC14" s="4" t="str">
        <f>IF($J14="","", VLOOKUP($J14,Indicator_Wide!$A$2:$BI$11,19,FALSE))</f>
        <v/>
      </c>
      <c r="CD14" s="3"/>
      <c r="CE14" s="4" t="str">
        <f>IF($J14="","",VLOOKUP($J14,IndDomain_Wide!$A$2:$BI$11,20,FALSE))</f>
        <v/>
      </c>
      <c r="CF14" s="4" t="str">
        <f>IF($J14="","", VLOOKUP($J14,Indicator_Wide!$A$2:$BI$11,20,FALSE))</f>
        <v/>
      </c>
      <c r="CG14" s="3"/>
      <c r="CH14" s="4" t="str">
        <f>IF($J14="","",VLOOKUP($J14,IndDomain_Wide!$A$2:$BI$11,21,FALSE))</f>
        <v/>
      </c>
      <c r="CI14" s="4" t="str">
        <f>IF($J14="","", VLOOKUP($J14,Indicator_Wide!$A$2:$BI$11,21,FALSE))</f>
        <v/>
      </c>
      <c r="CJ14" s="3"/>
      <c r="CK14" s="4" t="str">
        <f>IF($J14="","",VLOOKUP($J14,IndDomain_Wide!$A$2:$BI$11,22,FALSE))</f>
        <v/>
      </c>
      <c r="CL14" s="4" t="str">
        <f>IF($J14="","", VLOOKUP($J14,Indicator_Wide!$A$2:$BI$11,22,FALSE))</f>
        <v/>
      </c>
      <c r="CM14" s="3"/>
      <c r="CN14" s="4" t="str">
        <f>IF($J14="","",VLOOKUP($J14,IndDomain_Wide!$A$2:$BI$11,23,FALSE))</f>
        <v/>
      </c>
      <c r="CO14" s="4" t="str">
        <f>IF($J14="","", VLOOKUP($J14,Indicator_Wide!$A$2:$BI$11,23,FALSE))</f>
        <v/>
      </c>
      <c r="CP14" s="3"/>
      <c r="CQ14" s="4" t="str">
        <f>IF($J14="","",VLOOKUP($J14,IndDomain_Wide!$A$2:$BI$11,24,FALSE))</f>
        <v/>
      </c>
      <c r="CR14" s="4" t="str">
        <f>IF($J14="","", VLOOKUP($J14,Indicator_Wide!$A$2:$BI$11,24,FALSE))</f>
        <v/>
      </c>
      <c r="CS14" s="3"/>
      <c r="CT14" s="4" t="str">
        <f>IF($J14="","",VLOOKUP($J14,IndDomain_Wide!$A$2:$BI$11,25,FALSE))</f>
        <v/>
      </c>
      <c r="CU14" s="4" t="str">
        <f>IF($J14="","", VLOOKUP($J14,Indicator_Wide!$A$2:$BI$11,25,FALSE))</f>
        <v/>
      </c>
      <c r="CV14" s="3"/>
      <c r="CW14" s="4" t="str">
        <f>IF($J14="","",VLOOKUP($J14,IndDomain_Wide!$A$2:$BI$11,26,FALSE))</f>
        <v/>
      </c>
      <c r="CX14" s="4" t="str">
        <f>IF($J14="","", VLOOKUP($J14,Indicator_Wide!$A$2:$BI$11,26,FALSE))</f>
        <v/>
      </c>
      <c r="CY14" s="3"/>
      <c r="CZ14" s="4" t="str">
        <f>IF($J14="","",VLOOKUP($J14,IndDomain_Wide!$A$2:$BI$11,27,FALSE))</f>
        <v/>
      </c>
      <c r="DA14" s="4" t="str">
        <f>IF($J14="","", VLOOKUP($J14,Indicator_Wide!$A$2:$BI$11,27,FALSE))</f>
        <v/>
      </c>
      <c r="DB14" s="3"/>
      <c r="DC14" s="4" t="str">
        <f>IF($J14="","",VLOOKUP($J14,IndDomain_Wide!$A$2:$BI$11,28,FALSE))</f>
        <v/>
      </c>
      <c r="DD14" s="4" t="str">
        <f>IF($J14="","", VLOOKUP($J14,Indicator_Wide!$A$2:$BI$11,28,FALSE))</f>
        <v/>
      </c>
      <c r="DE14" s="3"/>
      <c r="DF14" s="4" t="str">
        <f>IF($J14="","",VLOOKUP($J14,IndDomain_Wide!$A$2:$BI$11,29,FALSE))</f>
        <v/>
      </c>
      <c r="DG14" s="4" t="str">
        <f>IF($J14="","", VLOOKUP($J14,Indicator_Wide!$A$2:$BI$11,29,FALSE))</f>
        <v/>
      </c>
      <c r="DH14" s="3"/>
      <c r="DI14" s="4" t="str">
        <f>IF($J14="","",VLOOKUP($J14,IndDomain_Wide!$A$2:$BI$11,30,FALSE))</f>
        <v/>
      </c>
      <c r="DJ14" s="4" t="str">
        <f>IF($J14="","", VLOOKUP($J14,Indicator_Wide!$A$2:$BI$11,30,FALSE))</f>
        <v/>
      </c>
      <c r="DK14" s="3"/>
      <c r="DL14" s="4" t="str">
        <f>IF($J14="","",VLOOKUP($J14,IndDomain_Wide!$A$2:$BI$11,31,FALSE))</f>
        <v/>
      </c>
      <c r="DM14" s="4" t="str">
        <f>IF($J14="","", VLOOKUP($J14,Indicator_Wide!$A$2:$BI$11,31,FALSE))</f>
        <v/>
      </c>
      <c r="DN14" s="3"/>
      <c r="DO14" s="4" t="str">
        <f>IF($J14="","",VLOOKUP($J14,IndDomain_Wide!$A$2:$BI$11,32,FALSE))</f>
        <v/>
      </c>
      <c r="DP14" s="4" t="str">
        <f>IF($J14="","", VLOOKUP($J14,Indicator_Wide!$A$2:$BI$11,32,FALSE))</f>
        <v/>
      </c>
      <c r="DQ14" s="3"/>
      <c r="DR14" s="4" t="str">
        <f>IF($J14="","",VLOOKUP($J14,IndDomain_Wide!$A$2:$BI$11,33,FALSE))</f>
        <v/>
      </c>
      <c r="DS14" s="4" t="str">
        <f>IF($J14="","", VLOOKUP($J14,Indicator_Wide!$A$2:$BI$11,33,FALSE))</f>
        <v/>
      </c>
      <c r="DT14" s="3"/>
      <c r="DU14" s="4" t="str">
        <f>IF($J14="","",VLOOKUP($J14,IndDomain_Wide!$A$2:$BI$11,34,FALSE))</f>
        <v/>
      </c>
      <c r="DV14" s="4" t="str">
        <f>IF($J14="","", VLOOKUP($J14,Indicator_Wide!$A$2:$BI$11,34,FALSE))</f>
        <v/>
      </c>
      <c r="DW14" s="3"/>
      <c r="DX14" s="4" t="str">
        <f>IF($J14="","",VLOOKUP($J14,IndDomain_Wide!$A$2:$BI$11,35,FALSE))</f>
        <v/>
      </c>
      <c r="DY14" s="4" t="str">
        <f>IF($J14="","", VLOOKUP($J14,Indicator_Wide!$A$2:$BI$11,35,FALSE))</f>
        <v/>
      </c>
      <c r="DZ14" s="3"/>
      <c r="EA14" s="4" t="str">
        <f>IF($J14="","",VLOOKUP($J14,IndDomain_Wide!$A$2:$BI$11,36,FALSE))</f>
        <v/>
      </c>
      <c r="EB14" s="4" t="str">
        <f>IF($J14="","", VLOOKUP($J14,Indicator_Wide!$A$2:$BI$11,36,FALSE))</f>
        <v/>
      </c>
      <c r="EC14" s="3"/>
      <c r="ED14" s="4" t="str">
        <f>IF($J14="","",VLOOKUP($J14,IndDomain_Wide!$A$2:$BI$11,37,FALSE))</f>
        <v/>
      </c>
      <c r="EE14" s="4" t="str">
        <f>IF($J14="","", VLOOKUP($J14,Indicator_Wide!$A$2:$BI$11,37,FALSE))</f>
        <v/>
      </c>
      <c r="EF14" s="3"/>
      <c r="EG14" s="4" t="str">
        <f>IF($J14="","",VLOOKUP($J14,IndDomain_Wide!$A$2:$BI$11,38,FALSE))</f>
        <v/>
      </c>
      <c r="EH14" s="4" t="str">
        <f>IF($J14="","", VLOOKUP($J14,Indicator_Wide!$A$2:$BI$11,38,FALSE))</f>
        <v/>
      </c>
      <c r="EI14" s="3"/>
      <c r="EJ14" s="4" t="str">
        <f>IF($J14="","",VLOOKUP($J14,IndDomain_Wide!$A$2:$BI$11,39,FALSE))</f>
        <v/>
      </c>
      <c r="EK14" s="4" t="str">
        <f>IF($J14="","", VLOOKUP($J14,Indicator_Wide!$A$2:$BI$11,39,FALSE))</f>
        <v/>
      </c>
      <c r="EL14" s="3"/>
      <c r="EM14" s="4" t="str">
        <f>IF($J14="","",VLOOKUP($J14,IndDomain_Wide!$A$2:$BI$11,40,FALSE))</f>
        <v/>
      </c>
      <c r="EN14" s="4" t="str">
        <f>IF($J14="","", VLOOKUP($J14,Indicator_Wide!$A$2:$BI$11,40,FALSE))</f>
        <v/>
      </c>
      <c r="EO14" s="3"/>
      <c r="EP14" s="4" t="str">
        <f>IF($J14="","",VLOOKUP($J14,IndDomain_Wide!$A$2:$BI$11,41,FALSE))</f>
        <v/>
      </c>
      <c r="EQ14" s="4" t="str">
        <f>IF($J14="","", VLOOKUP($J14,Indicator_Wide!$A$2:$BI$11,41,FALSE))</f>
        <v/>
      </c>
      <c r="ER14" s="3"/>
      <c r="ES14" s="4" t="str">
        <f>IF($J14="","",VLOOKUP($J14,IndDomain_Wide!$A$2:$BI$11,42,FALSE))</f>
        <v/>
      </c>
      <c r="ET14" s="4" t="str">
        <f>IF($J14="","", VLOOKUP($J14,Indicator_Wide!$A$2:$BI$11,42,FALSE))</f>
        <v/>
      </c>
      <c r="EU14" s="3"/>
      <c r="EV14" s="4" t="str">
        <f>IF($J14="","",VLOOKUP($J14,IndDomain_Wide!$A$2:$BI$11,43,FALSE))</f>
        <v/>
      </c>
      <c r="EW14" s="4" t="str">
        <f>IF($J14="","", VLOOKUP($J14,Indicator_Wide!$A$2:$BI$11,43,FALSE))</f>
        <v/>
      </c>
      <c r="EX14" s="3"/>
      <c r="EY14" s="4" t="str">
        <f>IF($J14="","",VLOOKUP($J14,IndDomain_Wide!$A$2:$BI$11,44,FALSE))</f>
        <v/>
      </c>
      <c r="EZ14" s="4" t="str">
        <f>IF($J14="","", VLOOKUP($J14,Indicator_Wide!$A$2:$BI$11,44,FALSE))</f>
        <v/>
      </c>
      <c r="FA14" s="3"/>
      <c r="FB14" s="4" t="str">
        <f>IF($J14="","",VLOOKUP($J14,IndDomain_Wide!$A$2:$BI$11,45,FALSE))</f>
        <v/>
      </c>
      <c r="FC14" s="4" t="str">
        <f>IF($J14="","", VLOOKUP($J14,Indicator_Wide!$A$2:$BI$11,45,FALSE))</f>
        <v/>
      </c>
      <c r="FD14" s="3"/>
      <c r="FE14" s="4" t="str">
        <f>IF($J14="","",VLOOKUP($J14,IndDomain_Wide!$A$2:$BI$11,46,FALSE))</f>
        <v/>
      </c>
      <c r="FF14" s="4" t="str">
        <f>IF($J14="","", VLOOKUP($J14,Indicator_Wide!$A$2:$BI$11,46,FALSE))</f>
        <v/>
      </c>
      <c r="FG14" s="3"/>
      <c r="FH14" s="4" t="str">
        <f>IF($J14="","",VLOOKUP($J14,IndDomain_Wide!$A$2:$BI$11,47,FALSE))</f>
        <v/>
      </c>
      <c r="FI14" s="4" t="str">
        <f>IF($J14="","", VLOOKUP($J14,Indicator_Wide!$A$2:$BI$11,47,FALSE))</f>
        <v/>
      </c>
      <c r="FJ14" s="3"/>
      <c r="FK14" s="4" t="str">
        <f>IF($J14="","",VLOOKUP($J14,IndDomain_Wide!$A$2:$BI$11,48,FALSE))</f>
        <v/>
      </c>
      <c r="FL14" s="4" t="str">
        <f>IF($J14="","", VLOOKUP($J14,Indicator_Wide!$A$2:$BI$11,48,FALSE))</f>
        <v/>
      </c>
      <c r="FM14" s="3"/>
      <c r="FN14" s="4" t="str">
        <f>IF($J14="","",VLOOKUP($J14,IndDomain_Wide!$A$2:$BI$11,49,FALSE))</f>
        <v/>
      </c>
      <c r="FO14" s="4" t="str">
        <f>IF($J14="","", VLOOKUP($J14,Indicator_Wide!$A$2:$BI$11,49,FALSE))</f>
        <v/>
      </c>
      <c r="FP14" s="3"/>
      <c r="FQ14" s="4" t="str">
        <f>IF($J14="","",VLOOKUP($J14,IndDomain_Wide!$A$2:$BI$11,50,FALSE))</f>
        <v/>
      </c>
      <c r="FR14" s="4" t="str">
        <f>IF($J14="","", VLOOKUP($J14,Indicator_Wide!$A$2:$BI$11,50,FALSE))</f>
        <v/>
      </c>
      <c r="FS14" s="3"/>
      <c r="FT14" s="4" t="str">
        <f>IF($J14="","",VLOOKUP($J14,IndDomain_Wide!$A$2:$BI$11,51,FALSE))</f>
        <v/>
      </c>
      <c r="FU14" s="4" t="str">
        <f>IF($J14="","", VLOOKUP($J14,Indicator_Wide!$A$2:$BI$11,51,FALSE))</f>
        <v/>
      </c>
      <c r="FV14" s="3"/>
      <c r="FW14" s="4" t="str">
        <f>IF($J14="","",VLOOKUP($J14,IndDomain_Wide!$A$2:$BI$11,52,FALSE))</f>
        <v/>
      </c>
      <c r="FX14" s="4" t="str">
        <f>IF($J14="","", VLOOKUP($J14,Indicator_Wide!$A$2:$BI$11,52,FALSE))</f>
        <v/>
      </c>
      <c r="FY14" s="3"/>
      <c r="FZ14" s="4" t="str">
        <f>IF($J14="","",VLOOKUP($J14,IndDomain_Wide!$A$2:$BI$11,53,FALSE))</f>
        <v/>
      </c>
      <c r="GA14" s="4" t="str">
        <f>IF($J14="","", VLOOKUP($J14,Indicator_Wide!$A$2:$BI$11,53,FALSE))</f>
        <v/>
      </c>
      <c r="GB14" s="3"/>
      <c r="GC14" s="4" t="str">
        <f>IF($J14="","",VLOOKUP($J14,IndDomain_Wide!$A$2:$BI$11,54,FALSE))</f>
        <v/>
      </c>
      <c r="GD14" s="4" t="str">
        <f>IF($J14="","", VLOOKUP($J14,Indicator_Wide!$A$2:$BI$11,54,FALSE))</f>
        <v/>
      </c>
      <c r="GE14" s="3"/>
      <c r="GF14" s="4" t="str">
        <f>IF($J14="","",VLOOKUP($J14,IndDomain_Wide!$A$2:$BI$11,55,FALSE))</f>
        <v/>
      </c>
      <c r="GG14" s="4" t="str">
        <f>IF($J14="","", VLOOKUP($J14,Indicator_Wide!$A$2:$BI$11,55,FALSE))</f>
        <v/>
      </c>
      <c r="GH14" s="3"/>
      <c r="GI14" s="4" t="str">
        <f>IF($J14="","",VLOOKUP($J14,IndDomain_Wide!$A$2:$BI$11,56,FALSE))</f>
        <v/>
      </c>
      <c r="GJ14" s="4" t="str">
        <f>IF($J14="","", VLOOKUP($J14,Indicator_Wide!$A$2:$BI$11,56,FALSE))</f>
        <v/>
      </c>
      <c r="GK14" s="3"/>
      <c r="GL14" s="4" t="str">
        <f>IF($J14="","",VLOOKUP($J14,IndDomain_Wide!$A$2:$BI$11,57,FALSE))</f>
        <v/>
      </c>
      <c r="GM14" s="4" t="str">
        <f>IF($J14="","", VLOOKUP($J14,Indicator_Wide!$A$2:$BI$11,57,FALSE))</f>
        <v/>
      </c>
      <c r="GN14" s="3"/>
      <c r="GO14" s="4" t="str">
        <f>IF($J14="","",VLOOKUP($J14,IndDomain_Wide!$A$2:$BI$11,58,FALSE))</f>
        <v/>
      </c>
      <c r="GP14" s="4" t="str">
        <f>IF($J14="","", VLOOKUP($J14,Indicator_Wide!$A$2:$BI$11,58,FALSE))</f>
        <v/>
      </c>
      <c r="GQ14" s="3"/>
      <c r="GR14" s="4" t="str">
        <f>IF($J14="","",VLOOKUP($J14,IndDomain_Wide!$A$2:$BI$11,59,FALSE))</f>
        <v/>
      </c>
      <c r="GS14" s="4" t="str">
        <f>IF($J14="","", VLOOKUP($J14,Indicator_Wide!$A$2:$BI$11,59,FALSE))</f>
        <v/>
      </c>
      <c r="GT14" s="3"/>
      <c r="GU14" s="4" t="str">
        <f>IF($J14="","",VLOOKUP($J14,IndDomain_Wide!$A$2:$BI$11,60,FALSE))</f>
        <v/>
      </c>
      <c r="GV14" s="4" t="str">
        <f>IF($J14="","", VLOOKUP($J14,Indicator_Wide!$A$2:$BI$11,60,FALSE))</f>
        <v/>
      </c>
      <c r="GW14" s="3"/>
      <c r="GX14" s="4" t="str">
        <f>IF($J14="","",VLOOKUP($J14,IndDomain_Wide!$A$2:$BI$11,61,FALSE))</f>
        <v/>
      </c>
      <c r="GY14" s="4" t="str">
        <f>IF($J14="","", VLOOKUP($J14,Indicator_Wide!$A$2:$BI$11,61,FALSE))</f>
        <v/>
      </c>
      <c r="GZ14" s="3"/>
    </row>
    <row r="15" spans="1:20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4" t="str">
        <f>IF($J15="","", VLOOKUP($J15,Domain_Wide!$A$2:$M$11,2,FALSE))</f>
        <v/>
      </c>
      <c r="L15" s="4" t="str">
        <f>IF($J15="","", VLOOKUP($J15,Domain_Wide!$A$2:$M$11,3,FALSE))</f>
        <v/>
      </c>
      <c r="M15" s="3"/>
      <c r="N15" s="4" t="str">
        <f>IF($J15="","", VLOOKUP($J15,Domain_Wide!$A$2:$M$11,4,FALSE))</f>
        <v/>
      </c>
      <c r="O15" s="4" t="str">
        <f>IF($J15="","", VLOOKUP($J15,Domain_Wide!$A$2:$M$11,5,FALSE))</f>
        <v/>
      </c>
      <c r="P15" s="3"/>
      <c r="Q15" s="4" t="str">
        <f>IF($J15="","", VLOOKUP($J15,Domain_Wide!$A$2:$M$11,6,FALSE))</f>
        <v/>
      </c>
      <c r="R15" s="4" t="str">
        <f>IF($J15="","", VLOOKUP($J15,Domain_Wide!$A$2:$M$11,7,FALSE))</f>
        <v/>
      </c>
      <c r="S15" s="3"/>
      <c r="T15" s="4" t="str">
        <f>IF($J15="","", VLOOKUP($J15,Domain_Wide!$A$2:$M$11,8,FALSE))</f>
        <v/>
      </c>
      <c r="U15" s="4" t="str">
        <f>IF($J15="","", VLOOKUP($J15,Domain_Wide!$A$2:$M$11,9,FALSE))</f>
        <v/>
      </c>
      <c r="V15" s="3"/>
      <c r="W15" s="4" t="str">
        <f>IF($J15="","", VLOOKUP($J15,Domain_Wide!$A$2:$M$11,10,FALSE))</f>
        <v/>
      </c>
      <c r="X15" s="4" t="str">
        <f>IF($J15="","", VLOOKUP($J15,Domain_Wide!$A$2:$M$11,11,FALSE))</f>
        <v/>
      </c>
      <c r="Y15" s="3"/>
      <c r="Z15" s="4" t="str">
        <f>IF($J15="","", VLOOKUP($J15,Domain_Wide!$A$2:$M$11,12,FALSE))</f>
        <v/>
      </c>
      <c r="AA15" s="4" t="str">
        <f>IF($J15="","", VLOOKUP($J15,Domain_Wide!$A$2:$M$11,13,FALSE))</f>
        <v/>
      </c>
      <c r="AB15" s="3"/>
      <c r="AC15" s="4" t="str">
        <f>IF($J15="","",VLOOKUP($J15,IndDomain_Wide!$A$2:$BI$11,2,FALSE))</f>
        <v/>
      </c>
      <c r="AD15" s="4" t="str">
        <f>IF($J15="","", VLOOKUP($J15,Indicator_Wide!$A$2:$BI$11,2,FALSE))</f>
        <v/>
      </c>
      <c r="AE15" s="3"/>
      <c r="AF15" s="4" t="str">
        <f>IF($J15="","",VLOOKUP($J15,IndDomain_Wide!$A$2:$BI$11,3,FALSE))</f>
        <v/>
      </c>
      <c r="AG15" s="4" t="str">
        <f>IF($J15="","", VLOOKUP($J15,Indicator_Wide!$A$2:$BI$11,3,FALSE))</f>
        <v/>
      </c>
      <c r="AH15" s="3"/>
      <c r="AI15" s="4" t="str">
        <f>IF($J15="","",VLOOKUP($J15,IndDomain_Wide!$A$2:$BI$11,4,FALSE))</f>
        <v/>
      </c>
      <c r="AJ15" s="4" t="str">
        <f>IF($J15="","", VLOOKUP($J15,Indicator_Wide!$A$2:$BI$11,4,FALSE))</f>
        <v/>
      </c>
      <c r="AK15" s="3"/>
      <c r="AL15" s="4" t="str">
        <f>IF($J15="","",VLOOKUP($J15,IndDomain_Wide!$A$2:$BI$11,5,FALSE))</f>
        <v/>
      </c>
      <c r="AM15" s="4" t="str">
        <f>IF($J15="","", VLOOKUP($J15,Indicator_Wide!$A$2:$BI$11,5,FALSE))</f>
        <v/>
      </c>
      <c r="AN15" s="3"/>
      <c r="AO15" s="4" t="str">
        <f>IF($J15="","",VLOOKUP($J15,IndDomain_Wide!$A$2:$BI$11,6,FALSE))</f>
        <v/>
      </c>
      <c r="AP15" s="4" t="str">
        <f>IF($J15="","", VLOOKUP($J15,Indicator_Wide!$A$2:$BI$11,6,FALSE))</f>
        <v/>
      </c>
      <c r="AQ15" s="3"/>
      <c r="AR15" s="4" t="str">
        <f>IF($J15="","",VLOOKUP($J15,IndDomain_Wide!$A$2:$BI$11,7,FALSE))</f>
        <v/>
      </c>
      <c r="AS15" s="4" t="str">
        <f>IF($J15="","", VLOOKUP($J15,Indicator_Wide!$A$2:$BI$11,7,FALSE))</f>
        <v/>
      </c>
      <c r="AT15" s="3"/>
      <c r="AU15" s="4" t="str">
        <f>IF($J15="","",VLOOKUP($J15,IndDomain_Wide!$A$2:$BI$11,8,FALSE))</f>
        <v/>
      </c>
      <c r="AV15" s="4" t="str">
        <f>IF($J15="","", VLOOKUP($J15,Indicator_Wide!$A$2:$BI$11,8,FALSE))</f>
        <v/>
      </c>
      <c r="AW15" s="3"/>
      <c r="AX15" s="4" t="str">
        <f>IF($J15="","",VLOOKUP($J15,IndDomain_Wide!$A$2:$BI$11,9,FALSE))</f>
        <v/>
      </c>
      <c r="AY15" s="4" t="str">
        <f>IF($J15="","", VLOOKUP($J15,Indicator_Wide!$A$2:$BI$11,9,FALSE))</f>
        <v/>
      </c>
      <c r="AZ15" s="3"/>
      <c r="BA15" s="4" t="str">
        <f>IF($J15="","",VLOOKUP($J15,IndDomain_Wide!$A$2:$BI$11,10,FALSE))</f>
        <v/>
      </c>
      <c r="BB15" s="4" t="str">
        <f>IF($J15="","", VLOOKUP($J15,Indicator_Wide!$A$2:$BI$11,10,FALSE))</f>
        <v/>
      </c>
      <c r="BC15" s="3"/>
      <c r="BD15" s="4" t="str">
        <f>IF($J15="","",VLOOKUP($J15,IndDomain_Wide!$A$2:$BI$11,11,FALSE))</f>
        <v/>
      </c>
      <c r="BE15" s="4" t="str">
        <f>IF($J15="","", VLOOKUP($J15,Indicator_Wide!$A$2:$BI$11,11,FALSE))</f>
        <v/>
      </c>
      <c r="BF15" s="3"/>
      <c r="BG15" s="4" t="str">
        <f>IF($J15="","",VLOOKUP($J15,IndDomain_Wide!$A$2:$BI$11,12,FALSE))</f>
        <v/>
      </c>
      <c r="BH15" s="4" t="str">
        <f>IF($J15="","", VLOOKUP($J15,Indicator_Wide!$A$2:$BI$11,12,FALSE))</f>
        <v/>
      </c>
      <c r="BI15" s="3"/>
      <c r="BJ15" s="4" t="str">
        <f>IF($J15="","",VLOOKUP($J15,IndDomain_Wide!$A$2:$BI$11,13,FALSE))</f>
        <v/>
      </c>
      <c r="BK15" s="4" t="str">
        <f>IF($J15="","", VLOOKUP($J15,Indicator_Wide!$A$2:$BI$11,13,FALSE))</f>
        <v/>
      </c>
      <c r="BL15" s="3"/>
      <c r="BM15" s="4" t="str">
        <f>IF($J15="","",VLOOKUP($J15,IndDomain_Wide!$A$2:$BI$11,14,FALSE))</f>
        <v/>
      </c>
      <c r="BN15" s="4" t="str">
        <f>IF($J15="","", VLOOKUP($J15,Indicator_Wide!$A$2:$BI$11,14,FALSE))</f>
        <v/>
      </c>
      <c r="BO15" s="3"/>
      <c r="BP15" s="4" t="str">
        <f>IF($J15="","",VLOOKUP($J15,IndDomain_Wide!$A$2:$BI$11,15,FALSE))</f>
        <v/>
      </c>
      <c r="BQ15" s="4" t="str">
        <f>IF($J15="","", VLOOKUP($J15,Indicator_Wide!$A$2:$BI$11,15,FALSE))</f>
        <v/>
      </c>
      <c r="BR15" s="3"/>
      <c r="BS15" s="4" t="str">
        <f>IF($J15="","",VLOOKUP($J15,IndDomain_Wide!$A$2:$BI$11,16,FALSE))</f>
        <v/>
      </c>
      <c r="BT15" s="4" t="str">
        <f>IF($J15="","", VLOOKUP($J15,Indicator_Wide!$A$2:$BI$11,16,FALSE))</f>
        <v/>
      </c>
      <c r="BU15" s="3"/>
      <c r="BV15" s="4" t="str">
        <f>IF($J15="","",VLOOKUP($J15,IndDomain_Wide!$A$2:$BI$11,17,FALSE))</f>
        <v/>
      </c>
      <c r="BW15" s="4" t="str">
        <f>IF($J15="","", VLOOKUP($J15,Indicator_Wide!$A$2:$BI$11,17,FALSE))</f>
        <v/>
      </c>
      <c r="BX15" s="3"/>
      <c r="BY15" s="4" t="str">
        <f>IF($J15="","",VLOOKUP($J15,IndDomain_Wide!$A$2:$BI$11,18,FALSE))</f>
        <v/>
      </c>
      <c r="BZ15" s="4" t="str">
        <f>IF($J15="","", VLOOKUP($J15,Indicator_Wide!$A$2:$BI$11,18,FALSE))</f>
        <v/>
      </c>
      <c r="CA15" s="3"/>
      <c r="CB15" s="4" t="str">
        <f>IF($J15="","",VLOOKUP($J15,IndDomain_Wide!$A$2:$BI$11,19,FALSE))</f>
        <v/>
      </c>
      <c r="CC15" s="4" t="str">
        <f>IF($J15="","", VLOOKUP($J15,Indicator_Wide!$A$2:$BI$11,19,FALSE))</f>
        <v/>
      </c>
      <c r="CD15" s="3"/>
      <c r="CE15" s="4" t="str">
        <f>IF($J15="","",VLOOKUP($J15,IndDomain_Wide!$A$2:$BI$11,20,FALSE))</f>
        <v/>
      </c>
      <c r="CF15" s="4" t="str">
        <f>IF($J15="","", VLOOKUP($J15,Indicator_Wide!$A$2:$BI$11,20,FALSE))</f>
        <v/>
      </c>
      <c r="CG15" s="3"/>
      <c r="CH15" s="4" t="str">
        <f>IF($J15="","",VLOOKUP($J15,IndDomain_Wide!$A$2:$BI$11,21,FALSE))</f>
        <v/>
      </c>
      <c r="CI15" s="4" t="str">
        <f>IF($J15="","", VLOOKUP($J15,Indicator_Wide!$A$2:$BI$11,21,FALSE))</f>
        <v/>
      </c>
      <c r="CJ15" s="3"/>
      <c r="CK15" s="4" t="str">
        <f>IF($J15="","",VLOOKUP($J15,IndDomain_Wide!$A$2:$BI$11,22,FALSE))</f>
        <v/>
      </c>
      <c r="CL15" s="4" t="str">
        <f>IF($J15="","", VLOOKUP($J15,Indicator_Wide!$A$2:$BI$11,22,FALSE))</f>
        <v/>
      </c>
      <c r="CM15" s="3"/>
      <c r="CN15" s="4" t="str">
        <f>IF($J15="","",VLOOKUP($J15,IndDomain_Wide!$A$2:$BI$11,23,FALSE))</f>
        <v/>
      </c>
      <c r="CO15" s="4" t="str">
        <f>IF($J15="","", VLOOKUP($J15,Indicator_Wide!$A$2:$BI$11,23,FALSE))</f>
        <v/>
      </c>
      <c r="CP15" s="3"/>
      <c r="CQ15" s="4" t="str">
        <f>IF($J15="","",VLOOKUP($J15,IndDomain_Wide!$A$2:$BI$11,24,FALSE))</f>
        <v/>
      </c>
      <c r="CR15" s="4" t="str">
        <f>IF($J15="","", VLOOKUP($J15,Indicator_Wide!$A$2:$BI$11,24,FALSE))</f>
        <v/>
      </c>
      <c r="CS15" s="3"/>
      <c r="CT15" s="4" t="str">
        <f>IF($J15="","",VLOOKUP($J15,IndDomain_Wide!$A$2:$BI$11,25,FALSE))</f>
        <v/>
      </c>
      <c r="CU15" s="4" t="str">
        <f>IF($J15="","", VLOOKUP($J15,Indicator_Wide!$A$2:$BI$11,25,FALSE))</f>
        <v/>
      </c>
      <c r="CV15" s="3"/>
      <c r="CW15" s="4" t="str">
        <f>IF($J15="","",VLOOKUP($J15,IndDomain_Wide!$A$2:$BI$11,26,FALSE))</f>
        <v/>
      </c>
      <c r="CX15" s="4" t="str">
        <f>IF($J15="","", VLOOKUP($J15,Indicator_Wide!$A$2:$BI$11,26,FALSE))</f>
        <v/>
      </c>
      <c r="CY15" s="3"/>
      <c r="CZ15" s="4" t="str">
        <f>IF($J15="","",VLOOKUP($J15,IndDomain_Wide!$A$2:$BI$11,27,FALSE))</f>
        <v/>
      </c>
      <c r="DA15" s="4" t="str">
        <f>IF($J15="","", VLOOKUP($J15,Indicator_Wide!$A$2:$BI$11,27,FALSE))</f>
        <v/>
      </c>
      <c r="DB15" s="3"/>
      <c r="DC15" s="4" t="str">
        <f>IF($J15="","",VLOOKUP($J15,IndDomain_Wide!$A$2:$BI$11,28,FALSE))</f>
        <v/>
      </c>
      <c r="DD15" s="4" t="str">
        <f>IF($J15="","", VLOOKUP($J15,Indicator_Wide!$A$2:$BI$11,28,FALSE))</f>
        <v/>
      </c>
      <c r="DE15" s="3"/>
      <c r="DF15" s="4" t="str">
        <f>IF($J15="","",VLOOKUP($J15,IndDomain_Wide!$A$2:$BI$11,29,FALSE))</f>
        <v/>
      </c>
      <c r="DG15" s="4" t="str">
        <f>IF($J15="","", VLOOKUP($J15,Indicator_Wide!$A$2:$BI$11,29,FALSE))</f>
        <v/>
      </c>
      <c r="DH15" s="3"/>
      <c r="DI15" s="4" t="str">
        <f>IF($J15="","",VLOOKUP($J15,IndDomain_Wide!$A$2:$BI$11,30,FALSE))</f>
        <v/>
      </c>
      <c r="DJ15" s="4" t="str">
        <f>IF($J15="","", VLOOKUP($J15,Indicator_Wide!$A$2:$BI$11,30,FALSE))</f>
        <v/>
      </c>
      <c r="DK15" s="3"/>
      <c r="DL15" s="4" t="str">
        <f>IF($J15="","",VLOOKUP($J15,IndDomain_Wide!$A$2:$BI$11,31,FALSE))</f>
        <v/>
      </c>
      <c r="DM15" s="4" t="str">
        <f>IF($J15="","", VLOOKUP($J15,Indicator_Wide!$A$2:$BI$11,31,FALSE))</f>
        <v/>
      </c>
      <c r="DN15" s="3"/>
      <c r="DO15" s="4" t="str">
        <f>IF($J15="","",VLOOKUP($J15,IndDomain_Wide!$A$2:$BI$11,32,FALSE))</f>
        <v/>
      </c>
      <c r="DP15" s="4" t="str">
        <f>IF($J15="","", VLOOKUP($J15,Indicator_Wide!$A$2:$BI$11,32,FALSE))</f>
        <v/>
      </c>
      <c r="DQ15" s="3"/>
      <c r="DR15" s="4" t="str">
        <f>IF($J15="","",VLOOKUP($J15,IndDomain_Wide!$A$2:$BI$11,33,FALSE))</f>
        <v/>
      </c>
      <c r="DS15" s="4" t="str">
        <f>IF($J15="","", VLOOKUP($J15,Indicator_Wide!$A$2:$BI$11,33,FALSE))</f>
        <v/>
      </c>
      <c r="DT15" s="3"/>
      <c r="DU15" s="4" t="str">
        <f>IF($J15="","",VLOOKUP($J15,IndDomain_Wide!$A$2:$BI$11,34,FALSE))</f>
        <v/>
      </c>
      <c r="DV15" s="4" t="str">
        <f>IF($J15="","", VLOOKUP($J15,Indicator_Wide!$A$2:$BI$11,34,FALSE))</f>
        <v/>
      </c>
      <c r="DW15" s="3"/>
      <c r="DX15" s="4" t="str">
        <f>IF($J15="","",VLOOKUP($J15,IndDomain_Wide!$A$2:$BI$11,35,FALSE))</f>
        <v/>
      </c>
      <c r="DY15" s="4" t="str">
        <f>IF($J15="","", VLOOKUP($J15,Indicator_Wide!$A$2:$BI$11,35,FALSE))</f>
        <v/>
      </c>
      <c r="DZ15" s="3"/>
      <c r="EA15" s="4" t="str">
        <f>IF($J15="","",VLOOKUP($J15,IndDomain_Wide!$A$2:$BI$11,36,FALSE))</f>
        <v/>
      </c>
      <c r="EB15" s="4" t="str">
        <f>IF($J15="","", VLOOKUP($J15,Indicator_Wide!$A$2:$BI$11,36,FALSE))</f>
        <v/>
      </c>
      <c r="EC15" s="3"/>
      <c r="ED15" s="4" t="str">
        <f>IF($J15="","",VLOOKUP($J15,IndDomain_Wide!$A$2:$BI$11,37,FALSE))</f>
        <v/>
      </c>
      <c r="EE15" s="4" t="str">
        <f>IF($J15="","", VLOOKUP($J15,Indicator_Wide!$A$2:$BI$11,37,FALSE))</f>
        <v/>
      </c>
      <c r="EF15" s="3"/>
      <c r="EG15" s="4" t="str">
        <f>IF($J15="","",VLOOKUP($J15,IndDomain_Wide!$A$2:$BI$11,38,FALSE))</f>
        <v/>
      </c>
      <c r="EH15" s="4" t="str">
        <f>IF($J15="","", VLOOKUP($J15,Indicator_Wide!$A$2:$BI$11,38,FALSE))</f>
        <v/>
      </c>
      <c r="EI15" s="3"/>
      <c r="EJ15" s="4" t="str">
        <f>IF($J15="","",VLOOKUP($J15,IndDomain_Wide!$A$2:$BI$11,39,FALSE))</f>
        <v/>
      </c>
      <c r="EK15" s="4" t="str">
        <f>IF($J15="","", VLOOKUP($J15,Indicator_Wide!$A$2:$BI$11,39,FALSE))</f>
        <v/>
      </c>
      <c r="EL15" s="3"/>
      <c r="EM15" s="4" t="str">
        <f>IF($J15="","",VLOOKUP($J15,IndDomain_Wide!$A$2:$BI$11,40,FALSE))</f>
        <v/>
      </c>
      <c r="EN15" s="4" t="str">
        <f>IF($J15="","", VLOOKUP($J15,Indicator_Wide!$A$2:$BI$11,40,FALSE))</f>
        <v/>
      </c>
      <c r="EO15" s="3"/>
      <c r="EP15" s="4" t="str">
        <f>IF($J15="","",VLOOKUP($J15,IndDomain_Wide!$A$2:$BI$11,41,FALSE))</f>
        <v/>
      </c>
      <c r="EQ15" s="4" t="str">
        <f>IF($J15="","", VLOOKUP($J15,Indicator_Wide!$A$2:$BI$11,41,FALSE))</f>
        <v/>
      </c>
      <c r="ER15" s="3"/>
      <c r="ES15" s="4" t="str">
        <f>IF($J15="","",VLOOKUP($J15,IndDomain_Wide!$A$2:$BI$11,42,FALSE))</f>
        <v/>
      </c>
      <c r="ET15" s="4" t="str">
        <f>IF($J15="","", VLOOKUP($J15,Indicator_Wide!$A$2:$BI$11,42,FALSE))</f>
        <v/>
      </c>
      <c r="EU15" s="3"/>
      <c r="EV15" s="4" t="str">
        <f>IF($J15="","",VLOOKUP($J15,IndDomain_Wide!$A$2:$BI$11,43,FALSE))</f>
        <v/>
      </c>
      <c r="EW15" s="4" t="str">
        <f>IF($J15="","", VLOOKUP($J15,Indicator_Wide!$A$2:$BI$11,43,FALSE))</f>
        <v/>
      </c>
      <c r="EX15" s="3"/>
      <c r="EY15" s="4" t="str">
        <f>IF($J15="","",VLOOKUP($J15,IndDomain_Wide!$A$2:$BI$11,44,FALSE))</f>
        <v/>
      </c>
      <c r="EZ15" s="4" t="str">
        <f>IF($J15="","", VLOOKUP($J15,Indicator_Wide!$A$2:$BI$11,44,FALSE))</f>
        <v/>
      </c>
      <c r="FA15" s="3"/>
      <c r="FB15" s="4" t="str">
        <f>IF($J15="","",VLOOKUP($J15,IndDomain_Wide!$A$2:$BI$11,45,FALSE))</f>
        <v/>
      </c>
      <c r="FC15" s="4" t="str">
        <f>IF($J15="","", VLOOKUP($J15,Indicator_Wide!$A$2:$BI$11,45,FALSE))</f>
        <v/>
      </c>
      <c r="FD15" s="3"/>
      <c r="FE15" s="4" t="str">
        <f>IF($J15="","",VLOOKUP($J15,IndDomain_Wide!$A$2:$BI$11,46,FALSE))</f>
        <v/>
      </c>
      <c r="FF15" s="4" t="str">
        <f>IF($J15="","", VLOOKUP($J15,Indicator_Wide!$A$2:$BI$11,46,FALSE))</f>
        <v/>
      </c>
      <c r="FG15" s="3"/>
      <c r="FH15" s="4" t="str">
        <f>IF($J15="","",VLOOKUP($J15,IndDomain_Wide!$A$2:$BI$11,47,FALSE))</f>
        <v/>
      </c>
      <c r="FI15" s="4" t="str">
        <f>IF($J15="","", VLOOKUP($J15,Indicator_Wide!$A$2:$BI$11,47,FALSE))</f>
        <v/>
      </c>
      <c r="FJ15" s="3"/>
      <c r="FK15" s="4" t="str">
        <f>IF($J15="","",VLOOKUP($J15,IndDomain_Wide!$A$2:$BI$11,48,FALSE))</f>
        <v/>
      </c>
      <c r="FL15" s="4" t="str">
        <f>IF($J15="","", VLOOKUP($J15,Indicator_Wide!$A$2:$BI$11,48,FALSE))</f>
        <v/>
      </c>
      <c r="FM15" s="3"/>
      <c r="FN15" s="4" t="str">
        <f>IF($J15="","",VLOOKUP($J15,IndDomain_Wide!$A$2:$BI$11,49,FALSE))</f>
        <v/>
      </c>
      <c r="FO15" s="4" t="str">
        <f>IF($J15="","", VLOOKUP($J15,Indicator_Wide!$A$2:$BI$11,49,FALSE))</f>
        <v/>
      </c>
      <c r="FP15" s="3"/>
      <c r="FQ15" s="4" t="str">
        <f>IF($J15="","",VLOOKUP($J15,IndDomain_Wide!$A$2:$BI$11,50,FALSE))</f>
        <v/>
      </c>
      <c r="FR15" s="4" t="str">
        <f>IF($J15="","", VLOOKUP($J15,Indicator_Wide!$A$2:$BI$11,50,FALSE))</f>
        <v/>
      </c>
      <c r="FS15" s="3"/>
      <c r="FT15" s="4" t="str">
        <f>IF($J15="","",VLOOKUP($J15,IndDomain_Wide!$A$2:$BI$11,51,FALSE))</f>
        <v/>
      </c>
      <c r="FU15" s="4" t="str">
        <f>IF($J15="","", VLOOKUP($J15,Indicator_Wide!$A$2:$BI$11,51,FALSE))</f>
        <v/>
      </c>
      <c r="FV15" s="3"/>
      <c r="FW15" s="4" t="str">
        <f>IF($J15="","",VLOOKUP($J15,IndDomain_Wide!$A$2:$BI$11,52,FALSE))</f>
        <v/>
      </c>
      <c r="FX15" s="4" t="str">
        <f>IF($J15="","", VLOOKUP($J15,Indicator_Wide!$A$2:$BI$11,52,FALSE))</f>
        <v/>
      </c>
      <c r="FY15" s="3"/>
      <c r="FZ15" s="4" t="str">
        <f>IF($J15="","",VLOOKUP($J15,IndDomain_Wide!$A$2:$BI$11,53,FALSE))</f>
        <v/>
      </c>
      <c r="GA15" s="4" t="str">
        <f>IF($J15="","", VLOOKUP($J15,Indicator_Wide!$A$2:$BI$11,53,FALSE))</f>
        <v/>
      </c>
      <c r="GB15" s="3"/>
      <c r="GC15" s="4" t="str">
        <f>IF($J15="","",VLOOKUP($J15,IndDomain_Wide!$A$2:$BI$11,54,FALSE))</f>
        <v/>
      </c>
      <c r="GD15" s="4" t="str">
        <f>IF($J15="","", VLOOKUP($J15,Indicator_Wide!$A$2:$BI$11,54,FALSE))</f>
        <v/>
      </c>
      <c r="GE15" s="3"/>
      <c r="GF15" s="4" t="str">
        <f>IF($J15="","",VLOOKUP($J15,IndDomain_Wide!$A$2:$BI$11,55,FALSE))</f>
        <v/>
      </c>
      <c r="GG15" s="4" t="str">
        <f>IF($J15="","", VLOOKUP($J15,Indicator_Wide!$A$2:$BI$11,55,FALSE))</f>
        <v/>
      </c>
      <c r="GH15" s="3"/>
      <c r="GI15" s="4" t="str">
        <f>IF($J15="","",VLOOKUP($J15,IndDomain_Wide!$A$2:$BI$11,56,FALSE))</f>
        <v/>
      </c>
      <c r="GJ15" s="4" t="str">
        <f>IF($J15="","", VLOOKUP($J15,Indicator_Wide!$A$2:$BI$11,56,FALSE))</f>
        <v/>
      </c>
      <c r="GK15" s="3"/>
      <c r="GL15" s="4" t="str">
        <f>IF($J15="","",VLOOKUP($J15,IndDomain_Wide!$A$2:$BI$11,57,FALSE))</f>
        <v/>
      </c>
      <c r="GM15" s="4" t="str">
        <f>IF($J15="","", VLOOKUP($J15,Indicator_Wide!$A$2:$BI$11,57,FALSE))</f>
        <v/>
      </c>
      <c r="GN15" s="3"/>
      <c r="GO15" s="4" t="str">
        <f>IF($J15="","",VLOOKUP($J15,IndDomain_Wide!$A$2:$BI$11,58,FALSE))</f>
        <v/>
      </c>
      <c r="GP15" s="4" t="str">
        <f>IF($J15="","", VLOOKUP($J15,Indicator_Wide!$A$2:$BI$11,58,FALSE))</f>
        <v/>
      </c>
      <c r="GQ15" s="3"/>
      <c r="GR15" s="4" t="str">
        <f>IF($J15="","",VLOOKUP($J15,IndDomain_Wide!$A$2:$BI$11,59,FALSE))</f>
        <v/>
      </c>
      <c r="GS15" s="4" t="str">
        <f>IF($J15="","", VLOOKUP($J15,Indicator_Wide!$A$2:$BI$11,59,FALSE))</f>
        <v/>
      </c>
      <c r="GT15" s="3"/>
      <c r="GU15" s="4" t="str">
        <f>IF($J15="","",VLOOKUP($J15,IndDomain_Wide!$A$2:$BI$11,60,FALSE))</f>
        <v/>
      </c>
      <c r="GV15" s="4" t="str">
        <f>IF($J15="","", VLOOKUP($J15,Indicator_Wide!$A$2:$BI$11,60,FALSE))</f>
        <v/>
      </c>
      <c r="GW15" s="3"/>
      <c r="GX15" s="4" t="str">
        <f>IF($J15="","",VLOOKUP($J15,IndDomain_Wide!$A$2:$BI$11,61,FALSE))</f>
        <v/>
      </c>
      <c r="GY15" s="4" t="str">
        <f>IF($J15="","", VLOOKUP($J15,Indicator_Wide!$A$2:$BI$11,61,FALSE))</f>
        <v/>
      </c>
      <c r="GZ15" s="3"/>
    </row>
    <row r="16" spans="1:20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4" t="str">
        <f>IF($J16="","", VLOOKUP($J16,Domain_Wide!$A$2:$M$11,2,FALSE))</f>
        <v/>
      </c>
      <c r="L16" s="4" t="str">
        <f>IF($J16="","", VLOOKUP($J16,Domain_Wide!$A$2:$M$11,3,FALSE))</f>
        <v/>
      </c>
      <c r="M16" s="3"/>
      <c r="N16" s="4" t="str">
        <f>IF($J16="","", VLOOKUP($J16,Domain_Wide!$A$2:$M$11,4,FALSE))</f>
        <v/>
      </c>
      <c r="O16" s="4" t="str">
        <f>IF($J16="","", VLOOKUP($J16,Domain_Wide!$A$2:$M$11,5,FALSE))</f>
        <v/>
      </c>
      <c r="P16" s="3"/>
      <c r="Q16" s="4" t="str">
        <f>IF($J16="","", VLOOKUP($J16,Domain_Wide!$A$2:$M$11,6,FALSE))</f>
        <v/>
      </c>
      <c r="R16" s="4" t="str">
        <f>IF($J16="","", VLOOKUP($J16,Domain_Wide!$A$2:$M$11,7,FALSE))</f>
        <v/>
      </c>
      <c r="S16" s="3"/>
      <c r="T16" s="4" t="str">
        <f>IF($J16="","", VLOOKUP($J16,Domain_Wide!$A$2:$M$11,8,FALSE))</f>
        <v/>
      </c>
      <c r="U16" s="4" t="str">
        <f>IF($J16="","", VLOOKUP($J16,Domain_Wide!$A$2:$M$11,9,FALSE))</f>
        <v/>
      </c>
      <c r="V16" s="3"/>
      <c r="W16" s="4" t="str">
        <f>IF($J16="","", VLOOKUP($J16,Domain_Wide!$A$2:$M$11,10,FALSE))</f>
        <v/>
      </c>
      <c r="X16" s="4" t="str">
        <f>IF($J16="","", VLOOKUP($J16,Domain_Wide!$A$2:$M$11,11,FALSE))</f>
        <v/>
      </c>
      <c r="Y16" s="3"/>
      <c r="Z16" s="4" t="str">
        <f>IF($J16="","", VLOOKUP($J16,Domain_Wide!$A$2:$M$11,12,FALSE))</f>
        <v/>
      </c>
      <c r="AA16" s="4" t="str">
        <f>IF($J16="","", VLOOKUP($J16,Domain_Wide!$A$2:$M$11,13,FALSE))</f>
        <v/>
      </c>
      <c r="AB16" s="3"/>
      <c r="AC16" s="4" t="str">
        <f>IF($J16="","",VLOOKUP($J16,IndDomain_Wide!$A$2:$BI$11,2,FALSE))</f>
        <v/>
      </c>
      <c r="AD16" s="4" t="str">
        <f>IF($J16="","", VLOOKUP($J16,Indicator_Wide!$A$2:$BI$11,2,FALSE))</f>
        <v/>
      </c>
      <c r="AE16" s="3"/>
      <c r="AF16" s="4" t="str">
        <f>IF($J16="","",VLOOKUP($J16,IndDomain_Wide!$A$2:$BI$11,3,FALSE))</f>
        <v/>
      </c>
      <c r="AG16" s="4" t="str">
        <f>IF($J16="","", VLOOKUP($J16,Indicator_Wide!$A$2:$BI$11,3,FALSE))</f>
        <v/>
      </c>
      <c r="AH16" s="3"/>
      <c r="AI16" s="4" t="str">
        <f>IF($J16="","",VLOOKUP($J16,IndDomain_Wide!$A$2:$BI$11,4,FALSE))</f>
        <v/>
      </c>
      <c r="AJ16" s="4" t="str">
        <f>IF($J16="","", VLOOKUP($J16,Indicator_Wide!$A$2:$BI$11,4,FALSE))</f>
        <v/>
      </c>
      <c r="AK16" s="3"/>
      <c r="AL16" s="4" t="str">
        <f>IF($J16="","",VLOOKUP($J16,IndDomain_Wide!$A$2:$BI$11,5,FALSE))</f>
        <v/>
      </c>
      <c r="AM16" s="4" t="str">
        <f>IF($J16="","", VLOOKUP($J16,Indicator_Wide!$A$2:$BI$11,5,FALSE))</f>
        <v/>
      </c>
      <c r="AN16" s="3"/>
      <c r="AO16" s="4" t="str">
        <f>IF($J16="","",VLOOKUP($J16,IndDomain_Wide!$A$2:$BI$11,6,FALSE))</f>
        <v/>
      </c>
      <c r="AP16" s="4" t="str">
        <f>IF($J16="","", VLOOKUP($J16,Indicator_Wide!$A$2:$BI$11,6,FALSE))</f>
        <v/>
      </c>
      <c r="AQ16" s="3"/>
      <c r="AR16" s="4" t="str">
        <f>IF($J16="","",VLOOKUP($J16,IndDomain_Wide!$A$2:$BI$11,7,FALSE))</f>
        <v/>
      </c>
      <c r="AS16" s="4" t="str">
        <f>IF($J16="","", VLOOKUP($J16,Indicator_Wide!$A$2:$BI$11,7,FALSE))</f>
        <v/>
      </c>
      <c r="AT16" s="3"/>
      <c r="AU16" s="4" t="str">
        <f>IF($J16="","",VLOOKUP($J16,IndDomain_Wide!$A$2:$BI$11,8,FALSE))</f>
        <v/>
      </c>
      <c r="AV16" s="4" t="str">
        <f>IF($J16="","", VLOOKUP($J16,Indicator_Wide!$A$2:$BI$11,8,FALSE))</f>
        <v/>
      </c>
      <c r="AW16" s="3"/>
      <c r="AX16" s="4" t="str">
        <f>IF($J16="","",VLOOKUP($J16,IndDomain_Wide!$A$2:$BI$11,9,FALSE))</f>
        <v/>
      </c>
      <c r="AY16" s="4" t="str">
        <f>IF($J16="","", VLOOKUP($J16,Indicator_Wide!$A$2:$BI$11,9,FALSE))</f>
        <v/>
      </c>
      <c r="AZ16" s="3"/>
      <c r="BA16" s="4" t="str">
        <f>IF($J16="","",VLOOKUP($J16,IndDomain_Wide!$A$2:$BI$11,10,FALSE))</f>
        <v/>
      </c>
      <c r="BB16" s="4" t="str">
        <f>IF($J16="","", VLOOKUP($J16,Indicator_Wide!$A$2:$BI$11,10,FALSE))</f>
        <v/>
      </c>
      <c r="BC16" s="3"/>
      <c r="BD16" s="4" t="str">
        <f>IF($J16="","",VLOOKUP($J16,IndDomain_Wide!$A$2:$BI$11,11,FALSE))</f>
        <v/>
      </c>
      <c r="BE16" s="4" t="str">
        <f>IF($J16="","", VLOOKUP($J16,Indicator_Wide!$A$2:$BI$11,11,FALSE))</f>
        <v/>
      </c>
      <c r="BF16" s="3"/>
      <c r="BG16" s="4" t="str">
        <f>IF($J16="","",VLOOKUP($J16,IndDomain_Wide!$A$2:$BI$11,12,FALSE))</f>
        <v/>
      </c>
      <c r="BH16" s="4" t="str">
        <f>IF($J16="","", VLOOKUP($J16,Indicator_Wide!$A$2:$BI$11,12,FALSE))</f>
        <v/>
      </c>
      <c r="BI16" s="3"/>
      <c r="BJ16" s="4" t="str">
        <f>IF($J16="","",VLOOKUP($J16,IndDomain_Wide!$A$2:$BI$11,13,FALSE))</f>
        <v/>
      </c>
      <c r="BK16" s="4" t="str">
        <f>IF($J16="","", VLOOKUP($J16,Indicator_Wide!$A$2:$BI$11,13,FALSE))</f>
        <v/>
      </c>
      <c r="BL16" s="3"/>
      <c r="BM16" s="4" t="str">
        <f>IF($J16="","",VLOOKUP($J16,IndDomain_Wide!$A$2:$BI$11,14,FALSE))</f>
        <v/>
      </c>
      <c r="BN16" s="4" t="str">
        <f>IF($J16="","", VLOOKUP($J16,Indicator_Wide!$A$2:$BI$11,14,FALSE))</f>
        <v/>
      </c>
      <c r="BO16" s="3"/>
      <c r="BP16" s="4" t="str">
        <f>IF($J16="","",VLOOKUP($J16,IndDomain_Wide!$A$2:$BI$11,15,FALSE))</f>
        <v/>
      </c>
      <c r="BQ16" s="4" t="str">
        <f>IF($J16="","", VLOOKUP($J16,Indicator_Wide!$A$2:$BI$11,15,FALSE))</f>
        <v/>
      </c>
      <c r="BR16" s="3"/>
      <c r="BS16" s="4" t="str">
        <f>IF($J16="","",VLOOKUP($J16,IndDomain_Wide!$A$2:$BI$11,16,FALSE))</f>
        <v/>
      </c>
      <c r="BT16" s="4" t="str">
        <f>IF($J16="","", VLOOKUP($J16,Indicator_Wide!$A$2:$BI$11,16,FALSE))</f>
        <v/>
      </c>
      <c r="BU16" s="3"/>
      <c r="BV16" s="4" t="str">
        <f>IF($J16="","",VLOOKUP($J16,IndDomain_Wide!$A$2:$BI$11,17,FALSE))</f>
        <v/>
      </c>
      <c r="BW16" s="4" t="str">
        <f>IF($J16="","", VLOOKUP($J16,Indicator_Wide!$A$2:$BI$11,17,FALSE))</f>
        <v/>
      </c>
      <c r="BX16" s="3"/>
      <c r="BY16" s="4" t="str">
        <f>IF($J16="","",VLOOKUP($J16,IndDomain_Wide!$A$2:$BI$11,18,FALSE))</f>
        <v/>
      </c>
      <c r="BZ16" s="4" t="str">
        <f>IF($J16="","", VLOOKUP($J16,Indicator_Wide!$A$2:$BI$11,18,FALSE))</f>
        <v/>
      </c>
      <c r="CA16" s="3"/>
      <c r="CB16" s="4" t="str">
        <f>IF($J16="","",VLOOKUP($J16,IndDomain_Wide!$A$2:$BI$11,19,FALSE))</f>
        <v/>
      </c>
      <c r="CC16" s="4" t="str">
        <f>IF($J16="","", VLOOKUP($J16,Indicator_Wide!$A$2:$BI$11,19,FALSE))</f>
        <v/>
      </c>
      <c r="CD16" s="3"/>
      <c r="CE16" s="4" t="str">
        <f>IF($J16="","",VLOOKUP($J16,IndDomain_Wide!$A$2:$BI$11,20,FALSE))</f>
        <v/>
      </c>
      <c r="CF16" s="4" t="str">
        <f>IF($J16="","", VLOOKUP($J16,Indicator_Wide!$A$2:$BI$11,20,FALSE))</f>
        <v/>
      </c>
      <c r="CG16" s="3"/>
      <c r="CH16" s="4" t="str">
        <f>IF($J16="","",VLOOKUP($J16,IndDomain_Wide!$A$2:$BI$11,21,FALSE))</f>
        <v/>
      </c>
      <c r="CI16" s="4" t="str">
        <f>IF($J16="","", VLOOKUP($J16,Indicator_Wide!$A$2:$BI$11,21,FALSE))</f>
        <v/>
      </c>
      <c r="CJ16" s="3"/>
      <c r="CK16" s="4" t="str">
        <f>IF($J16="","",VLOOKUP($J16,IndDomain_Wide!$A$2:$BI$11,22,FALSE))</f>
        <v/>
      </c>
      <c r="CL16" s="4" t="str">
        <f>IF($J16="","", VLOOKUP($J16,Indicator_Wide!$A$2:$BI$11,22,FALSE))</f>
        <v/>
      </c>
      <c r="CM16" s="3"/>
      <c r="CN16" s="4" t="str">
        <f>IF($J16="","",VLOOKUP($J16,IndDomain_Wide!$A$2:$BI$11,23,FALSE))</f>
        <v/>
      </c>
      <c r="CO16" s="4" t="str">
        <f>IF($J16="","", VLOOKUP($J16,Indicator_Wide!$A$2:$BI$11,23,FALSE))</f>
        <v/>
      </c>
      <c r="CP16" s="3"/>
      <c r="CQ16" s="4" t="str">
        <f>IF($J16="","",VLOOKUP($J16,IndDomain_Wide!$A$2:$BI$11,24,FALSE))</f>
        <v/>
      </c>
      <c r="CR16" s="4" t="str">
        <f>IF($J16="","", VLOOKUP($J16,Indicator_Wide!$A$2:$BI$11,24,FALSE))</f>
        <v/>
      </c>
      <c r="CS16" s="3"/>
      <c r="CT16" s="4" t="str">
        <f>IF($J16="","",VLOOKUP($J16,IndDomain_Wide!$A$2:$BI$11,25,FALSE))</f>
        <v/>
      </c>
      <c r="CU16" s="4" t="str">
        <f>IF($J16="","", VLOOKUP($J16,Indicator_Wide!$A$2:$BI$11,25,FALSE))</f>
        <v/>
      </c>
      <c r="CV16" s="3"/>
      <c r="CW16" s="4" t="str">
        <f>IF($J16="","",VLOOKUP($J16,IndDomain_Wide!$A$2:$BI$11,26,FALSE))</f>
        <v/>
      </c>
      <c r="CX16" s="4" t="str">
        <f>IF($J16="","", VLOOKUP($J16,Indicator_Wide!$A$2:$BI$11,26,FALSE))</f>
        <v/>
      </c>
      <c r="CY16" s="3"/>
      <c r="CZ16" s="4" t="str">
        <f>IF($J16="","",VLOOKUP($J16,IndDomain_Wide!$A$2:$BI$11,27,FALSE))</f>
        <v/>
      </c>
      <c r="DA16" s="4" t="str">
        <f>IF($J16="","", VLOOKUP($J16,Indicator_Wide!$A$2:$BI$11,27,FALSE))</f>
        <v/>
      </c>
      <c r="DB16" s="3"/>
      <c r="DC16" s="4" t="str">
        <f>IF($J16="","",VLOOKUP($J16,IndDomain_Wide!$A$2:$BI$11,28,FALSE))</f>
        <v/>
      </c>
      <c r="DD16" s="4" t="str">
        <f>IF($J16="","", VLOOKUP($J16,Indicator_Wide!$A$2:$BI$11,28,FALSE))</f>
        <v/>
      </c>
      <c r="DE16" s="3"/>
      <c r="DF16" s="4" t="str">
        <f>IF($J16="","",VLOOKUP($J16,IndDomain_Wide!$A$2:$BI$11,29,FALSE))</f>
        <v/>
      </c>
      <c r="DG16" s="4" t="str">
        <f>IF($J16="","", VLOOKUP($J16,Indicator_Wide!$A$2:$BI$11,29,FALSE))</f>
        <v/>
      </c>
      <c r="DH16" s="3"/>
      <c r="DI16" s="4" t="str">
        <f>IF($J16="","",VLOOKUP($J16,IndDomain_Wide!$A$2:$BI$11,30,FALSE))</f>
        <v/>
      </c>
      <c r="DJ16" s="4" t="str">
        <f>IF($J16="","", VLOOKUP($J16,Indicator_Wide!$A$2:$BI$11,30,FALSE))</f>
        <v/>
      </c>
      <c r="DK16" s="3"/>
      <c r="DL16" s="4" t="str">
        <f>IF($J16="","",VLOOKUP($J16,IndDomain_Wide!$A$2:$BI$11,31,FALSE))</f>
        <v/>
      </c>
      <c r="DM16" s="4" t="str">
        <f>IF($J16="","", VLOOKUP($J16,Indicator_Wide!$A$2:$BI$11,31,FALSE))</f>
        <v/>
      </c>
      <c r="DN16" s="3"/>
      <c r="DO16" s="4" t="str">
        <f>IF($J16="","",VLOOKUP($J16,IndDomain_Wide!$A$2:$BI$11,32,FALSE))</f>
        <v/>
      </c>
      <c r="DP16" s="4" t="str">
        <f>IF($J16="","", VLOOKUP($J16,Indicator_Wide!$A$2:$BI$11,32,FALSE))</f>
        <v/>
      </c>
      <c r="DQ16" s="3"/>
      <c r="DR16" s="4" t="str">
        <f>IF($J16="","",VLOOKUP($J16,IndDomain_Wide!$A$2:$BI$11,33,FALSE))</f>
        <v/>
      </c>
      <c r="DS16" s="4" t="str">
        <f>IF($J16="","", VLOOKUP($J16,Indicator_Wide!$A$2:$BI$11,33,FALSE))</f>
        <v/>
      </c>
      <c r="DT16" s="3"/>
      <c r="DU16" s="4" t="str">
        <f>IF($J16="","",VLOOKUP($J16,IndDomain_Wide!$A$2:$BI$11,34,FALSE))</f>
        <v/>
      </c>
      <c r="DV16" s="4" t="str">
        <f>IF($J16="","", VLOOKUP($J16,Indicator_Wide!$A$2:$BI$11,34,FALSE))</f>
        <v/>
      </c>
      <c r="DW16" s="3"/>
      <c r="DX16" s="4" t="str">
        <f>IF($J16="","",VLOOKUP($J16,IndDomain_Wide!$A$2:$BI$11,35,FALSE))</f>
        <v/>
      </c>
      <c r="DY16" s="4" t="str">
        <f>IF($J16="","", VLOOKUP($J16,Indicator_Wide!$A$2:$BI$11,35,FALSE))</f>
        <v/>
      </c>
      <c r="DZ16" s="3"/>
      <c r="EA16" s="4" t="str">
        <f>IF($J16="","",VLOOKUP($J16,IndDomain_Wide!$A$2:$BI$11,36,FALSE))</f>
        <v/>
      </c>
      <c r="EB16" s="4" t="str">
        <f>IF($J16="","", VLOOKUP($J16,Indicator_Wide!$A$2:$BI$11,36,FALSE))</f>
        <v/>
      </c>
      <c r="EC16" s="3"/>
      <c r="ED16" s="4" t="str">
        <f>IF($J16="","",VLOOKUP($J16,IndDomain_Wide!$A$2:$BI$11,37,FALSE))</f>
        <v/>
      </c>
      <c r="EE16" s="4" t="str">
        <f>IF($J16="","", VLOOKUP($J16,Indicator_Wide!$A$2:$BI$11,37,FALSE))</f>
        <v/>
      </c>
      <c r="EF16" s="3"/>
      <c r="EG16" s="4" t="str">
        <f>IF($J16="","",VLOOKUP($J16,IndDomain_Wide!$A$2:$BI$11,38,FALSE))</f>
        <v/>
      </c>
      <c r="EH16" s="4" t="str">
        <f>IF($J16="","", VLOOKUP($J16,Indicator_Wide!$A$2:$BI$11,38,FALSE))</f>
        <v/>
      </c>
      <c r="EI16" s="3"/>
      <c r="EJ16" s="4" t="str">
        <f>IF($J16="","",VLOOKUP($J16,IndDomain_Wide!$A$2:$BI$11,39,FALSE))</f>
        <v/>
      </c>
      <c r="EK16" s="4" t="str">
        <f>IF($J16="","", VLOOKUP($J16,Indicator_Wide!$A$2:$BI$11,39,FALSE))</f>
        <v/>
      </c>
      <c r="EL16" s="3"/>
      <c r="EM16" s="4" t="str">
        <f>IF($J16="","",VLOOKUP($J16,IndDomain_Wide!$A$2:$BI$11,40,FALSE))</f>
        <v/>
      </c>
      <c r="EN16" s="4" t="str">
        <f>IF($J16="","", VLOOKUP($J16,Indicator_Wide!$A$2:$BI$11,40,FALSE))</f>
        <v/>
      </c>
      <c r="EO16" s="3"/>
      <c r="EP16" s="4" t="str">
        <f>IF($J16="","",VLOOKUP($J16,IndDomain_Wide!$A$2:$BI$11,41,FALSE))</f>
        <v/>
      </c>
      <c r="EQ16" s="4" t="str">
        <f>IF($J16="","", VLOOKUP($J16,Indicator_Wide!$A$2:$BI$11,41,FALSE))</f>
        <v/>
      </c>
      <c r="ER16" s="3"/>
      <c r="ES16" s="4" t="str">
        <f>IF($J16="","",VLOOKUP($J16,IndDomain_Wide!$A$2:$BI$11,42,FALSE))</f>
        <v/>
      </c>
      <c r="ET16" s="4" t="str">
        <f>IF($J16="","", VLOOKUP($J16,Indicator_Wide!$A$2:$BI$11,42,FALSE))</f>
        <v/>
      </c>
      <c r="EU16" s="3"/>
      <c r="EV16" s="4" t="str">
        <f>IF($J16="","",VLOOKUP($J16,IndDomain_Wide!$A$2:$BI$11,43,FALSE))</f>
        <v/>
      </c>
      <c r="EW16" s="4" t="str">
        <f>IF($J16="","", VLOOKUP($J16,Indicator_Wide!$A$2:$BI$11,43,FALSE))</f>
        <v/>
      </c>
      <c r="EX16" s="3"/>
      <c r="EY16" s="4" t="str">
        <f>IF($J16="","",VLOOKUP($J16,IndDomain_Wide!$A$2:$BI$11,44,FALSE))</f>
        <v/>
      </c>
      <c r="EZ16" s="4" t="str">
        <f>IF($J16="","", VLOOKUP($J16,Indicator_Wide!$A$2:$BI$11,44,FALSE))</f>
        <v/>
      </c>
      <c r="FA16" s="3"/>
      <c r="FB16" s="4" t="str">
        <f>IF($J16="","",VLOOKUP($J16,IndDomain_Wide!$A$2:$BI$11,45,FALSE))</f>
        <v/>
      </c>
      <c r="FC16" s="4" t="str">
        <f>IF($J16="","", VLOOKUP($J16,Indicator_Wide!$A$2:$BI$11,45,FALSE))</f>
        <v/>
      </c>
      <c r="FD16" s="3"/>
      <c r="FE16" s="4" t="str">
        <f>IF($J16="","",VLOOKUP($J16,IndDomain_Wide!$A$2:$BI$11,46,FALSE))</f>
        <v/>
      </c>
      <c r="FF16" s="4" t="str">
        <f>IF($J16="","", VLOOKUP($J16,Indicator_Wide!$A$2:$BI$11,46,FALSE))</f>
        <v/>
      </c>
      <c r="FG16" s="3"/>
      <c r="FH16" s="4" t="str">
        <f>IF($J16="","",VLOOKUP($J16,IndDomain_Wide!$A$2:$BI$11,47,FALSE))</f>
        <v/>
      </c>
      <c r="FI16" s="4" t="str">
        <f>IF($J16="","", VLOOKUP($J16,Indicator_Wide!$A$2:$BI$11,47,FALSE))</f>
        <v/>
      </c>
      <c r="FJ16" s="3"/>
      <c r="FK16" s="4" t="str">
        <f>IF($J16="","",VLOOKUP($J16,IndDomain_Wide!$A$2:$BI$11,48,FALSE))</f>
        <v/>
      </c>
      <c r="FL16" s="4" t="str">
        <f>IF($J16="","", VLOOKUP($J16,Indicator_Wide!$A$2:$BI$11,48,FALSE))</f>
        <v/>
      </c>
      <c r="FM16" s="3"/>
      <c r="FN16" s="4" t="str">
        <f>IF($J16="","",VLOOKUP($J16,IndDomain_Wide!$A$2:$BI$11,49,FALSE))</f>
        <v/>
      </c>
      <c r="FO16" s="4" t="str">
        <f>IF($J16="","", VLOOKUP($J16,Indicator_Wide!$A$2:$BI$11,49,FALSE))</f>
        <v/>
      </c>
      <c r="FP16" s="3"/>
      <c r="FQ16" s="4" t="str">
        <f>IF($J16="","",VLOOKUP($J16,IndDomain_Wide!$A$2:$BI$11,50,FALSE))</f>
        <v/>
      </c>
      <c r="FR16" s="4" t="str">
        <f>IF($J16="","", VLOOKUP($J16,Indicator_Wide!$A$2:$BI$11,50,FALSE))</f>
        <v/>
      </c>
      <c r="FS16" s="3"/>
      <c r="FT16" s="4" t="str">
        <f>IF($J16="","",VLOOKUP($J16,IndDomain_Wide!$A$2:$BI$11,51,FALSE))</f>
        <v/>
      </c>
      <c r="FU16" s="4" t="str">
        <f>IF($J16="","", VLOOKUP($J16,Indicator_Wide!$A$2:$BI$11,51,FALSE))</f>
        <v/>
      </c>
      <c r="FV16" s="3"/>
      <c r="FW16" s="4" t="str">
        <f>IF($J16="","",VLOOKUP($J16,IndDomain_Wide!$A$2:$BI$11,52,FALSE))</f>
        <v/>
      </c>
      <c r="FX16" s="4" t="str">
        <f>IF($J16="","", VLOOKUP($J16,Indicator_Wide!$A$2:$BI$11,52,FALSE))</f>
        <v/>
      </c>
      <c r="FY16" s="3"/>
      <c r="FZ16" s="4" t="str">
        <f>IF($J16="","",VLOOKUP($J16,IndDomain_Wide!$A$2:$BI$11,53,FALSE))</f>
        <v/>
      </c>
      <c r="GA16" s="4" t="str">
        <f>IF($J16="","", VLOOKUP($J16,Indicator_Wide!$A$2:$BI$11,53,FALSE))</f>
        <v/>
      </c>
      <c r="GB16" s="3"/>
      <c r="GC16" s="4" t="str">
        <f>IF($J16="","",VLOOKUP($J16,IndDomain_Wide!$A$2:$BI$11,54,FALSE))</f>
        <v/>
      </c>
      <c r="GD16" s="4" t="str">
        <f>IF($J16="","", VLOOKUP($J16,Indicator_Wide!$A$2:$BI$11,54,FALSE))</f>
        <v/>
      </c>
      <c r="GE16" s="3"/>
      <c r="GF16" s="4" t="str">
        <f>IF($J16="","",VLOOKUP($J16,IndDomain_Wide!$A$2:$BI$11,55,FALSE))</f>
        <v/>
      </c>
      <c r="GG16" s="4" t="str">
        <f>IF($J16="","", VLOOKUP($J16,Indicator_Wide!$A$2:$BI$11,55,FALSE))</f>
        <v/>
      </c>
      <c r="GH16" s="3"/>
      <c r="GI16" s="4" t="str">
        <f>IF($J16="","",VLOOKUP($J16,IndDomain_Wide!$A$2:$BI$11,56,FALSE))</f>
        <v/>
      </c>
      <c r="GJ16" s="4" t="str">
        <f>IF($J16="","", VLOOKUP($J16,Indicator_Wide!$A$2:$BI$11,56,FALSE))</f>
        <v/>
      </c>
      <c r="GK16" s="3"/>
      <c r="GL16" s="4" t="str">
        <f>IF($J16="","",VLOOKUP($J16,IndDomain_Wide!$A$2:$BI$11,57,FALSE))</f>
        <v/>
      </c>
      <c r="GM16" s="4" t="str">
        <f>IF($J16="","", VLOOKUP($J16,Indicator_Wide!$A$2:$BI$11,57,FALSE))</f>
        <v/>
      </c>
      <c r="GN16" s="3"/>
      <c r="GO16" s="4" t="str">
        <f>IF($J16="","",VLOOKUP($J16,IndDomain_Wide!$A$2:$BI$11,58,FALSE))</f>
        <v/>
      </c>
      <c r="GP16" s="4" t="str">
        <f>IF($J16="","", VLOOKUP($J16,Indicator_Wide!$A$2:$BI$11,58,FALSE))</f>
        <v/>
      </c>
      <c r="GQ16" s="3"/>
      <c r="GR16" s="4" t="str">
        <f>IF($J16="","",VLOOKUP($J16,IndDomain_Wide!$A$2:$BI$11,59,FALSE))</f>
        <v/>
      </c>
      <c r="GS16" s="4" t="str">
        <f>IF($J16="","", VLOOKUP($J16,Indicator_Wide!$A$2:$BI$11,59,FALSE))</f>
        <v/>
      </c>
      <c r="GT16" s="3"/>
      <c r="GU16" s="4" t="str">
        <f>IF($J16="","",VLOOKUP($J16,IndDomain_Wide!$A$2:$BI$11,60,FALSE))</f>
        <v/>
      </c>
      <c r="GV16" s="4" t="str">
        <f>IF($J16="","", VLOOKUP($J16,Indicator_Wide!$A$2:$BI$11,60,FALSE))</f>
        <v/>
      </c>
      <c r="GW16" s="3"/>
      <c r="GX16" s="4" t="str">
        <f>IF($J16="","",VLOOKUP($J16,IndDomain_Wide!$A$2:$BI$11,61,FALSE))</f>
        <v/>
      </c>
      <c r="GY16" s="4" t="str">
        <f>IF($J16="","", VLOOKUP($J16,Indicator_Wide!$A$2:$BI$11,61,FALSE))</f>
        <v/>
      </c>
      <c r="GZ16" s="3"/>
    </row>
    <row r="17" spans="1:20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4" t="str">
        <f>IF($J17="","", VLOOKUP($J17,Domain_Wide!$A$2:$M$11,2,FALSE))</f>
        <v/>
      </c>
      <c r="L17" s="4" t="str">
        <f>IF($J17="","", VLOOKUP($J17,Domain_Wide!$A$2:$M$11,3,FALSE))</f>
        <v/>
      </c>
      <c r="M17" s="3"/>
      <c r="N17" s="4" t="str">
        <f>IF($J17="","", VLOOKUP($J17,Domain_Wide!$A$2:$M$11,4,FALSE))</f>
        <v/>
      </c>
      <c r="O17" s="4" t="str">
        <f>IF($J17="","", VLOOKUP($J17,Domain_Wide!$A$2:$M$11,5,FALSE))</f>
        <v/>
      </c>
      <c r="P17" s="3"/>
      <c r="Q17" s="4" t="str">
        <f>IF($J17="","", VLOOKUP($J17,Domain_Wide!$A$2:$M$11,6,FALSE))</f>
        <v/>
      </c>
      <c r="R17" s="4" t="str">
        <f>IF($J17="","", VLOOKUP($J17,Domain_Wide!$A$2:$M$11,7,FALSE))</f>
        <v/>
      </c>
      <c r="S17" s="3"/>
      <c r="T17" s="4" t="str">
        <f>IF($J17="","", VLOOKUP($J17,Domain_Wide!$A$2:$M$11,8,FALSE))</f>
        <v/>
      </c>
      <c r="U17" s="4" t="str">
        <f>IF($J17="","", VLOOKUP($J17,Domain_Wide!$A$2:$M$11,9,FALSE))</f>
        <v/>
      </c>
      <c r="V17" s="3"/>
      <c r="W17" s="4" t="str">
        <f>IF($J17="","", VLOOKUP($J17,Domain_Wide!$A$2:$M$11,10,FALSE))</f>
        <v/>
      </c>
      <c r="X17" s="4" t="str">
        <f>IF($J17="","", VLOOKUP($J17,Domain_Wide!$A$2:$M$11,11,FALSE))</f>
        <v/>
      </c>
      <c r="Y17" s="3"/>
      <c r="Z17" s="4" t="str">
        <f>IF($J17="","", VLOOKUP($J17,Domain_Wide!$A$2:$M$11,12,FALSE))</f>
        <v/>
      </c>
      <c r="AA17" s="4" t="str">
        <f>IF($J17="","", VLOOKUP($J17,Domain_Wide!$A$2:$M$11,13,FALSE))</f>
        <v/>
      </c>
      <c r="AB17" s="3"/>
      <c r="AC17" s="4" t="str">
        <f>IF($J17="","",VLOOKUP($J17,IndDomain_Wide!$A$2:$BI$11,2,FALSE))</f>
        <v/>
      </c>
      <c r="AD17" s="4" t="str">
        <f>IF($J17="","", VLOOKUP($J17,Indicator_Wide!$A$2:$BI$11,2,FALSE))</f>
        <v/>
      </c>
      <c r="AE17" s="3"/>
      <c r="AF17" s="4" t="str">
        <f>IF($J17="","",VLOOKUP($J17,IndDomain_Wide!$A$2:$BI$11,3,FALSE))</f>
        <v/>
      </c>
      <c r="AG17" s="4" t="str">
        <f>IF($J17="","", VLOOKUP($J17,Indicator_Wide!$A$2:$BI$11,3,FALSE))</f>
        <v/>
      </c>
      <c r="AH17" s="3"/>
      <c r="AI17" s="4" t="str">
        <f>IF($J17="","",VLOOKUP($J17,IndDomain_Wide!$A$2:$BI$11,4,FALSE))</f>
        <v/>
      </c>
      <c r="AJ17" s="4" t="str">
        <f>IF($J17="","", VLOOKUP($J17,Indicator_Wide!$A$2:$BI$11,4,FALSE))</f>
        <v/>
      </c>
      <c r="AK17" s="3"/>
      <c r="AL17" s="4" t="str">
        <f>IF($J17="","",VLOOKUP($J17,IndDomain_Wide!$A$2:$BI$11,5,FALSE))</f>
        <v/>
      </c>
      <c r="AM17" s="4" t="str">
        <f>IF($J17="","", VLOOKUP($J17,Indicator_Wide!$A$2:$BI$11,5,FALSE))</f>
        <v/>
      </c>
      <c r="AN17" s="3"/>
      <c r="AO17" s="4" t="str">
        <f>IF($J17="","",VLOOKUP($J17,IndDomain_Wide!$A$2:$BI$11,6,FALSE))</f>
        <v/>
      </c>
      <c r="AP17" s="4" t="str">
        <f>IF($J17="","", VLOOKUP($J17,Indicator_Wide!$A$2:$BI$11,6,FALSE))</f>
        <v/>
      </c>
      <c r="AQ17" s="3"/>
      <c r="AR17" s="4" t="str">
        <f>IF($J17="","",VLOOKUP($J17,IndDomain_Wide!$A$2:$BI$11,7,FALSE))</f>
        <v/>
      </c>
      <c r="AS17" s="4" t="str">
        <f>IF($J17="","", VLOOKUP($J17,Indicator_Wide!$A$2:$BI$11,7,FALSE))</f>
        <v/>
      </c>
      <c r="AT17" s="3"/>
      <c r="AU17" s="4" t="str">
        <f>IF($J17="","",VLOOKUP($J17,IndDomain_Wide!$A$2:$BI$11,8,FALSE))</f>
        <v/>
      </c>
      <c r="AV17" s="4" t="str">
        <f>IF($J17="","", VLOOKUP($J17,Indicator_Wide!$A$2:$BI$11,8,FALSE))</f>
        <v/>
      </c>
      <c r="AW17" s="3"/>
      <c r="AX17" s="4" t="str">
        <f>IF($J17="","",VLOOKUP($J17,IndDomain_Wide!$A$2:$BI$11,9,FALSE))</f>
        <v/>
      </c>
      <c r="AY17" s="4" t="str">
        <f>IF($J17="","", VLOOKUP($J17,Indicator_Wide!$A$2:$BI$11,9,FALSE))</f>
        <v/>
      </c>
      <c r="AZ17" s="3"/>
      <c r="BA17" s="4" t="str">
        <f>IF($J17="","",VLOOKUP($J17,IndDomain_Wide!$A$2:$BI$11,10,FALSE))</f>
        <v/>
      </c>
      <c r="BB17" s="4" t="str">
        <f>IF($J17="","", VLOOKUP($J17,Indicator_Wide!$A$2:$BI$11,10,FALSE))</f>
        <v/>
      </c>
      <c r="BC17" s="3"/>
      <c r="BD17" s="4" t="str">
        <f>IF($J17="","",VLOOKUP($J17,IndDomain_Wide!$A$2:$BI$11,11,FALSE))</f>
        <v/>
      </c>
      <c r="BE17" s="4" t="str">
        <f>IF($J17="","", VLOOKUP($J17,Indicator_Wide!$A$2:$BI$11,11,FALSE))</f>
        <v/>
      </c>
      <c r="BF17" s="3"/>
      <c r="BG17" s="4" t="str">
        <f>IF($J17="","",VLOOKUP($J17,IndDomain_Wide!$A$2:$BI$11,12,FALSE))</f>
        <v/>
      </c>
      <c r="BH17" s="4" t="str">
        <f>IF($J17="","", VLOOKUP($J17,Indicator_Wide!$A$2:$BI$11,12,FALSE))</f>
        <v/>
      </c>
      <c r="BI17" s="3"/>
      <c r="BJ17" s="4" t="str">
        <f>IF($J17="","",VLOOKUP($J17,IndDomain_Wide!$A$2:$BI$11,13,FALSE))</f>
        <v/>
      </c>
      <c r="BK17" s="4" t="str">
        <f>IF($J17="","", VLOOKUP($J17,Indicator_Wide!$A$2:$BI$11,13,FALSE))</f>
        <v/>
      </c>
      <c r="BL17" s="3"/>
      <c r="BM17" s="4" t="str">
        <f>IF($J17="","",VLOOKUP($J17,IndDomain_Wide!$A$2:$BI$11,14,FALSE))</f>
        <v/>
      </c>
      <c r="BN17" s="4" t="str">
        <f>IF($J17="","", VLOOKUP($J17,Indicator_Wide!$A$2:$BI$11,14,FALSE))</f>
        <v/>
      </c>
      <c r="BO17" s="3"/>
      <c r="BP17" s="4" t="str">
        <f>IF($J17="","",VLOOKUP($J17,IndDomain_Wide!$A$2:$BI$11,15,FALSE))</f>
        <v/>
      </c>
      <c r="BQ17" s="4" t="str">
        <f>IF($J17="","", VLOOKUP($J17,Indicator_Wide!$A$2:$BI$11,15,FALSE))</f>
        <v/>
      </c>
      <c r="BR17" s="3"/>
      <c r="BS17" s="4" t="str">
        <f>IF($J17="","",VLOOKUP($J17,IndDomain_Wide!$A$2:$BI$11,16,FALSE))</f>
        <v/>
      </c>
      <c r="BT17" s="4" t="str">
        <f>IF($J17="","", VLOOKUP($J17,Indicator_Wide!$A$2:$BI$11,16,FALSE))</f>
        <v/>
      </c>
      <c r="BU17" s="3"/>
      <c r="BV17" s="4" t="str">
        <f>IF($J17="","",VLOOKUP($J17,IndDomain_Wide!$A$2:$BI$11,17,FALSE))</f>
        <v/>
      </c>
      <c r="BW17" s="4" t="str">
        <f>IF($J17="","", VLOOKUP($J17,Indicator_Wide!$A$2:$BI$11,17,FALSE))</f>
        <v/>
      </c>
      <c r="BX17" s="3"/>
      <c r="BY17" s="4" t="str">
        <f>IF($J17="","",VLOOKUP($J17,IndDomain_Wide!$A$2:$BI$11,18,FALSE))</f>
        <v/>
      </c>
      <c r="BZ17" s="4" t="str">
        <f>IF($J17="","", VLOOKUP($J17,Indicator_Wide!$A$2:$BI$11,18,FALSE))</f>
        <v/>
      </c>
      <c r="CA17" s="3"/>
      <c r="CB17" s="4" t="str">
        <f>IF($J17="","",VLOOKUP($J17,IndDomain_Wide!$A$2:$BI$11,19,FALSE))</f>
        <v/>
      </c>
      <c r="CC17" s="4" t="str">
        <f>IF($J17="","", VLOOKUP($J17,Indicator_Wide!$A$2:$BI$11,19,FALSE))</f>
        <v/>
      </c>
      <c r="CD17" s="3"/>
      <c r="CE17" s="4" t="str">
        <f>IF($J17="","",VLOOKUP($J17,IndDomain_Wide!$A$2:$BI$11,20,FALSE))</f>
        <v/>
      </c>
      <c r="CF17" s="4" t="str">
        <f>IF($J17="","", VLOOKUP($J17,Indicator_Wide!$A$2:$BI$11,20,FALSE))</f>
        <v/>
      </c>
      <c r="CG17" s="3"/>
      <c r="CH17" s="4" t="str">
        <f>IF($J17="","",VLOOKUP($J17,IndDomain_Wide!$A$2:$BI$11,21,FALSE))</f>
        <v/>
      </c>
      <c r="CI17" s="4" t="str">
        <f>IF($J17="","", VLOOKUP($J17,Indicator_Wide!$A$2:$BI$11,21,FALSE))</f>
        <v/>
      </c>
      <c r="CJ17" s="3"/>
      <c r="CK17" s="4" t="str">
        <f>IF($J17="","",VLOOKUP($J17,IndDomain_Wide!$A$2:$BI$11,22,FALSE))</f>
        <v/>
      </c>
      <c r="CL17" s="4" t="str">
        <f>IF($J17="","", VLOOKUP($J17,Indicator_Wide!$A$2:$BI$11,22,FALSE))</f>
        <v/>
      </c>
      <c r="CM17" s="3"/>
      <c r="CN17" s="4" t="str">
        <f>IF($J17="","",VLOOKUP($J17,IndDomain_Wide!$A$2:$BI$11,23,FALSE))</f>
        <v/>
      </c>
      <c r="CO17" s="4" t="str">
        <f>IF($J17="","", VLOOKUP($J17,Indicator_Wide!$A$2:$BI$11,23,FALSE))</f>
        <v/>
      </c>
      <c r="CP17" s="3"/>
      <c r="CQ17" s="4" t="str">
        <f>IF($J17="","",VLOOKUP($J17,IndDomain_Wide!$A$2:$BI$11,24,FALSE))</f>
        <v/>
      </c>
      <c r="CR17" s="4" t="str">
        <f>IF($J17="","", VLOOKUP($J17,Indicator_Wide!$A$2:$BI$11,24,FALSE))</f>
        <v/>
      </c>
      <c r="CS17" s="3"/>
      <c r="CT17" s="4" t="str">
        <f>IF($J17="","",VLOOKUP($J17,IndDomain_Wide!$A$2:$BI$11,25,FALSE))</f>
        <v/>
      </c>
      <c r="CU17" s="4" t="str">
        <f>IF($J17="","", VLOOKUP($J17,Indicator_Wide!$A$2:$BI$11,25,FALSE))</f>
        <v/>
      </c>
      <c r="CV17" s="3"/>
      <c r="CW17" s="4" t="str">
        <f>IF($J17="","",VLOOKUP($J17,IndDomain_Wide!$A$2:$BI$11,26,FALSE))</f>
        <v/>
      </c>
      <c r="CX17" s="4" t="str">
        <f>IF($J17="","", VLOOKUP($J17,Indicator_Wide!$A$2:$BI$11,26,FALSE))</f>
        <v/>
      </c>
      <c r="CY17" s="3"/>
      <c r="CZ17" s="4" t="str">
        <f>IF($J17="","",VLOOKUP($J17,IndDomain_Wide!$A$2:$BI$11,27,FALSE))</f>
        <v/>
      </c>
      <c r="DA17" s="4" t="str">
        <f>IF($J17="","", VLOOKUP($J17,Indicator_Wide!$A$2:$BI$11,27,FALSE))</f>
        <v/>
      </c>
      <c r="DB17" s="3"/>
      <c r="DC17" s="4" t="str">
        <f>IF($J17="","",VLOOKUP($J17,IndDomain_Wide!$A$2:$BI$11,28,FALSE))</f>
        <v/>
      </c>
      <c r="DD17" s="4" t="str">
        <f>IF($J17="","", VLOOKUP($J17,Indicator_Wide!$A$2:$BI$11,28,FALSE))</f>
        <v/>
      </c>
      <c r="DE17" s="3"/>
      <c r="DF17" s="4" t="str">
        <f>IF($J17="","",VLOOKUP($J17,IndDomain_Wide!$A$2:$BI$11,29,FALSE))</f>
        <v/>
      </c>
      <c r="DG17" s="4" t="str">
        <f>IF($J17="","", VLOOKUP($J17,Indicator_Wide!$A$2:$BI$11,29,FALSE))</f>
        <v/>
      </c>
      <c r="DH17" s="3"/>
      <c r="DI17" s="4" t="str">
        <f>IF($J17="","",VLOOKUP($J17,IndDomain_Wide!$A$2:$BI$11,30,FALSE))</f>
        <v/>
      </c>
      <c r="DJ17" s="4" t="str">
        <f>IF($J17="","", VLOOKUP($J17,Indicator_Wide!$A$2:$BI$11,30,FALSE))</f>
        <v/>
      </c>
      <c r="DK17" s="3"/>
      <c r="DL17" s="4" t="str">
        <f>IF($J17="","",VLOOKUP($J17,IndDomain_Wide!$A$2:$BI$11,31,FALSE))</f>
        <v/>
      </c>
      <c r="DM17" s="4" t="str">
        <f>IF($J17="","", VLOOKUP($J17,Indicator_Wide!$A$2:$BI$11,31,FALSE))</f>
        <v/>
      </c>
      <c r="DN17" s="3"/>
      <c r="DO17" s="4" t="str">
        <f>IF($J17="","",VLOOKUP($J17,IndDomain_Wide!$A$2:$BI$11,32,FALSE))</f>
        <v/>
      </c>
      <c r="DP17" s="4" t="str">
        <f>IF($J17="","", VLOOKUP($J17,Indicator_Wide!$A$2:$BI$11,32,FALSE))</f>
        <v/>
      </c>
      <c r="DQ17" s="3"/>
      <c r="DR17" s="4" t="str">
        <f>IF($J17="","",VLOOKUP($J17,IndDomain_Wide!$A$2:$BI$11,33,FALSE))</f>
        <v/>
      </c>
      <c r="DS17" s="4" t="str">
        <f>IF($J17="","", VLOOKUP($J17,Indicator_Wide!$A$2:$BI$11,33,FALSE))</f>
        <v/>
      </c>
      <c r="DT17" s="3"/>
      <c r="DU17" s="4" t="str">
        <f>IF($J17="","",VLOOKUP($J17,IndDomain_Wide!$A$2:$BI$11,34,FALSE))</f>
        <v/>
      </c>
      <c r="DV17" s="4" t="str">
        <f>IF($J17="","", VLOOKUP($J17,Indicator_Wide!$A$2:$BI$11,34,FALSE))</f>
        <v/>
      </c>
      <c r="DW17" s="3"/>
      <c r="DX17" s="4" t="str">
        <f>IF($J17="","",VLOOKUP($J17,IndDomain_Wide!$A$2:$BI$11,35,FALSE))</f>
        <v/>
      </c>
      <c r="DY17" s="4" t="str">
        <f>IF($J17="","", VLOOKUP($J17,Indicator_Wide!$A$2:$BI$11,35,FALSE))</f>
        <v/>
      </c>
      <c r="DZ17" s="3"/>
      <c r="EA17" s="4" t="str">
        <f>IF($J17="","",VLOOKUP($J17,IndDomain_Wide!$A$2:$BI$11,36,FALSE))</f>
        <v/>
      </c>
      <c r="EB17" s="4" t="str">
        <f>IF($J17="","", VLOOKUP($J17,Indicator_Wide!$A$2:$BI$11,36,FALSE))</f>
        <v/>
      </c>
      <c r="EC17" s="3"/>
      <c r="ED17" s="4" t="str">
        <f>IF($J17="","",VLOOKUP($J17,IndDomain_Wide!$A$2:$BI$11,37,FALSE))</f>
        <v/>
      </c>
      <c r="EE17" s="4" t="str">
        <f>IF($J17="","", VLOOKUP($J17,Indicator_Wide!$A$2:$BI$11,37,FALSE))</f>
        <v/>
      </c>
      <c r="EF17" s="3"/>
      <c r="EG17" s="4" t="str">
        <f>IF($J17="","",VLOOKUP($J17,IndDomain_Wide!$A$2:$BI$11,38,FALSE))</f>
        <v/>
      </c>
      <c r="EH17" s="4" t="str">
        <f>IF($J17="","", VLOOKUP($J17,Indicator_Wide!$A$2:$BI$11,38,FALSE))</f>
        <v/>
      </c>
      <c r="EI17" s="3"/>
      <c r="EJ17" s="4" t="str">
        <f>IF($J17="","",VLOOKUP($J17,IndDomain_Wide!$A$2:$BI$11,39,FALSE))</f>
        <v/>
      </c>
      <c r="EK17" s="4" t="str">
        <f>IF($J17="","", VLOOKUP($J17,Indicator_Wide!$A$2:$BI$11,39,FALSE))</f>
        <v/>
      </c>
      <c r="EL17" s="3"/>
      <c r="EM17" s="4" t="str">
        <f>IF($J17="","",VLOOKUP($J17,IndDomain_Wide!$A$2:$BI$11,40,FALSE))</f>
        <v/>
      </c>
      <c r="EN17" s="4" t="str">
        <f>IF($J17="","", VLOOKUP($J17,Indicator_Wide!$A$2:$BI$11,40,FALSE))</f>
        <v/>
      </c>
      <c r="EO17" s="3"/>
      <c r="EP17" s="4" t="str">
        <f>IF($J17="","",VLOOKUP($J17,IndDomain_Wide!$A$2:$BI$11,41,FALSE))</f>
        <v/>
      </c>
      <c r="EQ17" s="4" t="str">
        <f>IF($J17="","", VLOOKUP($J17,Indicator_Wide!$A$2:$BI$11,41,FALSE))</f>
        <v/>
      </c>
      <c r="ER17" s="3"/>
      <c r="ES17" s="4" t="str">
        <f>IF($J17="","",VLOOKUP($J17,IndDomain_Wide!$A$2:$BI$11,42,FALSE))</f>
        <v/>
      </c>
      <c r="ET17" s="4" t="str">
        <f>IF($J17="","", VLOOKUP($J17,Indicator_Wide!$A$2:$BI$11,42,FALSE))</f>
        <v/>
      </c>
      <c r="EU17" s="3"/>
      <c r="EV17" s="4" t="str">
        <f>IF($J17="","",VLOOKUP($J17,IndDomain_Wide!$A$2:$BI$11,43,FALSE))</f>
        <v/>
      </c>
      <c r="EW17" s="4" t="str">
        <f>IF($J17="","", VLOOKUP($J17,Indicator_Wide!$A$2:$BI$11,43,FALSE))</f>
        <v/>
      </c>
      <c r="EX17" s="3"/>
      <c r="EY17" s="4" t="str">
        <f>IF($J17="","",VLOOKUP($J17,IndDomain_Wide!$A$2:$BI$11,44,FALSE))</f>
        <v/>
      </c>
      <c r="EZ17" s="4" t="str">
        <f>IF($J17="","", VLOOKUP($J17,Indicator_Wide!$A$2:$BI$11,44,FALSE))</f>
        <v/>
      </c>
      <c r="FA17" s="3"/>
      <c r="FB17" s="4" t="str">
        <f>IF($J17="","",VLOOKUP($J17,IndDomain_Wide!$A$2:$BI$11,45,FALSE))</f>
        <v/>
      </c>
      <c r="FC17" s="4" t="str">
        <f>IF($J17="","", VLOOKUP($J17,Indicator_Wide!$A$2:$BI$11,45,FALSE))</f>
        <v/>
      </c>
      <c r="FD17" s="3"/>
      <c r="FE17" s="4" t="str">
        <f>IF($J17="","",VLOOKUP($J17,IndDomain_Wide!$A$2:$BI$11,46,FALSE))</f>
        <v/>
      </c>
      <c r="FF17" s="4" t="str">
        <f>IF($J17="","", VLOOKUP($J17,Indicator_Wide!$A$2:$BI$11,46,FALSE))</f>
        <v/>
      </c>
      <c r="FG17" s="3"/>
      <c r="FH17" s="4" t="str">
        <f>IF($J17="","",VLOOKUP($J17,IndDomain_Wide!$A$2:$BI$11,47,FALSE))</f>
        <v/>
      </c>
      <c r="FI17" s="4" t="str">
        <f>IF($J17="","", VLOOKUP($J17,Indicator_Wide!$A$2:$BI$11,47,FALSE))</f>
        <v/>
      </c>
      <c r="FJ17" s="3"/>
      <c r="FK17" s="4" t="str">
        <f>IF($J17="","",VLOOKUP($J17,IndDomain_Wide!$A$2:$BI$11,48,FALSE))</f>
        <v/>
      </c>
      <c r="FL17" s="4" t="str">
        <f>IF($J17="","", VLOOKUP($J17,Indicator_Wide!$A$2:$BI$11,48,FALSE))</f>
        <v/>
      </c>
      <c r="FM17" s="3"/>
      <c r="FN17" s="4" t="str">
        <f>IF($J17="","",VLOOKUP($J17,IndDomain_Wide!$A$2:$BI$11,49,FALSE))</f>
        <v/>
      </c>
      <c r="FO17" s="4" t="str">
        <f>IF($J17="","", VLOOKUP($J17,Indicator_Wide!$A$2:$BI$11,49,FALSE))</f>
        <v/>
      </c>
      <c r="FP17" s="3"/>
      <c r="FQ17" s="4" t="str">
        <f>IF($J17="","",VLOOKUP($J17,IndDomain_Wide!$A$2:$BI$11,50,FALSE))</f>
        <v/>
      </c>
      <c r="FR17" s="4" t="str">
        <f>IF($J17="","", VLOOKUP($J17,Indicator_Wide!$A$2:$BI$11,50,FALSE))</f>
        <v/>
      </c>
      <c r="FS17" s="3"/>
      <c r="FT17" s="4" t="str">
        <f>IF($J17="","",VLOOKUP($J17,IndDomain_Wide!$A$2:$BI$11,51,FALSE))</f>
        <v/>
      </c>
      <c r="FU17" s="4" t="str">
        <f>IF($J17="","", VLOOKUP($J17,Indicator_Wide!$A$2:$BI$11,51,FALSE))</f>
        <v/>
      </c>
      <c r="FV17" s="3"/>
      <c r="FW17" s="4" t="str">
        <f>IF($J17="","",VLOOKUP($J17,IndDomain_Wide!$A$2:$BI$11,52,FALSE))</f>
        <v/>
      </c>
      <c r="FX17" s="4" t="str">
        <f>IF($J17="","", VLOOKUP($J17,Indicator_Wide!$A$2:$BI$11,52,FALSE))</f>
        <v/>
      </c>
      <c r="FY17" s="3"/>
      <c r="FZ17" s="4" t="str">
        <f>IF($J17="","",VLOOKUP($J17,IndDomain_Wide!$A$2:$BI$11,53,FALSE))</f>
        <v/>
      </c>
      <c r="GA17" s="4" t="str">
        <f>IF($J17="","", VLOOKUP($J17,Indicator_Wide!$A$2:$BI$11,53,FALSE))</f>
        <v/>
      </c>
      <c r="GB17" s="3"/>
      <c r="GC17" s="4" t="str">
        <f>IF($J17="","",VLOOKUP($J17,IndDomain_Wide!$A$2:$BI$11,54,FALSE))</f>
        <v/>
      </c>
      <c r="GD17" s="4" t="str">
        <f>IF($J17="","", VLOOKUP($J17,Indicator_Wide!$A$2:$BI$11,54,FALSE))</f>
        <v/>
      </c>
      <c r="GE17" s="3"/>
      <c r="GF17" s="4" t="str">
        <f>IF($J17="","",VLOOKUP($J17,IndDomain_Wide!$A$2:$BI$11,55,FALSE))</f>
        <v/>
      </c>
      <c r="GG17" s="4" t="str">
        <f>IF($J17="","", VLOOKUP($J17,Indicator_Wide!$A$2:$BI$11,55,FALSE))</f>
        <v/>
      </c>
      <c r="GH17" s="3"/>
      <c r="GI17" s="4" t="str">
        <f>IF($J17="","",VLOOKUP($J17,IndDomain_Wide!$A$2:$BI$11,56,FALSE))</f>
        <v/>
      </c>
      <c r="GJ17" s="4" t="str">
        <f>IF($J17="","", VLOOKUP($J17,Indicator_Wide!$A$2:$BI$11,56,FALSE))</f>
        <v/>
      </c>
      <c r="GK17" s="3"/>
      <c r="GL17" s="4" t="str">
        <f>IF($J17="","",VLOOKUP($J17,IndDomain_Wide!$A$2:$BI$11,57,FALSE))</f>
        <v/>
      </c>
      <c r="GM17" s="4" t="str">
        <f>IF($J17="","", VLOOKUP($J17,Indicator_Wide!$A$2:$BI$11,57,FALSE))</f>
        <v/>
      </c>
      <c r="GN17" s="3"/>
      <c r="GO17" s="4" t="str">
        <f>IF($J17="","",VLOOKUP($J17,IndDomain_Wide!$A$2:$BI$11,58,FALSE))</f>
        <v/>
      </c>
      <c r="GP17" s="4" t="str">
        <f>IF($J17="","", VLOOKUP($J17,Indicator_Wide!$A$2:$BI$11,58,FALSE))</f>
        <v/>
      </c>
      <c r="GQ17" s="3"/>
      <c r="GR17" s="4" t="str">
        <f>IF($J17="","",VLOOKUP($J17,IndDomain_Wide!$A$2:$BI$11,59,FALSE))</f>
        <v/>
      </c>
      <c r="GS17" s="4" t="str">
        <f>IF($J17="","", VLOOKUP($J17,Indicator_Wide!$A$2:$BI$11,59,FALSE))</f>
        <v/>
      </c>
      <c r="GT17" s="3"/>
      <c r="GU17" s="4" t="str">
        <f>IF($J17="","",VLOOKUP($J17,IndDomain_Wide!$A$2:$BI$11,60,FALSE))</f>
        <v/>
      </c>
      <c r="GV17" s="4" t="str">
        <f>IF($J17="","", VLOOKUP($J17,Indicator_Wide!$A$2:$BI$11,60,FALSE))</f>
        <v/>
      </c>
      <c r="GW17" s="3"/>
      <c r="GX17" s="4" t="str">
        <f>IF($J17="","",VLOOKUP($J17,IndDomain_Wide!$A$2:$BI$11,61,FALSE))</f>
        <v/>
      </c>
      <c r="GY17" s="4" t="str">
        <f>IF($J17="","", VLOOKUP($J17,Indicator_Wide!$A$2:$BI$11,61,FALSE))</f>
        <v/>
      </c>
      <c r="GZ17" s="3"/>
    </row>
    <row r="18" spans="1:20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4" t="str">
        <f>IF($J18="","", VLOOKUP($J18,Domain_Wide!$A$2:$M$11,2,FALSE))</f>
        <v/>
      </c>
      <c r="L18" s="4" t="str">
        <f>IF($J18="","", VLOOKUP($J18,Domain_Wide!$A$2:$M$11,3,FALSE))</f>
        <v/>
      </c>
      <c r="M18" s="3"/>
      <c r="N18" s="4" t="str">
        <f>IF($J18="","", VLOOKUP($J18,Domain_Wide!$A$2:$M$11,4,FALSE))</f>
        <v/>
      </c>
      <c r="O18" s="4" t="str">
        <f>IF($J18="","", VLOOKUP($J18,Domain_Wide!$A$2:$M$11,5,FALSE))</f>
        <v/>
      </c>
      <c r="P18" s="3"/>
      <c r="Q18" s="4" t="str">
        <f>IF($J18="","", VLOOKUP($J18,Domain_Wide!$A$2:$M$11,6,FALSE))</f>
        <v/>
      </c>
      <c r="R18" s="4" t="str">
        <f>IF($J18="","", VLOOKUP($J18,Domain_Wide!$A$2:$M$11,7,FALSE))</f>
        <v/>
      </c>
      <c r="S18" s="3"/>
      <c r="T18" s="4" t="str">
        <f>IF($J18="","", VLOOKUP($J18,Domain_Wide!$A$2:$M$11,8,FALSE))</f>
        <v/>
      </c>
      <c r="U18" s="4" t="str">
        <f>IF($J18="","", VLOOKUP($J18,Domain_Wide!$A$2:$M$11,9,FALSE))</f>
        <v/>
      </c>
      <c r="V18" s="3"/>
      <c r="W18" s="4" t="str">
        <f>IF($J18="","", VLOOKUP($J18,Domain_Wide!$A$2:$M$11,10,FALSE))</f>
        <v/>
      </c>
      <c r="X18" s="4" t="str">
        <f>IF($J18="","", VLOOKUP($J18,Domain_Wide!$A$2:$M$11,11,FALSE))</f>
        <v/>
      </c>
      <c r="Y18" s="3"/>
      <c r="Z18" s="4" t="str">
        <f>IF($J18="","", VLOOKUP($J18,Domain_Wide!$A$2:$M$11,12,FALSE))</f>
        <v/>
      </c>
      <c r="AA18" s="4" t="str">
        <f>IF($J18="","", VLOOKUP($J18,Domain_Wide!$A$2:$M$11,13,FALSE))</f>
        <v/>
      </c>
      <c r="AB18" s="3"/>
      <c r="AC18" s="4" t="str">
        <f>IF($J18="","",VLOOKUP($J18,IndDomain_Wide!$A$2:$BI$11,2,FALSE))</f>
        <v/>
      </c>
      <c r="AD18" s="4" t="str">
        <f>IF($J18="","", VLOOKUP($J18,Indicator_Wide!$A$2:$BI$11,2,FALSE))</f>
        <v/>
      </c>
      <c r="AE18" s="3"/>
      <c r="AF18" s="4" t="str">
        <f>IF($J18="","",VLOOKUP($J18,IndDomain_Wide!$A$2:$BI$11,3,FALSE))</f>
        <v/>
      </c>
      <c r="AG18" s="4" t="str">
        <f>IF($J18="","", VLOOKUP($J18,Indicator_Wide!$A$2:$BI$11,3,FALSE))</f>
        <v/>
      </c>
      <c r="AH18" s="3"/>
      <c r="AI18" s="4" t="str">
        <f>IF($J18="","",VLOOKUP($J18,IndDomain_Wide!$A$2:$BI$11,4,FALSE))</f>
        <v/>
      </c>
      <c r="AJ18" s="4" t="str">
        <f>IF($J18="","", VLOOKUP($J18,Indicator_Wide!$A$2:$BI$11,4,FALSE))</f>
        <v/>
      </c>
      <c r="AK18" s="3"/>
      <c r="AL18" s="4" t="str">
        <f>IF($J18="","",VLOOKUP($J18,IndDomain_Wide!$A$2:$BI$11,5,FALSE))</f>
        <v/>
      </c>
      <c r="AM18" s="4" t="str">
        <f>IF($J18="","", VLOOKUP($J18,Indicator_Wide!$A$2:$BI$11,5,FALSE))</f>
        <v/>
      </c>
      <c r="AN18" s="3"/>
      <c r="AO18" s="4" t="str">
        <f>IF($J18="","",VLOOKUP($J18,IndDomain_Wide!$A$2:$BI$11,6,FALSE))</f>
        <v/>
      </c>
      <c r="AP18" s="4" t="str">
        <f>IF($J18="","", VLOOKUP($J18,Indicator_Wide!$A$2:$BI$11,6,FALSE))</f>
        <v/>
      </c>
      <c r="AQ18" s="3"/>
      <c r="AR18" s="4" t="str">
        <f>IF($J18="","",VLOOKUP($J18,IndDomain_Wide!$A$2:$BI$11,7,FALSE))</f>
        <v/>
      </c>
      <c r="AS18" s="4" t="str">
        <f>IF($J18="","", VLOOKUP($J18,Indicator_Wide!$A$2:$BI$11,7,FALSE))</f>
        <v/>
      </c>
      <c r="AT18" s="3"/>
      <c r="AU18" s="4" t="str">
        <f>IF($J18="","",VLOOKUP($J18,IndDomain_Wide!$A$2:$BI$11,8,FALSE))</f>
        <v/>
      </c>
      <c r="AV18" s="4" t="str">
        <f>IF($J18="","", VLOOKUP($J18,Indicator_Wide!$A$2:$BI$11,8,FALSE))</f>
        <v/>
      </c>
      <c r="AW18" s="3"/>
      <c r="AX18" s="4" t="str">
        <f>IF($J18="","",VLOOKUP($J18,IndDomain_Wide!$A$2:$BI$11,9,FALSE))</f>
        <v/>
      </c>
      <c r="AY18" s="4" t="str">
        <f>IF($J18="","", VLOOKUP($J18,Indicator_Wide!$A$2:$BI$11,9,FALSE))</f>
        <v/>
      </c>
      <c r="AZ18" s="3"/>
      <c r="BA18" s="4" t="str">
        <f>IF($J18="","",VLOOKUP($J18,IndDomain_Wide!$A$2:$BI$11,10,FALSE))</f>
        <v/>
      </c>
      <c r="BB18" s="4" t="str">
        <f>IF($J18="","", VLOOKUP($J18,Indicator_Wide!$A$2:$BI$11,10,FALSE))</f>
        <v/>
      </c>
      <c r="BC18" s="3"/>
      <c r="BD18" s="4" t="str">
        <f>IF($J18="","",VLOOKUP($J18,IndDomain_Wide!$A$2:$BI$11,11,FALSE))</f>
        <v/>
      </c>
      <c r="BE18" s="4" t="str">
        <f>IF($J18="","", VLOOKUP($J18,Indicator_Wide!$A$2:$BI$11,11,FALSE))</f>
        <v/>
      </c>
      <c r="BF18" s="3"/>
      <c r="BG18" s="4" t="str">
        <f>IF($J18="","",VLOOKUP($J18,IndDomain_Wide!$A$2:$BI$11,12,FALSE))</f>
        <v/>
      </c>
      <c r="BH18" s="4" t="str">
        <f>IF($J18="","", VLOOKUP($J18,Indicator_Wide!$A$2:$BI$11,12,FALSE))</f>
        <v/>
      </c>
      <c r="BI18" s="3"/>
      <c r="BJ18" s="4" t="str">
        <f>IF($J18="","",VLOOKUP($J18,IndDomain_Wide!$A$2:$BI$11,13,FALSE))</f>
        <v/>
      </c>
      <c r="BK18" s="4" t="str">
        <f>IF($J18="","", VLOOKUP($J18,Indicator_Wide!$A$2:$BI$11,13,FALSE))</f>
        <v/>
      </c>
      <c r="BL18" s="3"/>
      <c r="BM18" s="4" t="str">
        <f>IF($J18="","",VLOOKUP($J18,IndDomain_Wide!$A$2:$BI$11,14,FALSE))</f>
        <v/>
      </c>
      <c r="BN18" s="4" t="str">
        <f>IF($J18="","", VLOOKUP($J18,Indicator_Wide!$A$2:$BI$11,14,FALSE))</f>
        <v/>
      </c>
      <c r="BO18" s="3"/>
      <c r="BP18" s="4" t="str">
        <f>IF($J18="","",VLOOKUP($J18,IndDomain_Wide!$A$2:$BI$11,15,FALSE))</f>
        <v/>
      </c>
      <c r="BQ18" s="4" t="str">
        <f>IF($J18="","", VLOOKUP($J18,Indicator_Wide!$A$2:$BI$11,15,FALSE))</f>
        <v/>
      </c>
      <c r="BR18" s="3"/>
      <c r="BS18" s="4" t="str">
        <f>IF($J18="","",VLOOKUP($J18,IndDomain_Wide!$A$2:$BI$11,16,FALSE))</f>
        <v/>
      </c>
      <c r="BT18" s="4" t="str">
        <f>IF($J18="","", VLOOKUP($J18,Indicator_Wide!$A$2:$BI$11,16,FALSE))</f>
        <v/>
      </c>
      <c r="BU18" s="3"/>
      <c r="BV18" s="4" t="str">
        <f>IF($J18="","",VLOOKUP($J18,IndDomain_Wide!$A$2:$BI$11,17,FALSE))</f>
        <v/>
      </c>
      <c r="BW18" s="4" t="str">
        <f>IF($J18="","", VLOOKUP($J18,Indicator_Wide!$A$2:$BI$11,17,FALSE))</f>
        <v/>
      </c>
      <c r="BX18" s="3"/>
      <c r="BY18" s="4" t="str">
        <f>IF($J18="","",VLOOKUP($J18,IndDomain_Wide!$A$2:$BI$11,18,FALSE))</f>
        <v/>
      </c>
      <c r="BZ18" s="4" t="str">
        <f>IF($J18="","", VLOOKUP($J18,Indicator_Wide!$A$2:$BI$11,18,FALSE))</f>
        <v/>
      </c>
      <c r="CA18" s="3"/>
      <c r="CB18" s="4" t="str">
        <f>IF($J18="","",VLOOKUP($J18,IndDomain_Wide!$A$2:$BI$11,19,FALSE))</f>
        <v/>
      </c>
      <c r="CC18" s="4" t="str">
        <f>IF($J18="","", VLOOKUP($J18,Indicator_Wide!$A$2:$BI$11,19,FALSE))</f>
        <v/>
      </c>
      <c r="CD18" s="3"/>
      <c r="CE18" s="4" t="str">
        <f>IF($J18="","",VLOOKUP($J18,IndDomain_Wide!$A$2:$BI$11,20,FALSE))</f>
        <v/>
      </c>
      <c r="CF18" s="4" t="str">
        <f>IF($J18="","", VLOOKUP($J18,Indicator_Wide!$A$2:$BI$11,20,FALSE))</f>
        <v/>
      </c>
      <c r="CG18" s="3"/>
      <c r="CH18" s="4" t="str">
        <f>IF($J18="","",VLOOKUP($J18,IndDomain_Wide!$A$2:$BI$11,21,FALSE))</f>
        <v/>
      </c>
      <c r="CI18" s="4" t="str">
        <f>IF($J18="","", VLOOKUP($J18,Indicator_Wide!$A$2:$BI$11,21,FALSE))</f>
        <v/>
      </c>
      <c r="CJ18" s="3"/>
      <c r="CK18" s="4" t="str">
        <f>IF($J18="","",VLOOKUP($J18,IndDomain_Wide!$A$2:$BI$11,22,FALSE))</f>
        <v/>
      </c>
      <c r="CL18" s="4" t="str">
        <f>IF($J18="","", VLOOKUP($J18,Indicator_Wide!$A$2:$BI$11,22,FALSE))</f>
        <v/>
      </c>
      <c r="CM18" s="3"/>
      <c r="CN18" s="4" t="str">
        <f>IF($J18="","",VLOOKUP($J18,IndDomain_Wide!$A$2:$BI$11,23,FALSE))</f>
        <v/>
      </c>
      <c r="CO18" s="4" t="str">
        <f>IF($J18="","", VLOOKUP($J18,Indicator_Wide!$A$2:$BI$11,23,FALSE))</f>
        <v/>
      </c>
      <c r="CP18" s="3"/>
      <c r="CQ18" s="4" t="str">
        <f>IF($J18="","",VLOOKUP($J18,IndDomain_Wide!$A$2:$BI$11,24,FALSE))</f>
        <v/>
      </c>
      <c r="CR18" s="4" t="str">
        <f>IF($J18="","", VLOOKUP($J18,Indicator_Wide!$A$2:$BI$11,24,FALSE))</f>
        <v/>
      </c>
      <c r="CS18" s="3"/>
      <c r="CT18" s="4" t="str">
        <f>IF($J18="","",VLOOKUP($J18,IndDomain_Wide!$A$2:$BI$11,25,FALSE))</f>
        <v/>
      </c>
      <c r="CU18" s="4" t="str">
        <f>IF($J18="","", VLOOKUP($J18,Indicator_Wide!$A$2:$BI$11,25,FALSE))</f>
        <v/>
      </c>
      <c r="CV18" s="3"/>
      <c r="CW18" s="4" t="str">
        <f>IF($J18="","",VLOOKUP($J18,IndDomain_Wide!$A$2:$BI$11,26,FALSE))</f>
        <v/>
      </c>
      <c r="CX18" s="4" t="str">
        <f>IF($J18="","", VLOOKUP($J18,Indicator_Wide!$A$2:$BI$11,26,FALSE))</f>
        <v/>
      </c>
      <c r="CY18" s="3"/>
      <c r="CZ18" s="4" t="str">
        <f>IF($J18="","",VLOOKUP($J18,IndDomain_Wide!$A$2:$BI$11,27,FALSE))</f>
        <v/>
      </c>
      <c r="DA18" s="4" t="str">
        <f>IF($J18="","", VLOOKUP($J18,Indicator_Wide!$A$2:$BI$11,27,FALSE))</f>
        <v/>
      </c>
      <c r="DB18" s="3"/>
      <c r="DC18" s="4" t="str">
        <f>IF($J18="","",VLOOKUP($J18,IndDomain_Wide!$A$2:$BI$11,28,FALSE))</f>
        <v/>
      </c>
      <c r="DD18" s="4" t="str">
        <f>IF($J18="","", VLOOKUP($J18,Indicator_Wide!$A$2:$BI$11,28,FALSE))</f>
        <v/>
      </c>
      <c r="DE18" s="3"/>
      <c r="DF18" s="4" t="str">
        <f>IF($J18="","",VLOOKUP($J18,IndDomain_Wide!$A$2:$BI$11,29,FALSE))</f>
        <v/>
      </c>
      <c r="DG18" s="4" t="str">
        <f>IF($J18="","", VLOOKUP($J18,Indicator_Wide!$A$2:$BI$11,29,FALSE))</f>
        <v/>
      </c>
      <c r="DH18" s="3"/>
      <c r="DI18" s="4" t="str">
        <f>IF($J18="","",VLOOKUP($J18,IndDomain_Wide!$A$2:$BI$11,30,FALSE))</f>
        <v/>
      </c>
      <c r="DJ18" s="4" t="str">
        <f>IF($J18="","", VLOOKUP($J18,Indicator_Wide!$A$2:$BI$11,30,FALSE))</f>
        <v/>
      </c>
      <c r="DK18" s="3"/>
      <c r="DL18" s="4" t="str">
        <f>IF($J18="","",VLOOKUP($J18,IndDomain_Wide!$A$2:$BI$11,31,FALSE))</f>
        <v/>
      </c>
      <c r="DM18" s="4" t="str">
        <f>IF($J18="","", VLOOKUP($J18,Indicator_Wide!$A$2:$BI$11,31,FALSE))</f>
        <v/>
      </c>
      <c r="DN18" s="3"/>
      <c r="DO18" s="4" t="str">
        <f>IF($J18="","",VLOOKUP($J18,IndDomain_Wide!$A$2:$BI$11,32,FALSE))</f>
        <v/>
      </c>
      <c r="DP18" s="4" t="str">
        <f>IF($J18="","", VLOOKUP($J18,Indicator_Wide!$A$2:$BI$11,32,FALSE))</f>
        <v/>
      </c>
      <c r="DQ18" s="3"/>
      <c r="DR18" s="4" t="str">
        <f>IF($J18="","",VLOOKUP($J18,IndDomain_Wide!$A$2:$BI$11,33,FALSE))</f>
        <v/>
      </c>
      <c r="DS18" s="4" t="str">
        <f>IF($J18="","", VLOOKUP($J18,Indicator_Wide!$A$2:$BI$11,33,FALSE))</f>
        <v/>
      </c>
      <c r="DT18" s="3"/>
      <c r="DU18" s="4" t="str">
        <f>IF($J18="","",VLOOKUP($J18,IndDomain_Wide!$A$2:$BI$11,34,FALSE))</f>
        <v/>
      </c>
      <c r="DV18" s="4" t="str">
        <f>IF($J18="","", VLOOKUP($J18,Indicator_Wide!$A$2:$BI$11,34,FALSE))</f>
        <v/>
      </c>
      <c r="DW18" s="3"/>
      <c r="DX18" s="4" t="str">
        <f>IF($J18="","",VLOOKUP($J18,IndDomain_Wide!$A$2:$BI$11,35,FALSE))</f>
        <v/>
      </c>
      <c r="DY18" s="4" t="str">
        <f>IF($J18="","", VLOOKUP($J18,Indicator_Wide!$A$2:$BI$11,35,FALSE))</f>
        <v/>
      </c>
      <c r="DZ18" s="3"/>
      <c r="EA18" s="4" t="str">
        <f>IF($J18="","",VLOOKUP($J18,IndDomain_Wide!$A$2:$BI$11,36,FALSE))</f>
        <v/>
      </c>
      <c r="EB18" s="4" t="str">
        <f>IF($J18="","", VLOOKUP($J18,Indicator_Wide!$A$2:$BI$11,36,FALSE))</f>
        <v/>
      </c>
      <c r="EC18" s="3"/>
      <c r="ED18" s="4" t="str">
        <f>IF($J18="","",VLOOKUP($J18,IndDomain_Wide!$A$2:$BI$11,37,FALSE))</f>
        <v/>
      </c>
      <c r="EE18" s="4" t="str">
        <f>IF($J18="","", VLOOKUP($J18,Indicator_Wide!$A$2:$BI$11,37,FALSE))</f>
        <v/>
      </c>
      <c r="EF18" s="3"/>
      <c r="EG18" s="4" t="str">
        <f>IF($J18="","",VLOOKUP($J18,IndDomain_Wide!$A$2:$BI$11,38,FALSE))</f>
        <v/>
      </c>
      <c r="EH18" s="4" t="str">
        <f>IF($J18="","", VLOOKUP($J18,Indicator_Wide!$A$2:$BI$11,38,FALSE))</f>
        <v/>
      </c>
      <c r="EI18" s="3"/>
      <c r="EJ18" s="4" t="str">
        <f>IF($J18="","",VLOOKUP($J18,IndDomain_Wide!$A$2:$BI$11,39,FALSE))</f>
        <v/>
      </c>
      <c r="EK18" s="4" t="str">
        <f>IF($J18="","", VLOOKUP($J18,Indicator_Wide!$A$2:$BI$11,39,FALSE))</f>
        <v/>
      </c>
      <c r="EL18" s="3"/>
      <c r="EM18" s="4" t="str">
        <f>IF($J18="","",VLOOKUP($J18,IndDomain_Wide!$A$2:$BI$11,40,FALSE))</f>
        <v/>
      </c>
      <c r="EN18" s="4" t="str">
        <f>IF($J18="","", VLOOKUP($J18,Indicator_Wide!$A$2:$BI$11,40,FALSE))</f>
        <v/>
      </c>
      <c r="EO18" s="3"/>
      <c r="EP18" s="4" t="str">
        <f>IF($J18="","",VLOOKUP($J18,IndDomain_Wide!$A$2:$BI$11,41,FALSE))</f>
        <v/>
      </c>
      <c r="EQ18" s="4" t="str">
        <f>IF($J18="","", VLOOKUP($J18,Indicator_Wide!$A$2:$BI$11,41,FALSE))</f>
        <v/>
      </c>
      <c r="ER18" s="3"/>
      <c r="ES18" s="4" t="str">
        <f>IF($J18="","",VLOOKUP($J18,IndDomain_Wide!$A$2:$BI$11,42,FALSE))</f>
        <v/>
      </c>
      <c r="ET18" s="4" t="str">
        <f>IF($J18="","", VLOOKUP($J18,Indicator_Wide!$A$2:$BI$11,42,FALSE))</f>
        <v/>
      </c>
      <c r="EU18" s="3"/>
      <c r="EV18" s="4" t="str">
        <f>IF($J18="","",VLOOKUP($J18,IndDomain_Wide!$A$2:$BI$11,43,FALSE))</f>
        <v/>
      </c>
      <c r="EW18" s="4" t="str">
        <f>IF($J18="","", VLOOKUP($J18,Indicator_Wide!$A$2:$BI$11,43,FALSE))</f>
        <v/>
      </c>
      <c r="EX18" s="3"/>
      <c r="EY18" s="4" t="str">
        <f>IF($J18="","",VLOOKUP($J18,IndDomain_Wide!$A$2:$BI$11,44,FALSE))</f>
        <v/>
      </c>
      <c r="EZ18" s="4" t="str">
        <f>IF($J18="","", VLOOKUP($J18,Indicator_Wide!$A$2:$BI$11,44,FALSE))</f>
        <v/>
      </c>
      <c r="FA18" s="3"/>
      <c r="FB18" s="4" t="str">
        <f>IF($J18="","",VLOOKUP($J18,IndDomain_Wide!$A$2:$BI$11,45,FALSE))</f>
        <v/>
      </c>
      <c r="FC18" s="4" t="str">
        <f>IF($J18="","", VLOOKUP($J18,Indicator_Wide!$A$2:$BI$11,45,FALSE))</f>
        <v/>
      </c>
      <c r="FD18" s="3"/>
      <c r="FE18" s="4" t="str">
        <f>IF($J18="","",VLOOKUP($J18,IndDomain_Wide!$A$2:$BI$11,46,FALSE))</f>
        <v/>
      </c>
      <c r="FF18" s="4" t="str">
        <f>IF($J18="","", VLOOKUP($J18,Indicator_Wide!$A$2:$BI$11,46,FALSE))</f>
        <v/>
      </c>
      <c r="FG18" s="3"/>
      <c r="FH18" s="4" t="str">
        <f>IF($J18="","",VLOOKUP($J18,IndDomain_Wide!$A$2:$BI$11,47,FALSE))</f>
        <v/>
      </c>
      <c r="FI18" s="4" t="str">
        <f>IF($J18="","", VLOOKUP($J18,Indicator_Wide!$A$2:$BI$11,47,FALSE))</f>
        <v/>
      </c>
      <c r="FJ18" s="3"/>
      <c r="FK18" s="4" t="str">
        <f>IF($J18="","",VLOOKUP($J18,IndDomain_Wide!$A$2:$BI$11,48,FALSE))</f>
        <v/>
      </c>
      <c r="FL18" s="4" t="str">
        <f>IF($J18="","", VLOOKUP($J18,Indicator_Wide!$A$2:$BI$11,48,FALSE))</f>
        <v/>
      </c>
      <c r="FM18" s="3"/>
      <c r="FN18" s="4" t="str">
        <f>IF($J18="","",VLOOKUP($J18,IndDomain_Wide!$A$2:$BI$11,49,FALSE))</f>
        <v/>
      </c>
      <c r="FO18" s="4" t="str">
        <f>IF($J18="","", VLOOKUP($J18,Indicator_Wide!$A$2:$BI$11,49,FALSE))</f>
        <v/>
      </c>
      <c r="FP18" s="3"/>
      <c r="FQ18" s="4" t="str">
        <f>IF($J18="","",VLOOKUP($J18,IndDomain_Wide!$A$2:$BI$11,50,FALSE))</f>
        <v/>
      </c>
      <c r="FR18" s="4" t="str">
        <f>IF($J18="","", VLOOKUP($J18,Indicator_Wide!$A$2:$BI$11,50,FALSE))</f>
        <v/>
      </c>
      <c r="FS18" s="3"/>
      <c r="FT18" s="4" t="str">
        <f>IF($J18="","",VLOOKUP($J18,IndDomain_Wide!$A$2:$BI$11,51,FALSE))</f>
        <v/>
      </c>
      <c r="FU18" s="4" t="str">
        <f>IF($J18="","", VLOOKUP($J18,Indicator_Wide!$A$2:$BI$11,51,FALSE))</f>
        <v/>
      </c>
      <c r="FV18" s="3"/>
      <c r="FW18" s="4" t="str">
        <f>IF($J18="","",VLOOKUP($J18,IndDomain_Wide!$A$2:$BI$11,52,FALSE))</f>
        <v/>
      </c>
      <c r="FX18" s="4" t="str">
        <f>IF($J18="","", VLOOKUP($J18,Indicator_Wide!$A$2:$BI$11,52,FALSE))</f>
        <v/>
      </c>
      <c r="FY18" s="3"/>
      <c r="FZ18" s="4" t="str">
        <f>IF($J18="","",VLOOKUP($J18,IndDomain_Wide!$A$2:$BI$11,53,FALSE))</f>
        <v/>
      </c>
      <c r="GA18" s="4" t="str">
        <f>IF($J18="","", VLOOKUP($J18,Indicator_Wide!$A$2:$BI$11,53,FALSE))</f>
        <v/>
      </c>
      <c r="GB18" s="3"/>
      <c r="GC18" s="4" t="str">
        <f>IF($J18="","",VLOOKUP($J18,IndDomain_Wide!$A$2:$BI$11,54,FALSE))</f>
        <v/>
      </c>
      <c r="GD18" s="4" t="str">
        <f>IF($J18="","", VLOOKUP($J18,Indicator_Wide!$A$2:$BI$11,54,FALSE))</f>
        <v/>
      </c>
      <c r="GE18" s="3"/>
      <c r="GF18" s="4" t="str">
        <f>IF($J18="","",VLOOKUP($J18,IndDomain_Wide!$A$2:$BI$11,55,FALSE))</f>
        <v/>
      </c>
      <c r="GG18" s="4" t="str">
        <f>IF($J18="","", VLOOKUP($J18,Indicator_Wide!$A$2:$BI$11,55,FALSE))</f>
        <v/>
      </c>
      <c r="GH18" s="3"/>
      <c r="GI18" s="4" t="str">
        <f>IF($J18="","",VLOOKUP($J18,IndDomain_Wide!$A$2:$BI$11,56,FALSE))</f>
        <v/>
      </c>
      <c r="GJ18" s="4" t="str">
        <f>IF($J18="","", VLOOKUP($J18,Indicator_Wide!$A$2:$BI$11,56,FALSE))</f>
        <v/>
      </c>
      <c r="GK18" s="3"/>
      <c r="GL18" s="4" t="str">
        <f>IF($J18="","",VLOOKUP($J18,IndDomain_Wide!$A$2:$BI$11,57,FALSE))</f>
        <v/>
      </c>
      <c r="GM18" s="4" t="str">
        <f>IF($J18="","", VLOOKUP($J18,Indicator_Wide!$A$2:$BI$11,57,FALSE))</f>
        <v/>
      </c>
      <c r="GN18" s="3"/>
      <c r="GO18" s="4" t="str">
        <f>IF($J18="","",VLOOKUP($J18,IndDomain_Wide!$A$2:$BI$11,58,FALSE))</f>
        <v/>
      </c>
      <c r="GP18" s="4" t="str">
        <f>IF($J18="","", VLOOKUP($J18,Indicator_Wide!$A$2:$BI$11,58,FALSE))</f>
        <v/>
      </c>
      <c r="GQ18" s="3"/>
      <c r="GR18" s="4" t="str">
        <f>IF($J18="","",VLOOKUP($J18,IndDomain_Wide!$A$2:$BI$11,59,FALSE))</f>
        <v/>
      </c>
      <c r="GS18" s="4" t="str">
        <f>IF($J18="","", VLOOKUP($J18,Indicator_Wide!$A$2:$BI$11,59,FALSE))</f>
        <v/>
      </c>
      <c r="GT18" s="3"/>
      <c r="GU18" s="4" t="str">
        <f>IF($J18="","",VLOOKUP($J18,IndDomain_Wide!$A$2:$BI$11,60,FALSE))</f>
        <v/>
      </c>
      <c r="GV18" s="4" t="str">
        <f>IF($J18="","", VLOOKUP($J18,Indicator_Wide!$A$2:$BI$11,60,FALSE))</f>
        <v/>
      </c>
      <c r="GW18" s="3"/>
      <c r="GX18" s="4" t="str">
        <f>IF($J18="","",VLOOKUP($J18,IndDomain_Wide!$A$2:$BI$11,61,FALSE))</f>
        <v/>
      </c>
      <c r="GY18" s="4" t="str">
        <f>IF($J18="","", VLOOKUP($J18,Indicator_Wide!$A$2:$BI$11,61,FALSE))</f>
        <v/>
      </c>
      <c r="GZ18" s="3"/>
    </row>
    <row r="19" spans="1:20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4" t="str">
        <f>IF($J19="","", VLOOKUP($J19,Domain_Wide!$A$2:$M$11,2,FALSE))</f>
        <v/>
      </c>
      <c r="L19" s="4" t="str">
        <f>IF($J19="","", VLOOKUP($J19,Domain_Wide!$A$2:$M$11,3,FALSE))</f>
        <v/>
      </c>
      <c r="M19" s="3"/>
      <c r="N19" s="4" t="str">
        <f>IF($J19="","", VLOOKUP($J19,Domain_Wide!$A$2:$M$11,4,FALSE))</f>
        <v/>
      </c>
      <c r="O19" s="4" t="str">
        <f>IF($J19="","", VLOOKUP($J19,Domain_Wide!$A$2:$M$11,5,FALSE))</f>
        <v/>
      </c>
      <c r="P19" s="3"/>
      <c r="Q19" s="4" t="str">
        <f>IF($J19="","", VLOOKUP($J19,Domain_Wide!$A$2:$M$11,6,FALSE))</f>
        <v/>
      </c>
      <c r="R19" s="4" t="str">
        <f>IF($J19="","", VLOOKUP($J19,Domain_Wide!$A$2:$M$11,7,FALSE))</f>
        <v/>
      </c>
      <c r="S19" s="3"/>
      <c r="T19" s="4" t="str">
        <f>IF($J19="","", VLOOKUP($J19,Domain_Wide!$A$2:$M$11,8,FALSE))</f>
        <v/>
      </c>
      <c r="U19" s="4" t="str">
        <f>IF($J19="","", VLOOKUP($J19,Domain_Wide!$A$2:$M$11,9,FALSE))</f>
        <v/>
      </c>
      <c r="V19" s="3"/>
      <c r="W19" s="4" t="str">
        <f>IF($J19="","", VLOOKUP($J19,Domain_Wide!$A$2:$M$11,10,FALSE))</f>
        <v/>
      </c>
      <c r="X19" s="4" t="str">
        <f>IF($J19="","", VLOOKUP($J19,Domain_Wide!$A$2:$M$11,11,FALSE))</f>
        <v/>
      </c>
      <c r="Y19" s="3"/>
      <c r="Z19" s="4" t="str">
        <f>IF($J19="","", VLOOKUP($J19,Domain_Wide!$A$2:$M$11,12,FALSE))</f>
        <v/>
      </c>
      <c r="AA19" s="4" t="str">
        <f>IF($J19="","", VLOOKUP($J19,Domain_Wide!$A$2:$M$11,13,FALSE))</f>
        <v/>
      </c>
      <c r="AB19" s="3"/>
      <c r="AC19" s="4" t="str">
        <f>IF($J19="","",VLOOKUP($J19,IndDomain_Wide!$A$2:$BI$11,2,FALSE))</f>
        <v/>
      </c>
      <c r="AD19" s="4" t="str">
        <f>IF($J19="","", VLOOKUP($J19,Indicator_Wide!$A$2:$BI$11,2,FALSE))</f>
        <v/>
      </c>
      <c r="AE19" s="3"/>
      <c r="AF19" s="4" t="str">
        <f>IF($J19="","",VLOOKUP($J19,IndDomain_Wide!$A$2:$BI$11,3,FALSE))</f>
        <v/>
      </c>
      <c r="AG19" s="4" t="str">
        <f>IF($J19="","", VLOOKUP($J19,Indicator_Wide!$A$2:$BI$11,3,FALSE))</f>
        <v/>
      </c>
      <c r="AH19" s="3"/>
      <c r="AI19" s="4" t="str">
        <f>IF($J19="","",VLOOKUP($J19,IndDomain_Wide!$A$2:$BI$11,4,FALSE))</f>
        <v/>
      </c>
      <c r="AJ19" s="4" t="str">
        <f>IF($J19="","", VLOOKUP($J19,Indicator_Wide!$A$2:$BI$11,4,FALSE))</f>
        <v/>
      </c>
      <c r="AK19" s="3"/>
      <c r="AL19" s="4" t="str">
        <f>IF($J19="","",VLOOKUP($J19,IndDomain_Wide!$A$2:$BI$11,5,FALSE))</f>
        <v/>
      </c>
      <c r="AM19" s="4" t="str">
        <f>IF($J19="","", VLOOKUP($J19,Indicator_Wide!$A$2:$BI$11,5,FALSE))</f>
        <v/>
      </c>
      <c r="AN19" s="3"/>
      <c r="AO19" s="4" t="str">
        <f>IF($J19="","",VLOOKUP($J19,IndDomain_Wide!$A$2:$BI$11,6,FALSE))</f>
        <v/>
      </c>
      <c r="AP19" s="4" t="str">
        <f>IF($J19="","", VLOOKUP($J19,Indicator_Wide!$A$2:$BI$11,6,FALSE))</f>
        <v/>
      </c>
      <c r="AQ19" s="3"/>
      <c r="AR19" s="4" t="str">
        <f>IF($J19="","",VLOOKUP($J19,IndDomain_Wide!$A$2:$BI$11,7,FALSE))</f>
        <v/>
      </c>
      <c r="AS19" s="4" t="str">
        <f>IF($J19="","", VLOOKUP($J19,Indicator_Wide!$A$2:$BI$11,7,FALSE))</f>
        <v/>
      </c>
      <c r="AT19" s="3"/>
      <c r="AU19" s="4" t="str">
        <f>IF($J19="","",VLOOKUP($J19,IndDomain_Wide!$A$2:$BI$11,8,FALSE))</f>
        <v/>
      </c>
      <c r="AV19" s="4" t="str">
        <f>IF($J19="","", VLOOKUP($J19,Indicator_Wide!$A$2:$BI$11,8,FALSE))</f>
        <v/>
      </c>
      <c r="AW19" s="3"/>
      <c r="AX19" s="4" t="str">
        <f>IF($J19="","",VLOOKUP($J19,IndDomain_Wide!$A$2:$BI$11,9,FALSE))</f>
        <v/>
      </c>
      <c r="AY19" s="4" t="str">
        <f>IF($J19="","", VLOOKUP($J19,Indicator_Wide!$A$2:$BI$11,9,FALSE))</f>
        <v/>
      </c>
      <c r="AZ19" s="3"/>
      <c r="BA19" s="4" t="str">
        <f>IF($J19="","",VLOOKUP($J19,IndDomain_Wide!$A$2:$BI$11,10,FALSE))</f>
        <v/>
      </c>
      <c r="BB19" s="4" t="str">
        <f>IF($J19="","", VLOOKUP($J19,Indicator_Wide!$A$2:$BI$11,10,FALSE))</f>
        <v/>
      </c>
      <c r="BC19" s="3"/>
      <c r="BD19" s="4" t="str">
        <f>IF($J19="","",VLOOKUP($J19,IndDomain_Wide!$A$2:$BI$11,11,FALSE))</f>
        <v/>
      </c>
      <c r="BE19" s="4" t="str">
        <f>IF($J19="","", VLOOKUP($J19,Indicator_Wide!$A$2:$BI$11,11,FALSE))</f>
        <v/>
      </c>
      <c r="BF19" s="3"/>
      <c r="BG19" s="4" t="str">
        <f>IF($J19="","",VLOOKUP($J19,IndDomain_Wide!$A$2:$BI$11,12,FALSE))</f>
        <v/>
      </c>
      <c r="BH19" s="4" t="str">
        <f>IF($J19="","", VLOOKUP($J19,Indicator_Wide!$A$2:$BI$11,12,FALSE))</f>
        <v/>
      </c>
      <c r="BI19" s="3"/>
      <c r="BJ19" s="4" t="str">
        <f>IF($J19="","",VLOOKUP($J19,IndDomain_Wide!$A$2:$BI$11,13,FALSE))</f>
        <v/>
      </c>
      <c r="BK19" s="4" t="str">
        <f>IF($J19="","", VLOOKUP($J19,Indicator_Wide!$A$2:$BI$11,13,FALSE))</f>
        <v/>
      </c>
      <c r="BL19" s="3"/>
      <c r="BM19" s="4" t="str">
        <f>IF($J19="","",VLOOKUP($J19,IndDomain_Wide!$A$2:$BI$11,14,FALSE))</f>
        <v/>
      </c>
      <c r="BN19" s="4" t="str">
        <f>IF($J19="","", VLOOKUP($J19,Indicator_Wide!$A$2:$BI$11,14,FALSE))</f>
        <v/>
      </c>
      <c r="BO19" s="3"/>
      <c r="BP19" s="4" t="str">
        <f>IF($J19="","",VLOOKUP($J19,IndDomain_Wide!$A$2:$BI$11,15,FALSE))</f>
        <v/>
      </c>
      <c r="BQ19" s="4" t="str">
        <f>IF($J19="","", VLOOKUP($J19,Indicator_Wide!$A$2:$BI$11,15,FALSE))</f>
        <v/>
      </c>
      <c r="BR19" s="3"/>
      <c r="BS19" s="4" t="str">
        <f>IF($J19="","",VLOOKUP($J19,IndDomain_Wide!$A$2:$BI$11,16,FALSE))</f>
        <v/>
      </c>
      <c r="BT19" s="4" t="str">
        <f>IF($J19="","", VLOOKUP($J19,Indicator_Wide!$A$2:$BI$11,16,FALSE))</f>
        <v/>
      </c>
      <c r="BU19" s="3"/>
      <c r="BV19" s="4" t="str">
        <f>IF($J19="","",VLOOKUP($J19,IndDomain_Wide!$A$2:$BI$11,17,FALSE))</f>
        <v/>
      </c>
      <c r="BW19" s="4" t="str">
        <f>IF($J19="","", VLOOKUP($J19,Indicator_Wide!$A$2:$BI$11,17,FALSE))</f>
        <v/>
      </c>
      <c r="BX19" s="3"/>
      <c r="BY19" s="4" t="str">
        <f>IF($J19="","",VLOOKUP($J19,IndDomain_Wide!$A$2:$BI$11,18,FALSE))</f>
        <v/>
      </c>
      <c r="BZ19" s="4" t="str">
        <f>IF($J19="","", VLOOKUP($J19,Indicator_Wide!$A$2:$BI$11,18,FALSE))</f>
        <v/>
      </c>
      <c r="CA19" s="3"/>
      <c r="CB19" s="4" t="str">
        <f>IF($J19="","",VLOOKUP($J19,IndDomain_Wide!$A$2:$BI$11,19,FALSE))</f>
        <v/>
      </c>
      <c r="CC19" s="4" t="str">
        <f>IF($J19="","", VLOOKUP($J19,Indicator_Wide!$A$2:$BI$11,19,FALSE))</f>
        <v/>
      </c>
      <c r="CD19" s="3"/>
      <c r="CE19" s="4" t="str">
        <f>IF($J19="","",VLOOKUP($J19,IndDomain_Wide!$A$2:$BI$11,20,FALSE))</f>
        <v/>
      </c>
      <c r="CF19" s="4" t="str">
        <f>IF($J19="","", VLOOKUP($J19,Indicator_Wide!$A$2:$BI$11,20,FALSE))</f>
        <v/>
      </c>
      <c r="CG19" s="3"/>
      <c r="CH19" s="4" t="str">
        <f>IF($J19="","",VLOOKUP($J19,IndDomain_Wide!$A$2:$BI$11,21,FALSE))</f>
        <v/>
      </c>
      <c r="CI19" s="4" t="str">
        <f>IF($J19="","", VLOOKUP($J19,Indicator_Wide!$A$2:$BI$11,21,FALSE))</f>
        <v/>
      </c>
      <c r="CJ19" s="3"/>
      <c r="CK19" s="4" t="str">
        <f>IF($J19="","",VLOOKUP($J19,IndDomain_Wide!$A$2:$BI$11,22,FALSE))</f>
        <v/>
      </c>
      <c r="CL19" s="4" t="str">
        <f>IF($J19="","", VLOOKUP($J19,Indicator_Wide!$A$2:$BI$11,22,FALSE))</f>
        <v/>
      </c>
      <c r="CM19" s="3"/>
      <c r="CN19" s="4" t="str">
        <f>IF($J19="","",VLOOKUP($J19,IndDomain_Wide!$A$2:$BI$11,23,FALSE))</f>
        <v/>
      </c>
      <c r="CO19" s="4" t="str">
        <f>IF($J19="","", VLOOKUP($J19,Indicator_Wide!$A$2:$BI$11,23,FALSE))</f>
        <v/>
      </c>
      <c r="CP19" s="3"/>
      <c r="CQ19" s="4" t="str">
        <f>IF($J19="","",VLOOKUP($J19,IndDomain_Wide!$A$2:$BI$11,24,FALSE))</f>
        <v/>
      </c>
      <c r="CR19" s="4" t="str">
        <f>IF($J19="","", VLOOKUP($J19,Indicator_Wide!$A$2:$BI$11,24,FALSE))</f>
        <v/>
      </c>
      <c r="CS19" s="3"/>
      <c r="CT19" s="4" t="str">
        <f>IF($J19="","",VLOOKUP($J19,IndDomain_Wide!$A$2:$BI$11,25,FALSE))</f>
        <v/>
      </c>
      <c r="CU19" s="4" t="str">
        <f>IF($J19="","", VLOOKUP($J19,Indicator_Wide!$A$2:$BI$11,25,FALSE))</f>
        <v/>
      </c>
      <c r="CV19" s="3"/>
      <c r="CW19" s="4" t="str">
        <f>IF($J19="","",VLOOKUP($J19,IndDomain_Wide!$A$2:$BI$11,26,FALSE))</f>
        <v/>
      </c>
      <c r="CX19" s="4" t="str">
        <f>IF($J19="","", VLOOKUP($J19,Indicator_Wide!$A$2:$BI$11,26,FALSE))</f>
        <v/>
      </c>
      <c r="CY19" s="3"/>
      <c r="CZ19" s="4" t="str">
        <f>IF($J19="","",VLOOKUP($J19,IndDomain_Wide!$A$2:$BI$11,27,FALSE))</f>
        <v/>
      </c>
      <c r="DA19" s="4" t="str">
        <f>IF($J19="","", VLOOKUP($J19,Indicator_Wide!$A$2:$BI$11,27,FALSE))</f>
        <v/>
      </c>
      <c r="DB19" s="3"/>
      <c r="DC19" s="4" t="str">
        <f>IF($J19="","",VLOOKUP($J19,IndDomain_Wide!$A$2:$BI$11,28,FALSE))</f>
        <v/>
      </c>
      <c r="DD19" s="4" t="str">
        <f>IF($J19="","", VLOOKUP($J19,Indicator_Wide!$A$2:$BI$11,28,FALSE))</f>
        <v/>
      </c>
      <c r="DE19" s="3"/>
      <c r="DF19" s="4" t="str">
        <f>IF($J19="","",VLOOKUP($J19,IndDomain_Wide!$A$2:$BI$11,29,FALSE))</f>
        <v/>
      </c>
      <c r="DG19" s="4" t="str">
        <f>IF($J19="","", VLOOKUP($J19,Indicator_Wide!$A$2:$BI$11,29,FALSE))</f>
        <v/>
      </c>
      <c r="DH19" s="3"/>
      <c r="DI19" s="4" t="str">
        <f>IF($J19="","",VLOOKUP($J19,IndDomain_Wide!$A$2:$BI$11,30,FALSE))</f>
        <v/>
      </c>
      <c r="DJ19" s="4" t="str">
        <f>IF($J19="","", VLOOKUP($J19,Indicator_Wide!$A$2:$BI$11,30,FALSE))</f>
        <v/>
      </c>
      <c r="DK19" s="3"/>
      <c r="DL19" s="4" t="str">
        <f>IF($J19="","",VLOOKUP($J19,IndDomain_Wide!$A$2:$BI$11,31,FALSE))</f>
        <v/>
      </c>
      <c r="DM19" s="4" t="str">
        <f>IF($J19="","", VLOOKUP($J19,Indicator_Wide!$A$2:$BI$11,31,FALSE))</f>
        <v/>
      </c>
      <c r="DN19" s="3"/>
      <c r="DO19" s="4" t="str">
        <f>IF($J19="","",VLOOKUP($J19,IndDomain_Wide!$A$2:$BI$11,32,FALSE))</f>
        <v/>
      </c>
      <c r="DP19" s="4" t="str">
        <f>IF($J19="","", VLOOKUP($J19,Indicator_Wide!$A$2:$BI$11,32,FALSE))</f>
        <v/>
      </c>
      <c r="DQ19" s="3"/>
      <c r="DR19" s="4" t="str">
        <f>IF($J19="","",VLOOKUP($J19,IndDomain_Wide!$A$2:$BI$11,33,FALSE))</f>
        <v/>
      </c>
      <c r="DS19" s="4" t="str">
        <f>IF($J19="","", VLOOKUP($J19,Indicator_Wide!$A$2:$BI$11,33,FALSE))</f>
        <v/>
      </c>
      <c r="DT19" s="3"/>
      <c r="DU19" s="4" t="str">
        <f>IF($J19="","",VLOOKUP($J19,IndDomain_Wide!$A$2:$BI$11,34,FALSE))</f>
        <v/>
      </c>
      <c r="DV19" s="4" t="str">
        <f>IF($J19="","", VLOOKUP($J19,Indicator_Wide!$A$2:$BI$11,34,FALSE))</f>
        <v/>
      </c>
      <c r="DW19" s="3"/>
      <c r="DX19" s="4" t="str">
        <f>IF($J19="","",VLOOKUP($J19,IndDomain_Wide!$A$2:$BI$11,35,FALSE))</f>
        <v/>
      </c>
      <c r="DY19" s="4" t="str">
        <f>IF($J19="","", VLOOKUP($J19,Indicator_Wide!$A$2:$BI$11,35,FALSE))</f>
        <v/>
      </c>
      <c r="DZ19" s="3"/>
      <c r="EA19" s="4" t="str">
        <f>IF($J19="","",VLOOKUP($J19,IndDomain_Wide!$A$2:$BI$11,36,FALSE))</f>
        <v/>
      </c>
      <c r="EB19" s="4" t="str">
        <f>IF($J19="","", VLOOKUP($J19,Indicator_Wide!$A$2:$BI$11,36,FALSE))</f>
        <v/>
      </c>
      <c r="EC19" s="3"/>
      <c r="ED19" s="4" t="str">
        <f>IF($J19="","",VLOOKUP($J19,IndDomain_Wide!$A$2:$BI$11,37,FALSE))</f>
        <v/>
      </c>
      <c r="EE19" s="4" t="str">
        <f>IF($J19="","", VLOOKUP($J19,Indicator_Wide!$A$2:$BI$11,37,FALSE))</f>
        <v/>
      </c>
      <c r="EF19" s="3"/>
      <c r="EG19" s="4" t="str">
        <f>IF($J19="","",VLOOKUP($J19,IndDomain_Wide!$A$2:$BI$11,38,FALSE))</f>
        <v/>
      </c>
      <c r="EH19" s="4" t="str">
        <f>IF($J19="","", VLOOKUP($J19,Indicator_Wide!$A$2:$BI$11,38,FALSE))</f>
        <v/>
      </c>
      <c r="EI19" s="3"/>
      <c r="EJ19" s="4" t="str">
        <f>IF($J19="","",VLOOKUP($J19,IndDomain_Wide!$A$2:$BI$11,39,FALSE))</f>
        <v/>
      </c>
      <c r="EK19" s="4" t="str">
        <f>IF($J19="","", VLOOKUP($J19,Indicator_Wide!$A$2:$BI$11,39,FALSE))</f>
        <v/>
      </c>
      <c r="EL19" s="3"/>
      <c r="EM19" s="4" t="str">
        <f>IF($J19="","",VLOOKUP($J19,IndDomain_Wide!$A$2:$BI$11,40,FALSE))</f>
        <v/>
      </c>
      <c r="EN19" s="4" t="str">
        <f>IF($J19="","", VLOOKUP($J19,Indicator_Wide!$A$2:$BI$11,40,FALSE))</f>
        <v/>
      </c>
      <c r="EO19" s="3"/>
      <c r="EP19" s="4" t="str">
        <f>IF($J19="","",VLOOKUP($J19,IndDomain_Wide!$A$2:$BI$11,41,FALSE))</f>
        <v/>
      </c>
      <c r="EQ19" s="4" t="str">
        <f>IF($J19="","", VLOOKUP($J19,Indicator_Wide!$A$2:$BI$11,41,FALSE))</f>
        <v/>
      </c>
      <c r="ER19" s="3"/>
      <c r="ES19" s="4" t="str">
        <f>IF($J19="","",VLOOKUP($J19,IndDomain_Wide!$A$2:$BI$11,42,FALSE))</f>
        <v/>
      </c>
      <c r="ET19" s="4" t="str">
        <f>IF($J19="","", VLOOKUP($J19,Indicator_Wide!$A$2:$BI$11,42,FALSE))</f>
        <v/>
      </c>
      <c r="EU19" s="3"/>
      <c r="EV19" s="4" t="str">
        <f>IF($J19="","",VLOOKUP($J19,IndDomain_Wide!$A$2:$BI$11,43,FALSE))</f>
        <v/>
      </c>
      <c r="EW19" s="4" t="str">
        <f>IF($J19="","", VLOOKUP($J19,Indicator_Wide!$A$2:$BI$11,43,FALSE))</f>
        <v/>
      </c>
      <c r="EX19" s="3"/>
      <c r="EY19" s="4" t="str">
        <f>IF($J19="","",VLOOKUP($J19,IndDomain_Wide!$A$2:$BI$11,44,FALSE))</f>
        <v/>
      </c>
      <c r="EZ19" s="4" t="str">
        <f>IF($J19="","", VLOOKUP($J19,Indicator_Wide!$A$2:$BI$11,44,FALSE))</f>
        <v/>
      </c>
      <c r="FA19" s="3"/>
      <c r="FB19" s="4" t="str">
        <f>IF($J19="","",VLOOKUP($J19,IndDomain_Wide!$A$2:$BI$11,45,FALSE))</f>
        <v/>
      </c>
      <c r="FC19" s="4" t="str">
        <f>IF($J19="","", VLOOKUP($J19,Indicator_Wide!$A$2:$BI$11,45,FALSE))</f>
        <v/>
      </c>
      <c r="FD19" s="3"/>
      <c r="FE19" s="4" t="str">
        <f>IF($J19="","",VLOOKUP($J19,IndDomain_Wide!$A$2:$BI$11,46,FALSE))</f>
        <v/>
      </c>
      <c r="FF19" s="4" t="str">
        <f>IF($J19="","", VLOOKUP($J19,Indicator_Wide!$A$2:$BI$11,46,FALSE))</f>
        <v/>
      </c>
      <c r="FG19" s="3"/>
      <c r="FH19" s="4" t="str">
        <f>IF($J19="","",VLOOKUP($J19,IndDomain_Wide!$A$2:$BI$11,47,FALSE))</f>
        <v/>
      </c>
      <c r="FI19" s="4" t="str">
        <f>IF($J19="","", VLOOKUP($J19,Indicator_Wide!$A$2:$BI$11,47,FALSE))</f>
        <v/>
      </c>
      <c r="FJ19" s="3"/>
      <c r="FK19" s="4" t="str">
        <f>IF($J19="","",VLOOKUP($J19,IndDomain_Wide!$A$2:$BI$11,48,FALSE))</f>
        <v/>
      </c>
      <c r="FL19" s="4" t="str">
        <f>IF($J19="","", VLOOKUP($J19,Indicator_Wide!$A$2:$BI$11,48,FALSE))</f>
        <v/>
      </c>
      <c r="FM19" s="3"/>
      <c r="FN19" s="4" t="str">
        <f>IF($J19="","",VLOOKUP($J19,IndDomain_Wide!$A$2:$BI$11,49,FALSE))</f>
        <v/>
      </c>
      <c r="FO19" s="4" t="str">
        <f>IF($J19="","", VLOOKUP($J19,Indicator_Wide!$A$2:$BI$11,49,FALSE))</f>
        <v/>
      </c>
      <c r="FP19" s="3"/>
      <c r="FQ19" s="4" t="str">
        <f>IF($J19="","",VLOOKUP($J19,IndDomain_Wide!$A$2:$BI$11,50,FALSE))</f>
        <v/>
      </c>
      <c r="FR19" s="4" t="str">
        <f>IF($J19="","", VLOOKUP($J19,Indicator_Wide!$A$2:$BI$11,50,FALSE))</f>
        <v/>
      </c>
      <c r="FS19" s="3"/>
      <c r="FT19" s="4" t="str">
        <f>IF($J19="","",VLOOKUP($J19,IndDomain_Wide!$A$2:$BI$11,51,FALSE))</f>
        <v/>
      </c>
      <c r="FU19" s="4" t="str">
        <f>IF($J19="","", VLOOKUP($J19,Indicator_Wide!$A$2:$BI$11,51,FALSE))</f>
        <v/>
      </c>
      <c r="FV19" s="3"/>
      <c r="FW19" s="4" t="str">
        <f>IF($J19="","",VLOOKUP($J19,IndDomain_Wide!$A$2:$BI$11,52,FALSE))</f>
        <v/>
      </c>
      <c r="FX19" s="4" t="str">
        <f>IF($J19="","", VLOOKUP($J19,Indicator_Wide!$A$2:$BI$11,52,FALSE))</f>
        <v/>
      </c>
      <c r="FY19" s="3"/>
      <c r="FZ19" s="4" t="str">
        <f>IF($J19="","",VLOOKUP($J19,IndDomain_Wide!$A$2:$BI$11,53,FALSE))</f>
        <v/>
      </c>
      <c r="GA19" s="4" t="str">
        <f>IF($J19="","", VLOOKUP($J19,Indicator_Wide!$A$2:$BI$11,53,FALSE))</f>
        <v/>
      </c>
      <c r="GB19" s="3"/>
      <c r="GC19" s="4" t="str">
        <f>IF($J19="","",VLOOKUP($J19,IndDomain_Wide!$A$2:$BI$11,54,FALSE))</f>
        <v/>
      </c>
      <c r="GD19" s="4" t="str">
        <f>IF($J19="","", VLOOKUP($J19,Indicator_Wide!$A$2:$BI$11,54,FALSE))</f>
        <v/>
      </c>
      <c r="GE19" s="3"/>
      <c r="GF19" s="4" t="str">
        <f>IF($J19="","",VLOOKUP($J19,IndDomain_Wide!$A$2:$BI$11,55,FALSE))</f>
        <v/>
      </c>
      <c r="GG19" s="4" t="str">
        <f>IF($J19="","", VLOOKUP($J19,Indicator_Wide!$A$2:$BI$11,55,FALSE))</f>
        <v/>
      </c>
      <c r="GH19" s="3"/>
      <c r="GI19" s="4" t="str">
        <f>IF($J19="","",VLOOKUP($J19,IndDomain_Wide!$A$2:$BI$11,56,FALSE))</f>
        <v/>
      </c>
      <c r="GJ19" s="4" t="str">
        <f>IF($J19="","", VLOOKUP($J19,Indicator_Wide!$A$2:$BI$11,56,FALSE))</f>
        <v/>
      </c>
      <c r="GK19" s="3"/>
      <c r="GL19" s="4" t="str">
        <f>IF($J19="","",VLOOKUP($J19,IndDomain_Wide!$A$2:$BI$11,57,FALSE))</f>
        <v/>
      </c>
      <c r="GM19" s="4" t="str">
        <f>IF($J19="","", VLOOKUP($J19,Indicator_Wide!$A$2:$BI$11,57,FALSE))</f>
        <v/>
      </c>
      <c r="GN19" s="3"/>
      <c r="GO19" s="4" t="str">
        <f>IF($J19="","",VLOOKUP($J19,IndDomain_Wide!$A$2:$BI$11,58,FALSE))</f>
        <v/>
      </c>
      <c r="GP19" s="4" t="str">
        <f>IF($J19="","", VLOOKUP($J19,Indicator_Wide!$A$2:$BI$11,58,FALSE))</f>
        <v/>
      </c>
      <c r="GQ19" s="3"/>
      <c r="GR19" s="4" t="str">
        <f>IF($J19="","",VLOOKUP($J19,IndDomain_Wide!$A$2:$BI$11,59,FALSE))</f>
        <v/>
      </c>
      <c r="GS19" s="4" t="str">
        <f>IF($J19="","", VLOOKUP($J19,Indicator_Wide!$A$2:$BI$11,59,FALSE))</f>
        <v/>
      </c>
      <c r="GT19" s="3"/>
      <c r="GU19" s="4" t="str">
        <f>IF($J19="","",VLOOKUP($J19,IndDomain_Wide!$A$2:$BI$11,60,FALSE))</f>
        <v/>
      </c>
      <c r="GV19" s="4" t="str">
        <f>IF($J19="","", VLOOKUP($J19,Indicator_Wide!$A$2:$BI$11,60,FALSE))</f>
        <v/>
      </c>
      <c r="GW19" s="3"/>
      <c r="GX19" s="4" t="str">
        <f>IF($J19="","",VLOOKUP($J19,IndDomain_Wide!$A$2:$BI$11,61,FALSE))</f>
        <v/>
      </c>
      <c r="GY19" s="4" t="str">
        <f>IF($J19="","", VLOOKUP($J19,Indicator_Wide!$A$2:$BI$11,61,FALSE))</f>
        <v/>
      </c>
      <c r="GZ19" s="3"/>
    </row>
    <row r="20" spans="1:20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4" t="str">
        <f>IF($J20="","", VLOOKUP($J20,Domain_Wide!$A$2:$M$11,2,FALSE))</f>
        <v/>
      </c>
      <c r="L20" s="4" t="str">
        <f>IF($J20="","", VLOOKUP($J20,Domain_Wide!$A$2:$M$11,3,FALSE))</f>
        <v/>
      </c>
      <c r="M20" s="3"/>
      <c r="N20" s="4" t="str">
        <f>IF($J20="","", VLOOKUP($J20,Domain_Wide!$A$2:$M$11,4,FALSE))</f>
        <v/>
      </c>
      <c r="O20" s="4" t="str">
        <f>IF($J20="","", VLOOKUP($J20,Domain_Wide!$A$2:$M$11,5,FALSE))</f>
        <v/>
      </c>
      <c r="P20" s="3"/>
      <c r="Q20" s="4" t="str">
        <f>IF($J20="","", VLOOKUP($J20,Domain_Wide!$A$2:$M$11,6,FALSE))</f>
        <v/>
      </c>
      <c r="R20" s="4" t="str">
        <f>IF($J20="","", VLOOKUP($J20,Domain_Wide!$A$2:$M$11,7,FALSE))</f>
        <v/>
      </c>
      <c r="S20" s="3"/>
      <c r="T20" s="4" t="str">
        <f>IF($J20="","", VLOOKUP($J20,Domain_Wide!$A$2:$M$11,8,FALSE))</f>
        <v/>
      </c>
      <c r="U20" s="4" t="str">
        <f>IF($J20="","", VLOOKUP($J20,Domain_Wide!$A$2:$M$11,9,FALSE))</f>
        <v/>
      </c>
      <c r="V20" s="3"/>
      <c r="W20" s="4" t="str">
        <f>IF($J20="","", VLOOKUP($J20,Domain_Wide!$A$2:$M$11,10,FALSE))</f>
        <v/>
      </c>
      <c r="X20" s="4" t="str">
        <f>IF($J20="","", VLOOKUP($J20,Domain_Wide!$A$2:$M$11,11,FALSE))</f>
        <v/>
      </c>
      <c r="Y20" s="3"/>
      <c r="Z20" s="4" t="str">
        <f>IF($J20="","", VLOOKUP($J20,Domain_Wide!$A$2:$M$11,12,FALSE))</f>
        <v/>
      </c>
      <c r="AA20" s="4" t="str">
        <f>IF($J20="","", VLOOKUP($J20,Domain_Wide!$A$2:$M$11,13,FALSE))</f>
        <v/>
      </c>
      <c r="AB20" s="3"/>
      <c r="AC20" s="4" t="str">
        <f>IF($J20="","",VLOOKUP($J20,IndDomain_Wide!$A$2:$BI$11,2,FALSE))</f>
        <v/>
      </c>
      <c r="AD20" s="4" t="str">
        <f>IF($J20="","", VLOOKUP($J20,Indicator_Wide!$A$2:$BI$11,2,FALSE))</f>
        <v/>
      </c>
      <c r="AE20" s="3"/>
      <c r="AF20" s="4" t="str">
        <f>IF($J20="","",VLOOKUP($J20,IndDomain_Wide!$A$2:$BI$11,3,FALSE))</f>
        <v/>
      </c>
      <c r="AG20" s="4" t="str">
        <f>IF($J20="","", VLOOKUP($J20,Indicator_Wide!$A$2:$BI$11,3,FALSE))</f>
        <v/>
      </c>
      <c r="AH20" s="3"/>
      <c r="AI20" s="4" t="str">
        <f>IF($J20="","",VLOOKUP($J20,IndDomain_Wide!$A$2:$BI$11,4,FALSE))</f>
        <v/>
      </c>
      <c r="AJ20" s="4" t="str">
        <f>IF($J20="","", VLOOKUP($J20,Indicator_Wide!$A$2:$BI$11,4,FALSE))</f>
        <v/>
      </c>
      <c r="AK20" s="3"/>
      <c r="AL20" s="4" t="str">
        <f>IF($J20="","",VLOOKUP($J20,IndDomain_Wide!$A$2:$BI$11,5,FALSE))</f>
        <v/>
      </c>
      <c r="AM20" s="4" t="str">
        <f>IF($J20="","", VLOOKUP($J20,Indicator_Wide!$A$2:$BI$11,5,FALSE))</f>
        <v/>
      </c>
      <c r="AN20" s="3"/>
      <c r="AO20" s="4" t="str">
        <f>IF($J20="","",VLOOKUP($J20,IndDomain_Wide!$A$2:$BI$11,6,FALSE))</f>
        <v/>
      </c>
      <c r="AP20" s="4" t="str">
        <f>IF($J20="","", VLOOKUP($J20,Indicator_Wide!$A$2:$BI$11,6,FALSE))</f>
        <v/>
      </c>
      <c r="AQ20" s="3"/>
      <c r="AR20" s="4" t="str">
        <f>IF($J20="","",VLOOKUP($J20,IndDomain_Wide!$A$2:$BI$11,7,FALSE))</f>
        <v/>
      </c>
      <c r="AS20" s="4" t="str">
        <f>IF($J20="","", VLOOKUP($J20,Indicator_Wide!$A$2:$BI$11,7,FALSE))</f>
        <v/>
      </c>
      <c r="AT20" s="3"/>
      <c r="AU20" s="4" t="str">
        <f>IF($J20="","",VLOOKUP($J20,IndDomain_Wide!$A$2:$BI$11,8,FALSE))</f>
        <v/>
      </c>
      <c r="AV20" s="4" t="str">
        <f>IF($J20="","", VLOOKUP($J20,Indicator_Wide!$A$2:$BI$11,8,FALSE))</f>
        <v/>
      </c>
      <c r="AW20" s="3"/>
      <c r="AX20" s="4" t="str">
        <f>IF($J20="","",VLOOKUP($J20,IndDomain_Wide!$A$2:$BI$11,9,FALSE))</f>
        <v/>
      </c>
      <c r="AY20" s="4" t="str">
        <f>IF($J20="","", VLOOKUP($J20,Indicator_Wide!$A$2:$BI$11,9,FALSE))</f>
        <v/>
      </c>
      <c r="AZ20" s="3"/>
      <c r="BA20" s="4" t="str">
        <f>IF($J20="","",VLOOKUP($J20,IndDomain_Wide!$A$2:$BI$11,10,FALSE))</f>
        <v/>
      </c>
      <c r="BB20" s="4" t="str">
        <f>IF($J20="","", VLOOKUP($J20,Indicator_Wide!$A$2:$BI$11,10,FALSE))</f>
        <v/>
      </c>
      <c r="BC20" s="3"/>
      <c r="BD20" s="4" t="str">
        <f>IF($J20="","",VLOOKUP($J20,IndDomain_Wide!$A$2:$BI$11,11,FALSE))</f>
        <v/>
      </c>
      <c r="BE20" s="4" t="str">
        <f>IF($J20="","", VLOOKUP($J20,Indicator_Wide!$A$2:$BI$11,11,FALSE))</f>
        <v/>
      </c>
      <c r="BF20" s="3"/>
      <c r="BG20" s="4" t="str">
        <f>IF($J20="","",VLOOKUP($J20,IndDomain_Wide!$A$2:$BI$11,12,FALSE))</f>
        <v/>
      </c>
      <c r="BH20" s="4" t="str">
        <f>IF($J20="","", VLOOKUP($J20,Indicator_Wide!$A$2:$BI$11,12,FALSE))</f>
        <v/>
      </c>
      <c r="BI20" s="3"/>
      <c r="BJ20" s="4" t="str">
        <f>IF($J20="","",VLOOKUP($J20,IndDomain_Wide!$A$2:$BI$11,13,FALSE))</f>
        <v/>
      </c>
      <c r="BK20" s="4" t="str">
        <f>IF($J20="","", VLOOKUP($J20,Indicator_Wide!$A$2:$BI$11,13,FALSE))</f>
        <v/>
      </c>
      <c r="BL20" s="3"/>
      <c r="BM20" s="4" t="str">
        <f>IF($J20="","",VLOOKUP($J20,IndDomain_Wide!$A$2:$BI$11,14,FALSE))</f>
        <v/>
      </c>
      <c r="BN20" s="4" t="str">
        <f>IF($J20="","", VLOOKUP($J20,Indicator_Wide!$A$2:$BI$11,14,FALSE))</f>
        <v/>
      </c>
      <c r="BO20" s="3"/>
      <c r="BP20" s="4" t="str">
        <f>IF($J20="","",VLOOKUP($J20,IndDomain_Wide!$A$2:$BI$11,15,FALSE))</f>
        <v/>
      </c>
      <c r="BQ20" s="4" t="str">
        <f>IF($J20="","", VLOOKUP($J20,Indicator_Wide!$A$2:$BI$11,15,FALSE))</f>
        <v/>
      </c>
      <c r="BR20" s="3"/>
      <c r="BS20" s="4" t="str">
        <f>IF($J20="","",VLOOKUP($J20,IndDomain_Wide!$A$2:$BI$11,16,FALSE))</f>
        <v/>
      </c>
      <c r="BT20" s="4" t="str">
        <f>IF($J20="","", VLOOKUP($J20,Indicator_Wide!$A$2:$BI$11,16,FALSE))</f>
        <v/>
      </c>
      <c r="BU20" s="3"/>
      <c r="BV20" s="4" t="str">
        <f>IF($J20="","",VLOOKUP($J20,IndDomain_Wide!$A$2:$BI$11,17,FALSE))</f>
        <v/>
      </c>
      <c r="BW20" s="4" t="str">
        <f>IF($J20="","", VLOOKUP($J20,Indicator_Wide!$A$2:$BI$11,17,FALSE))</f>
        <v/>
      </c>
      <c r="BX20" s="3"/>
      <c r="BY20" s="4" t="str">
        <f>IF($J20="","",VLOOKUP($J20,IndDomain_Wide!$A$2:$BI$11,18,FALSE))</f>
        <v/>
      </c>
      <c r="BZ20" s="4" t="str">
        <f>IF($J20="","", VLOOKUP($J20,Indicator_Wide!$A$2:$BI$11,18,FALSE))</f>
        <v/>
      </c>
      <c r="CA20" s="3"/>
      <c r="CB20" s="4" t="str">
        <f>IF($J20="","",VLOOKUP($J20,IndDomain_Wide!$A$2:$BI$11,19,FALSE))</f>
        <v/>
      </c>
      <c r="CC20" s="4" t="str">
        <f>IF($J20="","", VLOOKUP($J20,Indicator_Wide!$A$2:$BI$11,19,FALSE))</f>
        <v/>
      </c>
      <c r="CD20" s="3"/>
      <c r="CE20" s="4" t="str">
        <f>IF($J20="","",VLOOKUP($J20,IndDomain_Wide!$A$2:$BI$11,20,FALSE))</f>
        <v/>
      </c>
      <c r="CF20" s="4" t="str">
        <f>IF($J20="","", VLOOKUP($J20,Indicator_Wide!$A$2:$BI$11,20,FALSE))</f>
        <v/>
      </c>
      <c r="CG20" s="3"/>
      <c r="CH20" s="4" t="str">
        <f>IF($J20="","",VLOOKUP($J20,IndDomain_Wide!$A$2:$BI$11,21,FALSE))</f>
        <v/>
      </c>
      <c r="CI20" s="4" t="str">
        <f>IF($J20="","", VLOOKUP($J20,Indicator_Wide!$A$2:$BI$11,21,FALSE))</f>
        <v/>
      </c>
      <c r="CJ20" s="3"/>
      <c r="CK20" s="4" t="str">
        <f>IF($J20="","",VLOOKUP($J20,IndDomain_Wide!$A$2:$BI$11,22,FALSE))</f>
        <v/>
      </c>
      <c r="CL20" s="4" t="str">
        <f>IF($J20="","", VLOOKUP($J20,Indicator_Wide!$A$2:$BI$11,22,FALSE))</f>
        <v/>
      </c>
      <c r="CM20" s="3"/>
      <c r="CN20" s="4" t="str">
        <f>IF($J20="","",VLOOKUP($J20,IndDomain_Wide!$A$2:$BI$11,23,FALSE))</f>
        <v/>
      </c>
      <c r="CO20" s="4" t="str">
        <f>IF($J20="","", VLOOKUP($J20,Indicator_Wide!$A$2:$BI$11,23,FALSE))</f>
        <v/>
      </c>
      <c r="CP20" s="3"/>
      <c r="CQ20" s="4" t="str">
        <f>IF($J20="","",VLOOKUP($J20,IndDomain_Wide!$A$2:$BI$11,24,FALSE))</f>
        <v/>
      </c>
      <c r="CR20" s="4" t="str">
        <f>IF($J20="","", VLOOKUP($J20,Indicator_Wide!$A$2:$BI$11,24,FALSE))</f>
        <v/>
      </c>
      <c r="CS20" s="3"/>
      <c r="CT20" s="4" t="str">
        <f>IF($J20="","",VLOOKUP($J20,IndDomain_Wide!$A$2:$BI$11,25,FALSE))</f>
        <v/>
      </c>
      <c r="CU20" s="4" t="str">
        <f>IF($J20="","", VLOOKUP($J20,Indicator_Wide!$A$2:$BI$11,25,FALSE))</f>
        <v/>
      </c>
      <c r="CV20" s="3"/>
      <c r="CW20" s="4" t="str">
        <f>IF($J20="","",VLOOKUP($J20,IndDomain_Wide!$A$2:$BI$11,26,FALSE))</f>
        <v/>
      </c>
      <c r="CX20" s="4" t="str">
        <f>IF($J20="","", VLOOKUP($J20,Indicator_Wide!$A$2:$BI$11,26,FALSE))</f>
        <v/>
      </c>
      <c r="CY20" s="3"/>
      <c r="CZ20" s="4" t="str">
        <f>IF($J20="","",VLOOKUP($J20,IndDomain_Wide!$A$2:$BI$11,27,FALSE))</f>
        <v/>
      </c>
      <c r="DA20" s="4" t="str">
        <f>IF($J20="","", VLOOKUP($J20,Indicator_Wide!$A$2:$BI$11,27,FALSE))</f>
        <v/>
      </c>
      <c r="DB20" s="3"/>
      <c r="DC20" s="4" t="str">
        <f>IF($J20="","",VLOOKUP($J20,IndDomain_Wide!$A$2:$BI$11,28,FALSE))</f>
        <v/>
      </c>
      <c r="DD20" s="4" t="str">
        <f>IF($J20="","", VLOOKUP($J20,Indicator_Wide!$A$2:$BI$11,28,FALSE))</f>
        <v/>
      </c>
      <c r="DE20" s="3"/>
      <c r="DF20" s="4" t="str">
        <f>IF($J20="","",VLOOKUP($J20,IndDomain_Wide!$A$2:$BI$11,29,FALSE))</f>
        <v/>
      </c>
      <c r="DG20" s="4" t="str">
        <f>IF($J20="","", VLOOKUP($J20,Indicator_Wide!$A$2:$BI$11,29,FALSE))</f>
        <v/>
      </c>
      <c r="DH20" s="3"/>
      <c r="DI20" s="4" t="str">
        <f>IF($J20="","",VLOOKUP($J20,IndDomain_Wide!$A$2:$BI$11,30,FALSE))</f>
        <v/>
      </c>
      <c r="DJ20" s="4" t="str">
        <f>IF($J20="","", VLOOKUP($J20,Indicator_Wide!$A$2:$BI$11,30,FALSE))</f>
        <v/>
      </c>
      <c r="DK20" s="3"/>
      <c r="DL20" s="4" t="str">
        <f>IF($J20="","",VLOOKUP($J20,IndDomain_Wide!$A$2:$BI$11,31,FALSE))</f>
        <v/>
      </c>
      <c r="DM20" s="4" t="str">
        <f>IF($J20="","", VLOOKUP($J20,Indicator_Wide!$A$2:$BI$11,31,FALSE))</f>
        <v/>
      </c>
      <c r="DN20" s="3"/>
      <c r="DO20" s="4" t="str">
        <f>IF($J20="","",VLOOKUP($J20,IndDomain_Wide!$A$2:$BI$11,32,FALSE))</f>
        <v/>
      </c>
      <c r="DP20" s="4" t="str">
        <f>IF($J20="","", VLOOKUP($J20,Indicator_Wide!$A$2:$BI$11,32,FALSE))</f>
        <v/>
      </c>
      <c r="DQ20" s="3"/>
      <c r="DR20" s="4" t="str">
        <f>IF($J20="","",VLOOKUP($J20,IndDomain_Wide!$A$2:$BI$11,33,FALSE))</f>
        <v/>
      </c>
      <c r="DS20" s="4" t="str">
        <f>IF($J20="","", VLOOKUP($J20,Indicator_Wide!$A$2:$BI$11,33,FALSE))</f>
        <v/>
      </c>
      <c r="DT20" s="3"/>
      <c r="DU20" s="4" t="str">
        <f>IF($J20="","",VLOOKUP($J20,IndDomain_Wide!$A$2:$BI$11,34,FALSE))</f>
        <v/>
      </c>
      <c r="DV20" s="4" t="str">
        <f>IF($J20="","", VLOOKUP($J20,Indicator_Wide!$A$2:$BI$11,34,FALSE))</f>
        <v/>
      </c>
      <c r="DW20" s="3"/>
      <c r="DX20" s="4" t="str">
        <f>IF($J20="","",VLOOKUP($J20,IndDomain_Wide!$A$2:$BI$11,35,FALSE))</f>
        <v/>
      </c>
      <c r="DY20" s="4" t="str">
        <f>IF($J20="","", VLOOKUP($J20,Indicator_Wide!$A$2:$BI$11,35,FALSE))</f>
        <v/>
      </c>
      <c r="DZ20" s="3"/>
      <c r="EA20" s="4" t="str">
        <f>IF($J20="","",VLOOKUP($J20,IndDomain_Wide!$A$2:$BI$11,36,FALSE))</f>
        <v/>
      </c>
      <c r="EB20" s="4" t="str">
        <f>IF($J20="","", VLOOKUP($J20,Indicator_Wide!$A$2:$BI$11,36,FALSE))</f>
        <v/>
      </c>
      <c r="EC20" s="3"/>
      <c r="ED20" s="4" t="str">
        <f>IF($J20="","",VLOOKUP($J20,IndDomain_Wide!$A$2:$BI$11,37,FALSE))</f>
        <v/>
      </c>
      <c r="EE20" s="4" t="str">
        <f>IF($J20="","", VLOOKUP($J20,Indicator_Wide!$A$2:$BI$11,37,FALSE))</f>
        <v/>
      </c>
      <c r="EF20" s="3"/>
      <c r="EG20" s="4" t="str">
        <f>IF($J20="","",VLOOKUP($J20,IndDomain_Wide!$A$2:$BI$11,38,FALSE))</f>
        <v/>
      </c>
      <c r="EH20" s="4" t="str">
        <f>IF($J20="","", VLOOKUP($J20,Indicator_Wide!$A$2:$BI$11,38,FALSE))</f>
        <v/>
      </c>
      <c r="EI20" s="3"/>
      <c r="EJ20" s="4" t="str">
        <f>IF($J20="","",VLOOKUP($J20,IndDomain_Wide!$A$2:$BI$11,39,FALSE))</f>
        <v/>
      </c>
      <c r="EK20" s="4" t="str">
        <f>IF($J20="","", VLOOKUP($J20,Indicator_Wide!$A$2:$BI$11,39,FALSE))</f>
        <v/>
      </c>
      <c r="EL20" s="3"/>
      <c r="EM20" s="4" t="str">
        <f>IF($J20="","",VLOOKUP($J20,IndDomain_Wide!$A$2:$BI$11,40,FALSE))</f>
        <v/>
      </c>
      <c r="EN20" s="4" t="str">
        <f>IF($J20="","", VLOOKUP($J20,Indicator_Wide!$A$2:$BI$11,40,FALSE))</f>
        <v/>
      </c>
      <c r="EO20" s="3"/>
      <c r="EP20" s="4" t="str">
        <f>IF($J20="","",VLOOKUP($J20,IndDomain_Wide!$A$2:$BI$11,41,FALSE))</f>
        <v/>
      </c>
      <c r="EQ20" s="4" t="str">
        <f>IF($J20="","", VLOOKUP($J20,Indicator_Wide!$A$2:$BI$11,41,FALSE))</f>
        <v/>
      </c>
      <c r="ER20" s="3"/>
      <c r="ES20" s="4" t="str">
        <f>IF($J20="","",VLOOKUP($J20,IndDomain_Wide!$A$2:$BI$11,42,FALSE))</f>
        <v/>
      </c>
      <c r="ET20" s="4" t="str">
        <f>IF($J20="","", VLOOKUP($J20,Indicator_Wide!$A$2:$BI$11,42,FALSE))</f>
        <v/>
      </c>
      <c r="EU20" s="3"/>
      <c r="EV20" s="4" t="str">
        <f>IF($J20="","",VLOOKUP($J20,IndDomain_Wide!$A$2:$BI$11,43,FALSE))</f>
        <v/>
      </c>
      <c r="EW20" s="4" t="str">
        <f>IF($J20="","", VLOOKUP($J20,Indicator_Wide!$A$2:$BI$11,43,FALSE))</f>
        <v/>
      </c>
      <c r="EX20" s="3"/>
      <c r="EY20" s="4" t="str">
        <f>IF($J20="","",VLOOKUP($J20,IndDomain_Wide!$A$2:$BI$11,44,FALSE))</f>
        <v/>
      </c>
      <c r="EZ20" s="4" t="str">
        <f>IF($J20="","", VLOOKUP($J20,Indicator_Wide!$A$2:$BI$11,44,FALSE))</f>
        <v/>
      </c>
      <c r="FA20" s="3"/>
      <c r="FB20" s="4" t="str">
        <f>IF($J20="","",VLOOKUP($J20,IndDomain_Wide!$A$2:$BI$11,45,FALSE))</f>
        <v/>
      </c>
      <c r="FC20" s="4" t="str">
        <f>IF($J20="","", VLOOKUP($J20,Indicator_Wide!$A$2:$BI$11,45,FALSE))</f>
        <v/>
      </c>
      <c r="FD20" s="3"/>
      <c r="FE20" s="4" t="str">
        <f>IF($J20="","",VLOOKUP($J20,IndDomain_Wide!$A$2:$BI$11,46,FALSE))</f>
        <v/>
      </c>
      <c r="FF20" s="4" t="str">
        <f>IF($J20="","", VLOOKUP($J20,Indicator_Wide!$A$2:$BI$11,46,FALSE))</f>
        <v/>
      </c>
      <c r="FG20" s="3"/>
      <c r="FH20" s="4" t="str">
        <f>IF($J20="","",VLOOKUP($J20,IndDomain_Wide!$A$2:$BI$11,47,FALSE))</f>
        <v/>
      </c>
      <c r="FI20" s="4" t="str">
        <f>IF($J20="","", VLOOKUP($J20,Indicator_Wide!$A$2:$BI$11,47,FALSE))</f>
        <v/>
      </c>
      <c r="FJ20" s="3"/>
      <c r="FK20" s="4" t="str">
        <f>IF($J20="","",VLOOKUP($J20,IndDomain_Wide!$A$2:$BI$11,48,FALSE))</f>
        <v/>
      </c>
      <c r="FL20" s="4" t="str">
        <f>IF($J20="","", VLOOKUP($J20,Indicator_Wide!$A$2:$BI$11,48,FALSE))</f>
        <v/>
      </c>
      <c r="FM20" s="3"/>
      <c r="FN20" s="4" t="str">
        <f>IF($J20="","",VLOOKUP($J20,IndDomain_Wide!$A$2:$BI$11,49,FALSE))</f>
        <v/>
      </c>
      <c r="FO20" s="4" t="str">
        <f>IF($J20="","", VLOOKUP($J20,Indicator_Wide!$A$2:$BI$11,49,FALSE))</f>
        <v/>
      </c>
      <c r="FP20" s="3"/>
      <c r="FQ20" s="4" t="str">
        <f>IF($J20="","",VLOOKUP($J20,IndDomain_Wide!$A$2:$BI$11,50,FALSE))</f>
        <v/>
      </c>
      <c r="FR20" s="4" t="str">
        <f>IF($J20="","", VLOOKUP($J20,Indicator_Wide!$A$2:$BI$11,50,FALSE))</f>
        <v/>
      </c>
      <c r="FS20" s="3"/>
      <c r="FT20" s="4" t="str">
        <f>IF($J20="","",VLOOKUP($J20,IndDomain_Wide!$A$2:$BI$11,51,FALSE))</f>
        <v/>
      </c>
      <c r="FU20" s="4" t="str">
        <f>IF($J20="","", VLOOKUP($J20,Indicator_Wide!$A$2:$BI$11,51,FALSE))</f>
        <v/>
      </c>
      <c r="FV20" s="3"/>
      <c r="FW20" s="4" t="str">
        <f>IF($J20="","",VLOOKUP($J20,IndDomain_Wide!$A$2:$BI$11,52,FALSE))</f>
        <v/>
      </c>
      <c r="FX20" s="4" t="str">
        <f>IF($J20="","", VLOOKUP($J20,Indicator_Wide!$A$2:$BI$11,52,FALSE))</f>
        <v/>
      </c>
      <c r="FY20" s="3"/>
      <c r="FZ20" s="4" t="str">
        <f>IF($J20="","",VLOOKUP($J20,IndDomain_Wide!$A$2:$BI$11,53,FALSE))</f>
        <v/>
      </c>
      <c r="GA20" s="4" t="str">
        <f>IF($J20="","", VLOOKUP($J20,Indicator_Wide!$A$2:$BI$11,53,FALSE))</f>
        <v/>
      </c>
      <c r="GB20" s="3"/>
      <c r="GC20" s="4" t="str">
        <f>IF($J20="","",VLOOKUP($J20,IndDomain_Wide!$A$2:$BI$11,54,FALSE))</f>
        <v/>
      </c>
      <c r="GD20" s="4" t="str">
        <f>IF($J20="","", VLOOKUP($J20,Indicator_Wide!$A$2:$BI$11,54,FALSE))</f>
        <v/>
      </c>
      <c r="GE20" s="3"/>
      <c r="GF20" s="4" t="str">
        <f>IF($J20="","",VLOOKUP($J20,IndDomain_Wide!$A$2:$BI$11,55,FALSE))</f>
        <v/>
      </c>
      <c r="GG20" s="4" t="str">
        <f>IF($J20="","", VLOOKUP($J20,Indicator_Wide!$A$2:$BI$11,55,FALSE))</f>
        <v/>
      </c>
      <c r="GH20" s="3"/>
      <c r="GI20" s="4" t="str">
        <f>IF($J20="","",VLOOKUP($J20,IndDomain_Wide!$A$2:$BI$11,56,FALSE))</f>
        <v/>
      </c>
      <c r="GJ20" s="4" t="str">
        <f>IF($J20="","", VLOOKUP($J20,Indicator_Wide!$A$2:$BI$11,56,FALSE))</f>
        <v/>
      </c>
      <c r="GK20" s="3"/>
      <c r="GL20" s="4" t="str">
        <f>IF($J20="","",VLOOKUP($J20,IndDomain_Wide!$A$2:$BI$11,57,FALSE))</f>
        <v/>
      </c>
      <c r="GM20" s="4" t="str">
        <f>IF($J20="","", VLOOKUP($J20,Indicator_Wide!$A$2:$BI$11,57,FALSE))</f>
        <v/>
      </c>
      <c r="GN20" s="3"/>
      <c r="GO20" s="4" t="str">
        <f>IF($J20="","",VLOOKUP($J20,IndDomain_Wide!$A$2:$BI$11,58,FALSE))</f>
        <v/>
      </c>
      <c r="GP20" s="4" t="str">
        <f>IF($J20="","", VLOOKUP($J20,Indicator_Wide!$A$2:$BI$11,58,FALSE))</f>
        <v/>
      </c>
      <c r="GQ20" s="3"/>
      <c r="GR20" s="4" t="str">
        <f>IF($J20="","",VLOOKUP($J20,IndDomain_Wide!$A$2:$BI$11,59,FALSE))</f>
        <v/>
      </c>
      <c r="GS20" s="4" t="str">
        <f>IF($J20="","", VLOOKUP($J20,Indicator_Wide!$A$2:$BI$11,59,FALSE))</f>
        <v/>
      </c>
      <c r="GT20" s="3"/>
      <c r="GU20" s="4" t="str">
        <f>IF($J20="","",VLOOKUP($J20,IndDomain_Wide!$A$2:$BI$11,60,FALSE))</f>
        <v/>
      </c>
      <c r="GV20" s="4" t="str">
        <f>IF($J20="","", VLOOKUP($J20,Indicator_Wide!$A$2:$BI$11,60,FALSE))</f>
        <v/>
      </c>
      <c r="GW20" s="3"/>
      <c r="GX20" s="4" t="str">
        <f>IF($J20="","",VLOOKUP($J20,IndDomain_Wide!$A$2:$BI$11,61,FALSE))</f>
        <v/>
      </c>
      <c r="GY20" s="4" t="str">
        <f>IF($J20="","", VLOOKUP($J20,Indicator_Wide!$A$2:$BI$11,61,FALSE))</f>
        <v/>
      </c>
      <c r="GZ20" s="3"/>
    </row>
    <row r="21" spans="1:20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4" t="str">
        <f>IF($J21="","", VLOOKUP($J21,Domain_Wide!$A$2:$M$11,2,FALSE))</f>
        <v/>
      </c>
      <c r="L21" s="4" t="str">
        <f>IF($J21="","", VLOOKUP($J21,Domain_Wide!$A$2:$M$11,3,FALSE))</f>
        <v/>
      </c>
      <c r="M21" s="3"/>
      <c r="N21" s="4" t="str">
        <f>IF($J21="","", VLOOKUP($J21,Domain_Wide!$A$2:$M$11,4,FALSE))</f>
        <v/>
      </c>
      <c r="O21" s="4" t="str">
        <f>IF($J21="","", VLOOKUP($J21,Domain_Wide!$A$2:$M$11,5,FALSE))</f>
        <v/>
      </c>
      <c r="P21" s="3"/>
      <c r="Q21" s="4" t="str">
        <f>IF($J21="","", VLOOKUP($J21,Domain_Wide!$A$2:$M$11,6,FALSE))</f>
        <v/>
      </c>
      <c r="R21" s="4" t="str">
        <f>IF($J21="","", VLOOKUP($J21,Domain_Wide!$A$2:$M$11,7,FALSE))</f>
        <v/>
      </c>
      <c r="S21" s="3"/>
      <c r="T21" s="4" t="str">
        <f>IF($J21="","", VLOOKUP($J21,Domain_Wide!$A$2:$M$11,8,FALSE))</f>
        <v/>
      </c>
      <c r="U21" s="4" t="str">
        <f>IF($J21="","", VLOOKUP($J21,Domain_Wide!$A$2:$M$11,9,FALSE))</f>
        <v/>
      </c>
      <c r="V21" s="3"/>
      <c r="W21" s="4" t="str">
        <f>IF($J21="","", VLOOKUP($J21,Domain_Wide!$A$2:$M$11,10,FALSE))</f>
        <v/>
      </c>
      <c r="X21" s="4" t="str">
        <f>IF($J21="","", VLOOKUP($J21,Domain_Wide!$A$2:$M$11,11,FALSE))</f>
        <v/>
      </c>
      <c r="Y21" s="3"/>
      <c r="Z21" s="4" t="str">
        <f>IF($J21="","", VLOOKUP($J21,Domain_Wide!$A$2:$M$11,12,FALSE))</f>
        <v/>
      </c>
      <c r="AA21" s="4" t="str">
        <f>IF($J21="","", VLOOKUP($J21,Domain_Wide!$A$2:$M$11,13,FALSE))</f>
        <v/>
      </c>
      <c r="AB21" s="3"/>
      <c r="AC21" s="4" t="str">
        <f>IF($J21="","",VLOOKUP($J21,IndDomain_Wide!$A$2:$BI$11,2,FALSE))</f>
        <v/>
      </c>
      <c r="AD21" s="4" t="str">
        <f>IF($J21="","", VLOOKUP($J21,Indicator_Wide!$A$2:$BI$11,2,FALSE))</f>
        <v/>
      </c>
      <c r="AE21" s="3"/>
      <c r="AF21" s="4" t="str">
        <f>IF($J21="","",VLOOKUP($J21,IndDomain_Wide!$A$2:$BI$11,3,FALSE))</f>
        <v/>
      </c>
      <c r="AG21" s="4" t="str">
        <f>IF($J21="","", VLOOKUP($J21,Indicator_Wide!$A$2:$BI$11,3,FALSE))</f>
        <v/>
      </c>
      <c r="AH21" s="3"/>
      <c r="AI21" s="4" t="str">
        <f>IF($J21="","",VLOOKUP($J21,IndDomain_Wide!$A$2:$BI$11,4,FALSE))</f>
        <v/>
      </c>
      <c r="AJ21" s="4" t="str">
        <f>IF($J21="","", VLOOKUP($J21,Indicator_Wide!$A$2:$BI$11,4,FALSE))</f>
        <v/>
      </c>
      <c r="AK21" s="3"/>
      <c r="AL21" s="4" t="str">
        <f>IF($J21="","",VLOOKUP($J21,IndDomain_Wide!$A$2:$BI$11,5,FALSE))</f>
        <v/>
      </c>
      <c r="AM21" s="4" t="str">
        <f>IF($J21="","", VLOOKUP($J21,Indicator_Wide!$A$2:$BI$11,5,FALSE))</f>
        <v/>
      </c>
      <c r="AN21" s="3"/>
      <c r="AO21" s="4" t="str">
        <f>IF($J21="","",VLOOKUP($J21,IndDomain_Wide!$A$2:$BI$11,6,FALSE))</f>
        <v/>
      </c>
      <c r="AP21" s="4" t="str">
        <f>IF($J21="","", VLOOKUP($J21,Indicator_Wide!$A$2:$BI$11,6,FALSE))</f>
        <v/>
      </c>
      <c r="AQ21" s="3"/>
      <c r="AR21" s="4" t="str">
        <f>IF($J21="","",VLOOKUP($J21,IndDomain_Wide!$A$2:$BI$11,7,FALSE))</f>
        <v/>
      </c>
      <c r="AS21" s="4" t="str">
        <f>IF($J21="","", VLOOKUP($J21,Indicator_Wide!$A$2:$BI$11,7,FALSE))</f>
        <v/>
      </c>
      <c r="AT21" s="3"/>
      <c r="AU21" s="4" t="str">
        <f>IF($J21="","",VLOOKUP($J21,IndDomain_Wide!$A$2:$BI$11,8,FALSE))</f>
        <v/>
      </c>
      <c r="AV21" s="4" t="str">
        <f>IF($J21="","", VLOOKUP($J21,Indicator_Wide!$A$2:$BI$11,8,FALSE))</f>
        <v/>
      </c>
      <c r="AW21" s="3"/>
      <c r="AX21" s="4" t="str">
        <f>IF($J21="","",VLOOKUP($J21,IndDomain_Wide!$A$2:$BI$11,9,FALSE))</f>
        <v/>
      </c>
      <c r="AY21" s="4" t="str">
        <f>IF($J21="","", VLOOKUP($J21,Indicator_Wide!$A$2:$BI$11,9,FALSE))</f>
        <v/>
      </c>
      <c r="AZ21" s="3"/>
      <c r="BA21" s="4" t="str">
        <f>IF($J21="","",VLOOKUP($J21,IndDomain_Wide!$A$2:$BI$11,10,FALSE))</f>
        <v/>
      </c>
      <c r="BB21" s="4" t="str">
        <f>IF($J21="","", VLOOKUP($J21,Indicator_Wide!$A$2:$BI$11,10,FALSE))</f>
        <v/>
      </c>
      <c r="BC21" s="3"/>
      <c r="BD21" s="4" t="str">
        <f>IF($J21="","",VLOOKUP($J21,IndDomain_Wide!$A$2:$BI$11,11,FALSE))</f>
        <v/>
      </c>
      <c r="BE21" s="4" t="str">
        <f>IF($J21="","", VLOOKUP($J21,Indicator_Wide!$A$2:$BI$11,11,FALSE))</f>
        <v/>
      </c>
      <c r="BF21" s="3"/>
      <c r="BG21" s="4" t="str">
        <f>IF($J21="","",VLOOKUP($J21,IndDomain_Wide!$A$2:$BI$11,12,FALSE))</f>
        <v/>
      </c>
      <c r="BH21" s="4" t="str">
        <f>IF($J21="","", VLOOKUP($J21,Indicator_Wide!$A$2:$BI$11,12,FALSE))</f>
        <v/>
      </c>
      <c r="BI21" s="3"/>
      <c r="BJ21" s="4" t="str">
        <f>IF($J21="","",VLOOKUP($J21,IndDomain_Wide!$A$2:$BI$11,13,FALSE))</f>
        <v/>
      </c>
      <c r="BK21" s="4" t="str">
        <f>IF($J21="","", VLOOKUP($J21,Indicator_Wide!$A$2:$BI$11,13,FALSE))</f>
        <v/>
      </c>
      <c r="BL21" s="3"/>
      <c r="BM21" s="4" t="str">
        <f>IF($J21="","",VLOOKUP($J21,IndDomain_Wide!$A$2:$BI$11,14,FALSE))</f>
        <v/>
      </c>
      <c r="BN21" s="4" t="str">
        <f>IF($J21="","", VLOOKUP($J21,Indicator_Wide!$A$2:$BI$11,14,FALSE))</f>
        <v/>
      </c>
      <c r="BO21" s="3"/>
      <c r="BP21" s="4" t="str">
        <f>IF($J21="","",VLOOKUP($J21,IndDomain_Wide!$A$2:$BI$11,15,FALSE))</f>
        <v/>
      </c>
      <c r="BQ21" s="4" t="str">
        <f>IF($J21="","", VLOOKUP($J21,Indicator_Wide!$A$2:$BI$11,15,FALSE))</f>
        <v/>
      </c>
      <c r="BR21" s="3"/>
      <c r="BS21" s="4" t="str">
        <f>IF($J21="","",VLOOKUP($J21,IndDomain_Wide!$A$2:$BI$11,16,FALSE))</f>
        <v/>
      </c>
      <c r="BT21" s="4" t="str">
        <f>IF($J21="","", VLOOKUP($J21,Indicator_Wide!$A$2:$BI$11,16,FALSE))</f>
        <v/>
      </c>
      <c r="BU21" s="3"/>
      <c r="BV21" s="4" t="str">
        <f>IF($J21="","",VLOOKUP($J21,IndDomain_Wide!$A$2:$BI$11,17,FALSE))</f>
        <v/>
      </c>
      <c r="BW21" s="4" t="str">
        <f>IF($J21="","", VLOOKUP($J21,Indicator_Wide!$A$2:$BI$11,17,FALSE))</f>
        <v/>
      </c>
      <c r="BX21" s="3"/>
      <c r="BY21" s="4" t="str">
        <f>IF($J21="","",VLOOKUP($J21,IndDomain_Wide!$A$2:$BI$11,18,FALSE))</f>
        <v/>
      </c>
      <c r="BZ21" s="4" t="str">
        <f>IF($J21="","", VLOOKUP($J21,Indicator_Wide!$A$2:$BI$11,18,FALSE))</f>
        <v/>
      </c>
      <c r="CA21" s="3"/>
      <c r="CB21" s="4" t="str">
        <f>IF($J21="","",VLOOKUP($J21,IndDomain_Wide!$A$2:$BI$11,19,FALSE))</f>
        <v/>
      </c>
      <c r="CC21" s="4" t="str">
        <f>IF($J21="","", VLOOKUP($J21,Indicator_Wide!$A$2:$BI$11,19,FALSE))</f>
        <v/>
      </c>
      <c r="CD21" s="3"/>
      <c r="CE21" s="4" t="str">
        <f>IF($J21="","",VLOOKUP($J21,IndDomain_Wide!$A$2:$BI$11,20,FALSE))</f>
        <v/>
      </c>
      <c r="CF21" s="4" t="str">
        <f>IF($J21="","", VLOOKUP($J21,Indicator_Wide!$A$2:$BI$11,20,FALSE))</f>
        <v/>
      </c>
      <c r="CG21" s="3"/>
      <c r="CH21" s="4" t="str">
        <f>IF($J21="","",VLOOKUP($J21,IndDomain_Wide!$A$2:$BI$11,21,FALSE))</f>
        <v/>
      </c>
      <c r="CI21" s="4" t="str">
        <f>IF($J21="","", VLOOKUP($J21,Indicator_Wide!$A$2:$BI$11,21,FALSE))</f>
        <v/>
      </c>
      <c r="CJ21" s="3"/>
      <c r="CK21" s="4" t="str">
        <f>IF($J21="","",VLOOKUP($J21,IndDomain_Wide!$A$2:$BI$11,22,FALSE))</f>
        <v/>
      </c>
      <c r="CL21" s="4" t="str">
        <f>IF($J21="","", VLOOKUP($J21,Indicator_Wide!$A$2:$BI$11,22,FALSE))</f>
        <v/>
      </c>
      <c r="CM21" s="3"/>
      <c r="CN21" s="4" t="str">
        <f>IF($J21="","",VLOOKUP($J21,IndDomain_Wide!$A$2:$BI$11,23,FALSE))</f>
        <v/>
      </c>
      <c r="CO21" s="4" t="str">
        <f>IF($J21="","", VLOOKUP($J21,Indicator_Wide!$A$2:$BI$11,23,FALSE))</f>
        <v/>
      </c>
      <c r="CP21" s="3"/>
      <c r="CQ21" s="4" t="str">
        <f>IF($J21="","",VLOOKUP($J21,IndDomain_Wide!$A$2:$BI$11,24,FALSE))</f>
        <v/>
      </c>
      <c r="CR21" s="4" t="str">
        <f>IF($J21="","", VLOOKUP($J21,Indicator_Wide!$A$2:$BI$11,24,FALSE))</f>
        <v/>
      </c>
      <c r="CS21" s="3"/>
      <c r="CT21" s="4" t="str">
        <f>IF($J21="","",VLOOKUP($J21,IndDomain_Wide!$A$2:$BI$11,25,FALSE))</f>
        <v/>
      </c>
      <c r="CU21" s="4" t="str">
        <f>IF($J21="","", VLOOKUP($J21,Indicator_Wide!$A$2:$BI$11,25,FALSE))</f>
        <v/>
      </c>
      <c r="CV21" s="3"/>
      <c r="CW21" s="4" t="str">
        <f>IF($J21="","",VLOOKUP($J21,IndDomain_Wide!$A$2:$BI$11,26,FALSE))</f>
        <v/>
      </c>
      <c r="CX21" s="4" t="str">
        <f>IF($J21="","", VLOOKUP($J21,Indicator_Wide!$A$2:$BI$11,26,FALSE))</f>
        <v/>
      </c>
      <c r="CY21" s="3"/>
      <c r="CZ21" s="4" t="str">
        <f>IF($J21="","",VLOOKUP($J21,IndDomain_Wide!$A$2:$BI$11,27,FALSE))</f>
        <v/>
      </c>
      <c r="DA21" s="4" t="str">
        <f>IF($J21="","", VLOOKUP($J21,Indicator_Wide!$A$2:$BI$11,27,FALSE))</f>
        <v/>
      </c>
      <c r="DB21" s="3"/>
      <c r="DC21" s="4" t="str">
        <f>IF($J21="","",VLOOKUP($J21,IndDomain_Wide!$A$2:$BI$11,28,FALSE))</f>
        <v/>
      </c>
      <c r="DD21" s="4" t="str">
        <f>IF($J21="","", VLOOKUP($J21,Indicator_Wide!$A$2:$BI$11,28,FALSE))</f>
        <v/>
      </c>
      <c r="DE21" s="3"/>
      <c r="DF21" s="4" t="str">
        <f>IF($J21="","",VLOOKUP($J21,IndDomain_Wide!$A$2:$BI$11,29,FALSE))</f>
        <v/>
      </c>
      <c r="DG21" s="4" t="str">
        <f>IF($J21="","", VLOOKUP($J21,Indicator_Wide!$A$2:$BI$11,29,FALSE))</f>
        <v/>
      </c>
      <c r="DH21" s="3"/>
      <c r="DI21" s="4" t="str">
        <f>IF($J21="","",VLOOKUP($J21,IndDomain_Wide!$A$2:$BI$11,30,FALSE))</f>
        <v/>
      </c>
      <c r="DJ21" s="4" t="str">
        <f>IF($J21="","", VLOOKUP($J21,Indicator_Wide!$A$2:$BI$11,30,FALSE))</f>
        <v/>
      </c>
      <c r="DK21" s="3"/>
      <c r="DL21" s="4" t="str">
        <f>IF($J21="","",VLOOKUP($J21,IndDomain_Wide!$A$2:$BI$11,31,FALSE))</f>
        <v/>
      </c>
      <c r="DM21" s="4" t="str">
        <f>IF($J21="","", VLOOKUP($J21,Indicator_Wide!$A$2:$BI$11,31,FALSE))</f>
        <v/>
      </c>
      <c r="DN21" s="3"/>
      <c r="DO21" s="4" t="str">
        <f>IF($J21="","",VLOOKUP($J21,IndDomain_Wide!$A$2:$BI$11,32,FALSE))</f>
        <v/>
      </c>
      <c r="DP21" s="4" t="str">
        <f>IF($J21="","", VLOOKUP($J21,Indicator_Wide!$A$2:$BI$11,32,FALSE))</f>
        <v/>
      </c>
      <c r="DQ21" s="3"/>
      <c r="DR21" s="4" t="str">
        <f>IF($J21="","",VLOOKUP($J21,IndDomain_Wide!$A$2:$BI$11,33,FALSE))</f>
        <v/>
      </c>
      <c r="DS21" s="4" t="str">
        <f>IF($J21="","", VLOOKUP($J21,Indicator_Wide!$A$2:$BI$11,33,FALSE))</f>
        <v/>
      </c>
      <c r="DT21" s="3"/>
      <c r="DU21" s="4" t="str">
        <f>IF($J21="","",VLOOKUP($J21,IndDomain_Wide!$A$2:$BI$11,34,FALSE))</f>
        <v/>
      </c>
      <c r="DV21" s="4" t="str">
        <f>IF($J21="","", VLOOKUP($J21,Indicator_Wide!$A$2:$BI$11,34,FALSE))</f>
        <v/>
      </c>
      <c r="DW21" s="3"/>
      <c r="DX21" s="4" t="str">
        <f>IF($J21="","",VLOOKUP($J21,IndDomain_Wide!$A$2:$BI$11,35,FALSE))</f>
        <v/>
      </c>
      <c r="DY21" s="4" t="str">
        <f>IF($J21="","", VLOOKUP($J21,Indicator_Wide!$A$2:$BI$11,35,FALSE))</f>
        <v/>
      </c>
      <c r="DZ21" s="3"/>
      <c r="EA21" s="4" t="str">
        <f>IF($J21="","",VLOOKUP($J21,IndDomain_Wide!$A$2:$BI$11,36,FALSE))</f>
        <v/>
      </c>
      <c r="EB21" s="4" t="str">
        <f>IF($J21="","", VLOOKUP($J21,Indicator_Wide!$A$2:$BI$11,36,FALSE))</f>
        <v/>
      </c>
      <c r="EC21" s="3"/>
      <c r="ED21" s="4" t="str">
        <f>IF($J21="","",VLOOKUP($J21,IndDomain_Wide!$A$2:$BI$11,37,FALSE))</f>
        <v/>
      </c>
      <c r="EE21" s="4" t="str">
        <f>IF($J21="","", VLOOKUP($J21,Indicator_Wide!$A$2:$BI$11,37,FALSE))</f>
        <v/>
      </c>
      <c r="EF21" s="3"/>
      <c r="EG21" s="4" t="str">
        <f>IF($J21="","",VLOOKUP($J21,IndDomain_Wide!$A$2:$BI$11,38,FALSE))</f>
        <v/>
      </c>
      <c r="EH21" s="4" t="str">
        <f>IF($J21="","", VLOOKUP($J21,Indicator_Wide!$A$2:$BI$11,38,FALSE))</f>
        <v/>
      </c>
      <c r="EI21" s="3"/>
      <c r="EJ21" s="4" t="str">
        <f>IF($J21="","",VLOOKUP($J21,IndDomain_Wide!$A$2:$BI$11,39,FALSE))</f>
        <v/>
      </c>
      <c r="EK21" s="4" t="str">
        <f>IF($J21="","", VLOOKUP($J21,Indicator_Wide!$A$2:$BI$11,39,FALSE))</f>
        <v/>
      </c>
      <c r="EL21" s="3"/>
      <c r="EM21" s="4" t="str">
        <f>IF($J21="","",VLOOKUP($J21,IndDomain_Wide!$A$2:$BI$11,40,FALSE))</f>
        <v/>
      </c>
      <c r="EN21" s="4" t="str">
        <f>IF($J21="","", VLOOKUP($J21,Indicator_Wide!$A$2:$BI$11,40,FALSE))</f>
        <v/>
      </c>
      <c r="EO21" s="3"/>
      <c r="EP21" s="4" t="str">
        <f>IF($J21="","",VLOOKUP($J21,IndDomain_Wide!$A$2:$BI$11,41,FALSE))</f>
        <v/>
      </c>
      <c r="EQ21" s="4" t="str">
        <f>IF($J21="","", VLOOKUP($J21,Indicator_Wide!$A$2:$BI$11,41,FALSE))</f>
        <v/>
      </c>
      <c r="ER21" s="3"/>
      <c r="ES21" s="4" t="str">
        <f>IF($J21="","",VLOOKUP($J21,IndDomain_Wide!$A$2:$BI$11,42,FALSE))</f>
        <v/>
      </c>
      <c r="ET21" s="4" t="str">
        <f>IF($J21="","", VLOOKUP($J21,Indicator_Wide!$A$2:$BI$11,42,FALSE))</f>
        <v/>
      </c>
      <c r="EU21" s="3"/>
      <c r="EV21" s="4" t="str">
        <f>IF($J21="","",VLOOKUP($J21,IndDomain_Wide!$A$2:$BI$11,43,FALSE))</f>
        <v/>
      </c>
      <c r="EW21" s="4" t="str">
        <f>IF($J21="","", VLOOKUP($J21,Indicator_Wide!$A$2:$BI$11,43,FALSE))</f>
        <v/>
      </c>
      <c r="EX21" s="3"/>
      <c r="EY21" s="4" t="str">
        <f>IF($J21="","",VLOOKUP($J21,IndDomain_Wide!$A$2:$BI$11,44,FALSE))</f>
        <v/>
      </c>
      <c r="EZ21" s="4" t="str">
        <f>IF($J21="","", VLOOKUP($J21,Indicator_Wide!$A$2:$BI$11,44,FALSE))</f>
        <v/>
      </c>
      <c r="FA21" s="3"/>
      <c r="FB21" s="4" t="str">
        <f>IF($J21="","",VLOOKUP($J21,IndDomain_Wide!$A$2:$BI$11,45,FALSE))</f>
        <v/>
      </c>
      <c r="FC21" s="4" t="str">
        <f>IF($J21="","", VLOOKUP($J21,Indicator_Wide!$A$2:$BI$11,45,FALSE))</f>
        <v/>
      </c>
      <c r="FD21" s="3"/>
      <c r="FE21" s="4" t="str">
        <f>IF($J21="","",VLOOKUP($J21,IndDomain_Wide!$A$2:$BI$11,46,FALSE))</f>
        <v/>
      </c>
      <c r="FF21" s="4" t="str">
        <f>IF($J21="","", VLOOKUP($J21,Indicator_Wide!$A$2:$BI$11,46,FALSE))</f>
        <v/>
      </c>
      <c r="FG21" s="3"/>
      <c r="FH21" s="4" t="str">
        <f>IF($J21="","",VLOOKUP($J21,IndDomain_Wide!$A$2:$BI$11,47,FALSE))</f>
        <v/>
      </c>
      <c r="FI21" s="4" t="str">
        <f>IF($J21="","", VLOOKUP($J21,Indicator_Wide!$A$2:$BI$11,47,FALSE))</f>
        <v/>
      </c>
      <c r="FJ21" s="3"/>
      <c r="FK21" s="4" t="str">
        <f>IF($J21="","",VLOOKUP($J21,IndDomain_Wide!$A$2:$BI$11,48,FALSE))</f>
        <v/>
      </c>
      <c r="FL21" s="4" t="str">
        <f>IF($J21="","", VLOOKUP($J21,Indicator_Wide!$A$2:$BI$11,48,FALSE))</f>
        <v/>
      </c>
      <c r="FM21" s="3"/>
      <c r="FN21" s="4" t="str">
        <f>IF($J21="","",VLOOKUP($J21,IndDomain_Wide!$A$2:$BI$11,49,FALSE))</f>
        <v/>
      </c>
      <c r="FO21" s="4" t="str">
        <f>IF($J21="","", VLOOKUP($J21,Indicator_Wide!$A$2:$BI$11,49,FALSE))</f>
        <v/>
      </c>
      <c r="FP21" s="3"/>
      <c r="FQ21" s="4" t="str">
        <f>IF($J21="","",VLOOKUP($J21,IndDomain_Wide!$A$2:$BI$11,50,FALSE))</f>
        <v/>
      </c>
      <c r="FR21" s="4" t="str">
        <f>IF($J21="","", VLOOKUP($J21,Indicator_Wide!$A$2:$BI$11,50,FALSE))</f>
        <v/>
      </c>
      <c r="FS21" s="3"/>
      <c r="FT21" s="4" t="str">
        <f>IF($J21="","",VLOOKUP($J21,IndDomain_Wide!$A$2:$BI$11,51,FALSE))</f>
        <v/>
      </c>
      <c r="FU21" s="4" t="str">
        <f>IF($J21="","", VLOOKUP($J21,Indicator_Wide!$A$2:$BI$11,51,FALSE))</f>
        <v/>
      </c>
      <c r="FV21" s="3"/>
      <c r="FW21" s="4" t="str">
        <f>IF($J21="","",VLOOKUP($J21,IndDomain_Wide!$A$2:$BI$11,52,FALSE))</f>
        <v/>
      </c>
      <c r="FX21" s="4" t="str">
        <f>IF($J21="","", VLOOKUP($J21,Indicator_Wide!$A$2:$BI$11,52,FALSE))</f>
        <v/>
      </c>
      <c r="FY21" s="3"/>
      <c r="FZ21" s="4" t="str">
        <f>IF($J21="","",VLOOKUP($J21,IndDomain_Wide!$A$2:$BI$11,53,FALSE))</f>
        <v/>
      </c>
      <c r="GA21" s="4" t="str">
        <f>IF($J21="","", VLOOKUP($J21,Indicator_Wide!$A$2:$BI$11,53,FALSE))</f>
        <v/>
      </c>
      <c r="GB21" s="3"/>
      <c r="GC21" s="4" t="str">
        <f>IF($J21="","",VLOOKUP($J21,IndDomain_Wide!$A$2:$BI$11,54,FALSE))</f>
        <v/>
      </c>
      <c r="GD21" s="4" t="str">
        <f>IF($J21="","", VLOOKUP($J21,Indicator_Wide!$A$2:$BI$11,54,FALSE))</f>
        <v/>
      </c>
      <c r="GE21" s="3"/>
      <c r="GF21" s="4" t="str">
        <f>IF($J21="","",VLOOKUP($J21,IndDomain_Wide!$A$2:$BI$11,55,FALSE))</f>
        <v/>
      </c>
      <c r="GG21" s="4" t="str">
        <f>IF($J21="","", VLOOKUP($J21,Indicator_Wide!$A$2:$BI$11,55,FALSE))</f>
        <v/>
      </c>
      <c r="GH21" s="3"/>
      <c r="GI21" s="4" t="str">
        <f>IF($J21="","",VLOOKUP($J21,IndDomain_Wide!$A$2:$BI$11,56,FALSE))</f>
        <v/>
      </c>
      <c r="GJ21" s="4" t="str">
        <f>IF($J21="","", VLOOKUP($J21,Indicator_Wide!$A$2:$BI$11,56,FALSE))</f>
        <v/>
      </c>
      <c r="GK21" s="3"/>
      <c r="GL21" s="4" t="str">
        <f>IF($J21="","",VLOOKUP($J21,IndDomain_Wide!$A$2:$BI$11,57,FALSE))</f>
        <v/>
      </c>
      <c r="GM21" s="4" t="str">
        <f>IF($J21="","", VLOOKUP($J21,Indicator_Wide!$A$2:$BI$11,57,FALSE))</f>
        <v/>
      </c>
      <c r="GN21" s="3"/>
      <c r="GO21" s="4" t="str">
        <f>IF($J21="","",VLOOKUP($J21,IndDomain_Wide!$A$2:$BI$11,58,FALSE))</f>
        <v/>
      </c>
      <c r="GP21" s="4" t="str">
        <f>IF($J21="","", VLOOKUP($J21,Indicator_Wide!$A$2:$BI$11,58,FALSE))</f>
        <v/>
      </c>
      <c r="GQ21" s="3"/>
      <c r="GR21" s="4" t="str">
        <f>IF($J21="","",VLOOKUP($J21,IndDomain_Wide!$A$2:$BI$11,59,FALSE))</f>
        <v/>
      </c>
      <c r="GS21" s="4" t="str">
        <f>IF($J21="","", VLOOKUP($J21,Indicator_Wide!$A$2:$BI$11,59,FALSE))</f>
        <v/>
      </c>
      <c r="GT21" s="3"/>
      <c r="GU21" s="4" t="str">
        <f>IF($J21="","",VLOOKUP($J21,IndDomain_Wide!$A$2:$BI$11,60,FALSE))</f>
        <v/>
      </c>
      <c r="GV21" s="4" t="str">
        <f>IF($J21="","", VLOOKUP($J21,Indicator_Wide!$A$2:$BI$11,60,FALSE))</f>
        <v/>
      </c>
      <c r="GW21" s="3"/>
      <c r="GX21" s="4" t="str">
        <f>IF($J21="","",VLOOKUP($J21,IndDomain_Wide!$A$2:$BI$11,61,FALSE))</f>
        <v/>
      </c>
      <c r="GY21" s="4" t="str">
        <f>IF($J21="","", VLOOKUP($J21,Indicator_Wide!$A$2:$BI$11,61,FALSE))</f>
        <v/>
      </c>
      <c r="GZ21" s="3"/>
    </row>
    <row r="22" spans="1:20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4" t="str">
        <f>IF($J22="","", VLOOKUP($J22,Domain_Wide!$A$2:$M$11,2,FALSE))</f>
        <v/>
      </c>
      <c r="L22" s="4" t="str">
        <f>IF($J22="","", VLOOKUP($J22,Domain_Wide!$A$2:$M$11,3,FALSE))</f>
        <v/>
      </c>
      <c r="M22" s="3"/>
      <c r="N22" s="4" t="str">
        <f>IF($J22="","", VLOOKUP($J22,Domain_Wide!$A$2:$M$11,4,FALSE))</f>
        <v/>
      </c>
      <c r="O22" s="4" t="str">
        <f>IF($J22="","", VLOOKUP($J22,Domain_Wide!$A$2:$M$11,5,FALSE))</f>
        <v/>
      </c>
      <c r="P22" s="3"/>
      <c r="Q22" s="4" t="str">
        <f>IF($J22="","", VLOOKUP($J22,Domain_Wide!$A$2:$M$11,6,FALSE))</f>
        <v/>
      </c>
      <c r="R22" s="4" t="str">
        <f>IF($J22="","", VLOOKUP($J22,Domain_Wide!$A$2:$M$11,7,FALSE))</f>
        <v/>
      </c>
      <c r="S22" s="3"/>
      <c r="T22" s="4" t="str">
        <f>IF($J22="","", VLOOKUP($J22,Domain_Wide!$A$2:$M$11,8,FALSE))</f>
        <v/>
      </c>
      <c r="U22" s="4" t="str">
        <f>IF($J22="","", VLOOKUP($J22,Domain_Wide!$A$2:$M$11,9,FALSE))</f>
        <v/>
      </c>
      <c r="V22" s="3"/>
      <c r="W22" s="4" t="str">
        <f>IF($J22="","", VLOOKUP($J22,Domain_Wide!$A$2:$M$11,10,FALSE))</f>
        <v/>
      </c>
      <c r="X22" s="4" t="str">
        <f>IF($J22="","", VLOOKUP($J22,Domain_Wide!$A$2:$M$11,11,FALSE))</f>
        <v/>
      </c>
      <c r="Y22" s="3"/>
      <c r="Z22" s="4" t="str">
        <f>IF($J22="","", VLOOKUP($J22,Domain_Wide!$A$2:$M$11,12,FALSE))</f>
        <v/>
      </c>
      <c r="AA22" s="4" t="str">
        <f>IF($J22="","", VLOOKUP($J22,Domain_Wide!$A$2:$M$11,13,FALSE))</f>
        <v/>
      </c>
      <c r="AB22" s="3"/>
      <c r="AC22" s="4" t="str">
        <f>IF($J22="","",VLOOKUP($J22,IndDomain_Wide!$A$2:$BI$11,2,FALSE))</f>
        <v/>
      </c>
      <c r="AD22" s="4" t="str">
        <f>IF($J22="","", VLOOKUP($J22,Indicator_Wide!$A$2:$BI$11,2,FALSE))</f>
        <v/>
      </c>
      <c r="AE22" s="3"/>
      <c r="AF22" s="4" t="str">
        <f>IF($J22="","",VLOOKUP($J22,IndDomain_Wide!$A$2:$BI$11,3,FALSE))</f>
        <v/>
      </c>
      <c r="AG22" s="4" t="str">
        <f>IF($J22="","", VLOOKUP($J22,Indicator_Wide!$A$2:$BI$11,3,FALSE))</f>
        <v/>
      </c>
      <c r="AH22" s="3"/>
      <c r="AI22" s="4" t="str">
        <f>IF($J22="","",VLOOKUP($J22,IndDomain_Wide!$A$2:$BI$11,4,FALSE))</f>
        <v/>
      </c>
      <c r="AJ22" s="4" t="str">
        <f>IF($J22="","", VLOOKUP($J22,Indicator_Wide!$A$2:$BI$11,4,FALSE))</f>
        <v/>
      </c>
      <c r="AK22" s="3"/>
      <c r="AL22" s="4" t="str">
        <f>IF($J22="","",VLOOKUP($J22,IndDomain_Wide!$A$2:$BI$11,5,FALSE))</f>
        <v/>
      </c>
      <c r="AM22" s="4" t="str">
        <f>IF($J22="","", VLOOKUP($J22,Indicator_Wide!$A$2:$BI$11,5,FALSE))</f>
        <v/>
      </c>
      <c r="AN22" s="3"/>
      <c r="AO22" s="4" t="str">
        <f>IF($J22="","",VLOOKUP($J22,IndDomain_Wide!$A$2:$BI$11,6,FALSE))</f>
        <v/>
      </c>
      <c r="AP22" s="4" t="str">
        <f>IF($J22="","", VLOOKUP($J22,Indicator_Wide!$A$2:$BI$11,6,FALSE))</f>
        <v/>
      </c>
      <c r="AQ22" s="3"/>
      <c r="AR22" s="4" t="str">
        <f>IF($J22="","",VLOOKUP($J22,IndDomain_Wide!$A$2:$BI$11,7,FALSE))</f>
        <v/>
      </c>
      <c r="AS22" s="4" t="str">
        <f>IF($J22="","", VLOOKUP($J22,Indicator_Wide!$A$2:$BI$11,7,FALSE))</f>
        <v/>
      </c>
      <c r="AT22" s="3"/>
      <c r="AU22" s="4" t="str">
        <f>IF($J22="","",VLOOKUP($J22,IndDomain_Wide!$A$2:$BI$11,8,FALSE))</f>
        <v/>
      </c>
      <c r="AV22" s="4" t="str">
        <f>IF($J22="","", VLOOKUP($J22,Indicator_Wide!$A$2:$BI$11,8,FALSE))</f>
        <v/>
      </c>
      <c r="AW22" s="3"/>
      <c r="AX22" s="4" t="str">
        <f>IF($J22="","",VLOOKUP($J22,IndDomain_Wide!$A$2:$BI$11,9,FALSE))</f>
        <v/>
      </c>
      <c r="AY22" s="4" t="str">
        <f>IF($J22="","", VLOOKUP($J22,Indicator_Wide!$A$2:$BI$11,9,FALSE))</f>
        <v/>
      </c>
      <c r="AZ22" s="3"/>
      <c r="BA22" s="4" t="str">
        <f>IF($J22="","",VLOOKUP($J22,IndDomain_Wide!$A$2:$BI$11,10,FALSE))</f>
        <v/>
      </c>
      <c r="BB22" s="4" t="str">
        <f>IF($J22="","", VLOOKUP($J22,Indicator_Wide!$A$2:$BI$11,10,FALSE))</f>
        <v/>
      </c>
      <c r="BC22" s="3"/>
      <c r="BD22" s="4" t="str">
        <f>IF($J22="","",VLOOKUP($J22,IndDomain_Wide!$A$2:$BI$11,11,FALSE))</f>
        <v/>
      </c>
      <c r="BE22" s="4" t="str">
        <f>IF($J22="","", VLOOKUP($J22,Indicator_Wide!$A$2:$BI$11,11,FALSE))</f>
        <v/>
      </c>
      <c r="BF22" s="3"/>
      <c r="BG22" s="4" t="str">
        <f>IF($J22="","",VLOOKUP($J22,IndDomain_Wide!$A$2:$BI$11,12,FALSE))</f>
        <v/>
      </c>
      <c r="BH22" s="4" t="str">
        <f>IF($J22="","", VLOOKUP($J22,Indicator_Wide!$A$2:$BI$11,12,FALSE))</f>
        <v/>
      </c>
      <c r="BI22" s="3"/>
      <c r="BJ22" s="4" t="str">
        <f>IF($J22="","",VLOOKUP($J22,IndDomain_Wide!$A$2:$BI$11,13,FALSE))</f>
        <v/>
      </c>
      <c r="BK22" s="4" t="str">
        <f>IF($J22="","", VLOOKUP($J22,Indicator_Wide!$A$2:$BI$11,13,FALSE))</f>
        <v/>
      </c>
      <c r="BL22" s="3"/>
      <c r="BM22" s="4" t="str">
        <f>IF($J22="","",VLOOKUP($J22,IndDomain_Wide!$A$2:$BI$11,14,FALSE))</f>
        <v/>
      </c>
      <c r="BN22" s="4" t="str">
        <f>IF($J22="","", VLOOKUP($J22,Indicator_Wide!$A$2:$BI$11,14,FALSE))</f>
        <v/>
      </c>
      <c r="BO22" s="3"/>
      <c r="BP22" s="4" t="str">
        <f>IF($J22="","",VLOOKUP($J22,IndDomain_Wide!$A$2:$BI$11,15,FALSE))</f>
        <v/>
      </c>
      <c r="BQ22" s="4" t="str">
        <f>IF($J22="","", VLOOKUP($J22,Indicator_Wide!$A$2:$BI$11,15,FALSE))</f>
        <v/>
      </c>
      <c r="BR22" s="3"/>
      <c r="BS22" s="4" t="str">
        <f>IF($J22="","",VLOOKUP($J22,IndDomain_Wide!$A$2:$BI$11,16,FALSE))</f>
        <v/>
      </c>
      <c r="BT22" s="4" t="str">
        <f>IF($J22="","", VLOOKUP($J22,Indicator_Wide!$A$2:$BI$11,16,FALSE))</f>
        <v/>
      </c>
      <c r="BU22" s="3"/>
      <c r="BV22" s="4" t="str">
        <f>IF($J22="","",VLOOKUP($J22,IndDomain_Wide!$A$2:$BI$11,17,FALSE))</f>
        <v/>
      </c>
      <c r="BW22" s="4" t="str">
        <f>IF($J22="","", VLOOKUP($J22,Indicator_Wide!$A$2:$BI$11,17,FALSE))</f>
        <v/>
      </c>
      <c r="BX22" s="3"/>
      <c r="BY22" s="4" t="str">
        <f>IF($J22="","",VLOOKUP($J22,IndDomain_Wide!$A$2:$BI$11,18,FALSE))</f>
        <v/>
      </c>
      <c r="BZ22" s="4" t="str">
        <f>IF($J22="","", VLOOKUP($J22,Indicator_Wide!$A$2:$BI$11,18,FALSE))</f>
        <v/>
      </c>
      <c r="CA22" s="3"/>
      <c r="CB22" s="4" t="str">
        <f>IF($J22="","",VLOOKUP($J22,IndDomain_Wide!$A$2:$BI$11,19,FALSE))</f>
        <v/>
      </c>
      <c r="CC22" s="4" t="str">
        <f>IF($J22="","", VLOOKUP($J22,Indicator_Wide!$A$2:$BI$11,19,FALSE))</f>
        <v/>
      </c>
      <c r="CD22" s="3"/>
      <c r="CE22" s="4" t="str">
        <f>IF($J22="","",VLOOKUP($J22,IndDomain_Wide!$A$2:$BI$11,20,FALSE))</f>
        <v/>
      </c>
      <c r="CF22" s="4" t="str">
        <f>IF($J22="","", VLOOKUP($J22,Indicator_Wide!$A$2:$BI$11,20,FALSE))</f>
        <v/>
      </c>
      <c r="CG22" s="3"/>
      <c r="CH22" s="4" t="str">
        <f>IF($J22="","",VLOOKUP($J22,IndDomain_Wide!$A$2:$BI$11,21,FALSE))</f>
        <v/>
      </c>
      <c r="CI22" s="4" t="str">
        <f>IF($J22="","", VLOOKUP($J22,Indicator_Wide!$A$2:$BI$11,21,FALSE))</f>
        <v/>
      </c>
      <c r="CJ22" s="3"/>
      <c r="CK22" s="4" t="str">
        <f>IF($J22="","",VLOOKUP($J22,IndDomain_Wide!$A$2:$BI$11,22,FALSE))</f>
        <v/>
      </c>
      <c r="CL22" s="4" t="str">
        <f>IF($J22="","", VLOOKUP($J22,Indicator_Wide!$A$2:$BI$11,22,FALSE))</f>
        <v/>
      </c>
      <c r="CM22" s="3"/>
      <c r="CN22" s="4" t="str">
        <f>IF($J22="","",VLOOKUP($J22,IndDomain_Wide!$A$2:$BI$11,23,FALSE))</f>
        <v/>
      </c>
      <c r="CO22" s="4" t="str">
        <f>IF($J22="","", VLOOKUP($J22,Indicator_Wide!$A$2:$BI$11,23,FALSE))</f>
        <v/>
      </c>
      <c r="CP22" s="3"/>
      <c r="CQ22" s="4" t="str">
        <f>IF($J22="","",VLOOKUP($J22,IndDomain_Wide!$A$2:$BI$11,24,FALSE))</f>
        <v/>
      </c>
      <c r="CR22" s="4" t="str">
        <f>IF($J22="","", VLOOKUP($J22,Indicator_Wide!$A$2:$BI$11,24,FALSE))</f>
        <v/>
      </c>
      <c r="CS22" s="3"/>
      <c r="CT22" s="4" t="str">
        <f>IF($J22="","",VLOOKUP($J22,IndDomain_Wide!$A$2:$BI$11,25,FALSE))</f>
        <v/>
      </c>
      <c r="CU22" s="4" t="str">
        <f>IF($J22="","", VLOOKUP($J22,Indicator_Wide!$A$2:$BI$11,25,FALSE))</f>
        <v/>
      </c>
      <c r="CV22" s="3"/>
      <c r="CW22" s="4" t="str">
        <f>IF($J22="","",VLOOKUP($J22,IndDomain_Wide!$A$2:$BI$11,26,FALSE))</f>
        <v/>
      </c>
      <c r="CX22" s="4" t="str">
        <f>IF($J22="","", VLOOKUP($J22,Indicator_Wide!$A$2:$BI$11,26,FALSE))</f>
        <v/>
      </c>
      <c r="CY22" s="3"/>
      <c r="CZ22" s="4" t="str">
        <f>IF($J22="","",VLOOKUP($J22,IndDomain_Wide!$A$2:$BI$11,27,FALSE))</f>
        <v/>
      </c>
      <c r="DA22" s="4" t="str">
        <f>IF($J22="","", VLOOKUP($J22,Indicator_Wide!$A$2:$BI$11,27,FALSE))</f>
        <v/>
      </c>
      <c r="DB22" s="3"/>
      <c r="DC22" s="4" t="str">
        <f>IF($J22="","",VLOOKUP($J22,IndDomain_Wide!$A$2:$BI$11,28,FALSE))</f>
        <v/>
      </c>
      <c r="DD22" s="4" t="str">
        <f>IF($J22="","", VLOOKUP($J22,Indicator_Wide!$A$2:$BI$11,28,FALSE))</f>
        <v/>
      </c>
      <c r="DE22" s="3"/>
      <c r="DF22" s="4" t="str">
        <f>IF($J22="","",VLOOKUP($J22,IndDomain_Wide!$A$2:$BI$11,29,FALSE))</f>
        <v/>
      </c>
      <c r="DG22" s="4" t="str">
        <f>IF($J22="","", VLOOKUP($J22,Indicator_Wide!$A$2:$BI$11,29,FALSE))</f>
        <v/>
      </c>
      <c r="DH22" s="3"/>
      <c r="DI22" s="4" t="str">
        <f>IF($J22="","",VLOOKUP($J22,IndDomain_Wide!$A$2:$BI$11,30,FALSE))</f>
        <v/>
      </c>
      <c r="DJ22" s="4" t="str">
        <f>IF($J22="","", VLOOKUP($J22,Indicator_Wide!$A$2:$BI$11,30,FALSE))</f>
        <v/>
      </c>
      <c r="DK22" s="3"/>
      <c r="DL22" s="4" t="str">
        <f>IF($J22="","",VLOOKUP($J22,IndDomain_Wide!$A$2:$BI$11,31,FALSE))</f>
        <v/>
      </c>
      <c r="DM22" s="4" t="str">
        <f>IF($J22="","", VLOOKUP($J22,Indicator_Wide!$A$2:$BI$11,31,FALSE))</f>
        <v/>
      </c>
      <c r="DN22" s="3"/>
      <c r="DO22" s="4" t="str">
        <f>IF($J22="","",VLOOKUP($J22,IndDomain_Wide!$A$2:$BI$11,32,FALSE))</f>
        <v/>
      </c>
      <c r="DP22" s="4" t="str">
        <f>IF($J22="","", VLOOKUP($J22,Indicator_Wide!$A$2:$BI$11,32,FALSE))</f>
        <v/>
      </c>
      <c r="DQ22" s="3"/>
      <c r="DR22" s="4" t="str">
        <f>IF($J22="","",VLOOKUP($J22,IndDomain_Wide!$A$2:$BI$11,33,FALSE))</f>
        <v/>
      </c>
      <c r="DS22" s="4" t="str">
        <f>IF($J22="","", VLOOKUP($J22,Indicator_Wide!$A$2:$BI$11,33,FALSE))</f>
        <v/>
      </c>
      <c r="DT22" s="3"/>
      <c r="DU22" s="4" t="str">
        <f>IF($J22="","",VLOOKUP($J22,IndDomain_Wide!$A$2:$BI$11,34,FALSE))</f>
        <v/>
      </c>
      <c r="DV22" s="4" t="str">
        <f>IF($J22="","", VLOOKUP($J22,Indicator_Wide!$A$2:$BI$11,34,FALSE))</f>
        <v/>
      </c>
      <c r="DW22" s="3"/>
      <c r="DX22" s="4" t="str">
        <f>IF($J22="","",VLOOKUP($J22,IndDomain_Wide!$A$2:$BI$11,35,FALSE))</f>
        <v/>
      </c>
      <c r="DY22" s="4" t="str">
        <f>IF($J22="","", VLOOKUP($J22,Indicator_Wide!$A$2:$BI$11,35,FALSE))</f>
        <v/>
      </c>
      <c r="DZ22" s="3"/>
      <c r="EA22" s="4" t="str">
        <f>IF($J22="","",VLOOKUP($J22,IndDomain_Wide!$A$2:$BI$11,36,FALSE))</f>
        <v/>
      </c>
      <c r="EB22" s="4" t="str">
        <f>IF($J22="","", VLOOKUP($J22,Indicator_Wide!$A$2:$BI$11,36,FALSE))</f>
        <v/>
      </c>
      <c r="EC22" s="3"/>
      <c r="ED22" s="4" t="str">
        <f>IF($J22="","",VLOOKUP($J22,IndDomain_Wide!$A$2:$BI$11,37,FALSE))</f>
        <v/>
      </c>
      <c r="EE22" s="4" t="str">
        <f>IF($J22="","", VLOOKUP($J22,Indicator_Wide!$A$2:$BI$11,37,FALSE))</f>
        <v/>
      </c>
      <c r="EF22" s="3"/>
      <c r="EG22" s="4" t="str">
        <f>IF($J22="","",VLOOKUP($J22,IndDomain_Wide!$A$2:$BI$11,38,FALSE))</f>
        <v/>
      </c>
      <c r="EH22" s="4" t="str">
        <f>IF($J22="","", VLOOKUP($J22,Indicator_Wide!$A$2:$BI$11,38,FALSE))</f>
        <v/>
      </c>
      <c r="EI22" s="3"/>
      <c r="EJ22" s="4" t="str">
        <f>IF($J22="","",VLOOKUP($J22,IndDomain_Wide!$A$2:$BI$11,39,FALSE))</f>
        <v/>
      </c>
      <c r="EK22" s="4" t="str">
        <f>IF($J22="","", VLOOKUP($J22,Indicator_Wide!$A$2:$BI$11,39,FALSE))</f>
        <v/>
      </c>
      <c r="EL22" s="3"/>
      <c r="EM22" s="4" t="str">
        <f>IF($J22="","",VLOOKUP($J22,IndDomain_Wide!$A$2:$BI$11,40,FALSE))</f>
        <v/>
      </c>
      <c r="EN22" s="4" t="str">
        <f>IF($J22="","", VLOOKUP($J22,Indicator_Wide!$A$2:$BI$11,40,FALSE))</f>
        <v/>
      </c>
      <c r="EO22" s="3"/>
      <c r="EP22" s="4" t="str">
        <f>IF($J22="","",VLOOKUP($J22,IndDomain_Wide!$A$2:$BI$11,41,FALSE))</f>
        <v/>
      </c>
      <c r="EQ22" s="4" t="str">
        <f>IF($J22="","", VLOOKUP($J22,Indicator_Wide!$A$2:$BI$11,41,FALSE))</f>
        <v/>
      </c>
      <c r="ER22" s="3"/>
      <c r="ES22" s="4" t="str">
        <f>IF($J22="","",VLOOKUP($J22,IndDomain_Wide!$A$2:$BI$11,42,FALSE))</f>
        <v/>
      </c>
      <c r="ET22" s="4" t="str">
        <f>IF($J22="","", VLOOKUP($J22,Indicator_Wide!$A$2:$BI$11,42,FALSE))</f>
        <v/>
      </c>
      <c r="EU22" s="3"/>
      <c r="EV22" s="4" t="str">
        <f>IF($J22="","",VLOOKUP($J22,IndDomain_Wide!$A$2:$BI$11,43,FALSE))</f>
        <v/>
      </c>
      <c r="EW22" s="4" t="str">
        <f>IF($J22="","", VLOOKUP($J22,Indicator_Wide!$A$2:$BI$11,43,FALSE))</f>
        <v/>
      </c>
      <c r="EX22" s="3"/>
      <c r="EY22" s="4" t="str">
        <f>IF($J22="","",VLOOKUP($J22,IndDomain_Wide!$A$2:$BI$11,44,FALSE))</f>
        <v/>
      </c>
      <c r="EZ22" s="4" t="str">
        <f>IF($J22="","", VLOOKUP($J22,Indicator_Wide!$A$2:$BI$11,44,FALSE))</f>
        <v/>
      </c>
      <c r="FA22" s="3"/>
      <c r="FB22" s="4" t="str">
        <f>IF($J22="","",VLOOKUP($J22,IndDomain_Wide!$A$2:$BI$11,45,FALSE))</f>
        <v/>
      </c>
      <c r="FC22" s="4" t="str">
        <f>IF($J22="","", VLOOKUP($J22,Indicator_Wide!$A$2:$BI$11,45,FALSE))</f>
        <v/>
      </c>
      <c r="FD22" s="3"/>
      <c r="FE22" s="4" t="str">
        <f>IF($J22="","",VLOOKUP($J22,IndDomain_Wide!$A$2:$BI$11,46,FALSE))</f>
        <v/>
      </c>
      <c r="FF22" s="4" t="str">
        <f>IF($J22="","", VLOOKUP($J22,Indicator_Wide!$A$2:$BI$11,46,FALSE))</f>
        <v/>
      </c>
      <c r="FG22" s="3"/>
      <c r="FH22" s="4" t="str">
        <f>IF($J22="","",VLOOKUP($J22,IndDomain_Wide!$A$2:$BI$11,47,FALSE))</f>
        <v/>
      </c>
      <c r="FI22" s="4" t="str">
        <f>IF($J22="","", VLOOKUP($J22,Indicator_Wide!$A$2:$BI$11,47,FALSE))</f>
        <v/>
      </c>
      <c r="FJ22" s="3"/>
      <c r="FK22" s="4" t="str">
        <f>IF($J22="","",VLOOKUP($J22,IndDomain_Wide!$A$2:$BI$11,48,FALSE))</f>
        <v/>
      </c>
      <c r="FL22" s="4" t="str">
        <f>IF($J22="","", VLOOKUP($J22,Indicator_Wide!$A$2:$BI$11,48,FALSE))</f>
        <v/>
      </c>
      <c r="FM22" s="3"/>
      <c r="FN22" s="4" t="str">
        <f>IF($J22="","",VLOOKUP($J22,IndDomain_Wide!$A$2:$BI$11,49,FALSE))</f>
        <v/>
      </c>
      <c r="FO22" s="4" t="str">
        <f>IF($J22="","", VLOOKUP($J22,Indicator_Wide!$A$2:$BI$11,49,FALSE))</f>
        <v/>
      </c>
      <c r="FP22" s="3"/>
      <c r="FQ22" s="4" t="str">
        <f>IF($J22="","",VLOOKUP($J22,IndDomain_Wide!$A$2:$BI$11,50,FALSE))</f>
        <v/>
      </c>
      <c r="FR22" s="4" t="str">
        <f>IF($J22="","", VLOOKUP($J22,Indicator_Wide!$A$2:$BI$11,50,FALSE))</f>
        <v/>
      </c>
      <c r="FS22" s="3"/>
      <c r="FT22" s="4" t="str">
        <f>IF($J22="","",VLOOKUP($J22,IndDomain_Wide!$A$2:$BI$11,51,FALSE))</f>
        <v/>
      </c>
      <c r="FU22" s="4" t="str">
        <f>IF($J22="","", VLOOKUP($J22,Indicator_Wide!$A$2:$BI$11,51,FALSE))</f>
        <v/>
      </c>
      <c r="FV22" s="3"/>
      <c r="FW22" s="4" t="str">
        <f>IF($J22="","",VLOOKUP($J22,IndDomain_Wide!$A$2:$BI$11,52,FALSE))</f>
        <v/>
      </c>
      <c r="FX22" s="4" t="str">
        <f>IF($J22="","", VLOOKUP($J22,Indicator_Wide!$A$2:$BI$11,52,FALSE))</f>
        <v/>
      </c>
      <c r="FY22" s="3"/>
      <c r="FZ22" s="4" t="str">
        <f>IF($J22="","",VLOOKUP($J22,IndDomain_Wide!$A$2:$BI$11,53,FALSE))</f>
        <v/>
      </c>
      <c r="GA22" s="4" t="str">
        <f>IF($J22="","", VLOOKUP($J22,Indicator_Wide!$A$2:$BI$11,53,FALSE))</f>
        <v/>
      </c>
      <c r="GB22" s="3"/>
      <c r="GC22" s="4" t="str">
        <f>IF($J22="","",VLOOKUP($J22,IndDomain_Wide!$A$2:$BI$11,54,FALSE))</f>
        <v/>
      </c>
      <c r="GD22" s="4" t="str">
        <f>IF($J22="","", VLOOKUP($J22,Indicator_Wide!$A$2:$BI$11,54,FALSE))</f>
        <v/>
      </c>
      <c r="GE22" s="3"/>
      <c r="GF22" s="4" t="str">
        <f>IF($J22="","",VLOOKUP($J22,IndDomain_Wide!$A$2:$BI$11,55,FALSE))</f>
        <v/>
      </c>
      <c r="GG22" s="4" t="str">
        <f>IF($J22="","", VLOOKUP($J22,Indicator_Wide!$A$2:$BI$11,55,FALSE))</f>
        <v/>
      </c>
      <c r="GH22" s="3"/>
      <c r="GI22" s="4" t="str">
        <f>IF($J22="","",VLOOKUP($J22,IndDomain_Wide!$A$2:$BI$11,56,FALSE))</f>
        <v/>
      </c>
      <c r="GJ22" s="4" t="str">
        <f>IF($J22="","", VLOOKUP($J22,Indicator_Wide!$A$2:$BI$11,56,FALSE))</f>
        <v/>
      </c>
      <c r="GK22" s="3"/>
      <c r="GL22" s="4" t="str">
        <f>IF($J22="","",VLOOKUP($J22,IndDomain_Wide!$A$2:$BI$11,57,FALSE))</f>
        <v/>
      </c>
      <c r="GM22" s="4" t="str">
        <f>IF($J22="","", VLOOKUP($J22,Indicator_Wide!$A$2:$BI$11,57,FALSE))</f>
        <v/>
      </c>
      <c r="GN22" s="3"/>
      <c r="GO22" s="4" t="str">
        <f>IF($J22="","",VLOOKUP($J22,IndDomain_Wide!$A$2:$BI$11,58,FALSE))</f>
        <v/>
      </c>
      <c r="GP22" s="4" t="str">
        <f>IF($J22="","", VLOOKUP($J22,Indicator_Wide!$A$2:$BI$11,58,FALSE))</f>
        <v/>
      </c>
      <c r="GQ22" s="3"/>
      <c r="GR22" s="4" t="str">
        <f>IF($J22="","",VLOOKUP($J22,IndDomain_Wide!$A$2:$BI$11,59,FALSE))</f>
        <v/>
      </c>
      <c r="GS22" s="4" t="str">
        <f>IF($J22="","", VLOOKUP($J22,Indicator_Wide!$A$2:$BI$11,59,FALSE))</f>
        <v/>
      </c>
      <c r="GT22" s="3"/>
      <c r="GU22" s="4" t="str">
        <f>IF($J22="","",VLOOKUP($J22,IndDomain_Wide!$A$2:$BI$11,60,FALSE))</f>
        <v/>
      </c>
      <c r="GV22" s="4" t="str">
        <f>IF($J22="","", VLOOKUP($J22,Indicator_Wide!$A$2:$BI$11,60,FALSE))</f>
        <v/>
      </c>
      <c r="GW22" s="3"/>
      <c r="GX22" s="4" t="str">
        <f>IF($J22="","",VLOOKUP($J22,IndDomain_Wide!$A$2:$BI$11,61,FALSE))</f>
        <v/>
      </c>
      <c r="GY22" s="4" t="str">
        <f>IF($J22="","", VLOOKUP($J22,Indicator_Wide!$A$2:$BI$11,61,FALSE))</f>
        <v/>
      </c>
      <c r="GZ22" s="3"/>
    </row>
    <row r="23" spans="1:20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4" t="str">
        <f>IF($J23="","", VLOOKUP($J23,Domain_Wide!$A$2:$M$11,2,FALSE))</f>
        <v/>
      </c>
      <c r="L23" s="4" t="str">
        <f>IF($J23="","", VLOOKUP($J23,Domain_Wide!$A$2:$M$11,3,FALSE))</f>
        <v/>
      </c>
      <c r="M23" s="3"/>
      <c r="N23" s="4" t="str">
        <f>IF($J23="","", VLOOKUP($J23,Domain_Wide!$A$2:$M$11,4,FALSE))</f>
        <v/>
      </c>
      <c r="O23" s="4" t="str">
        <f>IF($J23="","", VLOOKUP($J23,Domain_Wide!$A$2:$M$11,5,FALSE))</f>
        <v/>
      </c>
      <c r="P23" s="3"/>
      <c r="Q23" s="4" t="str">
        <f>IF($J23="","", VLOOKUP($J23,Domain_Wide!$A$2:$M$11,6,FALSE))</f>
        <v/>
      </c>
      <c r="R23" s="4" t="str">
        <f>IF($J23="","", VLOOKUP($J23,Domain_Wide!$A$2:$M$11,7,FALSE))</f>
        <v/>
      </c>
      <c r="S23" s="3"/>
      <c r="T23" s="4" t="str">
        <f>IF($J23="","", VLOOKUP($J23,Domain_Wide!$A$2:$M$11,8,FALSE))</f>
        <v/>
      </c>
      <c r="U23" s="4" t="str">
        <f>IF($J23="","", VLOOKUP($J23,Domain_Wide!$A$2:$M$11,9,FALSE))</f>
        <v/>
      </c>
      <c r="V23" s="3"/>
      <c r="W23" s="4" t="str">
        <f>IF($J23="","", VLOOKUP($J23,Domain_Wide!$A$2:$M$11,10,FALSE))</f>
        <v/>
      </c>
      <c r="X23" s="4" t="str">
        <f>IF($J23="","", VLOOKUP($J23,Domain_Wide!$A$2:$M$11,11,FALSE))</f>
        <v/>
      </c>
      <c r="Y23" s="3"/>
      <c r="Z23" s="4" t="str">
        <f>IF($J23="","", VLOOKUP($J23,Domain_Wide!$A$2:$M$11,12,FALSE))</f>
        <v/>
      </c>
      <c r="AA23" s="4" t="str">
        <f>IF($J23="","", VLOOKUP($J23,Domain_Wide!$A$2:$M$11,13,FALSE))</f>
        <v/>
      </c>
      <c r="AB23" s="3"/>
      <c r="AC23" s="4" t="str">
        <f>IF($J23="","",VLOOKUP($J23,IndDomain_Wide!$A$2:$BI$11,2,FALSE))</f>
        <v/>
      </c>
      <c r="AD23" s="4" t="str">
        <f>IF($J23="","", VLOOKUP($J23,Indicator_Wide!$A$2:$BI$11,2,FALSE))</f>
        <v/>
      </c>
      <c r="AE23" s="3"/>
      <c r="AF23" s="4" t="str">
        <f>IF($J23="","",VLOOKUP($J23,IndDomain_Wide!$A$2:$BI$11,3,FALSE))</f>
        <v/>
      </c>
      <c r="AG23" s="4" t="str">
        <f>IF($J23="","", VLOOKUP($J23,Indicator_Wide!$A$2:$BI$11,3,FALSE))</f>
        <v/>
      </c>
      <c r="AH23" s="3"/>
      <c r="AI23" s="4" t="str">
        <f>IF($J23="","",VLOOKUP($J23,IndDomain_Wide!$A$2:$BI$11,4,FALSE))</f>
        <v/>
      </c>
      <c r="AJ23" s="4" t="str">
        <f>IF($J23="","", VLOOKUP($J23,Indicator_Wide!$A$2:$BI$11,4,FALSE))</f>
        <v/>
      </c>
      <c r="AK23" s="3"/>
      <c r="AL23" s="4" t="str">
        <f>IF($J23="","",VLOOKUP($J23,IndDomain_Wide!$A$2:$BI$11,5,FALSE))</f>
        <v/>
      </c>
      <c r="AM23" s="4" t="str">
        <f>IF($J23="","", VLOOKUP($J23,Indicator_Wide!$A$2:$BI$11,5,FALSE))</f>
        <v/>
      </c>
      <c r="AN23" s="3"/>
      <c r="AO23" s="4" t="str">
        <f>IF($J23="","",VLOOKUP($J23,IndDomain_Wide!$A$2:$BI$11,6,FALSE))</f>
        <v/>
      </c>
      <c r="AP23" s="4" t="str">
        <f>IF($J23="","", VLOOKUP($J23,Indicator_Wide!$A$2:$BI$11,6,FALSE))</f>
        <v/>
      </c>
      <c r="AQ23" s="3"/>
      <c r="AR23" s="4" t="str">
        <f>IF($J23="","",VLOOKUP($J23,IndDomain_Wide!$A$2:$BI$11,7,FALSE))</f>
        <v/>
      </c>
      <c r="AS23" s="4" t="str">
        <f>IF($J23="","", VLOOKUP($J23,Indicator_Wide!$A$2:$BI$11,7,FALSE))</f>
        <v/>
      </c>
      <c r="AT23" s="3"/>
      <c r="AU23" s="4" t="str">
        <f>IF($J23="","",VLOOKUP($J23,IndDomain_Wide!$A$2:$BI$11,8,FALSE))</f>
        <v/>
      </c>
      <c r="AV23" s="4" t="str">
        <f>IF($J23="","", VLOOKUP($J23,Indicator_Wide!$A$2:$BI$11,8,FALSE))</f>
        <v/>
      </c>
      <c r="AW23" s="3"/>
      <c r="AX23" s="4" t="str">
        <f>IF($J23="","",VLOOKUP($J23,IndDomain_Wide!$A$2:$BI$11,9,FALSE))</f>
        <v/>
      </c>
      <c r="AY23" s="4" t="str">
        <f>IF($J23="","", VLOOKUP($J23,Indicator_Wide!$A$2:$BI$11,9,FALSE))</f>
        <v/>
      </c>
      <c r="AZ23" s="3"/>
      <c r="BA23" s="4" t="str">
        <f>IF($J23="","",VLOOKUP($J23,IndDomain_Wide!$A$2:$BI$11,10,FALSE))</f>
        <v/>
      </c>
      <c r="BB23" s="4" t="str">
        <f>IF($J23="","", VLOOKUP($J23,Indicator_Wide!$A$2:$BI$11,10,FALSE))</f>
        <v/>
      </c>
      <c r="BC23" s="3"/>
      <c r="BD23" s="4" t="str">
        <f>IF($J23="","",VLOOKUP($J23,IndDomain_Wide!$A$2:$BI$11,11,FALSE))</f>
        <v/>
      </c>
      <c r="BE23" s="4" t="str">
        <f>IF($J23="","", VLOOKUP($J23,Indicator_Wide!$A$2:$BI$11,11,FALSE))</f>
        <v/>
      </c>
      <c r="BF23" s="3"/>
      <c r="BG23" s="4" t="str">
        <f>IF($J23="","",VLOOKUP($J23,IndDomain_Wide!$A$2:$BI$11,12,FALSE))</f>
        <v/>
      </c>
      <c r="BH23" s="4" t="str">
        <f>IF($J23="","", VLOOKUP($J23,Indicator_Wide!$A$2:$BI$11,12,FALSE))</f>
        <v/>
      </c>
      <c r="BI23" s="3"/>
      <c r="BJ23" s="4" t="str">
        <f>IF($J23="","",VLOOKUP($J23,IndDomain_Wide!$A$2:$BI$11,13,FALSE))</f>
        <v/>
      </c>
      <c r="BK23" s="4" t="str">
        <f>IF($J23="","", VLOOKUP($J23,Indicator_Wide!$A$2:$BI$11,13,FALSE))</f>
        <v/>
      </c>
      <c r="BL23" s="3"/>
      <c r="BM23" s="4" t="str">
        <f>IF($J23="","",VLOOKUP($J23,IndDomain_Wide!$A$2:$BI$11,14,FALSE))</f>
        <v/>
      </c>
      <c r="BN23" s="4" t="str">
        <f>IF($J23="","", VLOOKUP($J23,Indicator_Wide!$A$2:$BI$11,14,FALSE))</f>
        <v/>
      </c>
      <c r="BO23" s="3"/>
      <c r="BP23" s="4" t="str">
        <f>IF($J23="","",VLOOKUP($J23,IndDomain_Wide!$A$2:$BI$11,15,FALSE))</f>
        <v/>
      </c>
      <c r="BQ23" s="4" t="str">
        <f>IF($J23="","", VLOOKUP($J23,Indicator_Wide!$A$2:$BI$11,15,FALSE))</f>
        <v/>
      </c>
      <c r="BR23" s="3"/>
      <c r="BS23" s="4" t="str">
        <f>IF($J23="","",VLOOKUP($J23,IndDomain_Wide!$A$2:$BI$11,16,FALSE))</f>
        <v/>
      </c>
      <c r="BT23" s="4" t="str">
        <f>IF($J23="","", VLOOKUP($J23,Indicator_Wide!$A$2:$BI$11,16,FALSE))</f>
        <v/>
      </c>
      <c r="BU23" s="3"/>
      <c r="BV23" s="4" t="str">
        <f>IF($J23="","",VLOOKUP($J23,IndDomain_Wide!$A$2:$BI$11,17,FALSE))</f>
        <v/>
      </c>
      <c r="BW23" s="4" t="str">
        <f>IF($J23="","", VLOOKUP($J23,Indicator_Wide!$A$2:$BI$11,17,FALSE))</f>
        <v/>
      </c>
      <c r="BX23" s="3"/>
      <c r="BY23" s="4" t="str">
        <f>IF($J23="","",VLOOKUP($J23,IndDomain_Wide!$A$2:$BI$11,18,FALSE))</f>
        <v/>
      </c>
      <c r="BZ23" s="4" t="str">
        <f>IF($J23="","", VLOOKUP($J23,Indicator_Wide!$A$2:$BI$11,18,FALSE))</f>
        <v/>
      </c>
      <c r="CA23" s="3"/>
      <c r="CB23" s="4" t="str">
        <f>IF($J23="","",VLOOKUP($J23,IndDomain_Wide!$A$2:$BI$11,19,FALSE))</f>
        <v/>
      </c>
      <c r="CC23" s="4" t="str">
        <f>IF($J23="","", VLOOKUP($J23,Indicator_Wide!$A$2:$BI$11,19,FALSE))</f>
        <v/>
      </c>
      <c r="CD23" s="3"/>
      <c r="CE23" s="4" t="str">
        <f>IF($J23="","",VLOOKUP($J23,IndDomain_Wide!$A$2:$BI$11,20,FALSE))</f>
        <v/>
      </c>
      <c r="CF23" s="4" t="str">
        <f>IF($J23="","", VLOOKUP($J23,Indicator_Wide!$A$2:$BI$11,20,FALSE))</f>
        <v/>
      </c>
      <c r="CG23" s="3"/>
      <c r="CH23" s="4" t="str">
        <f>IF($J23="","",VLOOKUP($J23,IndDomain_Wide!$A$2:$BI$11,21,FALSE))</f>
        <v/>
      </c>
      <c r="CI23" s="4" t="str">
        <f>IF($J23="","", VLOOKUP($J23,Indicator_Wide!$A$2:$BI$11,21,FALSE))</f>
        <v/>
      </c>
      <c r="CJ23" s="3"/>
      <c r="CK23" s="4" t="str">
        <f>IF($J23="","",VLOOKUP($J23,IndDomain_Wide!$A$2:$BI$11,22,FALSE))</f>
        <v/>
      </c>
      <c r="CL23" s="4" t="str">
        <f>IF($J23="","", VLOOKUP($J23,Indicator_Wide!$A$2:$BI$11,22,FALSE))</f>
        <v/>
      </c>
      <c r="CM23" s="3"/>
      <c r="CN23" s="4" t="str">
        <f>IF($J23="","",VLOOKUP($J23,IndDomain_Wide!$A$2:$BI$11,23,FALSE))</f>
        <v/>
      </c>
      <c r="CO23" s="4" t="str">
        <f>IF($J23="","", VLOOKUP($J23,Indicator_Wide!$A$2:$BI$11,23,FALSE))</f>
        <v/>
      </c>
      <c r="CP23" s="3"/>
      <c r="CQ23" s="4" t="str">
        <f>IF($J23="","",VLOOKUP($J23,IndDomain_Wide!$A$2:$BI$11,24,FALSE))</f>
        <v/>
      </c>
      <c r="CR23" s="4" t="str">
        <f>IF($J23="","", VLOOKUP($J23,Indicator_Wide!$A$2:$BI$11,24,FALSE))</f>
        <v/>
      </c>
      <c r="CS23" s="3"/>
      <c r="CT23" s="4" t="str">
        <f>IF($J23="","",VLOOKUP($J23,IndDomain_Wide!$A$2:$BI$11,25,FALSE))</f>
        <v/>
      </c>
      <c r="CU23" s="4" t="str">
        <f>IF($J23="","", VLOOKUP($J23,Indicator_Wide!$A$2:$BI$11,25,FALSE))</f>
        <v/>
      </c>
      <c r="CV23" s="3"/>
      <c r="CW23" s="4" t="str">
        <f>IF($J23="","",VLOOKUP($J23,IndDomain_Wide!$A$2:$BI$11,26,FALSE))</f>
        <v/>
      </c>
      <c r="CX23" s="4" t="str">
        <f>IF($J23="","", VLOOKUP($J23,Indicator_Wide!$A$2:$BI$11,26,FALSE))</f>
        <v/>
      </c>
      <c r="CY23" s="3"/>
      <c r="CZ23" s="4" t="str">
        <f>IF($J23="","",VLOOKUP($J23,IndDomain_Wide!$A$2:$BI$11,27,FALSE))</f>
        <v/>
      </c>
      <c r="DA23" s="4" t="str">
        <f>IF($J23="","", VLOOKUP($J23,Indicator_Wide!$A$2:$BI$11,27,FALSE))</f>
        <v/>
      </c>
      <c r="DB23" s="3"/>
      <c r="DC23" s="4" t="str">
        <f>IF($J23="","",VLOOKUP($J23,IndDomain_Wide!$A$2:$BI$11,28,FALSE))</f>
        <v/>
      </c>
      <c r="DD23" s="4" t="str">
        <f>IF($J23="","", VLOOKUP($J23,Indicator_Wide!$A$2:$BI$11,28,FALSE))</f>
        <v/>
      </c>
      <c r="DE23" s="3"/>
      <c r="DF23" s="4" t="str">
        <f>IF($J23="","",VLOOKUP($J23,IndDomain_Wide!$A$2:$BI$11,29,FALSE))</f>
        <v/>
      </c>
      <c r="DG23" s="4" t="str">
        <f>IF($J23="","", VLOOKUP($J23,Indicator_Wide!$A$2:$BI$11,29,FALSE))</f>
        <v/>
      </c>
      <c r="DH23" s="3"/>
      <c r="DI23" s="4" t="str">
        <f>IF($J23="","",VLOOKUP($J23,IndDomain_Wide!$A$2:$BI$11,30,FALSE))</f>
        <v/>
      </c>
      <c r="DJ23" s="4" t="str">
        <f>IF($J23="","", VLOOKUP($J23,Indicator_Wide!$A$2:$BI$11,30,FALSE))</f>
        <v/>
      </c>
      <c r="DK23" s="3"/>
      <c r="DL23" s="4" t="str">
        <f>IF($J23="","",VLOOKUP($J23,IndDomain_Wide!$A$2:$BI$11,31,FALSE))</f>
        <v/>
      </c>
      <c r="DM23" s="4" t="str">
        <f>IF($J23="","", VLOOKUP($J23,Indicator_Wide!$A$2:$BI$11,31,FALSE))</f>
        <v/>
      </c>
      <c r="DN23" s="3"/>
      <c r="DO23" s="4" t="str">
        <f>IF($J23="","",VLOOKUP($J23,IndDomain_Wide!$A$2:$BI$11,32,FALSE))</f>
        <v/>
      </c>
      <c r="DP23" s="4" t="str">
        <f>IF($J23="","", VLOOKUP($J23,Indicator_Wide!$A$2:$BI$11,32,FALSE))</f>
        <v/>
      </c>
      <c r="DQ23" s="3"/>
      <c r="DR23" s="4" t="str">
        <f>IF($J23="","",VLOOKUP($J23,IndDomain_Wide!$A$2:$BI$11,33,FALSE))</f>
        <v/>
      </c>
      <c r="DS23" s="4" t="str">
        <f>IF($J23="","", VLOOKUP($J23,Indicator_Wide!$A$2:$BI$11,33,FALSE))</f>
        <v/>
      </c>
      <c r="DT23" s="3"/>
      <c r="DU23" s="4" t="str">
        <f>IF($J23="","",VLOOKUP($J23,IndDomain_Wide!$A$2:$BI$11,34,FALSE))</f>
        <v/>
      </c>
      <c r="DV23" s="4" t="str">
        <f>IF($J23="","", VLOOKUP($J23,Indicator_Wide!$A$2:$BI$11,34,FALSE))</f>
        <v/>
      </c>
      <c r="DW23" s="3"/>
      <c r="DX23" s="4" t="str">
        <f>IF($J23="","",VLOOKUP($J23,IndDomain_Wide!$A$2:$BI$11,35,FALSE))</f>
        <v/>
      </c>
      <c r="DY23" s="4" t="str">
        <f>IF($J23="","", VLOOKUP($J23,Indicator_Wide!$A$2:$BI$11,35,FALSE))</f>
        <v/>
      </c>
      <c r="DZ23" s="3"/>
      <c r="EA23" s="4" t="str">
        <f>IF($J23="","",VLOOKUP($J23,IndDomain_Wide!$A$2:$BI$11,36,FALSE))</f>
        <v/>
      </c>
      <c r="EB23" s="4" t="str">
        <f>IF($J23="","", VLOOKUP($J23,Indicator_Wide!$A$2:$BI$11,36,FALSE))</f>
        <v/>
      </c>
      <c r="EC23" s="3"/>
      <c r="ED23" s="4" t="str">
        <f>IF($J23="","",VLOOKUP($J23,IndDomain_Wide!$A$2:$BI$11,37,FALSE))</f>
        <v/>
      </c>
      <c r="EE23" s="4" t="str">
        <f>IF($J23="","", VLOOKUP($J23,Indicator_Wide!$A$2:$BI$11,37,FALSE))</f>
        <v/>
      </c>
      <c r="EF23" s="3"/>
      <c r="EG23" s="4" t="str">
        <f>IF($J23="","",VLOOKUP($J23,IndDomain_Wide!$A$2:$BI$11,38,FALSE))</f>
        <v/>
      </c>
      <c r="EH23" s="4" t="str">
        <f>IF($J23="","", VLOOKUP($J23,Indicator_Wide!$A$2:$BI$11,38,FALSE))</f>
        <v/>
      </c>
      <c r="EI23" s="3"/>
      <c r="EJ23" s="4" t="str">
        <f>IF($J23="","",VLOOKUP($J23,IndDomain_Wide!$A$2:$BI$11,39,FALSE))</f>
        <v/>
      </c>
      <c r="EK23" s="4" t="str">
        <f>IF($J23="","", VLOOKUP($J23,Indicator_Wide!$A$2:$BI$11,39,FALSE))</f>
        <v/>
      </c>
      <c r="EL23" s="3"/>
      <c r="EM23" s="4" t="str">
        <f>IF($J23="","",VLOOKUP($J23,IndDomain_Wide!$A$2:$BI$11,40,FALSE))</f>
        <v/>
      </c>
      <c r="EN23" s="4" t="str">
        <f>IF($J23="","", VLOOKUP($J23,Indicator_Wide!$A$2:$BI$11,40,FALSE))</f>
        <v/>
      </c>
      <c r="EO23" s="3"/>
      <c r="EP23" s="4" t="str">
        <f>IF($J23="","",VLOOKUP($J23,IndDomain_Wide!$A$2:$BI$11,41,FALSE))</f>
        <v/>
      </c>
      <c r="EQ23" s="4" t="str">
        <f>IF($J23="","", VLOOKUP($J23,Indicator_Wide!$A$2:$BI$11,41,FALSE))</f>
        <v/>
      </c>
      <c r="ER23" s="3"/>
      <c r="ES23" s="4" t="str">
        <f>IF($J23="","",VLOOKUP($J23,IndDomain_Wide!$A$2:$BI$11,42,FALSE))</f>
        <v/>
      </c>
      <c r="ET23" s="4" t="str">
        <f>IF($J23="","", VLOOKUP($J23,Indicator_Wide!$A$2:$BI$11,42,FALSE))</f>
        <v/>
      </c>
      <c r="EU23" s="3"/>
      <c r="EV23" s="4" t="str">
        <f>IF($J23="","",VLOOKUP($J23,IndDomain_Wide!$A$2:$BI$11,43,FALSE))</f>
        <v/>
      </c>
      <c r="EW23" s="4" t="str">
        <f>IF($J23="","", VLOOKUP($J23,Indicator_Wide!$A$2:$BI$11,43,FALSE))</f>
        <v/>
      </c>
      <c r="EX23" s="3"/>
      <c r="EY23" s="4" t="str">
        <f>IF($J23="","",VLOOKUP($J23,IndDomain_Wide!$A$2:$BI$11,44,FALSE))</f>
        <v/>
      </c>
      <c r="EZ23" s="4" t="str">
        <f>IF($J23="","", VLOOKUP($J23,Indicator_Wide!$A$2:$BI$11,44,FALSE))</f>
        <v/>
      </c>
      <c r="FA23" s="3"/>
      <c r="FB23" s="4" t="str">
        <f>IF($J23="","",VLOOKUP($J23,IndDomain_Wide!$A$2:$BI$11,45,FALSE))</f>
        <v/>
      </c>
      <c r="FC23" s="4" t="str">
        <f>IF($J23="","", VLOOKUP($J23,Indicator_Wide!$A$2:$BI$11,45,FALSE))</f>
        <v/>
      </c>
      <c r="FD23" s="3"/>
      <c r="FE23" s="4" t="str">
        <f>IF($J23="","",VLOOKUP($J23,IndDomain_Wide!$A$2:$BI$11,46,FALSE))</f>
        <v/>
      </c>
      <c r="FF23" s="4" t="str">
        <f>IF($J23="","", VLOOKUP($J23,Indicator_Wide!$A$2:$BI$11,46,FALSE))</f>
        <v/>
      </c>
      <c r="FG23" s="3"/>
      <c r="FH23" s="4" t="str">
        <f>IF($J23="","",VLOOKUP($J23,IndDomain_Wide!$A$2:$BI$11,47,FALSE))</f>
        <v/>
      </c>
      <c r="FI23" s="4" t="str">
        <f>IF($J23="","", VLOOKUP($J23,Indicator_Wide!$A$2:$BI$11,47,FALSE))</f>
        <v/>
      </c>
      <c r="FJ23" s="3"/>
      <c r="FK23" s="4" t="str">
        <f>IF($J23="","",VLOOKUP($J23,IndDomain_Wide!$A$2:$BI$11,48,FALSE))</f>
        <v/>
      </c>
      <c r="FL23" s="4" t="str">
        <f>IF($J23="","", VLOOKUP($J23,Indicator_Wide!$A$2:$BI$11,48,FALSE))</f>
        <v/>
      </c>
      <c r="FM23" s="3"/>
      <c r="FN23" s="4" t="str">
        <f>IF($J23="","",VLOOKUP($J23,IndDomain_Wide!$A$2:$BI$11,49,FALSE))</f>
        <v/>
      </c>
      <c r="FO23" s="4" t="str">
        <f>IF($J23="","", VLOOKUP($J23,Indicator_Wide!$A$2:$BI$11,49,FALSE))</f>
        <v/>
      </c>
      <c r="FP23" s="3"/>
      <c r="FQ23" s="4" t="str">
        <f>IF($J23="","",VLOOKUP($J23,IndDomain_Wide!$A$2:$BI$11,50,FALSE))</f>
        <v/>
      </c>
      <c r="FR23" s="4" t="str">
        <f>IF($J23="","", VLOOKUP($J23,Indicator_Wide!$A$2:$BI$11,50,FALSE))</f>
        <v/>
      </c>
      <c r="FS23" s="3"/>
      <c r="FT23" s="4" t="str">
        <f>IF($J23="","",VLOOKUP($J23,IndDomain_Wide!$A$2:$BI$11,51,FALSE))</f>
        <v/>
      </c>
      <c r="FU23" s="4" t="str">
        <f>IF($J23="","", VLOOKUP($J23,Indicator_Wide!$A$2:$BI$11,51,FALSE))</f>
        <v/>
      </c>
      <c r="FV23" s="3"/>
      <c r="FW23" s="4" t="str">
        <f>IF($J23="","",VLOOKUP($J23,IndDomain_Wide!$A$2:$BI$11,52,FALSE))</f>
        <v/>
      </c>
      <c r="FX23" s="4" t="str">
        <f>IF($J23="","", VLOOKUP($J23,Indicator_Wide!$A$2:$BI$11,52,FALSE))</f>
        <v/>
      </c>
      <c r="FY23" s="3"/>
      <c r="FZ23" s="4" t="str">
        <f>IF($J23="","",VLOOKUP($J23,IndDomain_Wide!$A$2:$BI$11,53,FALSE))</f>
        <v/>
      </c>
      <c r="GA23" s="4" t="str">
        <f>IF($J23="","", VLOOKUP($J23,Indicator_Wide!$A$2:$BI$11,53,FALSE))</f>
        <v/>
      </c>
      <c r="GB23" s="3"/>
      <c r="GC23" s="4" t="str">
        <f>IF($J23="","",VLOOKUP($J23,IndDomain_Wide!$A$2:$BI$11,54,FALSE))</f>
        <v/>
      </c>
      <c r="GD23" s="4" t="str">
        <f>IF($J23="","", VLOOKUP($J23,Indicator_Wide!$A$2:$BI$11,54,FALSE))</f>
        <v/>
      </c>
      <c r="GE23" s="3"/>
      <c r="GF23" s="4" t="str">
        <f>IF($J23="","",VLOOKUP($J23,IndDomain_Wide!$A$2:$BI$11,55,FALSE))</f>
        <v/>
      </c>
      <c r="GG23" s="4" t="str">
        <f>IF($J23="","", VLOOKUP($J23,Indicator_Wide!$A$2:$BI$11,55,FALSE))</f>
        <v/>
      </c>
      <c r="GH23" s="3"/>
      <c r="GI23" s="4" t="str">
        <f>IF($J23="","",VLOOKUP($J23,IndDomain_Wide!$A$2:$BI$11,56,FALSE))</f>
        <v/>
      </c>
      <c r="GJ23" s="4" t="str">
        <f>IF($J23="","", VLOOKUP($J23,Indicator_Wide!$A$2:$BI$11,56,FALSE))</f>
        <v/>
      </c>
      <c r="GK23" s="3"/>
      <c r="GL23" s="4" t="str">
        <f>IF($J23="","",VLOOKUP($J23,IndDomain_Wide!$A$2:$BI$11,57,FALSE))</f>
        <v/>
      </c>
      <c r="GM23" s="4" t="str">
        <f>IF($J23="","", VLOOKUP($J23,Indicator_Wide!$A$2:$BI$11,57,FALSE))</f>
        <v/>
      </c>
      <c r="GN23" s="3"/>
      <c r="GO23" s="4" t="str">
        <f>IF($J23="","",VLOOKUP($J23,IndDomain_Wide!$A$2:$BI$11,58,FALSE))</f>
        <v/>
      </c>
      <c r="GP23" s="4" t="str">
        <f>IF($J23="","", VLOOKUP($J23,Indicator_Wide!$A$2:$BI$11,58,FALSE))</f>
        <v/>
      </c>
      <c r="GQ23" s="3"/>
      <c r="GR23" s="4" t="str">
        <f>IF($J23="","",VLOOKUP($J23,IndDomain_Wide!$A$2:$BI$11,59,FALSE))</f>
        <v/>
      </c>
      <c r="GS23" s="4" t="str">
        <f>IF($J23="","", VLOOKUP($J23,Indicator_Wide!$A$2:$BI$11,59,FALSE))</f>
        <v/>
      </c>
      <c r="GT23" s="3"/>
      <c r="GU23" s="4" t="str">
        <f>IF($J23="","",VLOOKUP($J23,IndDomain_Wide!$A$2:$BI$11,60,FALSE))</f>
        <v/>
      </c>
      <c r="GV23" s="4" t="str">
        <f>IF($J23="","", VLOOKUP($J23,Indicator_Wide!$A$2:$BI$11,60,FALSE))</f>
        <v/>
      </c>
      <c r="GW23" s="3"/>
      <c r="GX23" s="4" t="str">
        <f>IF($J23="","",VLOOKUP($J23,IndDomain_Wide!$A$2:$BI$11,61,FALSE))</f>
        <v/>
      </c>
      <c r="GY23" s="4" t="str">
        <f>IF($J23="","", VLOOKUP($J23,Indicator_Wide!$A$2:$BI$11,61,FALSE))</f>
        <v/>
      </c>
      <c r="GZ23" s="3"/>
    </row>
    <row r="24" spans="1:20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4" t="str">
        <f>IF($J24="","", VLOOKUP($J24,Domain_Wide!$A$2:$M$11,2,FALSE))</f>
        <v/>
      </c>
      <c r="L24" s="4" t="str">
        <f>IF($J24="","", VLOOKUP($J24,Domain_Wide!$A$2:$M$11,3,FALSE))</f>
        <v/>
      </c>
      <c r="M24" s="3"/>
      <c r="N24" s="4" t="str">
        <f>IF($J24="","", VLOOKUP($J24,Domain_Wide!$A$2:$M$11,4,FALSE))</f>
        <v/>
      </c>
      <c r="O24" s="4" t="str">
        <f>IF($J24="","", VLOOKUP($J24,Domain_Wide!$A$2:$M$11,5,FALSE))</f>
        <v/>
      </c>
      <c r="P24" s="3"/>
      <c r="Q24" s="4" t="str">
        <f>IF($J24="","", VLOOKUP($J24,Domain_Wide!$A$2:$M$11,6,FALSE))</f>
        <v/>
      </c>
      <c r="R24" s="4" t="str">
        <f>IF($J24="","", VLOOKUP($J24,Domain_Wide!$A$2:$M$11,7,FALSE))</f>
        <v/>
      </c>
      <c r="S24" s="3"/>
      <c r="T24" s="4" t="str">
        <f>IF($J24="","", VLOOKUP($J24,Domain_Wide!$A$2:$M$11,8,FALSE))</f>
        <v/>
      </c>
      <c r="U24" s="4" t="str">
        <f>IF($J24="","", VLOOKUP($J24,Domain_Wide!$A$2:$M$11,9,FALSE))</f>
        <v/>
      </c>
      <c r="V24" s="3"/>
      <c r="W24" s="4" t="str">
        <f>IF($J24="","", VLOOKUP($J24,Domain_Wide!$A$2:$M$11,10,FALSE))</f>
        <v/>
      </c>
      <c r="X24" s="4" t="str">
        <f>IF($J24="","", VLOOKUP($J24,Domain_Wide!$A$2:$M$11,11,FALSE))</f>
        <v/>
      </c>
      <c r="Y24" s="3"/>
      <c r="Z24" s="4" t="str">
        <f>IF($J24="","", VLOOKUP($J24,Domain_Wide!$A$2:$M$11,12,FALSE))</f>
        <v/>
      </c>
      <c r="AA24" s="4" t="str">
        <f>IF($J24="","", VLOOKUP($J24,Domain_Wide!$A$2:$M$11,13,FALSE))</f>
        <v/>
      </c>
      <c r="AB24" s="3"/>
      <c r="AC24" s="4" t="str">
        <f>IF($J24="","",VLOOKUP($J24,IndDomain_Wide!$A$2:$BI$11,2,FALSE))</f>
        <v/>
      </c>
      <c r="AD24" s="4" t="str">
        <f>IF($J24="","", VLOOKUP($J24,Indicator_Wide!$A$2:$BI$11,2,FALSE))</f>
        <v/>
      </c>
      <c r="AE24" s="3"/>
      <c r="AF24" s="4" t="str">
        <f>IF($J24="","",VLOOKUP($J24,IndDomain_Wide!$A$2:$BI$11,3,FALSE))</f>
        <v/>
      </c>
      <c r="AG24" s="4" t="str">
        <f>IF($J24="","", VLOOKUP($J24,Indicator_Wide!$A$2:$BI$11,3,FALSE))</f>
        <v/>
      </c>
      <c r="AH24" s="3"/>
      <c r="AI24" s="4" t="str">
        <f>IF($J24="","",VLOOKUP($J24,IndDomain_Wide!$A$2:$BI$11,4,FALSE))</f>
        <v/>
      </c>
      <c r="AJ24" s="4" t="str">
        <f>IF($J24="","", VLOOKUP($J24,Indicator_Wide!$A$2:$BI$11,4,FALSE))</f>
        <v/>
      </c>
      <c r="AK24" s="3"/>
      <c r="AL24" s="4" t="str">
        <f>IF($J24="","",VLOOKUP($J24,IndDomain_Wide!$A$2:$BI$11,5,FALSE))</f>
        <v/>
      </c>
      <c r="AM24" s="4" t="str">
        <f>IF($J24="","", VLOOKUP($J24,Indicator_Wide!$A$2:$BI$11,5,FALSE))</f>
        <v/>
      </c>
      <c r="AN24" s="3"/>
      <c r="AO24" s="4" t="str">
        <f>IF($J24="","",VLOOKUP($J24,IndDomain_Wide!$A$2:$BI$11,6,FALSE))</f>
        <v/>
      </c>
      <c r="AP24" s="4" t="str">
        <f>IF($J24="","", VLOOKUP($J24,Indicator_Wide!$A$2:$BI$11,6,FALSE))</f>
        <v/>
      </c>
      <c r="AQ24" s="3"/>
      <c r="AR24" s="4" t="str">
        <f>IF($J24="","",VLOOKUP($J24,IndDomain_Wide!$A$2:$BI$11,7,FALSE))</f>
        <v/>
      </c>
      <c r="AS24" s="4" t="str">
        <f>IF($J24="","", VLOOKUP($J24,Indicator_Wide!$A$2:$BI$11,7,FALSE))</f>
        <v/>
      </c>
      <c r="AT24" s="3"/>
      <c r="AU24" s="4" t="str">
        <f>IF($J24="","",VLOOKUP($J24,IndDomain_Wide!$A$2:$BI$11,8,FALSE))</f>
        <v/>
      </c>
      <c r="AV24" s="4" t="str">
        <f>IF($J24="","", VLOOKUP($J24,Indicator_Wide!$A$2:$BI$11,8,FALSE))</f>
        <v/>
      </c>
      <c r="AW24" s="3"/>
      <c r="AX24" s="4" t="str">
        <f>IF($J24="","",VLOOKUP($J24,IndDomain_Wide!$A$2:$BI$11,9,FALSE))</f>
        <v/>
      </c>
      <c r="AY24" s="4" t="str">
        <f>IF($J24="","", VLOOKUP($J24,Indicator_Wide!$A$2:$BI$11,9,FALSE))</f>
        <v/>
      </c>
      <c r="AZ24" s="3"/>
      <c r="BA24" s="4" t="str">
        <f>IF($J24="","",VLOOKUP($J24,IndDomain_Wide!$A$2:$BI$11,10,FALSE))</f>
        <v/>
      </c>
      <c r="BB24" s="4" t="str">
        <f>IF($J24="","", VLOOKUP($J24,Indicator_Wide!$A$2:$BI$11,10,FALSE))</f>
        <v/>
      </c>
      <c r="BC24" s="3"/>
      <c r="BD24" s="4" t="str">
        <f>IF($J24="","",VLOOKUP($J24,IndDomain_Wide!$A$2:$BI$11,11,FALSE))</f>
        <v/>
      </c>
      <c r="BE24" s="4" t="str">
        <f>IF($J24="","", VLOOKUP($J24,Indicator_Wide!$A$2:$BI$11,11,FALSE))</f>
        <v/>
      </c>
      <c r="BF24" s="3"/>
      <c r="BG24" s="4" t="str">
        <f>IF($J24="","",VLOOKUP($J24,IndDomain_Wide!$A$2:$BI$11,12,FALSE))</f>
        <v/>
      </c>
      <c r="BH24" s="4" t="str">
        <f>IF($J24="","", VLOOKUP($J24,Indicator_Wide!$A$2:$BI$11,12,FALSE))</f>
        <v/>
      </c>
      <c r="BI24" s="3"/>
      <c r="BJ24" s="4" t="str">
        <f>IF($J24="","",VLOOKUP($J24,IndDomain_Wide!$A$2:$BI$11,13,FALSE))</f>
        <v/>
      </c>
      <c r="BK24" s="4" t="str">
        <f>IF($J24="","", VLOOKUP($J24,Indicator_Wide!$A$2:$BI$11,13,FALSE))</f>
        <v/>
      </c>
      <c r="BL24" s="3"/>
      <c r="BM24" s="4" t="str">
        <f>IF($J24="","",VLOOKUP($J24,IndDomain_Wide!$A$2:$BI$11,14,FALSE))</f>
        <v/>
      </c>
      <c r="BN24" s="4" t="str">
        <f>IF($J24="","", VLOOKUP($J24,Indicator_Wide!$A$2:$BI$11,14,FALSE))</f>
        <v/>
      </c>
      <c r="BO24" s="3"/>
      <c r="BP24" s="4" t="str">
        <f>IF($J24="","",VLOOKUP($J24,IndDomain_Wide!$A$2:$BI$11,15,FALSE))</f>
        <v/>
      </c>
      <c r="BQ24" s="4" t="str">
        <f>IF($J24="","", VLOOKUP($J24,Indicator_Wide!$A$2:$BI$11,15,FALSE))</f>
        <v/>
      </c>
      <c r="BR24" s="3"/>
      <c r="BS24" s="4" t="str">
        <f>IF($J24="","",VLOOKUP($J24,IndDomain_Wide!$A$2:$BI$11,16,FALSE))</f>
        <v/>
      </c>
      <c r="BT24" s="4" t="str">
        <f>IF($J24="","", VLOOKUP($J24,Indicator_Wide!$A$2:$BI$11,16,FALSE))</f>
        <v/>
      </c>
      <c r="BU24" s="3"/>
      <c r="BV24" s="4" t="str">
        <f>IF($J24="","",VLOOKUP($J24,IndDomain_Wide!$A$2:$BI$11,17,FALSE))</f>
        <v/>
      </c>
      <c r="BW24" s="4" t="str">
        <f>IF($J24="","", VLOOKUP($J24,Indicator_Wide!$A$2:$BI$11,17,FALSE))</f>
        <v/>
      </c>
      <c r="BX24" s="3"/>
      <c r="BY24" s="4" t="str">
        <f>IF($J24="","",VLOOKUP($J24,IndDomain_Wide!$A$2:$BI$11,18,FALSE))</f>
        <v/>
      </c>
      <c r="BZ24" s="4" t="str">
        <f>IF($J24="","", VLOOKUP($J24,Indicator_Wide!$A$2:$BI$11,18,FALSE))</f>
        <v/>
      </c>
      <c r="CA24" s="3"/>
      <c r="CB24" s="4" t="str">
        <f>IF($J24="","",VLOOKUP($J24,IndDomain_Wide!$A$2:$BI$11,19,FALSE))</f>
        <v/>
      </c>
      <c r="CC24" s="4" t="str">
        <f>IF($J24="","", VLOOKUP($J24,Indicator_Wide!$A$2:$BI$11,19,FALSE))</f>
        <v/>
      </c>
      <c r="CD24" s="3"/>
      <c r="CE24" s="4" t="str">
        <f>IF($J24="","",VLOOKUP($J24,IndDomain_Wide!$A$2:$BI$11,20,FALSE))</f>
        <v/>
      </c>
      <c r="CF24" s="4" t="str">
        <f>IF($J24="","", VLOOKUP($J24,Indicator_Wide!$A$2:$BI$11,20,FALSE))</f>
        <v/>
      </c>
      <c r="CG24" s="3"/>
      <c r="CH24" s="4" t="str">
        <f>IF($J24="","",VLOOKUP($J24,IndDomain_Wide!$A$2:$BI$11,21,FALSE))</f>
        <v/>
      </c>
      <c r="CI24" s="4" t="str">
        <f>IF($J24="","", VLOOKUP($J24,Indicator_Wide!$A$2:$BI$11,21,FALSE))</f>
        <v/>
      </c>
      <c r="CJ24" s="3"/>
      <c r="CK24" s="4" t="str">
        <f>IF($J24="","",VLOOKUP($J24,IndDomain_Wide!$A$2:$BI$11,22,FALSE))</f>
        <v/>
      </c>
      <c r="CL24" s="4" t="str">
        <f>IF($J24="","", VLOOKUP($J24,Indicator_Wide!$A$2:$BI$11,22,FALSE))</f>
        <v/>
      </c>
      <c r="CM24" s="3"/>
      <c r="CN24" s="4" t="str">
        <f>IF($J24="","",VLOOKUP($J24,IndDomain_Wide!$A$2:$BI$11,23,FALSE))</f>
        <v/>
      </c>
      <c r="CO24" s="4" t="str">
        <f>IF($J24="","", VLOOKUP($J24,Indicator_Wide!$A$2:$BI$11,23,FALSE))</f>
        <v/>
      </c>
      <c r="CP24" s="3"/>
      <c r="CQ24" s="4" t="str">
        <f>IF($J24="","",VLOOKUP($J24,IndDomain_Wide!$A$2:$BI$11,24,FALSE))</f>
        <v/>
      </c>
      <c r="CR24" s="4" t="str">
        <f>IF($J24="","", VLOOKUP($J24,Indicator_Wide!$A$2:$BI$11,24,FALSE))</f>
        <v/>
      </c>
      <c r="CS24" s="3"/>
      <c r="CT24" s="4" t="str">
        <f>IF($J24="","",VLOOKUP($J24,IndDomain_Wide!$A$2:$BI$11,25,FALSE))</f>
        <v/>
      </c>
      <c r="CU24" s="4" t="str">
        <f>IF($J24="","", VLOOKUP($J24,Indicator_Wide!$A$2:$BI$11,25,FALSE))</f>
        <v/>
      </c>
      <c r="CV24" s="3"/>
      <c r="CW24" s="4" t="str">
        <f>IF($J24="","",VLOOKUP($J24,IndDomain_Wide!$A$2:$BI$11,26,FALSE))</f>
        <v/>
      </c>
      <c r="CX24" s="4" t="str">
        <f>IF($J24="","", VLOOKUP($J24,Indicator_Wide!$A$2:$BI$11,26,FALSE))</f>
        <v/>
      </c>
      <c r="CY24" s="3"/>
      <c r="CZ24" s="4" t="str">
        <f>IF($J24="","",VLOOKUP($J24,IndDomain_Wide!$A$2:$BI$11,27,FALSE))</f>
        <v/>
      </c>
      <c r="DA24" s="4" t="str">
        <f>IF($J24="","", VLOOKUP($J24,Indicator_Wide!$A$2:$BI$11,27,FALSE))</f>
        <v/>
      </c>
      <c r="DB24" s="3"/>
      <c r="DC24" s="4" t="str">
        <f>IF($J24="","",VLOOKUP($J24,IndDomain_Wide!$A$2:$BI$11,28,FALSE))</f>
        <v/>
      </c>
      <c r="DD24" s="4" t="str">
        <f>IF($J24="","", VLOOKUP($J24,Indicator_Wide!$A$2:$BI$11,28,FALSE))</f>
        <v/>
      </c>
      <c r="DE24" s="3"/>
      <c r="DF24" s="4" t="str">
        <f>IF($J24="","",VLOOKUP($J24,IndDomain_Wide!$A$2:$BI$11,29,FALSE))</f>
        <v/>
      </c>
      <c r="DG24" s="4" t="str">
        <f>IF($J24="","", VLOOKUP($J24,Indicator_Wide!$A$2:$BI$11,29,FALSE))</f>
        <v/>
      </c>
      <c r="DH24" s="3"/>
      <c r="DI24" s="4" t="str">
        <f>IF($J24="","",VLOOKUP($J24,IndDomain_Wide!$A$2:$BI$11,30,FALSE))</f>
        <v/>
      </c>
      <c r="DJ24" s="4" t="str">
        <f>IF($J24="","", VLOOKUP($J24,Indicator_Wide!$A$2:$BI$11,30,FALSE))</f>
        <v/>
      </c>
      <c r="DK24" s="3"/>
      <c r="DL24" s="4" t="str">
        <f>IF($J24="","",VLOOKUP($J24,IndDomain_Wide!$A$2:$BI$11,31,FALSE))</f>
        <v/>
      </c>
      <c r="DM24" s="4" t="str">
        <f>IF($J24="","", VLOOKUP($J24,Indicator_Wide!$A$2:$BI$11,31,FALSE))</f>
        <v/>
      </c>
      <c r="DN24" s="3"/>
      <c r="DO24" s="4" t="str">
        <f>IF($J24="","",VLOOKUP($J24,IndDomain_Wide!$A$2:$BI$11,32,FALSE))</f>
        <v/>
      </c>
      <c r="DP24" s="4" t="str">
        <f>IF($J24="","", VLOOKUP($J24,Indicator_Wide!$A$2:$BI$11,32,FALSE))</f>
        <v/>
      </c>
      <c r="DQ24" s="3"/>
      <c r="DR24" s="4" t="str">
        <f>IF($J24="","",VLOOKUP($J24,IndDomain_Wide!$A$2:$BI$11,33,FALSE))</f>
        <v/>
      </c>
      <c r="DS24" s="4" t="str">
        <f>IF($J24="","", VLOOKUP($J24,Indicator_Wide!$A$2:$BI$11,33,FALSE))</f>
        <v/>
      </c>
      <c r="DT24" s="3"/>
      <c r="DU24" s="4" t="str">
        <f>IF($J24="","",VLOOKUP($J24,IndDomain_Wide!$A$2:$BI$11,34,FALSE))</f>
        <v/>
      </c>
      <c r="DV24" s="4" t="str">
        <f>IF($J24="","", VLOOKUP($J24,Indicator_Wide!$A$2:$BI$11,34,FALSE))</f>
        <v/>
      </c>
      <c r="DW24" s="3"/>
      <c r="DX24" s="4" t="str">
        <f>IF($J24="","",VLOOKUP($J24,IndDomain_Wide!$A$2:$BI$11,35,FALSE))</f>
        <v/>
      </c>
      <c r="DY24" s="4" t="str">
        <f>IF($J24="","", VLOOKUP($J24,Indicator_Wide!$A$2:$BI$11,35,FALSE))</f>
        <v/>
      </c>
      <c r="DZ24" s="3"/>
      <c r="EA24" s="4" t="str">
        <f>IF($J24="","",VLOOKUP($J24,IndDomain_Wide!$A$2:$BI$11,36,FALSE))</f>
        <v/>
      </c>
      <c r="EB24" s="4" t="str">
        <f>IF($J24="","", VLOOKUP($J24,Indicator_Wide!$A$2:$BI$11,36,FALSE))</f>
        <v/>
      </c>
      <c r="EC24" s="3"/>
      <c r="ED24" s="4" t="str">
        <f>IF($J24="","",VLOOKUP($J24,IndDomain_Wide!$A$2:$BI$11,37,FALSE))</f>
        <v/>
      </c>
      <c r="EE24" s="4" t="str">
        <f>IF($J24="","", VLOOKUP($J24,Indicator_Wide!$A$2:$BI$11,37,FALSE))</f>
        <v/>
      </c>
      <c r="EF24" s="3"/>
      <c r="EG24" s="4" t="str">
        <f>IF($J24="","",VLOOKUP($J24,IndDomain_Wide!$A$2:$BI$11,38,FALSE))</f>
        <v/>
      </c>
      <c r="EH24" s="4" t="str">
        <f>IF($J24="","", VLOOKUP($J24,Indicator_Wide!$A$2:$BI$11,38,FALSE))</f>
        <v/>
      </c>
      <c r="EI24" s="3"/>
      <c r="EJ24" s="4" t="str">
        <f>IF($J24="","",VLOOKUP($J24,IndDomain_Wide!$A$2:$BI$11,39,FALSE))</f>
        <v/>
      </c>
      <c r="EK24" s="4" t="str">
        <f>IF($J24="","", VLOOKUP($J24,Indicator_Wide!$A$2:$BI$11,39,FALSE))</f>
        <v/>
      </c>
      <c r="EL24" s="3"/>
      <c r="EM24" s="4" t="str">
        <f>IF($J24="","",VLOOKUP($J24,IndDomain_Wide!$A$2:$BI$11,40,FALSE))</f>
        <v/>
      </c>
      <c r="EN24" s="4" t="str">
        <f>IF($J24="","", VLOOKUP($J24,Indicator_Wide!$A$2:$BI$11,40,FALSE))</f>
        <v/>
      </c>
      <c r="EO24" s="3"/>
      <c r="EP24" s="4" t="str">
        <f>IF($J24="","",VLOOKUP($J24,IndDomain_Wide!$A$2:$BI$11,41,FALSE))</f>
        <v/>
      </c>
      <c r="EQ24" s="4" t="str">
        <f>IF($J24="","", VLOOKUP($J24,Indicator_Wide!$A$2:$BI$11,41,FALSE))</f>
        <v/>
      </c>
      <c r="ER24" s="3"/>
      <c r="ES24" s="4" t="str">
        <f>IF($J24="","",VLOOKUP($J24,IndDomain_Wide!$A$2:$BI$11,42,FALSE))</f>
        <v/>
      </c>
      <c r="ET24" s="4" t="str">
        <f>IF($J24="","", VLOOKUP($J24,Indicator_Wide!$A$2:$BI$11,42,FALSE))</f>
        <v/>
      </c>
      <c r="EU24" s="3"/>
      <c r="EV24" s="4" t="str">
        <f>IF($J24="","",VLOOKUP($J24,IndDomain_Wide!$A$2:$BI$11,43,FALSE))</f>
        <v/>
      </c>
      <c r="EW24" s="4" t="str">
        <f>IF($J24="","", VLOOKUP($J24,Indicator_Wide!$A$2:$BI$11,43,FALSE))</f>
        <v/>
      </c>
      <c r="EX24" s="3"/>
      <c r="EY24" s="4" t="str">
        <f>IF($J24="","",VLOOKUP($J24,IndDomain_Wide!$A$2:$BI$11,44,FALSE))</f>
        <v/>
      </c>
      <c r="EZ24" s="4" t="str">
        <f>IF($J24="","", VLOOKUP($J24,Indicator_Wide!$A$2:$BI$11,44,FALSE))</f>
        <v/>
      </c>
      <c r="FA24" s="3"/>
      <c r="FB24" s="4" t="str">
        <f>IF($J24="","",VLOOKUP($J24,IndDomain_Wide!$A$2:$BI$11,45,FALSE))</f>
        <v/>
      </c>
      <c r="FC24" s="4" t="str">
        <f>IF($J24="","", VLOOKUP($J24,Indicator_Wide!$A$2:$BI$11,45,FALSE))</f>
        <v/>
      </c>
      <c r="FD24" s="3"/>
      <c r="FE24" s="4" t="str">
        <f>IF($J24="","",VLOOKUP($J24,IndDomain_Wide!$A$2:$BI$11,46,FALSE))</f>
        <v/>
      </c>
      <c r="FF24" s="4" t="str">
        <f>IF($J24="","", VLOOKUP($J24,Indicator_Wide!$A$2:$BI$11,46,FALSE))</f>
        <v/>
      </c>
      <c r="FG24" s="3"/>
      <c r="FH24" s="4" t="str">
        <f>IF($J24="","",VLOOKUP($J24,IndDomain_Wide!$A$2:$BI$11,47,FALSE))</f>
        <v/>
      </c>
      <c r="FI24" s="4" t="str">
        <f>IF($J24="","", VLOOKUP($J24,Indicator_Wide!$A$2:$BI$11,47,FALSE))</f>
        <v/>
      </c>
      <c r="FJ24" s="3"/>
      <c r="FK24" s="4" t="str">
        <f>IF($J24="","",VLOOKUP($J24,IndDomain_Wide!$A$2:$BI$11,48,FALSE))</f>
        <v/>
      </c>
      <c r="FL24" s="4" t="str">
        <f>IF($J24="","", VLOOKUP($J24,Indicator_Wide!$A$2:$BI$11,48,FALSE))</f>
        <v/>
      </c>
      <c r="FM24" s="3"/>
      <c r="FN24" s="4" t="str">
        <f>IF($J24="","",VLOOKUP($J24,IndDomain_Wide!$A$2:$BI$11,49,FALSE))</f>
        <v/>
      </c>
      <c r="FO24" s="4" t="str">
        <f>IF($J24="","", VLOOKUP($J24,Indicator_Wide!$A$2:$BI$11,49,FALSE))</f>
        <v/>
      </c>
      <c r="FP24" s="3"/>
      <c r="FQ24" s="4" t="str">
        <f>IF($J24="","",VLOOKUP($J24,IndDomain_Wide!$A$2:$BI$11,50,FALSE))</f>
        <v/>
      </c>
      <c r="FR24" s="4" t="str">
        <f>IF($J24="","", VLOOKUP($J24,Indicator_Wide!$A$2:$BI$11,50,FALSE))</f>
        <v/>
      </c>
      <c r="FS24" s="3"/>
      <c r="FT24" s="4" t="str">
        <f>IF($J24="","",VLOOKUP($J24,IndDomain_Wide!$A$2:$BI$11,51,FALSE))</f>
        <v/>
      </c>
      <c r="FU24" s="4" t="str">
        <f>IF($J24="","", VLOOKUP($J24,Indicator_Wide!$A$2:$BI$11,51,FALSE))</f>
        <v/>
      </c>
      <c r="FV24" s="3"/>
      <c r="FW24" s="4" t="str">
        <f>IF($J24="","",VLOOKUP($J24,IndDomain_Wide!$A$2:$BI$11,52,FALSE))</f>
        <v/>
      </c>
      <c r="FX24" s="4" t="str">
        <f>IF($J24="","", VLOOKUP($J24,Indicator_Wide!$A$2:$BI$11,52,FALSE))</f>
        <v/>
      </c>
      <c r="FY24" s="3"/>
      <c r="FZ24" s="4" t="str">
        <f>IF($J24="","",VLOOKUP($J24,IndDomain_Wide!$A$2:$BI$11,53,FALSE))</f>
        <v/>
      </c>
      <c r="GA24" s="4" t="str">
        <f>IF($J24="","", VLOOKUP($J24,Indicator_Wide!$A$2:$BI$11,53,FALSE))</f>
        <v/>
      </c>
      <c r="GB24" s="3"/>
      <c r="GC24" s="4" t="str">
        <f>IF($J24="","",VLOOKUP($J24,IndDomain_Wide!$A$2:$BI$11,54,FALSE))</f>
        <v/>
      </c>
      <c r="GD24" s="4" t="str">
        <f>IF($J24="","", VLOOKUP($J24,Indicator_Wide!$A$2:$BI$11,54,FALSE))</f>
        <v/>
      </c>
      <c r="GE24" s="3"/>
      <c r="GF24" s="4" t="str">
        <f>IF($J24="","",VLOOKUP($J24,IndDomain_Wide!$A$2:$BI$11,55,FALSE))</f>
        <v/>
      </c>
      <c r="GG24" s="4" t="str">
        <f>IF($J24="","", VLOOKUP($J24,Indicator_Wide!$A$2:$BI$11,55,FALSE))</f>
        <v/>
      </c>
      <c r="GH24" s="3"/>
      <c r="GI24" s="4" t="str">
        <f>IF($J24="","",VLOOKUP($J24,IndDomain_Wide!$A$2:$BI$11,56,FALSE))</f>
        <v/>
      </c>
      <c r="GJ24" s="4" t="str">
        <f>IF($J24="","", VLOOKUP($J24,Indicator_Wide!$A$2:$BI$11,56,FALSE))</f>
        <v/>
      </c>
      <c r="GK24" s="3"/>
      <c r="GL24" s="4" t="str">
        <f>IF($J24="","",VLOOKUP($J24,IndDomain_Wide!$A$2:$BI$11,57,FALSE))</f>
        <v/>
      </c>
      <c r="GM24" s="4" t="str">
        <f>IF($J24="","", VLOOKUP($J24,Indicator_Wide!$A$2:$BI$11,57,FALSE))</f>
        <v/>
      </c>
      <c r="GN24" s="3"/>
      <c r="GO24" s="4" t="str">
        <f>IF($J24="","",VLOOKUP($J24,IndDomain_Wide!$A$2:$BI$11,58,FALSE))</f>
        <v/>
      </c>
      <c r="GP24" s="4" t="str">
        <f>IF($J24="","", VLOOKUP($J24,Indicator_Wide!$A$2:$BI$11,58,FALSE))</f>
        <v/>
      </c>
      <c r="GQ24" s="3"/>
      <c r="GR24" s="4" t="str">
        <f>IF($J24="","",VLOOKUP($J24,IndDomain_Wide!$A$2:$BI$11,59,FALSE))</f>
        <v/>
      </c>
      <c r="GS24" s="4" t="str">
        <f>IF($J24="","", VLOOKUP($J24,Indicator_Wide!$A$2:$BI$11,59,FALSE))</f>
        <v/>
      </c>
      <c r="GT24" s="3"/>
      <c r="GU24" s="4" t="str">
        <f>IF($J24="","",VLOOKUP($J24,IndDomain_Wide!$A$2:$BI$11,60,FALSE))</f>
        <v/>
      </c>
      <c r="GV24" s="4" t="str">
        <f>IF($J24="","", VLOOKUP($J24,Indicator_Wide!$A$2:$BI$11,60,FALSE))</f>
        <v/>
      </c>
      <c r="GW24" s="3"/>
      <c r="GX24" s="4" t="str">
        <f>IF($J24="","",VLOOKUP($J24,IndDomain_Wide!$A$2:$BI$11,61,FALSE))</f>
        <v/>
      </c>
      <c r="GY24" s="4" t="str">
        <f>IF($J24="","", VLOOKUP($J24,Indicator_Wide!$A$2:$BI$11,61,FALSE))</f>
        <v/>
      </c>
      <c r="GZ24" s="3"/>
    </row>
    <row r="25" spans="1:20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4" t="str">
        <f>IF($J25="","", VLOOKUP($J25,Domain_Wide!$A$2:$M$11,2,FALSE))</f>
        <v/>
      </c>
      <c r="L25" s="4" t="str">
        <f>IF($J25="","", VLOOKUP($J25,Domain_Wide!$A$2:$M$11,3,FALSE))</f>
        <v/>
      </c>
      <c r="M25" s="3"/>
      <c r="N25" s="4" t="str">
        <f>IF($J25="","", VLOOKUP($J25,Domain_Wide!$A$2:$M$11,4,FALSE))</f>
        <v/>
      </c>
      <c r="O25" s="4" t="str">
        <f>IF($J25="","", VLOOKUP($J25,Domain_Wide!$A$2:$M$11,5,FALSE))</f>
        <v/>
      </c>
      <c r="P25" s="3"/>
      <c r="Q25" s="4" t="str">
        <f>IF($J25="","", VLOOKUP($J25,Domain_Wide!$A$2:$M$11,6,FALSE))</f>
        <v/>
      </c>
      <c r="R25" s="4" t="str">
        <f>IF($J25="","", VLOOKUP($J25,Domain_Wide!$A$2:$M$11,7,FALSE))</f>
        <v/>
      </c>
      <c r="S25" s="3"/>
      <c r="T25" s="4" t="str">
        <f>IF($J25="","", VLOOKUP($J25,Domain_Wide!$A$2:$M$11,8,FALSE))</f>
        <v/>
      </c>
      <c r="U25" s="4" t="str">
        <f>IF($J25="","", VLOOKUP($J25,Domain_Wide!$A$2:$M$11,9,FALSE))</f>
        <v/>
      </c>
      <c r="V25" s="3"/>
      <c r="W25" s="4" t="str">
        <f>IF($J25="","", VLOOKUP($J25,Domain_Wide!$A$2:$M$11,10,FALSE))</f>
        <v/>
      </c>
      <c r="X25" s="4" t="str">
        <f>IF($J25="","", VLOOKUP($J25,Domain_Wide!$A$2:$M$11,11,FALSE))</f>
        <v/>
      </c>
      <c r="Y25" s="3"/>
      <c r="Z25" s="4" t="str">
        <f>IF($J25="","", VLOOKUP($J25,Domain_Wide!$A$2:$M$11,12,FALSE))</f>
        <v/>
      </c>
      <c r="AA25" s="4" t="str">
        <f>IF($J25="","", VLOOKUP($J25,Domain_Wide!$A$2:$M$11,13,FALSE))</f>
        <v/>
      </c>
      <c r="AB25" s="3"/>
      <c r="AC25" s="4" t="str">
        <f>IF($J25="","",VLOOKUP($J25,IndDomain_Wide!$A$2:$BI$11,2,FALSE))</f>
        <v/>
      </c>
      <c r="AD25" s="4" t="str">
        <f>IF($J25="","", VLOOKUP($J25,Indicator_Wide!$A$2:$BI$11,2,FALSE))</f>
        <v/>
      </c>
      <c r="AE25" s="3"/>
      <c r="AF25" s="4" t="str">
        <f>IF($J25="","",VLOOKUP($J25,IndDomain_Wide!$A$2:$BI$11,3,FALSE))</f>
        <v/>
      </c>
      <c r="AG25" s="4" t="str">
        <f>IF($J25="","", VLOOKUP($J25,Indicator_Wide!$A$2:$BI$11,3,FALSE))</f>
        <v/>
      </c>
      <c r="AH25" s="3"/>
      <c r="AI25" s="4" t="str">
        <f>IF($J25="","",VLOOKUP($J25,IndDomain_Wide!$A$2:$BI$11,4,FALSE))</f>
        <v/>
      </c>
      <c r="AJ25" s="4" t="str">
        <f>IF($J25="","", VLOOKUP($J25,Indicator_Wide!$A$2:$BI$11,4,FALSE))</f>
        <v/>
      </c>
      <c r="AK25" s="3"/>
      <c r="AL25" s="4" t="str">
        <f>IF($J25="","",VLOOKUP($J25,IndDomain_Wide!$A$2:$BI$11,5,FALSE))</f>
        <v/>
      </c>
      <c r="AM25" s="4" t="str">
        <f>IF($J25="","", VLOOKUP($J25,Indicator_Wide!$A$2:$BI$11,5,FALSE))</f>
        <v/>
      </c>
      <c r="AN25" s="3"/>
      <c r="AO25" s="4" t="str">
        <f>IF($J25="","",VLOOKUP($J25,IndDomain_Wide!$A$2:$BI$11,6,FALSE))</f>
        <v/>
      </c>
      <c r="AP25" s="4" t="str">
        <f>IF($J25="","", VLOOKUP($J25,Indicator_Wide!$A$2:$BI$11,6,FALSE))</f>
        <v/>
      </c>
      <c r="AQ25" s="3"/>
      <c r="AR25" s="4" t="str">
        <f>IF($J25="","",VLOOKUP($J25,IndDomain_Wide!$A$2:$BI$11,7,FALSE))</f>
        <v/>
      </c>
      <c r="AS25" s="4" t="str">
        <f>IF($J25="","", VLOOKUP($J25,Indicator_Wide!$A$2:$BI$11,7,FALSE))</f>
        <v/>
      </c>
      <c r="AT25" s="3"/>
      <c r="AU25" s="4" t="str">
        <f>IF($J25="","",VLOOKUP($J25,IndDomain_Wide!$A$2:$BI$11,8,FALSE))</f>
        <v/>
      </c>
      <c r="AV25" s="4" t="str">
        <f>IF($J25="","", VLOOKUP($J25,Indicator_Wide!$A$2:$BI$11,8,FALSE))</f>
        <v/>
      </c>
      <c r="AW25" s="3"/>
      <c r="AX25" s="4" t="str">
        <f>IF($J25="","",VLOOKUP($J25,IndDomain_Wide!$A$2:$BI$11,9,FALSE))</f>
        <v/>
      </c>
      <c r="AY25" s="4" t="str">
        <f>IF($J25="","", VLOOKUP($J25,Indicator_Wide!$A$2:$BI$11,9,FALSE))</f>
        <v/>
      </c>
      <c r="AZ25" s="3"/>
      <c r="BA25" s="4" t="str">
        <f>IF($J25="","",VLOOKUP($J25,IndDomain_Wide!$A$2:$BI$11,10,FALSE))</f>
        <v/>
      </c>
      <c r="BB25" s="4" t="str">
        <f>IF($J25="","", VLOOKUP($J25,Indicator_Wide!$A$2:$BI$11,10,FALSE))</f>
        <v/>
      </c>
      <c r="BC25" s="3"/>
      <c r="BD25" s="4" t="str">
        <f>IF($J25="","",VLOOKUP($J25,IndDomain_Wide!$A$2:$BI$11,11,FALSE))</f>
        <v/>
      </c>
      <c r="BE25" s="4" t="str">
        <f>IF($J25="","", VLOOKUP($J25,Indicator_Wide!$A$2:$BI$11,11,FALSE))</f>
        <v/>
      </c>
      <c r="BF25" s="3"/>
      <c r="BG25" s="4" t="str">
        <f>IF($J25="","",VLOOKUP($J25,IndDomain_Wide!$A$2:$BI$11,12,FALSE))</f>
        <v/>
      </c>
      <c r="BH25" s="4" t="str">
        <f>IF($J25="","", VLOOKUP($J25,Indicator_Wide!$A$2:$BI$11,12,FALSE))</f>
        <v/>
      </c>
      <c r="BI25" s="3"/>
      <c r="BJ25" s="4" t="str">
        <f>IF($J25="","",VLOOKUP($J25,IndDomain_Wide!$A$2:$BI$11,13,FALSE))</f>
        <v/>
      </c>
      <c r="BK25" s="4" t="str">
        <f>IF($J25="","", VLOOKUP($J25,Indicator_Wide!$A$2:$BI$11,13,FALSE))</f>
        <v/>
      </c>
      <c r="BL25" s="3"/>
      <c r="BM25" s="4" t="str">
        <f>IF($J25="","",VLOOKUP($J25,IndDomain_Wide!$A$2:$BI$11,14,FALSE))</f>
        <v/>
      </c>
      <c r="BN25" s="4" t="str">
        <f>IF($J25="","", VLOOKUP($J25,Indicator_Wide!$A$2:$BI$11,14,FALSE))</f>
        <v/>
      </c>
      <c r="BO25" s="3"/>
      <c r="BP25" s="4" t="str">
        <f>IF($J25="","",VLOOKUP($J25,IndDomain_Wide!$A$2:$BI$11,15,FALSE))</f>
        <v/>
      </c>
      <c r="BQ25" s="4" t="str">
        <f>IF($J25="","", VLOOKUP($J25,Indicator_Wide!$A$2:$BI$11,15,FALSE))</f>
        <v/>
      </c>
      <c r="BR25" s="3"/>
      <c r="BS25" s="4" t="str">
        <f>IF($J25="","",VLOOKUP($J25,IndDomain_Wide!$A$2:$BI$11,16,FALSE))</f>
        <v/>
      </c>
      <c r="BT25" s="4" t="str">
        <f>IF($J25="","", VLOOKUP($J25,Indicator_Wide!$A$2:$BI$11,16,FALSE))</f>
        <v/>
      </c>
      <c r="BU25" s="3"/>
      <c r="BV25" s="4" t="str">
        <f>IF($J25="","",VLOOKUP($J25,IndDomain_Wide!$A$2:$BI$11,17,FALSE))</f>
        <v/>
      </c>
      <c r="BW25" s="4" t="str">
        <f>IF($J25="","", VLOOKUP($J25,Indicator_Wide!$A$2:$BI$11,17,FALSE))</f>
        <v/>
      </c>
      <c r="BX25" s="3"/>
      <c r="BY25" s="4" t="str">
        <f>IF($J25="","",VLOOKUP($J25,IndDomain_Wide!$A$2:$BI$11,18,FALSE))</f>
        <v/>
      </c>
      <c r="BZ25" s="4" t="str">
        <f>IF($J25="","", VLOOKUP($J25,Indicator_Wide!$A$2:$BI$11,18,FALSE))</f>
        <v/>
      </c>
      <c r="CA25" s="3"/>
      <c r="CB25" s="4" t="str">
        <f>IF($J25="","",VLOOKUP($J25,IndDomain_Wide!$A$2:$BI$11,19,FALSE))</f>
        <v/>
      </c>
      <c r="CC25" s="4" t="str">
        <f>IF($J25="","", VLOOKUP($J25,Indicator_Wide!$A$2:$BI$11,19,FALSE))</f>
        <v/>
      </c>
      <c r="CD25" s="3"/>
      <c r="CE25" s="4" t="str">
        <f>IF($J25="","",VLOOKUP($J25,IndDomain_Wide!$A$2:$BI$11,20,FALSE))</f>
        <v/>
      </c>
      <c r="CF25" s="4" t="str">
        <f>IF($J25="","", VLOOKUP($J25,Indicator_Wide!$A$2:$BI$11,20,FALSE))</f>
        <v/>
      </c>
      <c r="CG25" s="3"/>
      <c r="CH25" s="4" t="str">
        <f>IF($J25="","",VLOOKUP($J25,IndDomain_Wide!$A$2:$BI$11,21,FALSE))</f>
        <v/>
      </c>
      <c r="CI25" s="4" t="str">
        <f>IF($J25="","", VLOOKUP($J25,Indicator_Wide!$A$2:$BI$11,21,FALSE))</f>
        <v/>
      </c>
      <c r="CJ25" s="3"/>
      <c r="CK25" s="4" t="str">
        <f>IF($J25="","",VLOOKUP($J25,IndDomain_Wide!$A$2:$BI$11,22,FALSE))</f>
        <v/>
      </c>
      <c r="CL25" s="4" t="str">
        <f>IF($J25="","", VLOOKUP($J25,Indicator_Wide!$A$2:$BI$11,22,FALSE))</f>
        <v/>
      </c>
      <c r="CM25" s="3"/>
      <c r="CN25" s="4" t="str">
        <f>IF($J25="","",VLOOKUP($J25,IndDomain_Wide!$A$2:$BI$11,23,FALSE))</f>
        <v/>
      </c>
      <c r="CO25" s="4" t="str">
        <f>IF($J25="","", VLOOKUP($J25,Indicator_Wide!$A$2:$BI$11,23,FALSE))</f>
        <v/>
      </c>
      <c r="CP25" s="3"/>
      <c r="CQ25" s="4" t="str">
        <f>IF($J25="","",VLOOKUP($J25,IndDomain_Wide!$A$2:$BI$11,24,FALSE))</f>
        <v/>
      </c>
      <c r="CR25" s="4" t="str">
        <f>IF($J25="","", VLOOKUP($J25,Indicator_Wide!$A$2:$BI$11,24,FALSE))</f>
        <v/>
      </c>
      <c r="CS25" s="3"/>
      <c r="CT25" s="4" t="str">
        <f>IF($J25="","",VLOOKUP($J25,IndDomain_Wide!$A$2:$BI$11,25,FALSE))</f>
        <v/>
      </c>
      <c r="CU25" s="4" t="str">
        <f>IF($J25="","", VLOOKUP($J25,Indicator_Wide!$A$2:$BI$11,25,FALSE))</f>
        <v/>
      </c>
      <c r="CV25" s="3"/>
      <c r="CW25" s="4" t="str">
        <f>IF($J25="","",VLOOKUP($J25,IndDomain_Wide!$A$2:$BI$11,26,FALSE))</f>
        <v/>
      </c>
      <c r="CX25" s="4" t="str">
        <f>IF($J25="","", VLOOKUP($J25,Indicator_Wide!$A$2:$BI$11,26,FALSE))</f>
        <v/>
      </c>
      <c r="CY25" s="3"/>
      <c r="CZ25" s="4" t="str">
        <f>IF($J25="","",VLOOKUP($J25,IndDomain_Wide!$A$2:$BI$11,27,FALSE))</f>
        <v/>
      </c>
      <c r="DA25" s="4" t="str">
        <f>IF($J25="","", VLOOKUP($J25,Indicator_Wide!$A$2:$BI$11,27,FALSE))</f>
        <v/>
      </c>
      <c r="DB25" s="3"/>
      <c r="DC25" s="4" t="str">
        <f>IF($J25="","",VLOOKUP($J25,IndDomain_Wide!$A$2:$BI$11,28,FALSE))</f>
        <v/>
      </c>
      <c r="DD25" s="4" t="str">
        <f>IF($J25="","", VLOOKUP($J25,Indicator_Wide!$A$2:$BI$11,28,FALSE))</f>
        <v/>
      </c>
      <c r="DE25" s="3"/>
      <c r="DF25" s="4" t="str">
        <f>IF($J25="","",VLOOKUP($J25,IndDomain_Wide!$A$2:$BI$11,29,FALSE))</f>
        <v/>
      </c>
      <c r="DG25" s="4" t="str">
        <f>IF($J25="","", VLOOKUP($J25,Indicator_Wide!$A$2:$BI$11,29,FALSE))</f>
        <v/>
      </c>
      <c r="DH25" s="3"/>
      <c r="DI25" s="4" t="str">
        <f>IF($J25="","",VLOOKUP($J25,IndDomain_Wide!$A$2:$BI$11,30,FALSE))</f>
        <v/>
      </c>
      <c r="DJ25" s="4" t="str">
        <f>IF($J25="","", VLOOKUP($J25,Indicator_Wide!$A$2:$BI$11,30,FALSE))</f>
        <v/>
      </c>
      <c r="DK25" s="3"/>
      <c r="DL25" s="4" t="str">
        <f>IF($J25="","",VLOOKUP($J25,IndDomain_Wide!$A$2:$BI$11,31,FALSE))</f>
        <v/>
      </c>
      <c r="DM25" s="4" t="str">
        <f>IF($J25="","", VLOOKUP($J25,Indicator_Wide!$A$2:$BI$11,31,FALSE))</f>
        <v/>
      </c>
      <c r="DN25" s="3"/>
      <c r="DO25" s="4" t="str">
        <f>IF($J25="","",VLOOKUP($J25,IndDomain_Wide!$A$2:$BI$11,32,FALSE))</f>
        <v/>
      </c>
      <c r="DP25" s="4" t="str">
        <f>IF($J25="","", VLOOKUP($J25,Indicator_Wide!$A$2:$BI$11,32,FALSE))</f>
        <v/>
      </c>
      <c r="DQ25" s="3"/>
      <c r="DR25" s="4" t="str">
        <f>IF($J25="","",VLOOKUP($J25,IndDomain_Wide!$A$2:$BI$11,33,FALSE))</f>
        <v/>
      </c>
      <c r="DS25" s="4" t="str">
        <f>IF($J25="","", VLOOKUP($J25,Indicator_Wide!$A$2:$BI$11,33,FALSE))</f>
        <v/>
      </c>
      <c r="DT25" s="3"/>
      <c r="DU25" s="4" t="str">
        <f>IF($J25="","",VLOOKUP($J25,IndDomain_Wide!$A$2:$BI$11,34,FALSE))</f>
        <v/>
      </c>
      <c r="DV25" s="4" t="str">
        <f>IF($J25="","", VLOOKUP($J25,Indicator_Wide!$A$2:$BI$11,34,FALSE))</f>
        <v/>
      </c>
      <c r="DW25" s="3"/>
      <c r="DX25" s="4" t="str">
        <f>IF($J25="","",VLOOKUP($J25,IndDomain_Wide!$A$2:$BI$11,35,FALSE))</f>
        <v/>
      </c>
      <c r="DY25" s="4" t="str">
        <f>IF($J25="","", VLOOKUP($J25,Indicator_Wide!$A$2:$BI$11,35,FALSE))</f>
        <v/>
      </c>
      <c r="DZ25" s="3"/>
      <c r="EA25" s="4" t="str">
        <f>IF($J25="","",VLOOKUP($J25,IndDomain_Wide!$A$2:$BI$11,36,FALSE))</f>
        <v/>
      </c>
      <c r="EB25" s="4" t="str">
        <f>IF($J25="","", VLOOKUP($J25,Indicator_Wide!$A$2:$BI$11,36,FALSE))</f>
        <v/>
      </c>
      <c r="EC25" s="3"/>
      <c r="ED25" s="4" t="str">
        <f>IF($J25="","",VLOOKUP($J25,IndDomain_Wide!$A$2:$BI$11,37,FALSE))</f>
        <v/>
      </c>
      <c r="EE25" s="4" t="str">
        <f>IF($J25="","", VLOOKUP($J25,Indicator_Wide!$A$2:$BI$11,37,FALSE))</f>
        <v/>
      </c>
      <c r="EF25" s="3"/>
      <c r="EG25" s="4" t="str">
        <f>IF($J25="","",VLOOKUP($J25,IndDomain_Wide!$A$2:$BI$11,38,FALSE))</f>
        <v/>
      </c>
      <c r="EH25" s="4" t="str">
        <f>IF($J25="","", VLOOKUP($J25,Indicator_Wide!$A$2:$BI$11,38,FALSE))</f>
        <v/>
      </c>
      <c r="EI25" s="3"/>
      <c r="EJ25" s="4" t="str">
        <f>IF($J25="","",VLOOKUP($J25,IndDomain_Wide!$A$2:$BI$11,39,FALSE))</f>
        <v/>
      </c>
      <c r="EK25" s="4" t="str">
        <f>IF($J25="","", VLOOKUP($J25,Indicator_Wide!$A$2:$BI$11,39,FALSE))</f>
        <v/>
      </c>
      <c r="EL25" s="3"/>
      <c r="EM25" s="4" t="str">
        <f>IF($J25="","",VLOOKUP($J25,IndDomain_Wide!$A$2:$BI$11,40,FALSE))</f>
        <v/>
      </c>
      <c r="EN25" s="4" t="str">
        <f>IF($J25="","", VLOOKUP($J25,Indicator_Wide!$A$2:$BI$11,40,FALSE))</f>
        <v/>
      </c>
      <c r="EO25" s="3"/>
      <c r="EP25" s="4" t="str">
        <f>IF($J25="","",VLOOKUP($J25,IndDomain_Wide!$A$2:$BI$11,41,FALSE))</f>
        <v/>
      </c>
      <c r="EQ25" s="4" t="str">
        <f>IF($J25="","", VLOOKUP($J25,Indicator_Wide!$A$2:$BI$11,41,FALSE))</f>
        <v/>
      </c>
      <c r="ER25" s="3"/>
      <c r="ES25" s="4" t="str">
        <f>IF($J25="","",VLOOKUP($J25,IndDomain_Wide!$A$2:$BI$11,42,FALSE))</f>
        <v/>
      </c>
      <c r="ET25" s="4" t="str">
        <f>IF($J25="","", VLOOKUP($J25,Indicator_Wide!$A$2:$BI$11,42,FALSE))</f>
        <v/>
      </c>
      <c r="EU25" s="3"/>
      <c r="EV25" s="4" t="str">
        <f>IF($J25="","",VLOOKUP($J25,IndDomain_Wide!$A$2:$BI$11,43,FALSE))</f>
        <v/>
      </c>
      <c r="EW25" s="4" t="str">
        <f>IF($J25="","", VLOOKUP($J25,Indicator_Wide!$A$2:$BI$11,43,FALSE))</f>
        <v/>
      </c>
      <c r="EX25" s="3"/>
      <c r="EY25" s="4" t="str">
        <f>IF($J25="","",VLOOKUP($J25,IndDomain_Wide!$A$2:$BI$11,44,FALSE))</f>
        <v/>
      </c>
      <c r="EZ25" s="4" t="str">
        <f>IF($J25="","", VLOOKUP($J25,Indicator_Wide!$A$2:$BI$11,44,FALSE))</f>
        <v/>
      </c>
      <c r="FA25" s="3"/>
      <c r="FB25" s="4" t="str">
        <f>IF($J25="","",VLOOKUP($J25,IndDomain_Wide!$A$2:$BI$11,45,FALSE))</f>
        <v/>
      </c>
      <c r="FC25" s="4" t="str">
        <f>IF($J25="","", VLOOKUP($J25,Indicator_Wide!$A$2:$BI$11,45,FALSE))</f>
        <v/>
      </c>
      <c r="FD25" s="3"/>
      <c r="FE25" s="4" t="str">
        <f>IF($J25="","",VLOOKUP($J25,IndDomain_Wide!$A$2:$BI$11,46,FALSE))</f>
        <v/>
      </c>
      <c r="FF25" s="4" t="str">
        <f>IF($J25="","", VLOOKUP($J25,Indicator_Wide!$A$2:$BI$11,46,FALSE))</f>
        <v/>
      </c>
      <c r="FG25" s="3"/>
      <c r="FH25" s="4" t="str">
        <f>IF($J25="","",VLOOKUP($J25,IndDomain_Wide!$A$2:$BI$11,47,FALSE))</f>
        <v/>
      </c>
      <c r="FI25" s="4" t="str">
        <f>IF($J25="","", VLOOKUP($J25,Indicator_Wide!$A$2:$BI$11,47,FALSE))</f>
        <v/>
      </c>
      <c r="FJ25" s="3"/>
      <c r="FK25" s="4" t="str">
        <f>IF($J25="","",VLOOKUP($J25,IndDomain_Wide!$A$2:$BI$11,48,FALSE))</f>
        <v/>
      </c>
      <c r="FL25" s="4" t="str">
        <f>IF($J25="","", VLOOKUP($J25,Indicator_Wide!$A$2:$BI$11,48,FALSE))</f>
        <v/>
      </c>
      <c r="FM25" s="3"/>
      <c r="FN25" s="4" t="str">
        <f>IF($J25="","",VLOOKUP($J25,IndDomain_Wide!$A$2:$BI$11,49,FALSE))</f>
        <v/>
      </c>
      <c r="FO25" s="4" t="str">
        <f>IF($J25="","", VLOOKUP($J25,Indicator_Wide!$A$2:$BI$11,49,FALSE))</f>
        <v/>
      </c>
      <c r="FP25" s="3"/>
      <c r="FQ25" s="4" t="str">
        <f>IF($J25="","",VLOOKUP($J25,IndDomain_Wide!$A$2:$BI$11,50,FALSE))</f>
        <v/>
      </c>
      <c r="FR25" s="4" t="str">
        <f>IF($J25="","", VLOOKUP($J25,Indicator_Wide!$A$2:$BI$11,50,FALSE))</f>
        <v/>
      </c>
      <c r="FS25" s="3"/>
      <c r="FT25" s="4" t="str">
        <f>IF($J25="","",VLOOKUP($J25,IndDomain_Wide!$A$2:$BI$11,51,FALSE))</f>
        <v/>
      </c>
      <c r="FU25" s="4" t="str">
        <f>IF($J25="","", VLOOKUP($J25,Indicator_Wide!$A$2:$BI$11,51,FALSE))</f>
        <v/>
      </c>
      <c r="FV25" s="3"/>
      <c r="FW25" s="4" t="str">
        <f>IF($J25="","",VLOOKUP($J25,IndDomain_Wide!$A$2:$BI$11,52,FALSE))</f>
        <v/>
      </c>
      <c r="FX25" s="4" t="str">
        <f>IF($J25="","", VLOOKUP($J25,Indicator_Wide!$A$2:$BI$11,52,FALSE))</f>
        <v/>
      </c>
      <c r="FY25" s="3"/>
      <c r="FZ25" s="4" t="str">
        <f>IF($J25="","",VLOOKUP($J25,IndDomain_Wide!$A$2:$BI$11,53,FALSE))</f>
        <v/>
      </c>
      <c r="GA25" s="4" t="str">
        <f>IF($J25="","", VLOOKUP($J25,Indicator_Wide!$A$2:$BI$11,53,FALSE))</f>
        <v/>
      </c>
      <c r="GB25" s="3"/>
      <c r="GC25" s="4" t="str">
        <f>IF($J25="","",VLOOKUP($J25,IndDomain_Wide!$A$2:$BI$11,54,FALSE))</f>
        <v/>
      </c>
      <c r="GD25" s="4" t="str">
        <f>IF($J25="","", VLOOKUP($J25,Indicator_Wide!$A$2:$BI$11,54,FALSE))</f>
        <v/>
      </c>
      <c r="GE25" s="3"/>
      <c r="GF25" s="4" t="str">
        <f>IF($J25="","",VLOOKUP($J25,IndDomain_Wide!$A$2:$BI$11,55,FALSE))</f>
        <v/>
      </c>
      <c r="GG25" s="4" t="str">
        <f>IF($J25="","", VLOOKUP($J25,Indicator_Wide!$A$2:$BI$11,55,FALSE))</f>
        <v/>
      </c>
      <c r="GH25" s="3"/>
      <c r="GI25" s="4" t="str">
        <f>IF($J25="","",VLOOKUP($J25,IndDomain_Wide!$A$2:$BI$11,56,FALSE))</f>
        <v/>
      </c>
      <c r="GJ25" s="4" t="str">
        <f>IF($J25="","", VLOOKUP($J25,Indicator_Wide!$A$2:$BI$11,56,FALSE))</f>
        <v/>
      </c>
      <c r="GK25" s="3"/>
      <c r="GL25" s="4" t="str">
        <f>IF($J25="","",VLOOKUP($J25,IndDomain_Wide!$A$2:$BI$11,57,FALSE))</f>
        <v/>
      </c>
      <c r="GM25" s="4" t="str">
        <f>IF($J25="","", VLOOKUP($J25,Indicator_Wide!$A$2:$BI$11,57,FALSE))</f>
        <v/>
      </c>
      <c r="GN25" s="3"/>
      <c r="GO25" s="4" t="str">
        <f>IF($J25="","",VLOOKUP($J25,IndDomain_Wide!$A$2:$BI$11,58,FALSE))</f>
        <v/>
      </c>
      <c r="GP25" s="4" t="str">
        <f>IF($J25="","", VLOOKUP($J25,Indicator_Wide!$A$2:$BI$11,58,FALSE))</f>
        <v/>
      </c>
      <c r="GQ25" s="3"/>
      <c r="GR25" s="4" t="str">
        <f>IF($J25="","",VLOOKUP($J25,IndDomain_Wide!$A$2:$BI$11,59,FALSE))</f>
        <v/>
      </c>
      <c r="GS25" s="4" t="str">
        <f>IF($J25="","", VLOOKUP($J25,Indicator_Wide!$A$2:$BI$11,59,FALSE))</f>
        <v/>
      </c>
      <c r="GT25" s="3"/>
      <c r="GU25" s="4" t="str">
        <f>IF($J25="","",VLOOKUP($J25,IndDomain_Wide!$A$2:$BI$11,60,FALSE))</f>
        <v/>
      </c>
      <c r="GV25" s="4" t="str">
        <f>IF($J25="","", VLOOKUP($J25,Indicator_Wide!$A$2:$BI$11,60,FALSE))</f>
        <v/>
      </c>
      <c r="GW25" s="3"/>
      <c r="GX25" s="4" t="str">
        <f>IF($J25="","",VLOOKUP($J25,IndDomain_Wide!$A$2:$BI$11,61,FALSE))</f>
        <v/>
      </c>
      <c r="GY25" s="4" t="str">
        <f>IF($J25="","", VLOOKUP($J25,Indicator_Wide!$A$2:$BI$11,61,FALSE))</f>
        <v/>
      </c>
      <c r="GZ25" s="3"/>
    </row>
    <row r="26" spans="1:20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4" t="str">
        <f>IF($J26="","", VLOOKUP($J26,Domain_Wide!$A$2:$M$11,2,FALSE))</f>
        <v/>
      </c>
      <c r="L26" s="4" t="str">
        <f>IF($J26="","", VLOOKUP($J26,Domain_Wide!$A$2:$M$11,3,FALSE))</f>
        <v/>
      </c>
      <c r="M26" s="3"/>
      <c r="N26" s="4" t="str">
        <f>IF($J26="","", VLOOKUP($J26,Domain_Wide!$A$2:$M$11,4,FALSE))</f>
        <v/>
      </c>
      <c r="O26" s="4" t="str">
        <f>IF($J26="","", VLOOKUP($J26,Domain_Wide!$A$2:$M$11,5,FALSE))</f>
        <v/>
      </c>
      <c r="P26" s="3"/>
      <c r="Q26" s="4" t="str">
        <f>IF($J26="","", VLOOKUP($J26,Domain_Wide!$A$2:$M$11,6,FALSE))</f>
        <v/>
      </c>
      <c r="R26" s="4" t="str">
        <f>IF($J26="","", VLOOKUP($J26,Domain_Wide!$A$2:$M$11,7,FALSE))</f>
        <v/>
      </c>
      <c r="S26" s="3"/>
      <c r="T26" s="4" t="str">
        <f>IF($J26="","", VLOOKUP($J26,Domain_Wide!$A$2:$M$11,8,FALSE))</f>
        <v/>
      </c>
      <c r="U26" s="4" t="str">
        <f>IF($J26="","", VLOOKUP($J26,Domain_Wide!$A$2:$M$11,9,FALSE))</f>
        <v/>
      </c>
      <c r="V26" s="3"/>
      <c r="W26" s="4" t="str">
        <f>IF($J26="","", VLOOKUP($J26,Domain_Wide!$A$2:$M$11,10,FALSE))</f>
        <v/>
      </c>
      <c r="X26" s="4" t="str">
        <f>IF($J26="","", VLOOKUP($J26,Domain_Wide!$A$2:$M$11,11,FALSE))</f>
        <v/>
      </c>
      <c r="Y26" s="3"/>
      <c r="Z26" s="4" t="str">
        <f>IF($J26="","", VLOOKUP($J26,Domain_Wide!$A$2:$M$11,12,FALSE))</f>
        <v/>
      </c>
      <c r="AA26" s="4" t="str">
        <f>IF($J26="","", VLOOKUP($J26,Domain_Wide!$A$2:$M$11,13,FALSE))</f>
        <v/>
      </c>
      <c r="AB26" s="3"/>
      <c r="AC26" s="4" t="str">
        <f>IF($J26="","",VLOOKUP($J26,IndDomain_Wide!$A$2:$BI$11,2,FALSE))</f>
        <v/>
      </c>
      <c r="AD26" s="4" t="str">
        <f>IF($J26="","", VLOOKUP($J26,Indicator_Wide!$A$2:$BI$11,2,FALSE))</f>
        <v/>
      </c>
      <c r="AE26" s="3"/>
      <c r="AF26" s="4" t="str">
        <f>IF($J26="","",VLOOKUP($J26,IndDomain_Wide!$A$2:$BI$11,3,FALSE))</f>
        <v/>
      </c>
      <c r="AG26" s="4" t="str">
        <f>IF($J26="","", VLOOKUP($J26,Indicator_Wide!$A$2:$BI$11,3,FALSE))</f>
        <v/>
      </c>
      <c r="AH26" s="3"/>
      <c r="AI26" s="4" t="str">
        <f>IF($J26="","",VLOOKUP($J26,IndDomain_Wide!$A$2:$BI$11,4,FALSE))</f>
        <v/>
      </c>
      <c r="AJ26" s="4" t="str">
        <f>IF($J26="","", VLOOKUP($J26,Indicator_Wide!$A$2:$BI$11,4,FALSE))</f>
        <v/>
      </c>
      <c r="AK26" s="3"/>
      <c r="AL26" s="4" t="str">
        <f>IF($J26="","",VLOOKUP($J26,IndDomain_Wide!$A$2:$BI$11,5,FALSE))</f>
        <v/>
      </c>
      <c r="AM26" s="4" t="str">
        <f>IF($J26="","", VLOOKUP($J26,Indicator_Wide!$A$2:$BI$11,5,FALSE))</f>
        <v/>
      </c>
      <c r="AN26" s="3"/>
      <c r="AO26" s="4" t="str">
        <f>IF($J26="","",VLOOKUP($J26,IndDomain_Wide!$A$2:$BI$11,6,FALSE))</f>
        <v/>
      </c>
      <c r="AP26" s="4" t="str">
        <f>IF($J26="","", VLOOKUP($J26,Indicator_Wide!$A$2:$BI$11,6,FALSE))</f>
        <v/>
      </c>
      <c r="AQ26" s="3"/>
      <c r="AR26" s="4" t="str">
        <f>IF($J26="","",VLOOKUP($J26,IndDomain_Wide!$A$2:$BI$11,7,FALSE))</f>
        <v/>
      </c>
      <c r="AS26" s="4" t="str">
        <f>IF($J26="","", VLOOKUP($J26,Indicator_Wide!$A$2:$BI$11,7,FALSE))</f>
        <v/>
      </c>
      <c r="AT26" s="3"/>
      <c r="AU26" s="4" t="str">
        <f>IF($J26="","",VLOOKUP($J26,IndDomain_Wide!$A$2:$BI$11,8,FALSE))</f>
        <v/>
      </c>
      <c r="AV26" s="4" t="str">
        <f>IF($J26="","", VLOOKUP($J26,Indicator_Wide!$A$2:$BI$11,8,FALSE))</f>
        <v/>
      </c>
      <c r="AW26" s="3"/>
      <c r="AX26" s="4" t="str">
        <f>IF($J26="","",VLOOKUP($J26,IndDomain_Wide!$A$2:$BI$11,9,FALSE))</f>
        <v/>
      </c>
      <c r="AY26" s="4" t="str">
        <f>IF($J26="","", VLOOKUP($J26,Indicator_Wide!$A$2:$BI$11,9,FALSE))</f>
        <v/>
      </c>
      <c r="AZ26" s="3"/>
      <c r="BA26" s="4" t="str">
        <f>IF($J26="","",VLOOKUP($J26,IndDomain_Wide!$A$2:$BI$11,10,FALSE))</f>
        <v/>
      </c>
      <c r="BB26" s="4" t="str">
        <f>IF($J26="","", VLOOKUP($J26,Indicator_Wide!$A$2:$BI$11,10,FALSE))</f>
        <v/>
      </c>
      <c r="BC26" s="3"/>
      <c r="BD26" s="4" t="str">
        <f>IF($J26="","",VLOOKUP($J26,IndDomain_Wide!$A$2:$BI$11,11,FALSE))</f>
        <v/>
      </c>
      <c r="BE26" s="4" t="str">
        <f>IF($J26="","", VLOOKUP($J26,Indicator_Wide!$A$2:$BI$11,11,FALSE))</f>
        <v/>
      </c>
      <c r="BF26" s="3"/>
      <c r="BG26" s="4" t="str">
        <f>IF($J26="","",VLOOKUP($J26,IndDomain_Wide!$A$2:$BI$11,12,FALSE))</f>
        <v/>
      </c>
      <c r="BH26" s="4" t="str">
        <f>IF($J26="","", VLOOKUP($J26,Indicator_Wide!$A$2:$BI$11,12,FALSE))</f>
        <v/>
      </c>
      <c r="BI26" s="3"/>
      <c r="BJ26" s="4" t="str">
        <f>IF($J26="","",VLOOKUP($J26,IndDomain_Wide!$A$2:$BI$11,13,FALSE))</f>
        <v/>
      </c>
      <c r="BK26" s="4" t="str">
        <f>IF($J26="","", VLOOKUP($J26,Indicator_Wide!$A$2:$BI$11,13,FALSE))</f>
        <v/>
      </c>
      <c r="BL26" s="3"/>
      <c r="BM26" s="4" t="str">
        <f>IF($J26="","",VLOOKUP($J26,IndDomain_Wide!$A$2:$BI$11,14,FALSE))</f>
        <v/>
      </c>
      <c r="BN26" s="4" t="str">
        <f>IF($J26="","", VLOOKUP($J26,Indicator_Wide!$A$2:$BI$11,14,FALSE))</f>
        <v/>
      </c>
      <c r="BO26" s="3"/>
      <c r="BP26" s="4" t="str">
        <f>IF($J26="","",VLOOKUP($J26,IndDomain_Wide!$A$2:$BI$11,15,FALSE))</f>
        <v/>
      </c>
      <c r="BQ26" s="4" t="str">
        <f>IF($J26="","", VLOOKUP($J26,Indicator_Wide!$A$2:$BI$11,15,FALSE))</f>
        <v/>
      </c>
      <c r="BR26" s="3"/>
      <c r="BS26" s="4" t="str">
        <f>IF($J26="","",VLOOKUP($J26,IndDomain_Wide!$A$2:$BI$11,16,FALSE))</f>
        <v/>
      </c>
      <c r="BT26" s="4" t="str">
        <f>IF($J26="","", VLOOKUP($J26,Indicator_Wide!$A$2:$BI$11,16,FALSE))</f>
        <v/>
      </c>
      <c r="BU26" s="3"/>
      <c r="BV26" s="4" t="str">
        <f>IF($J26="","",VLOOKUP($J26,IndDomain_Wide!$A$2:$BI$11,17,FALSE))</f>
        <v/>
      </c>
      <c r="BW26" s="4" t="str">
        <f>IF($J26="","", VLOOKUP($J26,Indicator_Wide!$A$2:$BI$11,17,FALSE))</f>
        <v/>
      </c>
      <c r="BX26" s="3"/>
      <c r="BY26" s="4" t="str">
        <f>IF($J26="","",VLOOKUP($J26,IndDomain_Wide!$A$2:$BI$11,18,FALSE))</f>
        <v/>
      </c>
      <c r="BZ26" s="4" t="str">
        <f>IF($J26="","", VLOOKUP($J26,Indicator_Wide!$A$2:$BI$11,18,FALSE))</f>
        <v/>
      </c>
      <c r="CA26" s="3"/>
      <c r="CB26" s="4" t="str">
        <f>IF($J26="","",VLOOKUP($J26,IndDomain_Wide!$A$2:$BI$11,19,FALSE))</f>
        <v/>
      </c>
      <c r="CC26" s="4" t="str">
        <f>IF($J26="","", VLOOKUP($J26,Indicator_Wide!$A$2:$BI$11,19,FALSE))</f>
        <v/>
      </c>
      <c r="CD26" s="3"/>
      <c r="CE26" s="4" t="str">
        <f>IF($J26="","",VLOOKUP($J26,IndDomain_Wide!$A$2:$BI$11,20,FALSE))</f>
        <v/>
      </c>
      <c r="CF26" s="4" t="str">
        <f>IF($J26="","", VLOOKUP($J26,Indicator_Wide!$A$2:$BI$11,20,FALSE))</f>
        <v/>
      </c>
      <c r="CG26" s="3"/>
      <c r="CH26" s="4" t="str">
        <f>IF($J26="","",VLOOKUP($J26,IndDomain_Wide!$A$2:$BI$11,21,FALSE))</f>
        <v/>
      </c>
      <c r="CI26" s="4" t="str">
        <f>IF($J26="","", VLOOKUP($J26,Indicator_Wide!$A$2:$BI$11,21,FALSE))</f>
        <v/>
      </c>
      <c r="CJ26" s="3"/>
      <c r="CK26" s="4" t="str">
        <f>IF($J26="","",VLOOKUP($J26,IndDomain_Wide!$A$2:$BI$11,22,FALSE))</f>
        <v/>
      </c>
      <c r="CL26" s="4" t="str">
        <f>IF($J26="","", VLOOKUP($J26,Indicator_Wide!$A$2:$BI$11,22,FALSE))</f>
        <v/>
      </c>
      <c r="CM26" s="3"/>
      <c r="CN26" s="4" t="str">
        <f>IF($J26="","",VLOOKUP($J26,IndDomain_Wide!$A$2:$BI$11,23,FALSE))</f>
        <v/>
      </c>
      <c r="CO26" s="4" t="str">
        <f>IF($J26="","", VLOOKUP($J26,Indicator_Wide!$A$2:$BI$11,23,FALSE))</f>
        <v/>
      </c>
      <c r="CP26" s="3"/>
      <c r="CQ26" s="4" t="str">
        <f>IF($J26="","",VLOOKUP($J26,IndDomain_Wide!$A$2:$BI$11,24,FALSE))</f>
        <v/>
      </c>
      <c r="CR26" s="4" t="str">
        <f>IF($J26="","", VLOOKUP($J26,Indicator_Wide!$A$2:$BI$11,24,FALSE))</f>
        <v/>
      </c>
      <c r="CS26" s="3"/>
      <c r="CT26" s="4" t="str">
        <f>IF($J26="","",VLOOKUP($J26,IndDomain_Wide!$A$2:$BI$11,25,FALSE))</f>
        <v/>
      </c>
      <c r="CU26" s="4" t="str">
        <f>IF($J26="","", VLOOKUP($J26,Indicator_Wide!$A$2:$BI$11,25,FALSE))</f>
        <v/>
      </c>
      <c r="CV26" s="3"/>
      <c r="CW26" s="4" t="str">
        <f>IF($J26="","",VLOOKUP($J26,IndDomain_Wide!$A$2:$BI$11,26,FALSE))</f>
        <v/>
      </c>
      <c r="CX26" s="4" t="str">
        <f>IF($J26="","", VLOOKUP($J26,Indicator_Wide!$A$2:$BI$11,26,FALSE))</f>
        <v/>
      </c>
      <c r="CY26" s="3"/>
      <c r="CZ26" s="4" t="str">
        <f>IF($J26="","",VLOOKUP($J26,IndDomain_Wide!$A$2:$BI$11,27,FALSE))</f>
        <v/>
      </c>
      <c r="DA26" s="4" t="str">
        <f>IF($J26="","", VLOOKUP($J26,Indicator_Wide!$A$2:$BI$11,27,FALSE))</f>
        <v/>
      </c>
      <c r="DB26" s="3"/>
      <c r="DC26" s="4" t="str">
        <f>IF($J26="","",VLOOKUP($J26,IndDomain_Wide!$A$2:$BI$11,28,FALSE))</f>
        <v/>
      </c>
      <c r="DD26" s="4" t="str">
        <f>IF($J26="","", VLOOKUP($J26,Indicator_Wide!$A$2:$BI$11,28,FALSE))</f>
        <v/>
      </c>
      <c r="DE26" s="3"/>
      <c r="DF26" s="4" t="str">
        <f>IF($J26="","",VLOOKUP($J26,IndDomain_Wide!$A$2:$BI$11,29,FALSE))</f>
        <v/>
      </c>
      <c r="DG26" s="4" t="str">
        <f>IF($J26="","", VLOOKUP($J26,Indicator_Wide!$A$2:$BI$11,29,FALSE))</f>
        <v/>
      </c>
      <c r="DH26" s="3"/>
      <c r="DI26" s="4" t="str">
        <f>IF($J26="","",VLOOKUP($J26,IndDomain_Wide!$A$2:$BI$11,30,FALSE))</f>
        <v/>
      </c>
      <c r="DJ26" s="4" t="str">
        <f>IF($J26="","", VLOOKUP($J26,Indicator_Wide!$A$2:$BI$11,30,FALSE))</f>
        <v/>
      </c>
      <c r="DK26" s="3"/>
      <c r="DL26" s="4" t="str">
        <f>IF($J26="","",VLOOKUP($J26,IndDomain_Wide!$A$2:$BI$11,31,FALSE))</f>
        <v/>
      </c>
      <c r="DM26" s="4" t="str">
        <f>IF($J26="","", VLOOKUP($J26,Indicator_Wide!$A$2:$BI$11,31,FALSE))</f>
        <v/>
      </c>
      <c r="DN26" s="3"/>
      <c r="DO26" s="4" t="str">
        <f>IF($J26="","",VLOOKUP($J26,IndDomain_Wide!$A$2:$BI$11,32,FALSE))</f>
        <v/>
      </c>
      <c r="DP26" s="4" t="str">
        <f>IF($J26="","", VLOOKUP($J26,Indicator_Wide!$A$2:$BI$11,32,FALSE))</f>
        <v/>
      </c>
      <c r="DQ26" s="3"/>
      <c r="DR26" s="4" t="str">
        <f>IF($J26="","",VLOOKUP($J26,IndDomain_Wide!$A$2:$BI$11,33,FALSE))</f>
        <v/>
      </c>
      <c r="DS26" s="4" t="str">
        <f>IF($J26="","", VLOOKUP($J26,Indicator_Wide!$A$2:$BI$11,33,FALSE))</f>
        <v/>
      </c>
      <c r="DT26" s="3"/>
      <c r="DU26" s="4" t="str">
        <f>IF($J26="","",VLOOKUP($J26,IndDomain_Wide!$A$2:$BI$11,34,FALSE))</f>
        <v/>
      </c>
      <c r="DV26" s="4" t="str">
        <f>IF($J26="","", VLOOKUP($J26,Indicator_Wide!$A$2:$BI$11,34,FALSE))</f>
        <v/>
      </c>
      <c r="DW26" s="3"/>
      <c r="DX26" s="4" t="str">
        <f>IF($J26="","",VLOOKUP($J26,IndDomain_Wide!$A$2:$BI$11,35,FALSE))</f>
        <v/>
      </c>
      <c r="DY26" s="4" t="str">
        <f>IF($J26="","", VLOOKUP($J26,Indicator_Wide!$A$2:$BI$11,35,FALSE))</f>
        <v/>
      </c>
      <c r="DZ26" s="3"/>
      <c r="EA26" s="4" t="str">
        <f>IF($J26="","",VLOOKUP($J26,IndDomain_Wide!$A$2:$BI$11,36,FALSE))</f>
        <v/>
      </c>
      <c r="EB26" s="4" t="str">
        <f>IF($J26="","", VLOOKUP($J26,Indicator_Wide!$A$2:$BI$11,36,FALSE))</f>
        <v/>
      </c>
      <c r="EC26" s="3"/>
      <c r="ED26" s="4" t="str">
        <f>IF($J26="","",VLOOKUP($J26,IndDomain_Wide!$A$2:$BI$11,37,FALSE))</f>
        <v/>
      </c>
      <c r="EE26" s="4" t="str">
        <f>IF($J26="","", VLOOKUP($J26,Indicator_Wide!$A$2:$BI$11,37,FALSE))</f>
        <v/>
      </c>
      <c r="EF26" s="3"/>
      <c r="EG26" s="4" t="str">
        <f>IF($J26="","",VLOOKUP($J26,IndDomain_Wide!$A$2:$BI$11,38,FALSE))</f>
        <v/>
      </c>
      <c r="EH26" s="4" t="str">
        <f>IF($J26="","", VLOOKUP($J26,Indicator_Wide!$A$2:$BI$11,38,FALSE))</f>
        <v/>
      </c>
      <c r="EI26" s="3"/>
      <c r="EJ26" s="4" t="str">
        <f>IF($J26="","",VLOOKUP($J26,IndDomain_Wide!$A$2:$BI$11,39,FALSE))</f>
        <v/>
      </c>
      <c r="EK26" s="4" t="str">
        <f>IF($J26="","", VLOOKUP($J26,Indicator_Wide!$A$2:$BI$11,39,FALSE))</f>
        <v/>
      </c>
      <c r="EL26" s="3"/>
      <c r="EM26" s="4" t="str">
        <f>IF($J26="","",VLOOKUP($J26,IndDomain_Wide!$A$2:$BI$11,40,FALSE))</f>
        <v/>
      </c>
      <c r="EN26" s="4" t="str">
        <f>IF($J26="","", VLOOKUP($J26,Indicator_Wide!$A$2:$BI$11,40,FALSE))</f>
        <v/>
      </c>
      <c r="EO26" s="3"/>
      <c r="EP26" s="4" t="str">
        <f>IF($J26="","",VLOOKUP($J26,IndDomain_Wide!$A$2:$BI$11,41,FALSE))</f>
        <v/>
      </c>
      <c r="EQ26" s="4" t="str">
        <f>IF($J26="","", VLOOKUP($J26,Indicator_Wide!$A$2:$BI$11,41,FALSE))</f>
        <v/>
      </c>
      <c r="ER26" s="3"/>
      <c r="ES26" s="4" t="str">
        <f>IF($J26="","",VLOOKUP($J26,IndDomain_Wide!$A$2:$BI$11,42,FALSE))</f>
        <v/>
      </c>
      <c r="ET26" s="4" t="str">
        <f>IF($J26="","", VLOOKUP($J26,Indicator_Wide!$A$2:$BI$11,42,FALSE))</f>
        <v/>
      </c>
      <c r="EU26" s="3"/>
      <c r="EV26" s="4" t="str">
        <f>IF($J26="","",VLOOKUP($J26,IndDomain_Wide!$A$2:$BI$11,43,FALSE))</f>
        <v/>
      </c>
      <c r="EW26" s="4" t="str">
        <f>IF($J26="","", VLOOKUP($J26,Indicator_Wide!$A$2:$BI$11,43,FALSE))</f>
        <v/>
      </c>
      <c r="EX26" s="3"/>
      <c r="EY26" s="4" t="str">
        <f>IF($J26="","",VLOOKUP($J26,IndDomain_Wide!$A$2:$BI$11,44,FALSE))</f>
        <v/>
      </c>
      <c r="EZ26" s="4" t="str">
        <f>IF($J26="","", VLOOKUP($J26,Indicator_Wide!$A$2:$BI$11,44,FALSE))</f>
        <v/>
      </c>
      <c r="FA26" s="3"/>
      <c r="FB26" s="4" t="str">
        <f>IF($J26="","",VLOOKUP($J26,IndDomain_Wide!$A$2:$BI$11,45,FALSE))</f>
        <v/>
      </c>
      <c r="FC26" s="4" t="str">
        <f>IF($J26="","", VLOOKUP($J26,Indicator_Wide!$A$2:$BI$11,45,FALSE))</f>
        <v/>
      </c>
      <c r="FD26" s="3"/>
      <c r="FE26" s="4" t="str">
        <f>IF($J26="","",VLOOKUP($J26,IndDomain_Wide!$A$2:$BI$11,46,FALSE))</f>
        <v/>
      </c>
      <c r="FF26" s="4" t="str">
        <f>IF($J26="","", VLOOKUP($J26,Indicator_Wide!$A$2:$BI$11,46,FALSE))</f>
        <v/>
      </c>
      <c r="FG26" s="3"/>
      <c r="FH26" s="4" t="str">
        <f>IF($J26="","",VLOOKUP($J26,IndDomain_Wide!$A$2:$BI$11,47,FALSE))</f>
        <v/>
      </c>
      <c r="FI26" s="4" t="str">
        <f>IF($J26="","", VLOOKUP($J26,Indicator_Wide!$A$2:$BI$11,47,FALSE))</f>
        <v/>
      </c>
      <c r="FJ26" s="3"/>
      <c r="FK26" s="4" t="str">
        <f>IF($J26="","",VLOOKUP($J26,IndDomain_Wide!$A$2:$BI$11,48,FALSE))</f>
        <v/>
      </c>
      <c r="FL26" s="4" t="str">
        <f>IF($J26="","", VLOOKUP($J26,Indicator_Wide!$A$2:$BI$11,48,FALSE))</f>
        <v/>
      </c>
      <c r="FM26" s="3"/>
      <c r="FN26" s="4" t="str">
        <f>IF($J26="","",VLOOKUP($J26,IndDomain_Wide!$A$2:$BI$11,49,FALSE))</f>
        <v/>
      </c>
      <c r="FO26" s="4" t="str">
        <f>IF($J26="","", VLOOKUP($J26,Indicator_Wide!$A$2:$BI$11,49,FALSE))</f>
        <v/>
      </c>
      <c r="FP26" s="3"/>
      <c r="FQ26" s="4" t="str">
        <f>IF($J26="","",VLOOKUP($J26,IndDomain_Wide!$A$2:$BI$11,50,FALSE))</f>
        <v/>
      </c>
      <c r="FR26" s="4" t="str">
        <f>IF($J26="","", VLOOKUP($J26,Indicator_Wide!$A$2:$BI$11,50,FALSE))</f>
        <v/>
      </c>
      <c r="FS26" s="3"/>
      <c r="FT26" s="4" t="str">
        <f>IF($J26="","",VLOOKUP($J26,IndDomain_Wide!$A$2:$BI$11,51,FALSE))</f>
        <v/>
      </c>
      <c r="FU26" s="4" t="str">
        <f>IF($J26="","", VLOOKUP($J26,Indicator_Wide!$A$2:$BI$11,51,FALSE))</f>
        <v/>
      </c>
      <c r="FV26" s="3"/>
      <c r="FW26" s="4" t="str">
        <f>IF($J26="","",VLOOKUP($J26,IndDomain_Wide!$A$2:$BI$11,52,FALSE))</f>
        <v/>
      </c>
      <c r="FX26" s="4" t="str">
        <f>IF($J26="","", VLOOKUP($J26,Indicator_Wide!$A$2:$BI$11,52,FALSE))</f>
        <v/>
      </c>
      <c r="FY26" s="3"/>
      <c r="FZ26" s="4" t="str">
        <f>IF($J26="","",VLOOKUP($J26,IndDomain_Wide!$A$2:$BI$11,53,FALSE))</f>
        <v/>
      </c>
      <c r="GA26" s="4" t="str">
        <f>IF($J26="","", VLOOKUP($J26,Indicator_Wide!$A$2:$BI$11,53,FALSE))</f>
        <v/>
      </c>
      <c r="GB26" s="3"/>
      <c r="GC26" s="4" t="str">
        <f>IF($J26="","",VLOOKUP($J26,IndDomain_Wide!$A$2:$BI$11,54,FALSE))</f>
        <v/>
      </c>
      <c r="GD26" s="4" t="str">
        <f>IF($J26="","", VLOOKUP($J26,Indicator_Wide!$A$2:$BI$11,54,FALSE))</f>
        <v/>
      </c>
      <c r="GE26" s="3"/>
      <c r="GF26" s="4" t="str">
        <f>IF($J26="","",VLOOKUP($J26,IndDomain_Wide!$A$2:$BI$11,55,FALSE))</f>
        <v/>
      </c>
      <c r="GG26" s="4" t="str">
        <f>IF($J26="","", VLOOKUP($J26,Indicator_Wide!$A$2:$BI$11,55,FALSE))</f>
        <v/>
      </c>
      <c r="GH26" s="3"/>
      <c r="GI26" s="4" t="str">
        <f>IF($J26="","",VLOOKUP($J26,IndDomain_Wide!$A$2:$BI$11,56,FALSE))</f>
        <v/>
      </c>
      <c r="GJ26" s="4" t="str">
        <f>IF($J26="","", VLOOKUP($J26,Indicator_Wide!$A$2:$BI$11,56,FALSE))</f>
        <v/>
      </c>
      <c r="GK26" s="3"/>
      <c r="GL26" s="4" t="str">
        <f>IF($J26="","",VLOOKUP($J26,IndDomain_Wide!$A$2:$BI$11,57,FALSE))</f>
        <v/>
      </c>
      <c r="GM26" s="4" t="str">
        <f>IF($J26="","", VLOOKUP($J26,Indicator_Wide!$A$2:$BI$11,57,FALSE))</f>
        <v/>
      </c>
      <c r="GN26" s="3"/>
      <c r="GO26" s="4" t="str">
        <f>IF($J26="","",VLOOKUP($J26,IndDomain_Wide!$A$2:$BI$11,58,FALSE))</f>
        <v/>
      </c>
      <c r="GP26" s="4" t="str">
        <f>IF($J26="","", VLOOKUP($J26,Indicator_Wide!$A$2:$BI$11,58,FALSE))</f>
        <v/>
      </c>
      <c r="GQ26" s="3"/>
      <c r="GR26" s="4" t="str">
        <f>IF($J26="","",VLOOKUP($J26,IndDomain_Wide!$A$2:$BI$11,59,FALSE))</f>
        <v/>
      </c>
      <c r="GS26" s="4" t="str">
        <f>IF($J26="","", VLOOKUP($J26,Indicator_Wide!$A$2:$BI$11,59,FALSE))</f>
        <v/>
      </c>
      <c r="GT26" s="3"/>
      <c r="GU26" s="4" t="str">
        <f>IF($J26="","",VLOOKUP($J26,IndDomain_Wide!$A$2:$BI$11,60,FALSE))</f>
        <v/>
      </c>
      <c r="GV26" s="4" t="str">
        <f>IF($J26="","", VLOOKUP($J26,Indicator_Wide!$A$2:$BI$11,60,FALSE))</f>
        <v/>
      </c>
      <c r="GW26" s="3"/>
      <c r="GX26" s="4" t="str">
        <f>IF($J26="","",VLOOKUP($J26,IndDomain_Wide!$A$2:$BI$11,61,FALSE))</f>
        <v/>
      </c>
      <c r="GY26" s="4" t="str">
        <f>IF($J26="","", VLOOKUP($J26,Indicator_Wide!$A$2:$BI$11,61,FALSE))</f>
        <v/>
      </c>
      <c r="GZ26" s="3"/>
    </row>
    <row r="27" spans="1:20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4" t="str">
        <f>IF($J27="","", VLOOKUP($J27,Domain_Wide!$A$2:$M$11,2,FALSE))</f>
        <v/>
      </c>
      <c r="L27" s="4" t="str">
        <f>IF($J27="","", VLOOKUP($J27,Domain_Wide!$A$2:$M$11,3,FALSE))</f>
        <v/>
      </c>
      <c r="M27" s="3"/>
      <c r="N27" s="4" t="str">
        <f>IF($J27="","", VLOOKUP($J27,Domain_Wide!$A$2:$M$11,4,FALSE))</f>
        <v/>
      </c>
      <c r="O27" s="4" t="str">
        <f>IF($J27="","", VLOOKUP($J27,Domain_Wide!$A$2:$M$11,5,FALSE))</f>
        <v/>
      </c>
      <c r="P27" s="3"/>
      <c r="Q27" s="4" t="str">
        <f>IF($J27="","", VLOOKUP($J27,Domain_Wide!$A$2:$M$11,6,FALSE))</f>
        <v/>
      </c>
      <c r="R27" s="4" t="str">
        <f>IF($J27="","", VLOOKUP($J27,Domain_Wide!$A$2:$M$11,7,FALSE))</f>
        <v/>
      </c>
      <c r="S27" s="3"/>
      <c r="T27" s="4" t="str">
        <f>IF($J27="","", VLOOKUP($J27,Domain_Wide!$A$2:$M$11,8,FALSE))</f>
        <v/>
      </c>
      <c r="U27" s="4" t="str">
        <f>IF($J27="","", VLOOKUP($J27,Domain_Wide!$A$2:$M$11,9,FALSE))</f>
        <v/>
      </c>
      <c r="V27" s="3"/>
      <c r="W27" s="4" t="str">
        <f>IF($J27="","", VLOOKUP($J27,Domain_Wide!$A$2:$M$11,10,FALSE))</f>
        <v/>
      </c>
      <c r="X27" s="4" t="str">
        <f>IF($J27="","", VLOOKUP($J27,Domain_Wide!$A$2:$M$11,11,FALSE))</f>
        <v/>
      </c>
      <c r="Y27" s="3"/>
      <c r="Z27" s="4" t="str">
        <f>IF($J27="","", VLOOKUP($J27,Domain_Wide!$A$2:$M$11,12,FALSE))</f>
        <v/>
      </c>
      <c r="AA27" s="4" t="str">
        <f>IF($J27="","", VLOOKUP($J27,Domain_Wide!$A$2:$M$11,13,FALSE))</f>
        <v/>
      </c>
      <c r="AB27" s="3"/>
      <c r="AC27" s="4" t="str">
        <f>IF($J27="","",VLOOKUP($J27,IndDomain_Wide!$A$2:$BI$11,2,FALSE))</f>
        <v/>
      </c>
      <c r="AD27" s="4" t="str">
        <f>IF($J27="","", VLOOKUP($J27,Indicator_Wide!$A$2:$BI$11,2,FALSE))</f>
        <v/>
      </c>
      <c r="AE27" s="3"/>
      <c r="AF27" s="4" t="str">
        <f>IF($J27="","",VLOOKUP($J27,IndDomain_Wide!$A$2:$BI$11,3,FALSE))</f>
        <v/>
      </c>
      <c r="AG27" s="4" t="str">
        <f>IF($J27="","", VLOOKUP($J27,Indicator_Wide!$A$2:$BI$11,3,FALSE))</f>
        <v/>
      </c>
      <c r="AH27" s="3"/>
      <c r="AI27" s="4" t="str">
        <f>IF($J27="","",VLOOKUP($J27,IndDomain_Wide!$A$2:$BI$11,4,FALSE))</f>
        <v/>
      </c>
      <c r="AJ27" s="4" t="str">
        <f>IF($J27="","", VLOOKUP($J27,Indicator_Wide!$A$2:$BI$11,4,FALSE))</f>
        <v/>
      </c>
      <c r="AK27" s="3"/>
      <c r="AL27" s="4" t="str">
        <f>IF($J27="","",VLOOKUP($J27,IndDomain_Wide!$A$2:$BI$11,5,FALSE))</f>
        <v/>
      </c>
      <c r="AM27" s="4" t="str">
        <f>IF($J27="","", VLOOKUP($J27,Indicator_Wide!$A$2:$BI$11,5,FALSE))</f>
        <v/>
      </c>
      <c r="AN27" s="3"/>
      <c r="AO27" s="4" t="str">
        <f>IF($J27="","",VLOOKUP($J27,IndDomain_Wide!$A$2:$BI$11,6,FALSE))</f>
        <v/>
      </c>
      <c r="AP27" s="4" t="str">
        <f>IF($J27="","", VLOOKUP($J27,Indicator_Wide!$A$2:$BI$11,6,FALSE))</f>
        <v/>
      </c>
      <c r="AQ27" s="3"/>
      <c r="AR27" s="4" t="str">
        <f>IF($J27="","",VLOOKUP($J27,IndDomain_Wide!$A$2:$BI$11,7,FALSE))</f>
        <v/>
      </c>
      <c r="AS27" s="4" t="str">
        <f>IF($J27="","", VLOOKUP($J27,Indicator_Wide!$A$2:$BI$11,7,FALSE))</f>
        <v/>
      </c>
      <c r="AT27" s="3"/>
      <c r="AU27" s="4" t="str">
        <f>IF($J27="","",VLOOKUP($J27,IndDomain_Wide!$A$2:$BI$11,8,FALSE))</f>
        <v/>
      </c>
      <c r="AV27" s="4" t="str">
        <f>IF($J27="","", VLOOKUP($J27,Indicator_Wide!$A$2:$BI$11,8,FALSE))</f>
        <v/>
      </c>
      <c r="AW27" s="3"/>
      <c r="AX27" s="4" t="str">
        <f>IF($J27="","",VLOOKUP($J27,IndDomain_Wide!$A$2:$BI$11,9,FALSE))</f>
        <v/>
      </c>
      <c r="AY27" s="4" t="str">
        <f>IF($J27="","", VLOOKUP($J27,Indicator_Wide!$A$2:$BI$11,9,FALSE))</f>
        <v/>
      </c>
      <c r="AZ27" s="3"/>
      <c r="BA27" s="4" t="str">
        <f>IF($J27="","",VLOOKUP($J27,IndDomain_Wide!$A$2:$BI$11,10,FALSE))</f>
        <v/>
      </c>
      <c r="BB27" s="4" t="str">
        <f>IF($J27="","", VLOOKUP($J27,Indicator_Wide!$A$2:$BI$11,10,FALSE))</f>
        <v/>
      </c>
      <c r="BC27" s="3"/>
      <c r="BD27" s="4" t="str">
        <f>IF($J27="","",VLOOKUP($J27,IndDomain_Wide!$A$2:$BI$11,11,FALSE))</f>
        <v/>
      </c>
      <c r="BE27" s="4" t="str">
        <f>IF($J27="","", VLOOKUP($J27,Indicator_Wide!$A$2:$BI$11,11,FALSE))</f>
        <v/>
      </c>
      <c r="BF27" s="3"/>
      <c r="BG27" s="4" t="str">
        <f>IF($J27="","",VLOOKUP($J27,IndDomain_Wide!$A$2:$BI$11,12,FALSE))</f>
        <v/>
      </c>
      <c r="BH27" s="4" t="str">
        <f>IF($J27="","", VLOOKUP($J27,Indicator_Wide!$A$2:$BI$11,12,FALSE))</f>
        <v/>
      </c>
      <c r="BI27" s="3"/>
      <c r="BJ27" s="4" t="str">
        <f>IF($J27="","",VLOOKUP($J27,IndDomain_Wide!$A$2:$BI$11,13,FALSE))</f>
        <v/>
      </c>
      <c r="BK27" s="4" t="str">
        <f>IF($J27="","", VLOOKUP($J27,Indicator_Wide!$A$2:$BI$11,13,FALSE))</f>
        <v/>
      </c>
      <c r="BL27" s="3"/>
      <c r="BM27" s="4" t="str">
        <f>IF($J27="","",VLOOKUP($J27,IndDomain_Wide!$A$2:$BI$11,14,FALSE))</f>
        <v/>
      </c>
      <c r="BN27" s="4" t="str">
        <f>IF($J27="","", VLOOKUP($J27,Indicator_Wide!$A$2:$BI$11,14,FALSE))</f>
        <v/>
      </c>
      <c r="BO27" s="3"/>
      <c r="BP27" s="4" t="str">
        <f>IF($J27="","",VLOOKUP($J27,IndDomain_Wide!$A$2:$BI$11,15,FALSE))</f>
        <v/>
      </c>
      <c r="BQ27" s="4" t="str">
        <f>IF($J27="","", VLOOKUP($J27,Indicator_Wide!$A$2:$BI$11,15,FALSE))</f>
        <v/>
      </c>
      <c r="BR27" s="3"/>
      <c r="BS27" s="4" t="str">
        <f>IF($J27="","",VLOOKUP($J27,IndDomain_Wide!$A$2:$BI$11,16,FALSE))</f>
        <v/>
      </c>
      <c r="BT27" s="4" t="str">
        <f>IF($J27="","", VLOOKUP($J27,Indicator_Wide!$A$2:$BI$11,16,FALSE))</f>
        <v/>
      </c>
      <c r="BU27" s="3"/>
      <c r="BV27" s="4" t="str">
        <f>IF($J27="","",VLOOKUP($J27,IndDomain_Wide!$A$2:$BI$11,17,FALSE))</f>
        <v/>
      </c>
      <c r="BW27" s="4" t="str">
        <f>IF($J27="","", VLOOKUP($J27,Indicator_Wide!$A$2:$BI$11,17,FALSE))</f>
        <v/>
      </c>
      <c r="BX27" s="3"/>
      <c r="BY27" s="4" t="str">
        <f>IF($J27="","",VLOOKUP($J27,IndDomain_Wide!$A$2:$BI$11,18,FALSE))</f>
        <v/>
      </c>
      <c r="BZ27" s="4" t="str">
        <f>IF($J27="","", VLOOKUP($J27,Indicator_Wide!$A$2:$BI$11,18,FALSE))</f>
        <v/>
      </c>
      <c r="CA27" s="3"/>
      <c r="CB27" s="4" t="str">
        <f>IF($J27="","",VLOOKUP($J27,IndDomain_Wide!$A$2:$BI$11,19,FALSE))</f>
        <v/>
      </c>
      <c r="CC27" s="4" t="str">
        <f>IF($J27="","", VLOOKUP($J27,Indicator_Wide!$A$2:$BI$11,19,FALSE))</f>
        <v/>
      </c>
      <c r="CD27" s="3"/>
      <c r="CE27" s="4" t="str">
        <f>IF($J27="","",VLOOKUP($J27,IndDomain_Wide!$A$2:$BI$11,20,FALSE))</f>
        <v/>
      </c>
      <c r="CF27" s="4" t="str">
        <f>IF($J27="","", VLOOKUP($J27,Indicator_Wide!$A$2:$BI$11,20,FALSE))</f>
        <v/>
      </c>
      <c r="CG27" s="3"/>
      <c r="CH27" s="4" t="str">
        <f>IF($J27="","",VLOOKUP($J27,IndDomain_Wide!$A$2:$BI$11,21,FALSE))</f>
        <v/>
      </c>
      <c r="CI27" s="4" t="str">
        <f>IF($J27="","", VLOOKUP($J27,Indicator_Wide!$A$2:$BI$11,21,FALSE))</f>
        <v/>
      </c>
      <c r="CJ27" s="3"/>
      <c r="CK27" s="4" t="str">
        <f>IF($J27="","",VLOOKUP($J27,IndDomain_Wide!$A$2:$BI$11,22,FALSE))</f>
        <v/>
      </c>
      <c r="CL27" s="4" t="str">
        <f>IF($J27="","", VLOOKUP($J27,Indicator_Wide!$A$2:$BI$11,22,FALSE))</f>
        <v/>
      </c>
      <c r="CM27" s="3"/>
      <c r="CN27" s="4" t="str">
        <f>IF($J27="","",VLOOKUP($J27,IndDomain_Wide!$A$2:$BI$11,23,FALSE))</f>
        <v/>
      </c>
      <c r="CO27" s="4" t="str">
        <f>IF($J27="","", VLOOKUP($J27,Indicator_Wide!$A$2:$BI$11,23,FALSE))</f>
        <v/>
      </c>
      <c r="CP27" s="3"/>
      <c r="CQ27" s="4" t="str">
        <f>IF($J27="","",VLOOKUP($J27,IndDomain_Wide!$A$2:$BI$11,24,FALSE))</f>
        <v/>
      </c>
      <c r="CR27" s="4" t="str">
        <f>IF($J27="","", VLOOKUP($J27,Indicator_Wide!$A$2:$BI$11,24,FALSE))</f>
        <v/>
      </c>
      <c r="CS27" s="3"/>
      <c r="CT27" s="4" t="str">
        <f>IF($J27="","",VLOOKUP($J27,IndDomain_Wide!$A$2:$BI$11,25,FALSE))</f>
        <v/>
      </c>
      <c r="CU27" s="4" t="str">
        <f>IF($J27="","", VLOOKUP($J27,Indicator_Wide!$A$2:$BI$11,25,FALSE))</f>
        <v/>
      </c>
      <c r="CV27" s="3"/>
      <c r="CW27" s="4" t="str">
        <f>IF($J27="","",VLOOKUP($J27,IndDomain_Wide!$A$2:$BI$11,26,FALSE))</f>
        <v/>
      </c>
      <c r="CX27" s="4" t="str">
        <f>IF($J27="","", VLOOKUP($J27,Indicator_Wide!$A$2:$BI$11,26,FALSE))</f>
        <v/>
      </c>
      <c r="CY27" s="3"/>
      <c r="CZ27" s="4" t="str">
        <f>IF($J27="","",VLOOKUP($J27,IndDomain_Wide!$A$2:$BI$11,27,FALSE))</f>
        <v/>
      </c>
      <c r="DA27" s="4" t="str">
        <f>IF($J27="","", VLOOKUP($J27,Indicator_Wide!$A$2:$BI$11,27,FALSE))</f>
        <v/>
      </c>
      <c r="DB27" s="3"/>
      <c r="DC27" s="4" t="str">
        <f>IF($J27="","",VLOOKUP($J27,IndDomain_Wide!$A$2:$BI$11,28,FALSE))</f>
        <v/>
      </c>
      <c r="DD27" s="4" t="str">
        <f>IF($J27="","", VLOOKUP($J27,Indicator_Wide!$A$2:$BI$11,28,FALSE))</f>
        <v/>
      </c>
      <c r="DE27" s="3"/>
      <c r="DF27" s="4" t="str">
        <f>IF($J27="","",VLOOKUP($J27,IndDomain_Wide!$A$2:$BI$11,29,FALSE))</f>
        <v/>
      </c>
      <c r="DG27" s="4" t="str">
        <f>IF($J27="","", VLOOKUP($J27,Indicator_Wide!$A$2:$BI$11,29,FALSE))</f>
        <v/>
      </c>
      <c r="DH27" s="3"/>
      <c r="DI27" s="4" t="str">
        <f>IF($J27="","",VLOOKUP($J27,IndDomain_Wide!$A$2:$BI$11,30,FALSE))</f>
        <v/>
      </c>
      <c r="DJ27" s="4" t="str">
        <f>IF($J27="","", VLOOKUP($J27,Indicator_Wide!$A$2:$BI$11,30,FALSE))</f>
        <v/>
      </c>
      <c r="DK27" s="3"/>
      <c r="DL27" s="4" t="str">
        <f>IF($J27="","",VLOOKUP($J27,IndDomain_Wide!$A$2:$BI$11,31,FALSE))</f>
        <v/>
      </c>
      <c r="DM27" s="4" t="str">
        <f>IF($J27="","", VLOOKUP($J27,Indicator_Wide!$A$2:$BI$11,31,FALSE))</f>
        <v/>
      </c>
      <c r="DN27" s="3"/>
      <c r="DO27" s="4" t="str">
        <f>IF($J27="","",VLOOKUP($J27,IndDomain_Wide!$A$2:$BI$11,32,FALSE))</f>
        <v/>
      </c>
      <c r="DP27" s="4" t="str">
        <f>IF($J27="","", VLOOKUP($J27,Indicator_Wide!$A$2:$BI$11,32,FALSE))</f>
        <v/>
      </c>
      <c r="DQ27" s="3"/>
      <c r="DR27" s="4" t="str">
        <f>IF($J27="","",VLOOKUP($J27,IndDomain_Wide!$A$2:$BI$11,33,FALSE))</f>
        <v/>
      </c>
      <c r="DS27" s="4" t="str">
        <f>IF($J27="","", VLOOKUP($J27,Indicator_Wide!$A$2:$BI$11,33,FALSE))</f>
        <v/>
      </c>
      <c r="DT27" s="3"/>
      <c r="DU27" s="4" t="str">
        <f>IF($J27="","",VLOOKUP($J27,IndDomain_Wide!$A$2:$BI$11,34,FALSE))</f>
        <v/>
      </c>
      <c r="DV27" s="4" t="str">
        <f>IF($J27="","", VLOOKUP($J27,Indicator_Wide!$A$2:$BI$11,34,FALSE))</f>
        <v/>
      </c>
      <c r="DW27" s="3"/>
      <c r="DX27" s="4" t="str">
        <f>IF($J27="","",VLOOKUP($J27,IndDomain_Wide!$A$2:$BI$11,35,FALSE))</f>
        <v/>
      </c>
      <c r="DY27" s="4" t="str">
        <f>IF($J27="","", VLOOKUP($J27,Indicator_Wide!$A$2:$BI$11,35,FALSE))</f>
        <v/>
      </c>
      <c r="DZ27" s="3"/>
      <c r="EA27" s="4" t="str">
        <f>IF($J27="","",VLOOKUP($J27,IndDomain_Wide!$A$2:$BI$11,36,FALSE))</f>
        <v/>
      </c>
      <c r="EB27" s="4" t="str">
        <f>IF($J27="","", VLOOKUP($J27,Indicator_Wide!$A$2:$BI$11,36,FALSE))</f>
        <v/>
      </c>
      <c r="EC27" s="3"/>
      <c r="ED27" s="4" t="str">
        <f>IF($J27="","",VLOOKUP($J27,IndDomain_Wide!$A$2:$BI$11,37,FALSE))</f>
        <v/>
      </c>
      <c r="EE27" s="4" t="str">
        <f>IF($J27="","", VLOOKUP($J27,Indicator_Wide!$A$2:$BI$11,37,FALSE))</f>
        <v/>
      </c>
      <c r="EF27" s="3"/>
      <c r="EG27" s="4" t="str">
        <f>IF($J27="","",VLOOKUP($J27,IndDomain_Wide!$A$2:$BI$11,38,FALSE))</f>
        <v/>
      </c>
      <c r="EH27" s="4" t="str">
        <f>IF($J27="","", VLOOKUP($J27,Indicator_Wide!$A$2:$BI$11,38,FALSE))</f>
        <v/>
      </c>
      <c r="EI27" s="3"/>
      <c r="EJ27" s="4" t="str">
        <f>IF($J27="","",VLOOKUP($J27,IndDomain_Wide!$A$2:$BI$11,39,FALSE))</f>
        <v/>
      </c>
      <c r="EK27" s="4" t="str">
        <f>IF($J27="","", VLOOKUP($J27,Indicator_Wide!$A$2:$BI$11,39,FALSE))</f>
        <v/>
      </c>
      <c r="EL27" s="3"/>
      <c r="EM27" s="4" t="str">
        <f>IF($J27="","",VLOOKUP($J27,IndDomain_Wide!$A$2:$BI$11,40,FALSE))</f>
        <v/>
      </c>
      <c r="EN27" s="4" t="str">
        <f>IF($J27="","", VLOOKUP($J27,Indicator_Wide!$A$2:$BI$11,40,FALSE))</f>
        <v/>
      </c>
      <c r="EO27" s="3"/>
      <c r="EP27" s="4" t="str">
        <f>IF($J27="","",VLOOKUP($J27,IndDomain_Wide!$A$2:$BI$11,41,FALSE))</f>
        <v/>
      </c>
      <c r="EQ27" s="4" t="str">
        <f>IF($J27="","", VLOOKUP($J27,Indicator_Wide!$A$2:$BI$11,41,FALSE))</f>
        <v/>
      </c>
      <c r="ER27" s="3"/>
      <c r="ES27" s="4" t="str">
        <f>IF($J27="","",VLOOKUP($J27,IndDomain_Wide!$A$2:$BI$11,42,FALSE))</f>
        <v/>
      </c>
      <c r="ET27" s="4" t="str">
        <f>IF($J27="","", VLOOKUP($J27,Indicator_Wide!$A$2:$BI$11,42,FALSE))</f>
        <v/>
      </c>
      <c r="EU27" s="3"/>
      <c r="EV27" s="4" t="str">
        <f>IF($J27="","",VLOOKUP($J27,IndDomain_Wide!$A$2:$BI$11,43,FALSE))</f>
        <v/>
      </c>
      <c r="EW27" s="4" t="str">
        <f>IF($J27="","", VLOOKUP($J27,Indicator_Wide!$A$2:$BI$11,43,FALSE))</f>
        <v/>
      </c>
      <c r="EX27" s="3"/>
      <c r="EY27" s="4" t="str">
        <f>IF($J27="","",VLOOKUP($J27,IndDomain_Wide!$A$2:$BI$11,44,FALSE))</f>
        <v/>
      </c>
      <c r="EZ27" s="4" t="str">
        <f>IF($J27="","", VLOOKUP($J27,Indicator_Wide!$A$2:$BI$11,44,FALSE))</f>
        <v/>
      </c>
      <c r="FA27" s="3"/>
      <c r="FB27" s="4" t="str">
        <f>IF($J27="","",VLOOKUP($J27,IndDomain_Wide!$A$2:$BI$11,45,FALSE))</f>
        <v/>
      </c>
      <c r="FC27" s="4" t="str">
        <f>IF($J27="","", VLOOKUP($J27,Indicator_Wide!$A$2:$BI$11,45,FALSE))</f>
        <v/>
      </c>
      <c r="FD27" s="3"/>
      <c r="FE27" s="4" t="str">
        <f>IF($J27="","",VLOOKUP($J27,IndDomain_Wide!$A$2:$BI$11,46,FALSE))</f>
        <v/>
      </c>
      <c r="FF27" s="4" t="str">
        <f>IF($J27="","", VLOOKUP($J27,Indicator_Wide!$A$2:$BI$11,46,FALSE))</f>
        <v/>
      </c>
      <c r="FG27" s="3"/>
      <c r="FH27" s="4" t="str">
        <f>IF($J27="","",VLOOKUP($J27,IndDomain_Wide!$A$2:$BI$11,47,FALSE))</f>
        <v/>
      </c>
      <c r="FI27" s="4" t="str">
        <f>IF($J27="","", VLOOKUP($J27,Indicator_Wide!$A$2:$BI$11,47,FALSE))</f>
        <v/>
      </c>
      <c r="FJ27" s="3"/>
      <c r="FK27" s="4" t="str">
        <f>IF($J27="","",VLOOKUP($J27,IndDomain_Wide!$A$2:$BI$11,48,FALSE))</f>
        <v/>
      </c>
      <c r="FL27" s="4" t="str">
        <f>IF($J27="","", VLOOKUP($J27,Indicator_Wide!$A$2:$BI$11,48,FALSE))</f>
        <v/>
      </c>
      <c r="FM27" s="3"/>
      <c r="FN27" s="4" t="str">
        <f>IF($J27="","",VLOOKUP($J27,IndDomain_Wide!$A$2:$BI$11,49,FALSE))</f>
        <v/>
      </c>
      <c r="FO27" s="4" t="str">
        <f>IF($J27="","", VLOOKUP($J27,Indicator_Wide!$A$2:$BI$11,49,FALSE))</f>
        <v/>
      </c>
      <c r="FP27" s="3"/>
      <c r="FQ27" s="4" t="str">
        <f>IF($J27="","",VLOOKUP($J27,IndDomain_Wide!$A$2:$BI$11,50,FALSE))</f>
        <v/>
      </c>
      <c r="FR27" s="4" t="str">
        <f>IF($J27="","", VLOOKUP($J27,Indicator_Wide!$A$2:$BI$11,50,FALSE))</f>
        <v/>
      </c>
      <c r="FS27" s="3"/>
      <c r="FT27" s="4" t="str">
        <f>IF($J27="","",VLOOKUP($J27,IndDomain_Wide!$A$2:$BI$11,51,FALSE))</f>
        <v/>
      </c>
      <c r="FU27" s="4" t="str">
        <f>IF($J27="","", VLOOKUP($J27,Indicator_Wide!$A$2:$BI$11,51,FALSE))</f>
        <v/>
      </c>
      <c r="FV27" s="3"/>
      <c r="FW27" s="4" t="str">
        <f>IF($J27="","",VLOOKUP($J27,IndDomain_Wide!$A$2:$BI$11,52,FALSE))</f>
        <v/>
      </c>
      <c r="FX27" s="4" t="str">
        <f>IF($J27="","", VLOOKUP($J27,Indicator_Wide!$A$2:$BI$11,52,FALSE))</f>
        <v/>
      </c>
      <c r="FY27" s="3"/>
      <c r="FZ27" s="4" t="str">
        <f>IF($J27="","",VLOOKUP($J27,IndDomain_Wide!$A$2:$BI$11,53,FALSE))</f>
        <v/>
      </c>
      <c r="GA27" s="4" t="str">
        <f>IF($J27="","", VLOOKUP($J27,Indicator_Wide!$A$2:$BI$11,53,FALSE))</f>
        <v/>
      </c>
      <c r="GB27" s="3"/>
      <c r="GC27" s="4" t="str">
        <f>IF($J27="","",VLOOKUP($J27,IndDomain_Wide!$A$2:$BI$11,54,FALSE))</f>
        <v/>
      </c>
      <c r="GD27" s="4" t="str">
        <f>IF($J27="","", VLOOKUP($J27,Indicator_Wide!$A$2:$BI$11,54,FALSE))</f>
        <v/>
      </c>
      <c r="GE27" s="3"/>
      <c r="GF27" s="4" t="str">
        <f>IF($J27="","",VLOOKUP($J27,IndDomain_Wide!$A$2:$BI$11,55,FALSE))</f>
        <v/>
      </c>
      <c r="GG27" s="4" t="str">
        <f>IF($J27="","", VLOOKUP($J27,Indicator_Wide!$A$2:$BI$11,55,FALSE))</f>
        <v/>
      </c>
      <c r="GH27" s="3"/>
      <c r="GI27" s="4" t="str">
        <f>IF($J27="","",VLOOKUP($J27,IndDomain_Wide!$A$2:$BI$11,56,FALSE))</f>
        <v/>
      </c>
      <c r="GJ27" s="4" t="str">
        <f>IF($J27="","", VLOOKUP($J27,Indicator_Wide!$A$2:$BI$11,56,FALSE))</f>
        <v/>
      </c>
      <c r="GK27" s="3"/>
      <c r="GL27" s="4" t="str">
        <f>IF($J27="","",VLOOKUP($J27,IndDomain_Wide!$A$2:$BI$11,57,FALSE))</f>
        <v/>
      </c>
      <c r="GM27" s="4" t="str">
        <f>IF($J27="","", VLOOKUP($J27,Indicator_Wide!$A$2:$BI$11,57,FALSE))</f>
        <v/>
      </c>
      <c r="GN27" s="3"/>
      <c r="GO27" s="4" t="str">
        <f>IF($J27="","",VLOOKUP($J27,IndDomain_Wide!$A$2:$BI$11,58,FALSE))</f>
        <v/>
      </c>
      <c r="GP27" s="4" t="str">
        <f>IF($J27="","", VLOOKUP($J27,Indicator_Wide!$A$2:$BI$11,58,FALSE))</f>
        <v/>
      </c>
      <c r="GQ27" s="3"/>
      <c r="GR27" s="4" t="str">
        <f>IF($J27="","",VLOOKUP($J27,IndDomain_Wide!$A$2:$BI$11,59,FALSE))</f>
        <v/>
      </c>
      <c r="GS27" s="4" t="str">
        <f>IF($J27="","", VLOOKUP($J27,Indicator_Wide!$A$2:$BI$11,59,FALSE))</f>
        <v/>
      </c>
      <c r="GT27" s="3"/>
      <c r="GU27" s="4" t="str">
        <f>IF($J27="","",VLOOKUP($J27,IndDomain_Wide!$A$2:$BI$11,60,FALSE))</f>
        <v/>
      </c>
      <c r="GV27" s="4" t="str">
        <f>IF($J27="","", VLOOKUP($J27,Indicator_Wide!$A$2:$BI$11,60,FALSE))</f>
        <v/>
      </c>
      <c r="GW27" s="3"/>
      <c r="GX27" s="4" t="str">
        <f>IF($J27="","",VLOOKUP($J27,IndDomain_Wide!$A$2:$BI$11,61,FALSE))</f>
        <v/>
      </c>
      <c r="GY27" s="4" t="str">
        <f>IF($J27="","", VLOOKUP($J27,Indicator_Wide!$A$2:$BI$11,61,FALSE))</f>
        <v/>
      </c>
      <c r="GZ27" s="3"/>
    </row>
    <row r="28" spans="1:20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4" t="str">
        <f>IF($J28="","", VLOOKUP($J28,Domain_Wide!$A$2:$M$11,2,FALSE))</f>
        <v/>
      </c>
      <c r="L28" s="4" t="str">
        <f>IF($J28="","", VLOOKUP($J28,Domain_Wide!$A$2:$M$11,3,FALSE))</f>
        <v/>
      </c>
      <c r="M28" s="3"/>
      <c r="N28" s="4" t="str">
        <f>IF($J28="","", VLOOKUP($J28,Domain_Wide!$A$2:$M$11,4,FALSE))</f>
        <v/>
      </c>
      <c r="O28" s="4" t="str">
        <f>IF($J28="","", VLOOKUP($J28,Domain_Wide!$A$2:$M$11,5,FALSE))</f>
        <v/>
      </c>
      <c r="P28" s="3"/>
      <c r="Q28" s="4" t="str">
        <f>IF($J28="","", VLOOKUP($J28,Domain_Wide!$A$2:$M$11,6,FALSE))</f>
        <v/>
      </c>
      <c r="R28" s="4" t="str">
        <f>IF($J28="","", VLOOKUP($J28,Domain_Wide!$A$2:$M$11,7,FALSE))</f>
        <v/>
      </c>
      <c r="S28" s="3"/>
      <c r="T28" s="4" t="str">
        <f>IF($J28="","", VLOOKUP($J28,Domain_Wide!$A$2:$M$11,8,FALSE))</f>
        <v/>
      </c>
      <c r="U28" s="4" t="str">
        <f>IF($J28="","", VLOOKUP($J28,Domain_Wide!$A$2:$M$11,9,FALSE))</f>
        <v/>
      </c>
      <c r="V28" s="3"/>
      <c r="W28" s="4" t="str">
        <f>IF($J28="","", VLOOKUP($J28,Domain_Wide!$A$2:$M$11,10,FALSE))</f>
        <v/>
      </c>
      <c r="X28" s="4" t="str">
        <f>IF($J28="","", VLOOKUP($J28,Domain_Wide!$A$2:$M$11,11,FALSE))</f>
        <v/>
      </c>
      <c r="Y28" s="3"/>
      <c r="Z28" s="4" t="str">
        <f>IF($J28="","", VLOOKUP($J28,Domain_Wide!$A$2:$M$11,12,FALSE))</f>
        <v/>
      </c>
      <c r="AA28" s="4" t="str">
        <f>IF($J28="","", VLOOKUP($J28,Domain_Wide!$A$2:$M$11,13,FALSE))</f>
        <v/>
      </c>
      <c r="AB28" s="3"/>
      <c r="AC28" s="4" t="str">
        <f>IF($J28="","",VLOOKUP($J28,IndDomain_Wide!$A$2:$BI$11,2,FALSE))</f>
        <v/>
      </c>
      <c r="AD28" s="4" t="str">
        <f>IF($J28="","", VLOOKUP($J28,Indicator_Wide!$A$2:$BI$11,2,FALSE))</f>
        <v/>
      </c>
      <c r="AE28" s="3"/>
      <c r="AF28" s="4" t="str">
        <f>IF($J28="","",VLOOKUP($J28,IndDomain_Wide!$A$2:$BI$11,3,FALSE))</f>
        <v/>
      </c>
      <c r="AG28" s="4" t="str">
        <f>IF($J28="","", VLOOKUP($J28,Indicator_Wide!$A$2:$BI$11,3,FALSE))</f>
        <v/>
      </c>
      <c r="AH28" s="3"/>
      <c r="AI28" s="4" t="str">
        <f>IF($J28="","",VLOOKUP($J28,IndDomain_Wide!$A$2:$BI$11,4,FALSE))</f>
        <v/>
      </c>
      <c r="AJ28" s="4" t="str">
        <f>IF($J28="","", VLOOKUP($J28,Indicator_Wide!$A$2:$BI$11,4,FALSE))</f>
        <v/>
      </c>
      <c r="AK28" s="3"/>
      <c r="AL28" s="4" t="str">
        <f>IF($J28="","",VLOOKUP($J28,IndDomain_Wide!$A$2:$BI$11,5,FALSE))</f>
        <v/>
      </c>
      <c r="AM28" s="4" t="str">
        <f>IF($J28="","", VLOOKUP($J28,Indicator_Wide!$A$2:$BI$11,5,FALSE))</f>
        <v/>
      </c>
      <c r="AN28" s="3"/>
      <c r="AO28" s="4" t="str">
        <f>IF($J28="","",VLOOKUP($J28,IndDomain_Wide!$A$2:$BI$11,6,FALSE))</f>
        <v/>
      </c>
      <c r="AP28" s="4" t="str">
        <f>IF($J28="","", VLOOKUP($J28,Indicator_Wide!$A$2:$BI$11,6,FALSE))</f>
        <v/>
      </c>
      <c r="AQ28" s="3"/>
      <c r="AR28" s="4" t="str">
        <f>IF($J28="","",VLOOKUP($J28,IndDomain_Wide!$A$2:$BI$11,7,FALSE))</f>
        <v/>
      </c>
      <c r="AS28" s="4" t="str">
        <f>IF($J28="","", VLOOKUP($J28,Indicator_Wide!$A$2:$BI$11,7,FALSE))</f>
        <v/>
      </c>
      <c r="AT28" s="3"/>
      <c r="AU28" s="4" t="str">
        <f>IF($J28="","",VLOOKUP($J28,IndDomain_Wide!$A$2:$BI$11,8,FALSE))</f>
        <v/>
      </c>
      <c r="AV28" s="4" t="str">
        <f>IF($J28="","", VLOOKUP($J28,Indicator_Wide!$A$2:$BI$11,8,FALSE))</f>
        <v/>
      </c>
      <c r="AW28" s="3"/>
      <c r="AX28" s="4" t="str">
        <f>IF($J28="","",VLOOKUP($J28,IndDomain_Wide!$A$2:$BI$11,9,FALSE))</f>
        <v/>
      </c>
      <c r="AY28" s="4" t="str">
        <f>IF($J28="","", VLOOKUP($J28,Indicator_Wide!$A$2:$BI$11,9,FALSE))</f>
        <v/>
      </c>
      <c r="AZ28" s="3"/>
      <c r="BA28" s="4" t="str">
        <f>IF($J28="","",VLOOKUP($J28,IndDomain_Wide!$A$2:$BI$11,10,FALSE))</f>
        <v/>
      </c>
      <c r="BB28" s="4" t="str">
        <f>IF($J28="","", VLOOKUP($J28,Indicator_Wide!$A$2:$BI$11,10,FALSE))</f>
        <v/>
      </c>
      <c r="BC28" s="3"/>
      <c r="BD28" s="4" t="str">
        <f>IF($J28="","",VLOOKUP($J28,IndDomain_Wide!$A$2:$BI$11,11,FALSE))</f>
        <v/>
      </c>
      <c r="BE28" s="4" t="str">
        <f>IF($J28="","", VLOOKUP($J28,Indicator_Wide!$A$2:$BI$11,11,FALSE))</f>
        <v/>
      </c>
      <c r="BF28" s="3"/>
      <c r="BG28" s="4" t="str">
        <f>IF($J28="","",VLOOKUP($J28,IndDomain_Wide!$A$2:$BI$11,12,FALSE))</f>
        <v/>
      </c>
      <c r="BH28" s="4" t="str">
        <f>IF($J28="","", VLOOKUP($J28,Indicator_Wide!$A$2:$BI$11,12,FALSE))</f>
        <v/>
      </c>
      <c r="BI28" s="3"/>
      <c r="BJ28" s="4" t="str">
        <f>IF($J28="","",VLOOKUP($J28,IndDomain_Wide!$A$2:$BI$11,13,FALSE))</f>
        <v/>
      </c>
      <c r="BK28" s="4" t="str">
        <f>IF($J28="","", VLOOKUP($J28,Indicator_Wide!$A$2:$BI$11,13,FALSE))</f>
        <v/>
      </c>
      <c r="BL28" s="3"/>
      <c r="BM28" s="4" t="str">
        <f>IF($J28="","",VLOOKUP($J28,IndDomain_Wide!$A$2:$BI$11,14,FALSE))</f>
        <v/>
      </c>
      <c r="BN28" s="4" t="str">
        <f>IF($J28="","", VLOOKUP($J28,Indicator_Wide!$A$2:$BI$11,14,FALSE))</f>
        <v/>
      </c>
      <c r="BO28" s="3"/>
      <c r="BP28" s="4" t="str">
        <f>IF($J28="","",VLOOKUP($J28,IndDomain_Wide!$A$2:$BI$11,15,FALSE))</f>
        <v/>
      </c>
      <c r="BQ28" s="4" t="str">
        <f>IF($J28="","", VLOOKUP($J28,Indicator_Wide!$A$2:$BI$11,15,FALSE))</f>
        <v/>
      </c>
      <c r="BR28" s="3"/>
      <c r="BS28" s="4" t="str">
        <f>IF($J28="","",VLOOKUP($J28,IndDomain_Wide!$A$2:$BI$11,16,FALSE))</f>
        <v/>
      </c>
      <c r="BT28" s="4" t="str">
        <f>IF($J28="","", VLOOKUP($J28,Indicator_Wide!$A$2:$BI$11,16,FALSE))</f>
        <v/>
      </c>
      <c r="BU28" s="3"/>
      <c r="BV28" s="4" t="str">
        <f>IF($J28="","",VLOOKUP($J28,IndDomain_Wide!$A$2:$BI$11,17,FALSE))</f>
        <v/>
      </c>
      <c r="BW28" s="4" t="str">
        <f>IF($J28="","", VLOOKUP($J28,Indicator_Wide!$A$2:$BI$11,17,FALSE))</f>
        <v/>
      </c>
      <c r="BX28" s="3"/>
      <c r="BY28" s="4" t="str">
        <f>IF($J28="","",VLOOKUP($J28,IndDomain_Wide!$A$2:$BI$11,18,FALSE))</f>
        <v/>
      </c>
      <c r="BZ28" s="4" t="str">
        <f>IF($J28="","", VLOOKUP($J28,Indicator_Wide!$A$2:$BI$11,18,FALSE))</f>
        <v/>
      </c>
      <c r="CA28" s="3"/>
      <c r="CB28" s="4" t="str">
        <f>IF($J28="","",VLOOKUP($J28,IndDomain_Wide!$A$2:$BI$11,19,FALSE))</f>
        <v/>
      </c>
      <c r="CC28" s="4" t="str">
        <f>IF($J28="","", VLOOKUP($J28,Indicator_Wide!$A$2:$BI$11,19,FALSE))</f>
        <v/>
      </c>
      <c r="CD28" s="3"/>
      <c r="CE28" s="4" t="str">
        <f>IF($J28="","",VLOOKUP($J28,IndDomain_Wide!$A$2:$BI$11,20,FALSE))</f>
        <v/>
      </c>
      <c r="CF28" s="4" t="str">
        <f>IF($J28="","", VLOOKUP($J28,Indicator_Wide!$A$2:$BI$11,20,FALSE))</f>
        <v/>
      </c>
      <c r="CG28" s="3"/>
      <c r="CH28" s="4" t="str">
        <f>IF($J28="","",VLOOKUP($J28,IndDomain_Wide!$A$2:$BI$11,21,FALSE))</f>
        <v/>
      </c>
      <c r="CI28" s="4" t="str">
        <f>IF($J28="","", VLOOKUP($J28,Indicator_Wide!$A$2:$BI$11,21,FALSE))</f>
        <v/>
      </c>
      <c r="CJ28" s="3"/>
      <c r="CK28" s="4" t="str">
        <f>IF($J28="","",VLOOKUP($J28,IndDomain_Wide!$A$2:$BI$11,22,FALSE))</f>
        <v/>
      </c>
      <c r="CL28" s="4" t="str">
        <f>IF($J28="","", VLOOKUP($J28,Indicator_Wide!$A$2:$BI$11,22,FALSE))</f>
        <v/>
      </c>
      <c r="CM28" s="3"/>
      <c r="CN28" s="4" t="str">
        <f>IF($J28="","",VLOOKUP($J28,IndDomain_Wide!$A$2:$BI$11,23,FALSE))</f>
        <v/>
      </c>
      <c r="CO28" s="4" t="str">
        <f>IF($J28="","", VLOOKUP($J28,Indicator_Wide!$A$2:$BI$11,23,FALSE))</f>
        <v/>
      </c>
      <c r="CP28" s="3"/>
      <c r="CQ28" s="4" t="str">
        <f>IF($J28="","",VLOOKUP($J28,IndDomain_Wide!$A$2:$BI$11,24,FALSE))</f>
        <v/>
      </c>
      <c r="CR28" s="4" t="str">
        <f>IF($J28="","", VLOOKUP($J28,Indicator_Wide!$A$2:$BI$11,24,FALSE))</f>
        <v/>
      </c>
      <c r="CS28" s="3"/>
      <c r="CT28" s="4" t="str">
        <f>IF($J28="","",VLOOKUP($J28,IndDomain_Wide!$A$2:$BI$11,25,FALSE))</f>
        <v/>
      </c>
      <c r="CU28" s="4" t="str">
        <f>IF($J28="","", VLOOKUP($J28,Indicator_Wide!$A$2:$BI$11,25,FALSE))</f>
        <v/>
      </c>
      <c r="CV28" s="3"/>
      <c r="CW28" s="4" t="str">
        <f>IF($J28="","",VLOOKUP($J28,IndDomain_Wide!$A$2:$BI$11,26,FALSE))</f>
        <v/>
      </c>
      <c r="CX28" s="4" t="str">
        <f>IF($J28="","", VLOOKUP($J28,Indicator_Wide!$A$2:$BI$11,26,FALSE))</f>
        <v/>
      </c>
      <c r="CY28" s="3"/>
      <c r="CZ28" s="4" t="str">
        <f>IF($J28="","",VLOOKUP($J28,IndDomain_Wide!$A$2:$BI$11,27,FALSE))</f>
        <v/>
      </c>
      <c r="DA28" s="4" t="str">
        <f>IF($J28="","", VLOOKUP($J28,Indicator_Wide!$A$2:$BI$11,27,FALSE))</f>
        <v/>
      </c>
      <c r="DB28" s="3"/>
      <c r="DC28" s="4" t="str">
        <f>IF($J28="","",VLOOKUP($J28,IndDomain_Wide!$A$2:$BI$11,28,FALSE))</f>
        <v/>
      </c>
      <c r="DD28" s="4" t="str">
        <f>IF($J28="","", VLOOKUP($J28,Indicator_Wide!$A$2:$BI$11,28,FALSE))</f>
        <v/>
      </c>
      <c r="DE28" s="3"/>
      <c r="DF28" s="4" t="str">
        <f>IF($J28="","",VLOOKUP($J28,IndDomain_Wide!$A$2:$BI$11,29,FALSE))</f>
        <v/>
      </c>
      <c r="DG28" s="4" t="str">
        <f>IF($J28="","", VLOOKUP($J28,Indicator_Wide!$A$2:$BI$11,29,FALSE))</f>
        <v/>
      </c>
      <c r="DH28" s="3"/>
      <c r="DI28" s="4" t="str">
        <f>IF($J28="","",VLOOKUP($J28,IndDomain_Wide!$A$2:$BI$11,30,FALSE))</f>
        <v/>
      </c>
      <c r="DJ28" s="4" t="str">
        <f>IF($J28="","", VLOOKUP($J28,Indicator_Wide!$A$2:$BI$11,30,FALSE))</f>
        <v/>
      </c>
      <c r="DK28" s="3"/>
      <c r="DL28" s="4" t="str">
        <f>IF($J28="","",VLOOKUP($J28,IndDomain_Wide!$A$2:$BI$11,31,FALSE))</f>
        <v/>
      </c>
      <c r="DM28" s="4" t="str">
        <f>IF($J28="","", VLOOKUP($J28,Indicator_Wide!$A$2:$BI$11,31,FALSE))</f>
        <v/>
      </c>
      <c r="DN28" s="3"/>
      <c r="DO28" s="4" t="str">
        <f>IF($J28="","",VLOOKUP($J28,IndDomain_Wide!$A$2:$BI$11,32,FALSE))</f>
        <v/>
      </c>
      <c r="DP28" s="4" t="str">
        <f>IF($J28="","", VLOOKUP($J28,Indicator_Wide!$A$2:$BI$11,32,FALSE))</f>
        <v/>
      </c>
      <c r="DQ28" s="3"/>
      <c r="DR28" s="4" t="str">
        <f>IF($J28="","",VLOOKUP($J28,IndDomain_Wide!$A$2:$BI$11,33,FALSE))</f>
        <v/>
      </c>
      <c r="DS28" s="4" t="str">
        <f>IF($J28="","", VLOOKUP($J28,Indicator_Wide!$A$2:$BI$11,33,FALSE))</f>
        <v/>
      </c>
      <c r="DT28" s="3"/>
      <c r="DU28" s="4" t="str">
        <f>IF($J28="","",VLOOKUP($J28,IndDomain_Wide!$A$2:$BI$11,34,FALSE))</f>
        <v/>
      </c>
      <c r="DV28" s="4" t="str">
        <f>IF($J28="","", VLOOKUP($J28,Indicator_Wide!$A$2:$BI$11,34,FALSE))</f>
        <v/>
      </c>
      <c r="DW28" s="3"/>
      <c r="DX28" s="4" t="str">
        <f>IF($J28="","",VLOOKUP($J28,IndDomain_Wide!$A$2:$BI$11,35,FALSE))</f>
        <v/>
      </c>
      <c r="DY28" s="4" t="str">
        <f>IF($J28="","", VLOOKUP($J28,Indicator_Wide!$A$2:$BI$11,35,FALSE))</f>
        <v/>
      </c>
      <c r="DZ28" s="3"/>
      <c r="EA28" s="4" t="str">
        <f>IF($J28="","",VLOOKUP($J28,IndDomain_Wide!$A$2:$BI$11,36,FALSE))</f>
        <v/>
      </c>
      <c r="EB28" s="4" t="str">
        <f>IF($J28="","", VLOOKUP($J28,Indicator_Wide!$A$2:$BI$11,36,FALSE))</f>
        <v/>
      </c>
      <c r="EC28" s="3"/>
      <c r="ED28" s="4" t="str">
        <f>IF($J28="","",VLOOKUP($J28,IndDomain_Wide!$A$2:$BI$11,37,FALSE))</f>
        <v/>
      </c>
      <c r="EE28" s="4" t="str">
        <f>IF($J28="","", VLOOKUP($J28,Indicator_Wide!$A$2:$BI$11,37,FALSE))</f>
        <v/>
      </c>
      <c r="EF28" s="3"/>
      <c r="EG28" s="4" t="str">
        <f>IF($J28="","",VLOOKUP($J28,IndDomain_Wide!$A$2:$BI$11,38,FALSE))</f>
        <v/>
      </c>
      <c r="EH28" s="4" t="str">
        <f>IF($J28="","", VLOOKUP($J28,Indicator_Wide!$A$2:$BI$11,38,FALSE))</f>
        <v/>
      </c>
      <c r="EI28" s="3"/>
      <c r="EJ28" s="4" t="str">
        <f>IF($J28="","",VLOOKUP($J28,IndDomain_Wide!$A$2:$BI$11,39,FALSE))</f>
        <v/>
      </c>
      <c r="EK28" s="4" t="str">
        <f>IF($J28="","", VLOOKUP($J28,Indicator_Wide!$A$2:$BI$11,39,FALSE))</f>
        <v/>
      </c>
      <c r="EL28" s="3"/>
      <c r="EM28" s="4" t="str">
        <f>IF($J28="","",VLOOKUP($J28,IndDomain_Wide!$A$2:$BI$11,40,FALSE))</f>
        <v/>
      </c>
      <c r="EN28" s="4" t="str">
        <f>IF($J28="","", VLOOKUP($J28,Indicator_Wide!$A$2:$BI$11,40,FALSE))</f>
        <v/>
      </c>
      <c r="EO28" s="3"/>
      <c r="EP28" s="4" t="str">
        <f>IF($J28="","",VLOOKUP($J28,IndDomain_Wide!$A$2:$BI$11,41,FALSE))</f>
        <v/>
      </c>
      <c r="EQ28" s="4" t="str">
        <f>IF($J28="","", VLOOKUP($J28,Indicator_Wide!$A$2:$BI$11,41,FALSE))</f>
        <v/>
      </c>
      <c r="ER28" s="3"/>
      <c r="ES28" s="4" t="str">
        <f>IF($J28="","",VLOOKUP($J28,IndDomain_Wide!$A$2:$BI$11,42,FALSE))</f>
        <v/>
      </c>
      <c r="ET28" s="4" t="str">
        <f>IF($J28="","", VLOOKUP($J28,Indicator_Wide!$A$2:$BI$11,42,FALSE))</f>
        <v/>
      </c>
      <c r="EU28" s="3"/>
      <c r="EV28" s="4" t="str">
        <f>IF($J28="","",VLOOKUP($J28,IndDomain_Wide!$A$2:$BI$11,43,FALSE))</f>
        <v/>
      </c>
      <c r="EW28" s="4" t="str">
        <f>IF($J28="","", VLOOKUP($J28,Indicator_Wide!$A$2:$BI$11,43,FALSE))</f>
        <v/>
      </c>
      <c r="EX28" s="3"/>
      <c r="EY28" s="4" t="str">
        <f>IF($J28="","",VLOOKUP($J28,IndDomain_Wide!$A$2:$BI$11,44,FALSE))</f>
        <v/>
      </c>
      <c r="EZ28" s="4" t="str">
        <f>IF($J28="","", VLOOKUP($J28,Indicator_Wide!$A$2:$BI$11,44,FALSE))</f>
        <v/>
      </c>
      <c r="FA28" s="3"/>
      <c r="FB28" s="4" t="str">
        <f>IF($J28="","",VLOOKUP($J28,IndDomain_Wide!$A$2:$BI$11,45,FALSE))</f>
        <v/>
      </c>
      <c r="FC28" s="4" t="str">
        <f>IF($J28="","", VLOOKUP($J28,Indicator_Wide!$A$2:$BI$11,45,FALSE))</f>
        <v/>
      </c>
      <c r="FD28" s="3"/>
      <c r="FE28" s="4" t="str">
        <f>IF($J28="","",VLOOKUP($J28,IndDomain_Wide!$A$2:$BI$11,46,FALSE))</f>
        <v/>
      </c>
      <c r="FF28" s="4" t="str">
        <f>IF($J28="","", VLOOKUP($J28,Indicator_Wide!$A$2:$BI$11,46,FALSE))</f>
        <v/>
      </c>
      <c r="FG28" s="3"/>
      <c r="FH28" s="4" t="str">
        <f>IF($J28="","",VLOOKUP($J28,IndDomain_Wide!$A$2:$BI$11,47,FALSE))</f>
        <v/>
      </c>
      <c r="FI28" s="4" t="str">
        <f>IF($J28="","", VLOOKUP($J28,Indicator_Wide!$A$2:$BI$11,47,FALSE))</f>
        <v/>
      </c>
      <c r="FJ28" s="3"/>
      <c r="FK28" s="4" t="str">
        <f>IF($J28="","",VLOOKUP($J28,IndDomain_Wide!$A$2:$BI$11,48,FALSE))</f>
        <v/>
      </c>
      <c r="FL28" s="4" t="str">
        <f>IF($J28="","", VLOOKUP($J28,Indicator_Wide!$A$2:$BI$11,48,FALSE))</f>
        <v/>
      </c>
      <c r="FM28" s="3"/>
      <c r="FN28" s="4" t="str">
        <f>IF($J28="","",VLOOKUP($J28,IndDomain_Wide!$A$2:$BI$11,49,FALSE))</f>
        <v/>
      </c>
      <c r="FO28" s="4" t="str">
        <f>IF($J28="","", VLOOKUP($J28,Indicator_Wide!$A$2:$BI$11,49,FALSE))</f>
        <v/>
      </c>
      <c r="FP28" s="3"/>
      <c r="FQ28" s="4" t="str">
        <f>IF($J28="","",VLOOKUP($J28,IndDomain_Wide!$A$2:$BI$11,50,FALSE))</f>
        <v/>
      </c>
      <c r="FR28" s="4" t="str">
        <f>IF($J28="","", VLOOKUP($J28,Indicator_Wide!$A$2:$BI$11,50,FALSE))</f>
        <v/>
      </c>
      <c r="FS28" s="3"/>
      <c r="FT28" s="4" t="str">
        <f>IF($J28="","",VLOOKUP($J28,IndDomain_Wide!$A$2:$BI$11,51,FALSE))</f>
        <v/>
      </c>
      <c r="FU28" s="4" t="str">
        <f>IF($J28="","", VLOOKUP($J28,Indicator_Wide!$A$2:$BI$11,51,FALSE))</f>
        <v/>
      </c>
      <c r="FV28" s="3"/>
      <c r="FW28" s="4" t="str">
        <f>IF($J28="","",VLOOKUP($J28,IndDomain_Wide!$A$2:$BI$11,52,FALSE))</f>
        <v/>
      </c>
      <c r="FX28" s="4" t="str">
        <f>IF($J28="","", VLOOKUP($J28,Indicator_Wide!$A$2:$BI$11,52,FALSE))</f>
        <v/>
      </c>
      <c r="FY28" s="3"/>
      <c r="FZ28" s="4" t="str">
        <f>IF($J28="","",VLOOKUP($J28,IndDomain_Wide!$A$2:$BI$11,53,FALSE))</f>
        <v/>
      </c>
      <c r="GA28" s="4" t="str">
        <f>IF($J28="","", VLOOKUP($J28,Indicator_Wide!$A$2:$BI$11,53,FALSE))</f>
        <v/>
      </c>
      <c r="GB28" s="3"/>
      <c r="GC28" s="4" t="str">
        <f>IF($J28="","",VLOOKUP($J28,IndDomain_Wide!$A$2:$BI$11,54,FALSE))</f>
        <v/>
      </c>
      <c r="GD28" s="4" t="str">
        <f>IF($J28="","", VLOOKUP($J28,Indicator_Wide!$A$2:$BI$11,54,FALSE))</f>
        <v/>
      </c>
      <c r="GE28" s="3"/>
      <c r="GF28" s="4" t="str">
        <f>IF($J28="","",VLOOKUP($J28,IndDomain_Wide!$A$2:$BI$11,55,FALSE))</f>
        <v/>
      </c>
      <c r="GG28" s="4" t="str">
        <f>IF($J28="","", VLOOKUP($J28,Indicator_Wide!$A$2:$BI$11,55,FALSE))</f>
        <v/>
      </c>
      <c r="GH28" s="3"/>
      <c r="GI28" s="4" t="str">
        <f>IF($J28="","",VLOOKUP($J28,IndDomain_Wide!$A$2:$BI$11,56,FALSE))</f>
        <v/>
      </c>
      <c r="GJ28" s="4" t="str">
        <f>IF($J28="","", VLOOKUP($J28,Indicator_Wide!$A$2:$BI$11,56,FALSE))</f>
        <v/>
      </c>
      <c r="GK28" s="3"/>
      <c r="GL28" s="4" t="str">
        <f>IF($J28="","",VLOOKUP($J28,IndDomain_Wide!$A$2:$BI$11,57,FALSE))</f>
        <v/>
      </c>
      <c r="GM28" s="4" t="str">
        <f>IF($J28="","", VLOOKUP($J28,Indicator_Wide!$A$2:$BI$11,57,FALSE))</f>
        <v/>
      </c>
      <c r="GN28" s="3"/>
      <c r="GO28" s="4" t="str">
        <f>IF($J28="","",VLOOKUP($J28,IndDomain_Wide!$A$2:$BI$11,58,FALSE))</f>
        <v/>
      </c>
      <c r="GP28" s="4" t="str">
        <f>IF($J28="","", VLOOKUP($J28,Indicator_Wide!$A$2:$BI$11,58,FALSE))</f>
        <v/>
      </c>
      <c r="GQ28" s="3"/>
      <c r="GR28" s="4" t="str">
        <f>IF($J28="","",VLOOKUP($J28,IndDomain_Wide!$A$2:$BI$11,59,FALSE))</f>
        <v/>
      </c>
      <c r="GS28" s="4" t="str">
        <f>IF($J28="","", VLOOKUP($J28,Indicator_Wide!$A$2:$BI$11,59,FALSE))</f>
        <v/>
      </c>
      <c r="GT28" s="3"/>
      <c r="GU28" s="4" t="str">
        <f>IF($J28="","",VLOOKUP($J28,IndDomain_Wide!$A$2:$BI$11,60,FALSE))</f>
        <v/>
      </c>
      <c r="GV28" s="4" t="str">
        <f>IF($J28="","", VLOOKUP($J28,Indicator_Wide!$A$2:$BI$11,60,FALSE))</f>
        <v/>
      </c>
      <c r="GW28" s="3"/>
      <c r="GX28" s="4" t="str">
        <f>IF($J28="","",VLOOKUP($J28,IndDomain_Wide!$A$2:$BI$11,61,FALSE))</f>
        <v/>
      </c>
      <c r="GY28" s="4" t="str">
        <f>IF($J28="","", VLOOKUP($J28,Indicator_Wide!$A$2:$BI$11,61,FALSE))</f>
        <v/>
      </c>
      <c r="GZ28" s="3"/>
    </row>
    <row r="29" spans="1:20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4" t="str">
        <f>IF($J29="","", VLOOKUP($J29,Domain_Wide!$A$2:$M$11,2,FALSE))</f>
        <v/>
      </c>
      <c r="L29" s="4" t="str">
        <f>IF($J29="","", VLOOKUP($J29,Domain_Wide!$A$2:$M$11,3,FALSE))</f>
        <v/>
      </c>
      <c r="M29" s="3"/>
      <c r="N29" s="4" t="str">
        <f>IF($J29="","", VLOOKUP($J29,Domain_Wide!$A$2:$M$11,4,FALSE))</f>
        <v/>
      </c>
      <c r="O29" s="4" t="str">
        <f>IF($J29="","", VLOOKUP($J29,Domain_Wide!$A$2:$M$11,5,FALSE))</f>
        <v/>
      </c>
      <c r="P29" s="3"/>
      <c r="Q29" s="4" t="str">
        <f>IF($J29="","", VLOOKUP($J29,Domain_Wide!$A$2:$M$11,6,FALSE))</f>
        <v/>
      </c>
      <c r="R29" s="4" t="str">
        <f>IF($J29="","", VLOOKUP($J29,Domain_Wide!$A$2:$M$11,7,FALSE))</f>
        <v/>
      </c>
      <c r="S29" s="3"/>
      <c r="T29" s="4" t="str">
        <f>IF($J29="","", VLOOKUP($J29,Domain_Wide!$A$2:$M$11,8,FALSE))</f>
        <v/>
      </c>
      <c r="U29" s="4" t="str">
        <f>IF($J29="","", VLOOKUP($J29,Domain_Wide!$A$2:$M$11,9,FALSE))</f>
        <v/>
      </c>
      <c r="V29" s="3"/>
      <c r="W29" s="4" t="str">
        <f>IF($J29="","", VLOOKUP($J29,Domain_Wide!$A$2:$M$11,10,FALSE))</f>
        <v/>
      </c>
      <c r="X29" s="4" t="str">
        <f>IF($J29="","", VLOOKUP($J29,Domain_Wide!$A$2:$M$11,11,FALSE))</f>
        <v/>
      </c>
      <c r="Y29" s="3"/>
      <c r="Z29" s="4" t="str">
        <f>IF($J29="","", VLOOKUP($J29,Domain_Wide!$A$2:$M$11,12,FALSE))</f>
        <v/>
      </c>
      <c r="AA29" s="4" t="str">
        <f>IF($J29="","", VLOOKUP($J29,Domain_Wide!$A$2:$M$11,13,FALSE))</f>
        <v/>
      </c>
      <c r="AB29" s="3"/>
      <c r="AC29" s="4" t="str">
        <f>IF($J29="","",VLOOKUP($J29,IndDomain_Wide!$A$2:$BI$11,2,FALSE))</f>
        <v/>
      </c>
      <c r="AD29" s="4" t="str">
        <f>IF($J29="","", VLOOKUP($J29,Indicator_Wide!$A$2:$BI$11,2,FALSE))</f>
        <v/>
      </c>
      <c r="AE29" s="3"/>
      <c r="AF29" s="4" t="str">
        <f>IF($J29="","",VLOOKUP($J29,IndDomain_Wide!$A$2:$BI$11,3,FALSE))</f>
        <v/>
      </c>
      <c r="AG29" s="4" t="str">
        <f>IF($J29="","", VLOOKUP($J29,Indicator_Wide!$A$2:$BI$11,3,FALSE))</f>
        <v/>
      </c>
      <c r="AH29" s="3"/>
      <c r="AI29" s="4" t="str">
        <f>IF($J29="","",VLOOKUP($J29,IndDomain_Wide!$A$2:$BI$11,4,FALSE))</f>
        <v/>
      </c>
      <c r="AJ29" s="4" t="str">
        <f>IF($J29="","", VLOOKUP($J29,Indicator_Wide!$A$2:$BI$11,4,FALSE))</f>
        <v/>
      </c>
      <c r="AK29" s="3"/>
      <c r="AL29" s="4" t="str">
        <f>IF($J29="","",VLOOKUP($J29,IndDomain_Wide!$A$2:$BI$11,5,FALSE))</f>
        <v/>
      </c>
      <c r="AM29" s="4" t="str">
        <f>IF($J29="","", VLOOKUP($J29,Indicator_Wide!$A$2:$BI$11,5,FALSE))</f>
        <v/>
      </c>
      <c r="AN29" s="3"/>
      <c r="AO29" s="4" t="str">
        <f>IF($J29="","",VLOOKUP($J29,IndDomain_Wide!$A$2:$BI$11,6,FALSE))</f>
        <v/>
      </c>
      <c r="AP29" s="4" t="str">
        <f>IF($J29="","", VLOOKUP($J29,Indicator_Wide!$A$2:$BI$11,6,FALSE))</f>
        <v/>
      </c>
      <c r="AQ29" s="3"/>
      <c r="AR29" s="4" t="str">
        <f>IF($J29="","",VLOOKUP($J29,IndDomain_Wide!$A$2:$BI$11,7,FALSE))</f>
        <v/>
      </c>
      <c r="AS29" s="4" t="str">
        <f>IF($J29="","", VLOOKUP($J29,Indicator_Wide!$A$2:$BI$11,7,FALSE))</f>
        <v/>
      </c>
      <c r="AT29" s="3"/>
      <c r="AU29" s="4" t="str">
        <f>IF($J29="","",VLOOKUP($J29,IndDomain_Wide!$A$2:$BI$11,8,FALSE))</f>
        <v/>
      </c>
      <c r="AV29" s="4" t="str">
        <f>IF($J29="","", VLOOKUP($J29,Indicator_Wide!$A$2:$BI$11,8,FALSE))</f>
        <v/>
      </c>
      <c r="AW29" s="3"/>
      <c r="AX29" s="4" t="str">
        <f>IF($J29="","",VLOOKUP($J29,IndDomain_Wide!$A$2:$BI$11,9,FALSE))</f>
        <v/>
      </c>
      <c r="AY29" s="4" t="str">
        <f>IF($J29="","", VLOOKUP($J29,Indicator_Wide!$A$2:$BI$11,9,FALSE))</f>
        <v/>
      </c>
      <c r="AZ29" s="3"/>
      <c r="BA29" s="4" t="str">
        <f>IF($J29="","",VLOOKUP($J29,IndDomain_Wide!$A$2:$BI$11,10,FALSE))</f>
        <v/>
      </c>
      <c r="BB29" s="4" t="str">
        <f>IF($J29="","", VLOOKUP($J29,Indicator_Wide!$A$2:$BI$11,10,FALSE))</f>
        <v/>
      </c>
      <c r="BC29" s="3"/>
      <c r="BD29" s="4" t="str">
        <f>IF($J29="","",VLOOKUP($J29,IndDomain_Wide!$A$2:$BI$11,11,FALSE))</f>
        <v/>
      </c>
      <c r="BE29" s="4" t="str">
        <f>IF($J29="","", VLOOKUP($J29,Indicator_Wide!$A$2:$BI$11,11,FALSE))</f>
        <v/>
      </c>
      <c r="BF29" s="3"/>
      <c r="BG29" s="4" t="str">
        <f>IF($J29="","",VLOOKUP($J29,IndDomain_Wide!$A$2:$BI$11,12,FALSE))</f>
        <v/>
      </c>
      <c r="BH29" s="4" t="str">
        <f>IF($J29="","", VLOOKUP($J29,Indicator_Wide!$A$2:$BI$11,12,FALSE))</f>
        <v/>
      </c>
      <c r="BI29" s="3"/>
      <c r="BJ29" s="4" t="str">
        <f>IF($J29="","",VLOOKUP($J29,IndDomain_Wide!$A$2:$BI$11,13,FALSE))</f>
        <v/>
      </c>
      <c r="BK29" s="4" t="str">
        <f>IF($J29="","", VLOOKUP($J29,Indicator_Wide!$A$2:$BI$11,13,FALSE))</f>
        <v/>
      </c>
      <c r="BL29" s="3"/>
      <c r="BM29" s="4" t="str">
        <f>IF($J29="","",VLOOKUP($J29,IndDomain_Wide!$A$2:$BI$11,14,FALSE))</f>
        <v/>
      </c>
      <c r="BN29" s="4" t="str">
        <f>IF($J29="","", VLOOKUP($J29,Indicator_Wide!$A$2:$BI$11,14,FALSE))</f>
        <v/>
      </c>
      <c r="BO29" s="3"/>
      <c r="BP29" s="4" t="str">
        <f>IF($J29="","",VLOOKUP($J29,IndDomain_Wide!$A$2:$BI$11,15,FALSE))</f>
        <v/>
      </c>
      <c r="BQ29" s="4" t="str">
        <f>IF($J29="","", VLOOKUP($J29,Indicator_Wide!$A$2:$BI$11,15,FALSE))</f>
        <v/>
      </c>
      <c r="BR29" s="3"/>
      <c r="BS29" s="4" t="str">
        <f>IF($J29="","",VLOOKUP($J29,IndDomain_Wide!$A$2:$BI$11,16,FALSE))</f>
        <v/>
      </c>
      <c r="BT29" s="4" t="str">
        <f>IF($J29="","", VLOOKUP($J29,Indicator_Wide!$A$2:$BI$11,16,FALSE))</f>
        <v/>
      </c>
      <c r="BU29" s="3"/>
      <c r="BV29" s="4" t="str">
        <f>IF($J29="","",VLOOKUP($J29,IndDomain_Wide!$A$2:$BI$11,17,FALSE))</f>
        <v/>
      </c>
      <c r="BW29" s="4" t="str">
        <f>IF($J29="","", VLOOKUP($J29,Indicator_Wide!$A$2:$BI$11,17,FALSE))</f>
        <v/>
      </c>
      <c r="BX29" s="3"/>
      <c r="BY29" s="4" t="str">
        <f>IF($J29="","",VLOOKUP($J29,IndDomain_Wide!$A$2:$BI$11,18,FALSE))</f>
        <v/>
      </c>
      <c r="BZ29" s="4" t="str">
        <f>IF($J29="","", VLOOKUP($J29,Indicator_Wide!$A$2:$BI$11,18,FALSE))</f>
        <v/>
      </c>
      <c r="CA29" s="3"/>
      <c r="CB29" s="4" t="str">
        <f>IF($J29="","",VLOOKUP($J29,IndDomain_Wide!$A$2:$BI$11,19,FALSE))</f>
        <v/>
      </c>
      <c r="CC29" s="4" t="str">
        <f>IF($J29="","", VLOOKUP($J29,Indicator_Wide!$A$2:$BI$11,19,FALSE))</f>
        <v/>
      </c>
      <c r="CD29" s="3"/>
      <c r="CE29" s="4" t="str">
        <f>IF($J29="","",VLOOKUP($J29,IndDomain_Wide!$A$2:$BI$11,20,FALSE))</f>
        <v/>
      </c>
      <c r="CF29" s="4" t="str">
        <f>IF($J29="","", VLOOKUP($J29,Indicator_Wide!$A$2:$BI$11,20,FALSE))</f>
        <v/>
      </c>
      <c r="CG29" s="3"/>
      <c r="CH29" s="4" t="str">
        <f>IF($J29="","",VLOOKUP($J29,IndDomain_Wide!$A$2:$BI$11,21,FALSE))</f>
        <v/>
      </c>
      <c r="CI29" s="4" t="str">
        <f>IF($J29="","", VLOOKUP($J29,Indicator_Wide!$A$2:$BI$11,21,FALSE))</f>
        <v/>
      </c>
      <c r="CJ29" s="3"/>
      <c r="CK29" s="4" t="str">
        <f>IF($J29="","",VLOOKUP($J29,IndDomain_Wide!$A$2:$BI$11,22,FALSE))</f>
        <v/>
      </c>
      <c r="CL29" s="4" t="str">
        <f>IF($J29="","", VLOOKUP($J29,Indicator_Wide!$A$2:$BI$11,22,FALSE))</f>
        <v/>
      </c>
      <c r="CM29" s="3"/>
      <c r="CN29" s="4" t="str">
        <f>IF($J29="","",VLOOKUP($J29,IndDomain_Wide!$A$2:$BI$11,23,FALSE))</f>
        <v/>
      </c>
      <c r="CO29" s="4" t="str">
        <f>IF($J29="","", VLOOKUP($J29,Indicator_Wide!$A$2:$BI$11,23,FALSE))</f>
        <v/>
      </c>
      <c r="CP29" s="3"/>
      <c r="CQ29" s="4" t="str">
        <f>IF($J29="","",VLOOKUP($J29,IndDomain_Wide!$A$2:$BI$11,24,FALSE))</f>
        <v/>
      </c>
      <c r="CR29" s="4" t="str">
        <f>IF($J29="","", VLOOKUP($J29,Indicator_Wide!$A$2:$BI$11,24,FALSE))</f>
        <v/>
      </c>
      <c r="CS29" s="3"/>
      <c r="CT29" s="4" t="str">
        <f>IF($J29="","",VLOOKUP($J29,IndDomain_Wide!$A$2:$BI$11,25,FALSE))</f>
        <v/>
      </c>
      <c r="CU29" s="4" t="str">
        <f>IF($J29="","", VLOOKUP($J29,Indicator_Wide!$A$2:$BI$11,25,FALSE))</f>
        <v/>
      </c>
      <c r="CV29" s="3"/>
      <c r="CW29" s="4" t="str">
        <f>IF($J29="","",VLOOKUP($J29,IndDomain_Wide!$A$2:$BI$11,26,FALSE))</f>
        <v/>
      </c>
      <c r="CX29" s="4" t="str">
        <f>IF($J29="","", VLOOKUP($J29,Indicator_Wide!$A$2:$BI$11,26,FALSE))</f>
        <v/>
      </c>
      <c r="CY29" s="3"/>
      <c r="CZ29" s="4" t="str">
        <f>IF($J29="","",VLOOKUP($J29,IndDomain_Wide!$A$2:$BI$11,27,FALSE))</f>
        <v/>
      </c>
      <c r="DA29" s="4" t="str">
        <f>IF($J29="","", VLOOKUP($J29,Indicator_Wide!$A$2:$BI$11,27,FALSE))</f>
        <v/>
      </c>
      <c r="DB29" s="3"/>
      <c r="DC29" s="4" t="str">
        <f>IF($J29="","",VLOOKUP($J29,IndDomain_Wide!$A$2:$BI$11,28,FALSE))</f>
        <v/>
      </c>
      <c r="DD29" s="4" t="str">
        <f>IF($J29="","", VLOOKUP($J29,Indicator_Wide!$A$2:$BI$11,28,FALSE))</f>
        <v/>
      </c>
      <c r="DE29" s="3"/>
      <c r="DF29" s="4" t="str">
        <f>IF($J29="","",VLOOKUP($J29,IndDomain_Wide!$A$2:$BI$11,29,FALSE))</f>
        <v/>
      </c>
      <c r="DG29" s="4" t="str">
        <f>IF($J29="","", VLOOKUP($J29,Indicator_Wide!$A$2:$BI$11,29,FALSE))</f>
        <v/>
      </c>
      <c r="DH29" s="3"/>
      <c r="DI29" s="4" t="str">
        <f>IF($J29="","",VLOOKUP($J29,IndDomain_Wide!$A$2:$BI$11,30,FALSE))</f>
        <v/>
      </c>
      <c r="DJ29" s="4" t="str">
        <f>IF($J29="","", VLOOKUP($J29,Indicator_Wide!$A$2:$BI$11,30,FALSE))</f>
        <v/>
      </c>
      <c r="DK29" s="3"/>
      <c r="DL29" s="4" t="str">
        <f>IF($J29="","",VLOOKUP($J29,IndDomain_Wide!$A$2:$BI$11,31,FALSE))</f>
        <v/>
      </c>
      <c r="DM29" s="4" t="str">
        <f>IF($J29="","", VLOOKUP($J29,Indicator_Wide!$A$2:$BI$11,31,FALSE))</f>
        <v/>
      </c>
      <c r="DN29" s="3"/>
      <c r="DO29" s="4" t="str">
        <f>IF($J29="","",VLOOKUP($J29,IndDomain_Wide!$A$2:$BI$11,32,FALSE))</f>
        <v/>
      </c>
      <c r="DP29" s="4" t="str">
        <f>IF($J29="","", VLOOKUP($J29,Indicator_Wide!$A$2:$BI$11,32,FALSE))</f>
        <v/>
      </c>
      <c r="DQ29" s="3"/>
      <c r="DR29" s="4" t="str">
        <f>IF($J29="","",VLOOKUP($J29,IndDomain_Wide!$A$2:$BI$11,33,FALSE))</f>
        <v/>
      </c>
      <c r="DS29" s="4" t="str">
        <f>IF($J29="","", VLOOKUP($J29,Indicator_Wide!$A$2:$BI$11,33,FALSE))</f>
        <v/>
      </c>
      <c r="DT29" s="3"/>
      <c r="DU29" s="4" t="str">
        <f>IF($J29="","",VLOOKUP($J29,IndDomain_Wide!$A$2:$BI$11,34,FALSE))</f>
        <v/>
      </c>
      <c r="DV29" s="4" t="str">
        <f>IF($J29="","", VLOOKUP($J29,Indicator_Wide!$A$2:$BI$11,34,FALSE))</f>
        <v/>
      </c>
      <c r="DW29" s="3"/>
      <c r="DX29" s="4" t="str">
        <f>IF($J29="","",VLOOKUP($J29,IndDomain_Wide!$A$2:$BI$11,35,FALSE))</f>
        <v/>
      </c>
      <c r="DY29" s="4" t="str">
        <f>IF($J29="","", VLOOKUP($J29,Indicator_Wide!$A$2:$BI$11,35,FALSE))</f>
        <v/>
      </c>
      <c r="DZ29" s="3"/>
      <c r="EA29" s="4" t="str">
        <f>IF($J29="","",VLOOKUP($J29,IndDomain_Wide!$A$2:$BI$11,36,FALSE))</f>
        <v/>
      </c>
      <c r="EB29" s="4" t="str">
        <f>IF($J29="","", VLOOKUP($J29,Indicator_Wide!$A$2:$BI$11,36,FALSE))</f>
        <v/>
      </c>
      <c r="EC29" s="3"/>
      <c r="ED29" s="4" t="str">
        <f>IF($J29="","",VLOOKUP($J29,IndDomain_Wide!$A$2:$BI$11,37,FALSE))</f>
        <v/>
      </c>
      <c r="EE29" s="4" t="str">
        <f>IF($J29="","", VLOOKUP($J29,Indicator_Wide!$A$2:$BI$11,37,FALSE))</f>
        <v/>
      </c>
      <c r="EF29" s="3"/>
      <c r="EG29" s="4" t="str">
        <f>IF($J29="","",VLOOKUP($J29,IndDomain_Wide!$A$2:$BI$11,38,FALSE))</f>
        <v/>
      </c>
      <c r="EH29" s="4" t="str">
        <f>IF($J29="","", VLOOKUP($J29,Indicator_Wide!$A$2:$BI$11,38,FALSE))</f>
        <v/>
      </c>
      <c r="EI29" s="3"/>
      <c r="EJ29" s="4" t="str">
        <f>IF($J29="","",VLOOKUP($J29,IndDomain_Wide!$A$2:$BI$11,39,FALSE))</f>
        <v/>
      </c>
      <c r="EK29" s="4" t="str">
        <f>IF($J29="","", VLOOKUP($J29,Indicator_Wide!$A$2:$BI$11,39,FALSE))</f>
        <v/>
      </c>
      <c r="EL29" s="3"/>
      <c r="EM29" s="4" t="str">
        <f>IF($J29="","",VLOOKUP($J29,IndDomain_Wide!$A$2:$BI$11,40,FALSE))</f>
        <v/>
      </c>
      <c r="EN29" s="4" t="str">
        <f>IF($J29="","", VLOOKUP($J29,Indicator_Wide!$A$2:$BI$11,40,FALSE))</f>
        <v/>
      </c>
      <c r="EO29" s="3"/>
      <c r="EP29" s="4" t="str">
        <f>IF($J29="","",VLOOKUP($J29,IndDomain_Wide!$A$2:$BI$11,41,FALSE))</f>
        <v/>
      </c>
      <c r="EQ29" s="4" t="str">
        <f>IF($J29="","", VLOOKUP($J29,Indicator_Wide!$A$2:$BI$11,41,FALSE))</f>
        <v/>
      </c>
      <c r="ER29" s="3"/>
      <c r="ES29" s="4" t="str">
        <f>IF($J29="","",VLOOKUP($J29,IndDomain_Wide!$A$2:$BI$11,42,FALSE))</f>
        <v/>
      </c>
      <c r="ET29" s="4" t="str">
        <f>IF($J29="","", VLOOKUP($J29,Indicator_Wide!$A$2:$BI$11,42,FALSE))</f>
        <v/>
      </c>
      <c r="EU29" s="3"/>
      <c r="EV29" s="4" t="str">
        <f>IF($J29="","",VLOOKUP($J29,IndDomain_Wide!$A$2:$BI$11,43,FALSE))</f>
        <v/>
      </c>
      <c r="EW29" s="4" t="str">
        <f>IF($J29="","", VLOOKUP($J29,Indicator_Wide!$A$2:$BI$11,43,FALSE))</f>
        <v/>
      </c>
      <c r="EX29" s="3"/>
      <c r="EY29" s="4" t="str">
        <f>IF($J29="","",VLOOKUP($J29,IndDomain_Wide!$A$2:$BI$11,44,FALSE))</f>
        <v/>
      </c>
      <c r="EZ29" s="4" t="str">
        <f>IF($J29="","", VLOOKUP($J29,Indicator_Wide!$A$2:$BI$11,44,FALSE))</f>
        <v/>
      </c>
      <c r="FA29" s="3"/>
      <c r="FB29" s="4" t="str">
        <f>IF($J29="","",VLOOKUP($J29,IndDomain_Wide!$A$2:$BI$11,45,FALSE))</f>
        <v/>
      </c>
      <c r="FC29" s="4" t="str">
        <f>IF($J29="","", VLOOKUP($J29,Indicator_Wide!$A$2:$BI$11,45,FALSE))</f>
        <v/>
      </c>
      <c r="FD29" s="3"/>
      <c r="FE29" s="4" t="str">
        <f>IF($J29="","",VLOOKUP($J29,IndDomain_Wide!$A$2:$BI$11,46,FALSE))</f>
        <v/>
      </c>
      <c r="FF29" s="4" t="str">
        <f>IF($J29="","", VLOOKUP($J29,Indicator_Wide!$A$2:$BI$11,46,FALSE))</f>
        <v/>
      </c>
      <c r="FG29" s="3"/>
      <c r="FH29" s="4" t="str">
        <f>IF($J29="","",VLOOKUP($J29,IndDomain_Wide!$A$2:$BI$11,47,FALSE))</f>
        <v/>
      </c>
      <c r="FI29" s="4" t="str">
        <f>IF($J29="","", VLOOKUP($J29,Indicator_Wide!$A$2:$BI$11,47,FALSE))</f>
        <v/>
      </c>
      <c r="FJ29" s="3"/>
      <c r="FK29" s="4" t="str">
        <f>IF($J29="","",VLOOKUP($J29,IndDomain_Wide!$A$2:$BI$11,48,FALSE))</f>
        <v/>
      </c>
      <c r="FL29" s="4" t="str">
        <f>IF($J29="","", VLOOKUP($J29,Indicator_Wide!$A$2:$BI$11,48,FALSE))</f>
        <v/>
      </c>
      <c r="FM29" s="3"/>
      <c r="FN29" s="4" t="str">
        <f>IF($J29="","",VLOOKUP($J29,IndDomain_Wide!$A$2:$BI$11,49,FALSE))</f>
        <v/>
      </c>
      <c r="FO29" s="4" t="str">
        <f>IF($J29="","", VLOOKUP($J29,Indicator_Wide!$A$2:$BI$11,49,FALSE))</f>
        <v/>
      </c>
      <c r="FP29" s="3"/>
      <c r="FQ29" s="4" t="str">
        <f>IF($J29="","",VLOOKUP($J29,IndDomain_Wide!$A$2:$BI$11,50,FALSE))</f>
        <v/>
      </c>
      <c r="FR29" s="4" t="str">
        <f>IF($J29="","", VLOOKUP($J29,Indicator_Wide!$A$2:$BI$11,50,FALSE))</f>
        <v/>
      </c>
      <c r="FS29" s="3"/>
      <c r="FT29" s="4" t="str">
        <f>IF($J29="","",VLOOKUP($J29,IndDomain_Wide!$A$2:$BI$11,51,FALSE))</f>
        <v/>
      </c>
      <c r="FU29" s="4" t="str">
        <f>IF($J29="","", VLOOKUP($J29,Indicator_Wide!$A$2:$BI$11,51,FALSE))</f>
        <v/>
      </c>
      <c r="FV29" s="3"/>
      <c r="FW29" s="4" t="str">
        <f>IF($J29="","",VLOOKUP($J29,IndDomain_Wide!$A$2:$BI$11,52,FALSE))</f>
        <v/>
      </c>
      <c r="FX29" s="4" t="str">
        <f>IF($J29="","", VLOOKUP($J29,Indicator_Wide!$A$2:$BI$11,52,FALSE))</f>
        <v/>
      </c>
      <c r="FY29" s="3"/>
      <c r="FZ29" s="4" t="str">
        <f>IF($J29="","",VLOOKUP($J29,IndDomain_Wide!$A$2:$BI$11,53,FALSE))</f>
        <v/>
      </c>
      <c r="GA29" s="4" t="str">
        <f>IF($J29="","", VLOOKUP($J29,Indicator_Wide!$A$2:$BI$11,53,FALSE))</f>
        <v/>
      </c>
      <c r="GB29" s="3"/>
      <c r="GC29" s="4" t="str">
        <f>IF($J29="","",VLOOKUP($J29,IndDomain_Wide!$A$2:$BI$11,54,FALSE))</f>
        <v/>
      </c>
      <c r="GD29" s="4" t="str">
        <f>IF($J29="","", VLOOKUP($J29,Indicator_Wide!$A$2:$BI$11,54,FALSE))</f>
        <v/>
      </c>
      <c r="GE29" s="3"/>
      <c r="GF29" s="4" t="str">
        <f>IF($J29="","",VLOOKUP($J29,IndDomain_Wide!$A$2:$BI$11,55,FALSE))</f>
        <v/>
      </c>
      <c r="GG29" s="4" t="str">
        <f>IF($J29="","", VLOOKUP($J29,Indicator_Wide!$A$2:$BI$11,55,FALSE))</f>
        <v/>
      </c>
      <c r="GH29" s="3"/>
      <c r="GI29" s="4" t="str">
        <f>IF($J29="","",VLOOKUP($J29,IndDomain_Wide!$A$2:$BI$11,56,FALSE))</f>
        <v/>
      </c>
      <c r="GJ29" s="4" t="str">
        <f>IF($J29="","", VLOOKUP($J29,Indicator_Wide!$A$2:$BI$11,56,FALSE))</f>
        <v/>
      </c>
      <c r="GK29" s="3"/>
      <c r="GL29" s="4" t="str">
        <f>IF($J29="","",VLOOKUP($J29,IndDomain_Wide!$A$2:$BI$11,57,FALSE))</f>
        <v/>
      </c>
      <c r="GM29" s="4" t="str">
        <f>IF($J29="","", VLOOKUP($J29,Indicator_Wide!$A$2:$BI$11,57,FALSE))</f>
        <v/>
      </c>
      <c r="GN29" s="3"/>
      <c r="GO29" s="4" t="str">
        <f>IF($J29="","",VLOOKUP($J29,IndDomain_Wide!$A$2:$BI$11,58,FALSE))</f>
        <v/>
      </c>
      <c r="GP29" s="4" t="str">
        <f>IF($J29="","", VLOOKUP($J29,Indicator_Wide!$A$2:$BI$11,58,FALSE))</f>
        <v/>
      </c>
      <c r="GQ29" s="3"/>
      <c r="GR29" s="4" t="str">
        <f>IF($J29="","",VLOOKUP($J29,IndDomain_Wide!$A$2:$BI$11,59,FALSE))</f>
        <v/>
      </c>
      <c r="GS29" s="4" t="str">
        <f>IF($J29="","", VLOOKUP($J29,Indicator_Wide!$A$2:$BI$11,59,FALSE))</f>
        <v/>
      </c>
      <c r="GT29" s="3"/>
      <c r="GU29" s="4" t="str">
        <f>IF($J29="","",VLOOKUP($J29,IndDomain_Wide!$A$2:$BI$11,60,FALSE))</f>
        <v/>
      </c>
      <c r="GV29" s="4" t="str">
        <f>IF($J29="","", VLOOKUP($J29,Indicator_Wide!$A$2:$BI$11,60,FALSE))</f>
        <v/>
      </c>
      <c r="GW29" s="3"/>
      <c r="GX29" s="4" t="str">
        <f>IF($J29="","",VLOOKUP($J29,IndDomain_Wide!$A$2:$BI$11,61,FALSE))</f>
        <v/>
      </c>
      <c r="GY29" s="4" t="str">
        <f>IF($J29="","", VLOOKUP($J29,Indicator_Wide!$A$2:$BI$11,61,FALSE))</f>
        <v/>
      </c>
      <c r="GZ29" s="3"/>
    </row>
    <row r="30" spans="1:20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4" t="str">
        <f>IF($J30="","", VLOOKUP($J30,Domain_Wide!$A$2:$M$11,2,FALSE))</f>
        <v/>
      </c>
      <c r="L30" s="4" t="str">
        <f>IF($J30="","", VLOOKUP($J30,Domain_Wide!$A$2:$M$11,3,FALSE))</f>
        <v/>
      </c>
      <c r="M30" s="3"/>
      <c r="N30" s="4" t="str">
        <f>IF($J30="","", VLOOKUP($J30,Domain_Wide!$A$2:$M$11,4,FALSE))</f>
        <v/>
      </c>
      <c r="O30" s="4" t="str">
        <f>IF($J30="","", VLOOKUP($J30,Domain_Wide!$A$2:$M$11,5,FALSE))</f>
        <v/>
      </c>
      <c r="P30" s="3"/>
      <c r="Q30" s="4" t="str">
        <f>IF($J30="","", VLOOKUP($J30,Domain_Wide!$A$2:$M$11,6,FALSE))</f>
        <v/>
      </c>
      <c r="R30" s="4" t="str">
        <f>IF($J30="","", VLOOKUP($J30,Domain_Wide!$A$2:$M$11,7,FALSE))</f>
        <v/>
      </c>
      <c r="S30" s="3"/>
      <c r="T30" s="4" t="str">
        <f>IF($J30="","", VLOOKUP($J30,Domain_Wide!$A$2:$M$11,8,FALSE))</f>
        <v/>
      </c>
      <c r="U30" s="4" t="str">
        <f>IF($J30="","", VLOOKUP($J30,Domain_Wide!$A$2:$M$11,9,FALSE))</f>
        <v/>
      </c>
      <c r="V30" s="3"/>
      <c r="W30" s="4" t="str">
        <f>IF($J30="","", VLOOKUP($J30,Domain_Wide!$A$2:$M$11,10,FALSE))</f>
        <v/>
      </c>
      <c r="X30" s="4" t="str">
        <f>IF($J30="","", VLOOKUP($J30,Domain_Wide!$A$2:$M$11,11,FALSE))</f>
        <v/>
      </c>
      <c r="Y30" s="3"/>
      <c r="Z30" s="4" t="str">
        <f>IF($J30="","", VLOOKUP($J30,Domain_Wide!$A$2:$M$11,12,FALSE))</f>
        <v/>
      </c>
      <c r="AA30" s="4" t="str">
        <f>IF($J30="","", VLOOKUP($J30,Domain_Wide!$A$2:$M$11,13,FALSE))</f>
        <v/>
      </c>
      <c r="AB30" s="3"/>
      <c r="AC30" s="4" t="str">
        <f>IF($J30="","",VLOOKUP($J30,IndDomain_Wide!$A$2:$BI$11,2,FALSE))</f>
        <v/>
      </c>
      <c r="AD30" s="4" t="str">
        <f>IF($J30="","", VLOOKUP($J30,Indicator_Wide!$A$2:$BI$11,2,FALSE))</f>
        <v/>
      </c>
      <c r="AE30" s="3"/>
      <c r="AF30" s="4" t="str">
        <f>IF($J30="","",VLOOKUP($J30,IndDomain_Wide!$A$2:$BI$11,3,FALSE))</f>
        <v/>
      </c>
      <c r="AG30" s="4" t="str">
        <f>IF($J30="","", VLOOKUP($J30,Indicator_Wide!$A$2:$BI$11,3,FALSE))</f>
        <v/>
      </c>
      <c r="AH30" s="3"/>
      <c r="AI30" s="4" t="str">
        <f>IF($J30="","",VLOOKUP($J30,IndDomain_Wide!$A$2:$BI$11,4,FALSE))</f>
        <v/>
      </c>
      <c r="AJ30" s="4" t="str">
        <f>IF($J30="","", VLOOKUP($J30,Indicator_Wide!$A$2:$BI$11,4,FALSE))</f>
        <v/>
      </c>
      <c r="AK30" s="3"/>
      <c r="AL30" s="4" t="str">
        <f>IF($J30="","",VLOOKUP($J30,IndDomain_Wide!$A$2:$BI$11,5,FALSE))</f>
        <v/>
      </c>
      <c r="AM30" s="4" t="str">
        <f>IF($J30="","", VLOOKUP($J30,Indicator_Wide!$A$2:$BI$11,5,FALSE))</f>
        <v/>
      </c>
      <c r="AN30" s="3"/>
      <c r="AO30" s="4" t="str">
        <f>IF($J30="","",VLOOKUP($J30,IndDomain_Wide!$A$2:$BI$11,6,FALSE))</f>
        <v/>
      </c>
      <c r="AP30" s="4" t="str">
        <f>IF($J30="","", VLOOKUP($J30,Indicator_Wide!$A$2:$BI$11,6,FALSE))</f>
        <v/>
      </c>
      <c r="AQ30" s="3"/>
      <c r="AR30" s="4" t="str">
        <f>IF($J30="","",VLOOKUP($J30,IndDomain_Wide!$A$2:$BI$11,7,FALSE))</f>
        <v/>
      </c>
      <c r="AS30" s="4" t="str">
        <f>IF($J30="","", VLOOKUP($J30,Indicator_Wide!$A$2:$BI$11,7,FALSE))</f>
        <v/>
      </c>
      <c r="AT30" s="3"/>
      <c r="AU30" s="4" t="str">
        <f>IF($J30="","",VLOOKUP($J30,IndDomain_Wide!$A$2:$BI$11,8,FALSE))</f>
        <v/>
      </c>
      <c r="AV30" s="4" t="str">
        <f>IF($J30="","", VLOOKUP($J30,Indicator_Wide!$A$2:$BI$11,8,FALSE))</f>
        <v/>
      </c>
      <c r="AW30" s="3"/>
      <c r="AX30" s="4" t="str">
        <f>IF($J30="","",VLOOKUP($J30,IndDomain_Wide!$A$2:$BI$11,9,FALSE))</f>
        <v/>
      </c>
      <c r="AY30" s="4" t="str">
        <f>IF($J30="","", VLOOKUP($J30,Indicator_Wide!$A$2:$BI$11,9,FALSE))</f>
        <v/>
      </c>
      <c r="AZ30" s="3"/>
      <c r="BA30" s="4" t="str">
        <f>IF($J30="","",VLOOKUP($J30,IndDomain_Wide!$A$2:$BI$11,10,FALSE))</f>
        <v/>
      </c>
      <c r="BB30" s="4" t="str">
        <f>IF($J30="","", VLOOKUP($J30,Indicator_Wide!$A$2:$BI$11,10,FALSE))</f>
        <v/>
      </c>
      <c r="BC30" s="3"/>
      <c r="BD30" s="4" t="str">
        <f>IF($J30="","",VLOOKUP($J30,IndDomain_Wide!$A$2:$BI$11,11,FALSE))</f>
        <v/>
      </c>
      <c r="BE30" s="4" t="str">
        <f>IF($J30="","", VLOOKUP($J30,Indicator_Wide!$A$2:$BI$11,11,FALSE))</f>
        <v/>
      </c>
      <c r="BF30" s="3"/>
      <c r="BG30" s="4" t="str">
        <f>IF($J30="","",VLOOKUP($J30,IndDomain_Wide!$A$2:$BI$11,12,FALSE))</f>
        <v/>
      </c>
      <c r="BH30" s="4" t="str">
        <f>IF($J30="","", VLOOKUP($J30,Indicator_Wide!$A$2:$BI$11,12,FALSE))</f>
        <v/>
      </c>
      <c r="BI30" s="3"/>
      <c r="BJ30" s="4" t="str">
        <f>IF($J30="","",VLOOKUP($J30,IndDomain_Wide!$A$2:$BI$11,13,FALSE))</f>
        <v/>
      </c>
      <c r="BK30" s="4" t="str">
        <f>IF($J30="","", VLOOKUP($J30,Indicator_Wide!$A$2:$BI$11,13,FALSE))</f>
        <v/>
      </c>
      <c r="BL30" s="3"/>
      <c r="BM30" s="4" t="str">
        <f>IF($J30="","",VLOOKUP($J30,IndDomain_Wide!$A$2:$BI$11,14,FALSE))</f>
        <v/>
      </c>
      <c r="BN30" s="4" t="str">
        <f>IF($J30="","", VLOOKUP($J30,Indicator_Wide!$A$2:$BI$11,14,FALSE))</f>
        <v/>
      </c>
      <c r="BO30" s="3"/>
      <c r="BP30" s="4" t="str">
        <f>IF($J30="","",VLOOKUP($J30,IndDomain_Wide!$A$2:$BI$11,15,FALSE))</f>
        <v/>
      </c>
      <c r="BQ30" s="4" t="str">
        <f>IF($J30="","", VLOOKUP($J30,Indicator_Wide!$A$2:$BI$11,15,FALSE))</f>
        <v/>
      </c>
      <c r="BR30" s="3"/>
      <c r="BS30" s="4" t="str">
        <f>IF($J30="","",VLOOKUP($J30,IndDomain_Wide!$A$2:$BI$11,16,FALSE))</f>
        <v/>
      </c>
      <c r="BT30" s="4" t="str">
        <f>IF($J30="","", VLOOKUP($J30,Indicator_Wide!$A$2:$BI$11,16,FALSE))</f>
        <v/>
      </c>
      <c r="BU30" s="3"/>
      <c r="BV30" s="4" t="str">
        <f>IF($J30="","",VLOOKUP($J30,IndDomain_Wide!$A$2:$BI$11,17,FALSE))</f>
        <v/>
      </c>
      <c r="BW30" s="4" t="str">
        <f>IF($J30="","", VLOOKUP($J30,Indicator_Wide!$A$2:$BI$11,17,FALSE))</f>
        <v/>
      </c>
      <c r="BX30" s="3"/>
      <c r="BY30" s="4" t="str">
        <f>IF($J30="","",VLOOKUP($J30,IndDomain_Wide!$A$2:$BI$11,18,FALSE))</f>
        <v/>
      </c>
      <c r="BZ30" s="4" t="str">
        <f>IF($J30="","", VLOOKUP($J30,Indicator_Wide!$A$2:$BI$11,18,FALSE))</f>
        <v/>
      </c>
      <c r="CA30" s="3"/>
      <c r="CB30" s="4" t="str">
        <f>IF($J30="","",VLOOKUP($J30,IndDomain_Wide!$A$2:$BI$11,19,FALSE))</f>
        <v/>
      </c>
      <c r="CC30" s="4" t="str">
        <f>IF($J30="","", VLOOKUP($J30,Indicator_Wide!$A$2:$BI$11,19,FALSE))</f>
        <v/>
      </c>
      <c r="CD30" s="3"/>
      <c r="CE30" s="4" t="str">
        <f>IF($J30="","",VLOOKUP($J30,IndDomain_Wide!$A$2:$BI$11,20,FALSE))</f>
        <v/>
      </c>
      <c r="CF30" s="4" t="str">
        <f>IF($J30="","", VLOOKUP($J30,Indicator_Wide!$A$2:$BI$11,20,FALSE))</f>
        <v/>
      </c>
      <c r="CG30" s="3"/>
      <c r="CH30" s="4" t="str">
        <f>IF($J30="","",VLOOKUP($J30,IndDomain_Wide!$A$2:$BI$11,21,FALSE))</f>
        <v/>
      </c>
      <c r="CI30" s="4" t="str">
        <f>IF($J30="","", VLOOKUP($J30,Indicator_Wide!$A$2:$BI$11,21,FALSE))</f>
        <v/>
      </c>
      <c r="CJ30" s="3"/>
      <c r="CK30" s="4" t="str">
        <f>IF($J30="","",VLOOKUP($J30,IndDomain_Wide!$A$2:$BI$11,22,FALSE))</f>
        <v/>
      </c>
      <c r="CL30" s="4" t="str">
        <f>IF($J30="","", VLOOKUP($J30,Indicator_Wide!$A$2:$BI$11,22,FALSE))</f>
        <v/>
      </c>
      <c r="CM30" s="3"/>
      <c r="CN30" s="4" t="str">
        <f>IF($J30="","",VLOOKUP($J30,IndDomain_Wide!$A$2:$BI$11,23,FALSE))</f>
        <v/>
      </c>
      <c r="CO30" s="4" t="str">
        <f>IF($J30="","", VLOOKUP($J30,Indicator_Wide!$A$2:$BI$11,23,FALSE))</f>
        <v/>
      </c>
      <c r="CP30" s="3"/>
      <c r="CQ30" s="4" t="str">
        <f>IF($J30="","",VLOOKUP($J30,IndDomain_Wide!$A$2:$BI$11,24,FALSE))</f>
        <v/>
      </c>
      <c r="CR30" s="4" t="str">
        <f>IF($J30="","", VLOOKUP($J30,Indicator_Wide!$A$2:$BI$11,24,FALSE))</f>
        <v/>
      </c>
      <c r="CS30" s="3"/>
      <c r="CT30" s="4" t="str">
        <f>IF($J30="","",VLOOKUP($J30,IndDomain_Wide!$A$2:$BI$11,25,FALSE))</f>
        <v/>
      </c>
      <c r="CU30" s="4" t="str">
        <f>IF($J30="","", VLOOKUP($J30,Indicator_Wide!$A$2:$BI$11,25,FALSE))</f>
        <v/>
      </c>
      <c r="CV30" s="3"/>
      <c r="CW30" s="4" t="str">
        <f>IF($J30="","",VLOOKUP($J30,IndDomain_Wide!$A$2:$BI$11,26,FALSE))</f>
        <v/>
      </c>
      <c r="CX30" s="4" t="str">
        <f>IF($J30="","", VLOOKUP($J30,Indicator_Wide!$A$2:$BI$11,26,FALSE))</f>
        <v/>
      </c>
      <c r="CY30" s="3"/>
      <c r="CZ30" s="4" t="str">
        <f>IF($J30="","",VLOOKUP($J30,IndDomain_Wide!$A$2:$BI$11,27,FALSE))</f>
        <v/>
      </c>
      <c r="DA30" s="4" t="str">
        <f>IF($J30="","", VLOOKUP($J30,Indicator_Wide!$A$2:$BI$11,27,FALSE))</f>
        <v/>
      </c>
      <c r="DB30" s="3"/>
      <c r="DC30" s="4" t="str">
        <f>IF($J30="","",VLOOKUP($J30,IndDomain_Wide!$A$2:$BI$11,28,FALSE))</f>
        <v/>
      </c>
      <c r="DD30" s="4" t="str">
        <f>IF($J30="","", VLOOKUP($J30,Indicator_Wide!$A$2:$BI$11,28,FALSE))</f>
        <v/>
      </c>
      <c r="DE30" s="3"/>
      <c r="DF30" s="4" t="str">
        <f>IF($J30="","",VLOOKUP($J30,IndDomain_Wide!$A$2:$BI$11,29,FALSE))</f>
        <v/>
      </c>
      <c r="DG30" s="4" t="str">
        <f>IF($J30="","", VLOOKUP($J30,Indicator_Wide!$A$2:$BI$11,29,FALSE))</f>
        <v/>
      </c>
      <c r="DH30" s="3"/>
      <c r="DI30" s="4" t="str">
        <f>IF($J30="","",VLOOKUP($J30,IndDomain_Wide!$A$2:$BI$11,30,FALSE))</f>
        <v/>
      </c>
      <c r="DJ30" s="4" t="str">
        <f>IF($J30="","", VLOOKUP($J30,Indicator_Wide!$A$2:$BI$11,30,FALSE))</f>
        <v/>
      </c>
      <c r="DK30" s="3"/>
      <c r="DL30" s="4" t="str">
        <f>IF($J30="","",VLOOKUP($J30,IndDomain_Wide!$A$2:$BI$11,31,FALSE))</f>
        <v/>
      </c>
      <c r="DM30" s="4" t="str">
        <f>IF($J30="","", VLOOKUP($J30,Indicator_Wide!$A$2:$BI$11,31,FALSE))</f>
        <v/>
      </c>
      <c r="DN30" s="3"/>
      <c r="DO30" s="4" t="str">
        <f>IF($J30="","",VLOOKUP($J30,IndDomain_Wide!$A$2:$BI$11,32,FALSE))</f>
        <v/>
      </c>
      <c r="DP30" s="4" t="str">
        <f>IF($J30="","", VLOOKUP($J30,Indicator_Wide!$A$2:$BI$11,32,FALSE))</f>
        <v/>
      </c>
      <c r="DQ30" s="3"/>
      <c r="DR30" s="4" t="str">
        <f>IF($J30="","",VLOOKUP($J30,IndDomain_Wide!$A$2:$BI$11,33,FALSE))</f>
        <v/>
      </c>
      <c r="DS30" s="4" t="str">
        <f>IF($J30="","", VLOOKUP($J30,Indicator_Wide!$A$2:$BI$11,33,FALSE))</f>
        <v/>
      </c>
      <c r="DT30" s="3"/>
      <c r="DU30" s="4" t="str">
        <f>IF($J30="","",VLOOKUP($J30,IndDomain_Wide!$A$2:$BI$11,34,FALSE))</f>
        <v/>
      </c>
      <c r="DV30" s="4" t="str">
        <f>IF($J30="","", VLOOKUP($J30,Indicator_Wide!$A$2:$BI$11,34,FALSE))</f>
        <v/>
      </c>
      <c r="DW30" s="3"/>
      <c r="DX30" s="4" t="str">
        <f>IF($J30="","",VLOOKUP($J30,IndDomain_Wide!$A$2:$BI$11,35,FALSE))</f>
        <v/>
      </c>
      <c r="DY30" s="4" t="str">
        <f>IF($J30="","", VLOOKUP($J30,Indicator_Wide!$A$2:$BI$11,35,FALSE))</f>
        <v/>
      </c>
      <c r="DZ30" s="3"/>
      <c r="EA30" s="4" t="str">
        <f>IF($J30="","",VLOOKUP($J30,IndDomain_Wide!$A$2:$BI$11,36,FALSE))</f>
        <v/>
      </c>
      <c r="EB30" s="4" t="str">
        <f>IF($J30="","", VLOOKUP($J30,Indicator_Wide!$A$2:$BI$11,36,FALSE))</f>
        <v/>
      </c>
      <c r="EC30" s="3"/>
      <c r="ED30" s="4" t="str">
        <f>IF($J30="","",VLOOKUP($J30,IndDomain_Wide!$A$2:$BI$11,37,FALSE))</f>
        <v/>
      </c>
      <c r="EE30" s="4" t="str">
        <f>IF($J30="","", VLOOKUP($J30,Indicator_Wide!$A$2:$BI$11,37,FALSE))</f>
        <v/>
      </c>
      <c r="EF30" s="3"/>
      <c r="EG30" s="4" t="str">
        <f>IF($J30="","",VLOOKUP($J30,IndDomain_Wide!$A$2:$BI$11,38,FALSE))</f>
        <v/>
      </c>
      <c r="EH30" s="4" t="str">
        <f>IF($J30="","", VLOOKUP($J30,Indicator_Wide!$A$2:$BI$11,38,FALSE))</f>
        <v/>
      </c>
      <c r="EI30" s="3"/>
      <c r="EJ30" s="4" t="str">
        <f>IF($J30="","",VLOOKUP($J30,IndDomain_Wide!$A$2:$BI$11,39,FALSE))</f>
        <v/>
      </c>
      <c r="EK30" s="4" t="str">
        <f>IF($J30="","", VLOOKUP($J30,Indicator_Wide!$A$2:$BI$11,39,FALSE))</f>
        <v/>
      </c>
      <c r="EL30" s="3"/>
      <c r="EM30" s="4" t="str">
        <f>IF($J30="","",VLOOKUP($J30,IndDomain_Wide!$A$2:$BI$11,40,FALSE))</f>
        <v/>
      </c>
      <c r="EN30" s="4" t="str">
        <f>IF($J30="","", VLOOKUP($J30,Indicator_Wide!$A$2:$BI$11,40,FALSE))</f>
        <v/>
      </c>
      <c r="EO30" s="3"/>
      <c r="EP30" s="4" t="str">
        <f>IF($J30="","",VLOOKUP($J30,IndDomain_Wide!$A$2:$BI$11,41,FALSE))</f>
        <v/>
      </c>
      <c r="EQ30" s="4" t="str">
        <f>IF($J30="","", VLOOKUP($J30,Indicator_Wide!$A$2:$BI$11,41,FALSE))</f>
        <v/>
      </c>
      <c r="ER30" s="3"/>
      <c r="ES30" s="4" t="str">
        <f>IF($J30="","",VLOOKUP($J30,IndDomain_Wide!$A$2:$BI$11,42,FALSE))</f>
        <v/>
      </c>
      <c r="ET30" s="4" t="str">
        <f>IF($J30="","", VLOOKUP($J30,Indicator_Wide!$A$2:$BI$11,42,FALSE))</f>
        <v/>
      </c>
      <c r="EU30" s="3"/>
      <c r="EV30" s="4" t="str">
        <f>IF($J30="","",VLOOKUP($J30,IndDomain_Wide!$A$2:$BI$11,43,FALSE))</f>
        <v/>
      </c>
      <c r="EW30" s="4" t="str">
        <f>IF($J30="","", VLOOKUP($J30,Indicator_Wide!$A$2:$BI$11,43,FALSE))</f>
        <v/>
      </c>
      <c r="EX30" s="3"/>
      <c r="EY30" s="4" t="str">
        <f>IF($J30="","",VLOOKUP($J30,IndDomain_Wide!$A$2:$BI$11,44,FALSE))</f>
        <v/>
      </c>
      <c r="EZ30" s="4" t="str">
        <f>IF($J30="","", VLOOKUP($J30,Indicator_Wide!$A$2:$BI$11,44,FALSE))</f>
        <v/>
      </c>
      <c r="FA30" s="3"/>
      <c r="FB30" s="4" t="str">
        <f>IF($J30="","",VLOOKUP($J30,IndDomain_Wide!$A$2:$BI$11,45,FALSE))</f>
        <v/>
      </c>
      <c r="FC30" s="4" t="str">
        <f>IF($J30="","", VLOOKUP($J30,Indicator_Wide!$A$2:$BI$11,45,FALSE))</f>
        <v/>
      </c>
      <c r="FD30" s="3"/>
      <c r="FE30" s="4" t="str">
        <f>IF($J30="","",VLOOKUP($J30,IndDomain_Wide!$A$2:$BI$11,46,FALSE))</f>
        <v/>
      </c>
      <c r="FF30" s="4" t="str">
        <f>IF($J30="","", VLOOKUP($J30,Indicator_Wide!$A$2:$BI$11,46,FALSE))</f>
        <v/>
      </c>
      <c r="FG30" s="3"/>
      <c r="FH30" s="4" t="str">
        <f>IF($J30="","",VLOOKUP($J30,IndDomain_Wide!$A$2:$BI$11,47,FALSE))</f>
        <v/>
      </c>
      <c r="FI30" s="4" t="str">
        <f>IF($J30="","", VLOOKUP($J30,Indicator_Wide!$A$2:$BI$11,47,FALSE))</f>
        <v/>
      </c>
      <c r="FJ30" s="3"/>
      <c r="FK30" s="4" t="str">
        <f>IF($J30="","",VLOOKUP($J30,IndDomain_Wide!$A$2:$BI$11,48,FALSE))</f>
        <v/>
      </c>
      <c r="FL30" s="4" t="str">
        <f>IF($J30="","", VLOOKUP($J30,Indicator_Wide!$A$2:$BI$11,48,FALSE))</f>
        <v/>
      </c>
      <c r="FM30" s="3"/>
      <c r="FN30" s="4" t="str">
        <f>IF($J30="","",VLOOKUP($J30,IndDomain_Wide!$A$2:$BI$11,49,FALSE))</f>
        <v/>
      </c>
      <c r="FO30" s="4" t="str">
        <f>IF($J30="","", VLOOKUP($J30,Indicator_Wide!$A$2:$BI$11,49,FALSE))</f>
        <v/>
      </c>
      <c r="FP30" s="3"/>
      <c r="FQ30" s="4" t="str">
        <f>IF($J30="","",VLOOKUP($J30,IndDomain_Wide!$A$2:$BI$11,50,FALSE))</f>
        <v/>
      </c>
      <c r="FR30" s="4" t="str">
        <f>IF($J30="","", VLOOKUP($J30,Indicator_Wide!$A$2:$BI$11,50,FALSE))</f>
        <v/>
      </c>
      <c r="FS30" s="3"/>
      <c r="FT30" s="4" t="str">
        <f>IF($J30="","",VLOOKUP($J30,IndDomain_Wide!$A$2:$BI$11,51,FALSE))</f>
        <v/>
      </c>
      <c r="FU30" s="4" t="str">
        <f>IF($J30="","", VLOOKUP($J30,Indicator_Wide!$A$2:$BI$11,51,FALSE))</f>
        <v/>
      </c>
      <c r="FV30" s="3"/>
      <c r="FW30" s="4" t="str">
        <f>IF($J30="","",VLOOKUP($J30,IndDomain_Wide!$A$2:$BI$11,52,FALSE))</f>
        <v/>
      </c>
      <c r="FX30" s="4" t="str">
        <f>IF($J30="","", VLOOKUP($J30,Indicator_Wide!$A$2:$BI$11,52,FALSE))</f>
        <v/>
      </c>
      <c r="FY30" s="3"/>
      <c r="FZ30" s="4" t="str">
        <f>IF($J30="","",VLOOKUP($J30,IndDomain_Wide!$A$2:$BI$11,53,FALSE))</f>
        <v/>
      </c>
      <c r="GA30" s="4" t="str">
        <f>IF($J30="","", VLOOKUP($J30,Indicator_Wide!$A$2:$BI$11,53,FALSE))</f>
        <v/>
      </c>
      <c r="GB30" s="3"/>
      <c r="GC30" s="4" t="str">
        <f>IF($J30="","",VLOOKUP($J30,IndDomain_Wide!$A$2:$BI$11,54,FALSE))</f>
        <v/>
      </c>
      <c r="GD30" s="4" t="str">
        <f>IF($J30="","", VLOOKUP($J30,Indicator_Wide!$A$2:$BI$11,54,FALSE))</f>
        <v/>
      </c>
      <c r="GE30" s="3"/>
      <c r="GF30" s="4" t="str">
        <f>IF($J30="","",VLOOKUP($J30,IndDomain_Wide!$A$2:$BI$11,55,FALSE))</f>
        <v/>
      </c>
      <c r="GG30" s="4" t="str">
        <f>IF($J30="","", VLOOKUP($J30,Indicator_Wide!$A$2:$BI$11,55,FALSE))</f>
        <v/>
      </c>
      <c r="GH30" s="3"/>
      <c r="GI30" s="4" t="str">
        <f>IF($J30="","",VLOOKUP($J30,IndDomain_Wide!$A$2:$BI$11,56,FALSE))</f>
        <v/>
      </c>
      <c r="GJ30" s="4" t="str">
        <f>IF($J30="","", VLOOKUP($J30,Indicator_Wide!$A$2:$BI$11,56,FALSE))</f>
        <v/>
      </c>
      <c r="GK30" s="3"/>
      <c r="GL30" s="4" t="str">
        <f>IF($J30="","",VLOOKUP($J30,IndDomain_Wide!$A$2:$BI$11,57,FALSE))</f>
        <v/>
      </c>
      <c r="GM30" s="4" t="str">
        <f>IF($J30="","", VLOOKUP($J30,Indicator_Wide!$A$2:$BI$11,57,FALSE))</f>
        <v/>
      </c>
      <c r="GN30" s="3"/>
      <c r="GO30" s="4" t="str">
        <f>IF($J30="","",VLOOKUP($J30,IndDomain_Wide!$A$2:$BI$11,58,FALSE))</f>
        <v/>
      </c>
      <c r="GP30" s="4" t="str">
        <f>IF($J30="","", VLOOKUP($J30,Indicator_Wide!$A$2:$BI$11,58,FALSE))</f>
        <v/>
      </c>
      <c r="GQ30" s="3"/>
      <c r="GR30" s="4" t="str">
        <f>IF($J30="","",VLOOKUP($J30,IndDomain_Wide!$A$2:$BI$11,59,FALSE))</f>
        <v/>
      </c>
      <c r="GS30" s="4" t="str">
        <f>IF($J30="","", VLOOKUP($J30,Indicator_Wide!$A$2:$BI$11,59,FALSE))</f>
        <v/>
      </c>
      <c r="GT30" s="3"/>
      <c r="GU30" s="4" t="str">
        <f>IF($J30="","",VLOOKUP($J30,IndDomain_Wide!$A$2:$BI$11,60,FALSE))</f>
        <v/>
      </c>
      <c r="GV30" s="4" t="str">
        <f>IF($J30="","", VLOOKUP($J30,Indicator_Wide!$A$2:$BI$11,60,FALSE))</f>
        <v/>
      </c>
      <c r="GW30" s="3"/>
      <c r="GX30" s="4" t="str">
        <f>IF($J30="","",VLOOKUP($J30,IndDomain_Wide!$A$2:$BI$11,61,FALSE))</f>
        <v/>
      </c>
      <c r="GY30" s="4" t="str">
        <f>IF($J30="","", VLOOKUP($J30,Indicator_Wide!$A$2:$BI$11,61,FALSE))</f>
        <v/>
      </c>
      <c r="GZ30" s="3"/>
    </row>
    <row r="31" spans="1:20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4" t="str">
        <f>IF($J31="","", VLOOKUP($J31,Domain_Wide!$A$2:$M$11,2,FALSE))</f>
        <v/>
      </c>
      <c r="L31" s="4" t="str">
        <f>IF($J31="","", VLOOKUP($J31,Domain_Wide!$A$2:$M$11,3,FALSE))</f>
        <v/>
      </c>
      <c r="M31" s="3"/>
      <c r="N31" s="4" t="str">
        <f>IF($J31="","", VLOOKUP($J31,Domain_Wide!$A$2:$M$11,4,FALSE))</f>
        <v/>
      </c>
      <c r="O31" s="4" t="str">
        <f>IF($J31="","", VLOOKUP($J31,Domain_Wide!$A$2:$M$11,5,FALSE))</f>
        <v/>
      </c>
      <c r="P31" s="3"/>
      <c r="Q31" s="4" t="str">
        <f>IF($J31="","", VLOOKUP($J31,Domain_Wide!$A$2:$M$11,6,FALSE))</f>
        <v/>
      </c>
      <c r="R31" s="4" t="str">
        <f>IF($J31="","", VLOOKUP($J31,Domain_Wide!$A$2:$M$11,7,FALSE))</f>
        <v/>
      </c>
      <c r="S31" s="3"/>
      <c r="T31" s="4" t="str">
        <f>IF($J31="","", VLOOKUP($J31,Domain_Wide!$A$2:$M$11,8,FALSE))</f>
        <v/>
      </c>
      <c r="U31" s="4" t="str">
        <f>IF($J31="","", VLOOKUP($J31,Domain_Wide!$A$2:$M$11,9,FALSE))</f>
        <v/>
      </c>
      <c r="V31" s="3"/>
      <c r="W31" s="4" t="str">
        <f>IF($J31="","", VLOOKUP($J31,Domain_Wide!$A$2:$M$11,10,FALSE))</f>
        <v/>
      </c>
      <c r="X31" s="4" t="str">
        <f>IF($J31="","", VLOOKUP($J31,Domain_Wide!$A$2:$M$11,11,FALSE))</f>
        <v/>
      </c>
      <c r="Y31" s="3"/>
      <c r="Z31" s="4" t="str">
        <f>IF($J31="","", VLOOKUP($J31,Domain_Wide!$A$2:$M$11,12,FALSE))</f>
        <v/>
      </c>
      <c r="AA31" s="4" t="str">
        <f>IF($J31="","", VLOOKUP($J31,Domain_Wide!$A$2:$M$11,13,FALSE))</f>
        <v/>
      </c>
      <c r="AB31" s="3"/>
      <c r="AC31" s="4" t="str">
        <f>IF($J31="","",VLOOKUP($J31,IndDomain_Wide!$A$2:$BI$11,2,FALSE))</f>
        <v/>
      </c>
      <c r="AD31" s="4" t="str">
        <f>IF($J31="","", VLOOKUP($J31,Indicator_Wide!$A$2:$BI$11,2,FALSE))</f>
        <v/>
      </c>
      <c r="AE31" s="3"/>
      <c r="AF31" s="4" t="str">
        <f>IF($J31="","",VLOOKUP($J31,IndDomain_Wide!$A$2:$BI$11,3,FALSE))</f>
        <v/>
      </c>
      <c r="AG31" s="4" t="str">
        <f>IF($J31="","", VLOOKUP($J31,Indicator_Wide!$A$2:$BI$11,3,FALSE))</f>
        <v/>
      </c>
      <c r="AH31" s="3"/>
      <c r="AI31" s="4" t="str">
        <f>IF($J31="","",VLOOKUP($J31,IndDomain_Wide!$A$2:$BI$11,4,FALSE))</f>
        <v/>
      </c>
      <c r="AJ31" s="4" t="str">
        <f>IF($J31="","", VLOOKUP($J31,Indicator_Wide!$A$2:$BI$11,4,FALSE))</f>
        <v/>
      </c>
      <c r="AK31" s="3"/>
      <c r="AL31" s="4" t="str">
        <f>IF($J31="","",VLOOKUP($J31,IndDomain_Wide!$A$2:$BI$11,5,FALSE))</f>
        <v/>
      </c>
      <c r="AM31" s="4" t="str">
        <f>IF($J31="","", VLOOKUP($J31,Indicator_Wide!$A$2:$BI$11,5,FALSE))</f>
        <v/>
      </c>
      <c r="AN31" s="3"/>
      <c r="AO31" s="4" t="str">
        <f>IF($J31="","",VLOOKUP($J31,IndDomain_Wide!$A$2:$BI$11,6,FALSE))</f>
        <v/>
      </c>
      <c r="AP31" s="4" t="str">
        <f>IF($J31="","", VLOOKUP($J31,Indicator_Wide!$A$2:$BI$11,6,FALSE))</f>
        <v/>
      </c>
      <c r="AQ31" s="3"/>
      <c r="AR31" s="4" t="str">
        <f>IF($J31="","",VLOOKUP($J31,IndDomain_Wide!$A$2:$BI$11,7,FALSE))</f>
        <v/>
      </c>
      <c r="AS31" s="4" t="str">
        <f>IF($J31="","", VLOOKUP($J31,Indicator_Wide!$A$2:$BI$11,7,FALSE))</f>
        <v/>
      </c>
      <c r="AT31" s="3"/>
      <c r="AU31" s="4" t="str">
        <f>IF($J31="","",VLOOKUP($J31,IndDomain_Wide!$A$2:$BI$11,8,FALSE))</f>
        <v/>
      </c>
      <c r="AV31" s="4" t="str">
        <f>IF($J31="","", VLOOKUP($J31,Indicator_Wide!$A$2:$BI$11,8,FALSE))</f>
        <v/>
      </c>
      <c r="AW31" s="3"/>
      <c r="AX31" s="4" t="str">
        <f>IF($J31="","",VLOOKUP($J31,IndDomain_Wide!$A$2:$BI$11,9,FALSE))</f>
        <v/>
      </c>
      <c r="AY31" s="4" t="str">
        <f>IF($J31="","", VLOOKUP($J31,Indicator_Wide!$A$2:$BI$11,9,FALSE))</f>
        <v/>
      </c>
      <c r="AZ31" s="3"/>
      <c r="BA31" s="4" t="str">
        <f>IF($J31="","",VLOOKUP($J31,IndDomain_Wide!$A$2:$BI$11,10,FALSE))</f>
        <v/>
      </c>
      <c r="BB31" s="4" t="str">
        <f>IF($J31="","", VLOOKUP($J31,Indicator_Wide!$A$2:$BI$11,10,FALSE))</f>
        <v/>
      </c>
      <c r="BC31" s="3"/>
      <c r="BD31" s="4" t="str">
        <f>IF($J31="","",VLOOKUP($J31,IndDomain_Wide!$A$2:$BI$11,11,FALSE))</f>
        <v/>
      </c>
      <c r="BE31" s="4" t="str">
        <f>IF($J31="","", VLOOKUP($J31,Indicator_Wide!$A$2:$BI$11,11,FALSE))</f>
        <v/>
      </c>
      <c r="BF31" s="3"/>
      <c r="BG31" s="4" t="str">
        <f>IF($J31="","",VLOOKUP($J31,IndDomain_Wide!$A$2:$BI$11,12,FALSE))</f>
        <v/>
      </c>
      <c r="BH31" s="4" t="str">
        <f>IF($J31="","", VLOOKUP($J31,Indicator_Wide!$A$2:$BI$11,12,FALSE))</f>
        <v/>
      </c>
      <c r="BI31" s="3"/>
      <c r="BJ31" s="4" t="str">
        <f>IF($J31="","",VLOOKUP($J31,IndDomain_Wide!$A$2:$BI$11,13,FALSE))</f>
        <v/>
      </c>
      <c r="BK31" s="4" t="str">
        <f>IF($J31="","", VLOOKUP($J31,Indicator_Wide!$A$2:$BI$11,13,FALSE))</f>
        <v/>
      </c>
      <c r="BL31" s="3"/>
      <c r="BM31" s="4" t="str">
        <f>IF($J31="","",VLOOKUP($J31,IndDomain_Wide!$A$2:$BI$11,14,FALSE))</f>
        <v/>
      </c>
      <c r="BN31" s="4" t="str">
        <f>IF($J31="","", VLOOKUP($J31,Indicator_Wide!$A$2:$BI$11,14,FALSE))</f>
        <v/>
      </c>
      <c r="BO31" s="3"/>
      <c r="BP31" s="4" t="str">
        <f>IF($J31="","",VLOOKUP($J31,IndDomain_Wide!$A$2:$BI$11,15,FALSE))</f>
        <v/>
      </c>
      <c r="BQ31" s="4" t="str">
        <f>IF($J31="","", VLOOKUP($J31,Indicator_Wide!$A$2:$BI$11,15,FALSE))</f>
        <v/>
      </c>
      <c r="BR31" s="3"/>
      <c r="BS31" s="4" t="str">
        <f>IF($J31="","",VLOOKUP($J31,IndDomain_Wide!$A$2:$BI$11,16,FALSE))</f>
        <v/>
      </c>
      <c r="BT31" s="4" t="str">
        <f>IF($J31="","", VLOOKUP($J31,Indicator_Wide!$A$2:$BI$11,16,FALSE))</f>
        <v/>
      </c>
      <c r="BU31" s="3"/>
      <c r="BV31" s="4" t="str">
        <f>IF($J31="","",VLOOKUP($J31,IndDomain_Wide!$A$2:$BI$11,17,FALSE))</f>
        <v/>
      </c>
      <c r="BW31" s="4" t="str">
        <f>IF($J31="","", VLOOKUP($J31,Indicator_Wide!$A$2:$BI$11,17,FALSE))</f>
        <v/>
      </c>
      <c r="BX31" s="3"/>
      <c r="BY31" s="4" t="str">
        <f>IF($J31="","",VLOOKUP($J31,IndDomain_Wide!$A$2:$BI$11,18,FALSE))</f>
        <v/>
      </c>
      <c r="BZ31" s="4" t="str">
        <f>IF($J31="","", VLOOKUP($J31,Indicator_Wide!$A$2:$BI$11,18,FALSE))</f>
        <v/>
      </c>
      <c r="CA31" s="3"/>
      <c r="CB31" s="4" t="str">
        <f>IF($J31="","",VLOOKUP($J31,IndDomain_Wide!$A$2:$BI$11,19,FALSE))</f>
        <v/>
      </c>
      <c r="CC31" s="4" t="str">
        <f>IF($J31="","", VLOOKUP($J31,Indicator_Wide!$A$2:$BI$11,19,FALSE))</f>
        <v/>
      </c>
      <c r="CD31" s="3"/>
      <c r="CE31" s="4" t="str">
        <f>IF($J31="","",VLOOKUP($J31,IndDomain_Wide!$A$2:$BI$11,20,FALSE))</f>
        <v/>
      </c>
      <c r="CF31" s="4" t="str">
        <f>IF($J31="","", VLOOKUP($J31,Indicator_Wide!$A$2:$BI$11,20,FALSE))</f>
        <v/>
      </c>
      <c r="CG31" s="3"/>
      <c r="CH31" s="4" t="str">
        <f>IF($J31="","",VLOOKUP($J31,IndDomain_Wide!$A$2:$BI$11,21,FALSE))</f>
        <v/>
      </c>
      <c r="CI31" s="4" t="str">
        <f>IF($J31="","", VLOOKUP($J31,Indicator_Wide!$A$2:$BI$11,21,FALSE))</f>
        <v/>
      </c>
      <c r="CJ31" s="3"/>
      <c r="CK31" s="4" t="str">
        <f>IF($J31="","",VLOOKUP($J31,IndDomain_Wide!$A$2:$BI$11,22,FALSE))</f>
        <v/>
      </c>
      <c r="CL31" s="4" t="str">
        <f>IF($J31="","", VLOOKUP($J31,Indicator_Wide!$A$2:$BI$11,22,FALSE))</f>
        <v/>
      </c>
      <c r="CM31" s="3"/>
      <c r="CN31" s="4" t="str">
        <f>IF($J31="","",VLOOKUP($J31,IndDomain_Wide!$A$2:$BI$11,23,FALSE))</f>
        <v/>
      </c>
      <c r="CO31" s="4" t="str">
        <f>IF($J31="","", VLOOKUP($J31,Indicator_Wide!$A$2:$BI$11,23,FALSE))</f>
        <v/>
      </c>
      <c r="CP31" s="3"/>
      <c r="CQ31" s="4" t="str">
        <f>IF($J31="","",VLOOKUP($J31,IndDomain_Wide!$A$2:$BI$11,24,FALSE))</f>
        <v/>
      </c>
      <c r="CR31" s="4" t="str">
        <f>IF($J31="","", VLOOKUP($J31,Indicator_Wide!$A$2:$BI$11,24,FALSE))</f>
        <v/>
      </c>
      <c r="CS31" s="3"/>
      <c r="CT31" s="4" t="str">
        <f>IF($J31="","",VLOOKUP($J31,IndDomain_Wide!$A$2:$BI$11,25,FALSE))</f>
        <v/>
      </c>
      <c r="CU31" s="4" t="str">
        <f>IF($J31="","", VLOOKUP($J31,Indicator_Wide!$A$2:$BI$11,25,FALSE))</f>
        <v/>
      </c>
      <c r="CV31" s="3"/>
      <c r="CW31" s="4" t="str">
        <f>IF($J31="","",VLOOKUP($J31,IndDomain_Wide!$A$2:$BI$11,26,FALSE))</f>
        <v/>
      </c>
      <c r="CX31" s="4" t="str">
        <f>IF($J31="","", VLOOKUP($J31,Indicator_Wide!$A$2:$BI$11,26,FALSE))</f>
        <v/>
      </c>
      <c r="CY31" s="3"/>
      <c r="CZ31" s="4" t="str">
        <f>IF($J31="","",VLOOKUP($J31,IndDomain_Wide!$A$2:$BI$11,27,FALSE))</f>
        <v/>
      </c>
      <c r="DA31" s="4" t="str">
        <f>IF($J31="","", VLOOKUP($J31,Indicator_Wide!$A$2:$BI$11,27,FALSE))</f>
        <v/>
      </c>
      <c r="DB31" s="3"/>
      <c r="DC31" s="4" t="str">
        <f>IF($J31="","",VLOOKUP($J31,IndDomain_Wide!$A$2:$BI$11,28,FALSE))</f>
        <v/>
      </c>
      <c r="DD31" s="4" t="str">
        <f>IF($J31="","", VLOOKUP($J31,Indicator_Wide!$A$2:$BI$11,28,FALSE))</f>
        <v/>
      </c>
      <c r="DE31" s="3"/>
      <c r="DF31" s="4" t="str">
        <f>IF($J31="","",VLOOKUP($J31,IndDomain_Wide!$A$2:$BI$11,29,FALSE))</f>
        <v/>
      </c>
      <c r="DG31" s="4" t="str">
        <f>IF($J31="","", VLOOKUP($J31,Indicator_Wide!$A$2:$BI$11,29,FALSE))</f>
        <v/>
      </c>
      <c r="DH31" s="3"/>
      <c r="DI31" s="4" t="str">
        <f>IF($J31="","",VLOOKUP($J31,IndDomain_Wide!$A$2:$BI$11,30,FALSE))</f>
        <v/>
      </c>
      <c r="DJ31" s="4" t="str">
        <f>IF($J31="","", VLOOKUP($J31,Indicator_Wide!$A$2:$BI$11,30,FALSE))</f>
        <v/>
      </c>
      <c r="DK31" s="3"/>
      <c r="DL31" s="4" t="str">
        <f>IF($J31="","",VLOOKUP($J31,IndDomain_Wide!$A$2:$BI$11,31,FALSE))</f>
        <v/>
      </c>
      <c r="DM31" s="4" t="str">
        <f>IF($J31="","", VLOOKUP($J31,Indicator_Wide!$A$2:$BI$11,31,FALSE))</f>
        <v/>
      </c>
      <c r="DN31" s="3"/>
      <c r="DO31" s="4" t="str">
        <f>IF($J31="","",VLOOKUP($J31,IndDomain_Wide!$A$2:$BI$11,32,FALSE))</f>
        <v/>
      </c>
      <c r="DP31" s="4" t="str">
        <f>IF($J31="","", VLOOKUP($J31,Indicator_Wide!$A$2:$BI$11,32,FALSE))</f>
        <v/>
      </c>
      <c r="DQ31" s="3"/>
      <c r="DR31" s="4" t="str">
        <f>IF($J31="","",VLOOKUP($J31,IndDomain_Wide!$A$2:$BI$11,33,FALSE))</f>
        <v/>
      </c>
      <c r="DS31" s="4" t="str">
        <f>IF($J31="","", VLOOKUP($J31,Indicator_Wide!$A$2:$BI$11,33,FALSE))</f>
        <v/>
      </c>
      <c r="DT31" s="3"/>
      <c r="DU31" s="4" t="str">
        <f>IF($J31="","",VLOOKUP($J31,IndDomain_Wide!$A$2:$BI$11,34,FALSE))</f>
        <v/>
      </c>
      <c r="DV31" s="4" t="str">
        <f>IF($J31="","", VLOOKUP($J31,Indicator_Wide!$A$2:$BI$11,34,FALSE))</f>
        <v/>
      </c>
      <c r="DW31" s="3"/>
      <c r="DX31" s="4" t="str">
        <f>IF($J31="","",VLOOKUP($J31,IndDomain_Wide!$A$2:$BI$11,35,FALSE))</f>
        <v/>
      </c>
      <c r="DY31" s="4" t="str">
        <f>IF($J31="","", VLOOKUP($J31,Indicator_Wide!$A$2:$BI$11,35,FALSE))</f>
        <v/>
      </c>
      <c r="DZ31" s="3"/>
      <c r="EA31" s="4" t="str">
        <f>IF($J31="","",VLOOKUP($J31,IndDomain_Wide!$A$2:$BI$11,36,FALSE))</f>
        <v/>
      </c>
      <c r="EB31" s="4" t="str">
        <f>IF($J31="","", VLOOKUP($J31,Indicator_Wide!$A$2:$BI$11,36,FALSE))</f>
        <v/>
      </c>
      <c r="EC31" s="3"/>
      <c r="ED31" s="4" t="str">
        <f>IF($J31="","",VLOOKUP($J31,IndDomain_Wide!$A$2:$BI$11,37,FALSE))</f>
        <v/>
      </c>
      <c r="EE31" s="4" t="str">
        <f>IF($J31="","", VLOOKUP($J31,Indicator_Wide!$A$2:$BI$11,37,FALSE))</f>
        <v/>
      </c>
      <c r="EF31" s="3"/>
      <c r="EG31" s="4" t="str">
        <f>IF($J31="","",VLOOKUP($J31,IndDomain_Wide!$A$2:$BI$11,38,FALSE))</f>
        <v/>
      </c>
      <c r="EH31" s="4" t="str">
        <f>IF($J31="","", VLOOKUP($J31,Indicator_Wide!$A$2:$BI$11,38,FALSE))</f>
        <v/>
      </c>
      <c r="EI31" s="3"/>
      <c r="EJ31" s="4" t="str">
        <f>IF($J31="","",VLOOKUP($J31,IndDomain_Wide!$A$2:$BI$11,39,FALSE))</f>
        <v/>
      </c>
      <c r="EK31" s="4" t="str">
        <f>IF($J31="","", VLOOKUP($J31,Indicator_Wide!$A$2:$BI$11,39,FALSE))</f>
        <v/>
      </c>
      <c r="EL31" s="3"/>
      <c r="EM31" s="4" t="str">
        <f>IF($J31="","",VLOOKUP($J31,IndDomain_Wide!$A$2:$BI$11,40,FALSE))</f>
        <v/>
      </c>
      <c r="EN31" s="4" t="str">
        <f>IF($J31="","", VLOOKUP($J31,Indicator_Wide!$A$2:$BI$11,40,FALSE))</f>
        <v/>
      </c>
      <c r="EO31" s="3"/>
      <c r="EP31" s="4" t="str">
        <f>IF($J31="","",VLOOKUP($J31,IndDomain_Wide!$A$2:$BI$11,41,FALSE))</f>
        <v/>
      </c>
      <c r="EQ31" s="4" t="str">
        <f>IF($J31="","", VLOOKUP($J31,Indicator_Wide!$A$2:$BI$11,41,FALSE))</f>
        <v/>
      </c>
      <c r="ER31" s="3"/>
      <c r="ES31" s="4" t="str">
        <f>IF($J31="","",VLOOKUP($J31,IndDomain_Wide!$A$2:$BI$11,42,FALSE))</f>
        <v/>
      </c>
      <c r="ET31" s="4" t="str">
        <f>IF($J31="","", VLOOKUP($J31,Indicator_Wide!$A$2:$BI$11,42,FALSE))</f>
        <v/>
      </c>
      <c r="EU31" s="3"/>
      <c r="EV31" s="4" t="str">
        <f>IF($J31="","",VLOOKUP($J31,IndDomain_Wide!$A$2:$BI$11,43,FALSE))</f>
        <v/>
      </c>
      <c r="EW31" s="4" t="str">
        <f>IF($J31="","", VLOOKUP($J31,Indicator_Wide!$A$2:$BI$11,43,FALSE))</f>
        <v/>
      </c>
      <c r="EX31" s="3"/>
      <c r="EY31" s="4" t="str">
        <f>IF($J31="","",VLOOKUP($J31,IndDomain_Wide!$A$2:$BI$11,44,FALSE))</f>
        <v/>
      </c>
      <c r="EZ31" s="4" t="str">
        <f>IF($J31="","", VLOOKUP($J31,Indicator_Wide!$A$2:$BI$11,44,FALSE))</f>
        <v/>
      </c>
      <c r="FA31" s="3"/>
      <c r="FB31" s="4" t="str">
        <f>IF($J31="","",VLOOKUP($J31,IndDomain_Wide!$A$2:$BI$11,45,FALSE))</f>
        <v/>
      </c>
      <c r="FC31" s="4" t="str">
        <f>IF($J31="","", VLOOKUP($J31,Indicator_Wide!$A$2:$BI$11,45,FALSE))</f>
        <v/>
      </c>
      <c r="FD31" s="3"/>
      <c r="FE31" s="4" t="str">
        <f>IF($J31="","",VLOOKUP($J31,IndDomain_Wide!$A$2:$BI$11,46,FALSE))</f>
        <v/>
      </c>
      <c r="FF31" s="4" t="str">
        <f>IF($J31="","", VLOOKUP($J31,Indicator_Wide!$A$2:$BI$11,46,FALSE))</f>
        <v/>
      </c>
      <c r="FG31" s="3"/>
      <c r="FH31" s="4" t="str">
        <f>IF($J31="","",VLOOKUP($J31,IndDomain_Wide!$A$2:$BI$11,47,FALSE))</f>
        <v/>
      </c>
      <c r="FI31" s="4" t="str">
        <f>IF($J31="","", VLOOKUP($J31,Indicator_Wide!$A$2:$BI$11,47,FALSE))</f>
        <v/>
      </c>
      <c r="FJ31" s="3"/>
      <c r="FK31" s="4" t="str">
        <f>IF($J31="","",VLOOKUP($J31,IndDomain_Wide!$A$2:$BI$11,48,FALSE))</f>
        <v/>
      </c>
      <c r="FL31" s="4" t="str">
        <f>IF($J31="","", VLOOKUP($J31,Indicator_Wide!$A$2:$BI$11,48,FALSE))</f>
        <v/>
      </c>
      <c r="FM31" s="3"/>
      <c r="FN31" s="4" t="str">
        <f>IF($J31="","",VLOOKUP($J31,IndDomain_Wide!$A$2:$BI$11,49,FALSE))</f>
        <v/>
      </c>
      <c r="FO31" s="4" t="str">
        <f>IF($J31="","", VLOOKUP($J31,Indicator_Wide!$A$2:$BI$11,49,FALSE))</f>
        <v/>
      </c>
      <c r="FP31" s="3"/>
      <c r="FQ31" s="4" t="str">
        <f>IF($J31="","",VLOOKUP($J31,IndDomain_Wide!$A$2:$BI$11,50,FALSE))</f>
        <v/>
      </c>
      <c r="FR31" s="4" t="str">
        <f>IF($J31="","", VLOOKUP($J31,Indicator_Wide!$A$2:$BI$11,50,FALSE))</f>
        <v/>
      </c>
      <c r="FS31" s="3"/>
      <c r="FT31" s="4" t="str">
        <f>IF($J31="","",VLOOKUP($J31,IndDomain_Wide!$A$2:$BI$11,51,FALSE))</f>
        <v/>
      </c>
      <c r="FU31" s="4" t="str">
        <f>IF($J31="","", VLOOKUP($J31,Indicator_Wide!$A$2:$BI$11,51,FALSE))</f>
        <v/>
      </c>
      <c r="FV31" s="3"/>
      <c r="FW31" s="4" t="str">
        <f>IF($J31="","",VLOOKUP($J31,IndDomain_Wide!$A$2:$BI$11,52,FALSE))</f>
        <v/>
      </c>
      <c r="FX31" s="4" t="str">
        <f>IF($J31="","", VLOOKUP($J31,Indicator_Wide!$A$2:$BI$11,52,FALSE))</f>
        <v/>
      </c>
      <c r="FY31" s="3"/>
      <c r="FZ31" s="4" t="str">
        <f>IF($J31="","",VLOOKUP($J31,IndDomain_Wide!$A$2:$BI$11,53,FALSE))</f>
        <v/>
      </c>
      <c r="GA31" s="4" t="str">
        <f>IF($J31="","", VLOOKUP($J31,Indicator_Wide!$A$2:$BI$11,53,FALSE))</f>
        <v/>
      </c>
      <c r="GB31" s="3"/>
      <c r="GC31" s="4" t="str">
        <f>IF($J31="","",VLOOKUP($J31,IndDomain_Wide!$A$2:$BI$11,54,FALSE))</f>
        <v/>
      </c>
      <c r="GD31" s="4" t="str">
        <f>IF($J31="","", VLOOKUP($J31,Indicator_Wide!$A$2:$BI$11,54,FALSE))</f>
        <v/>
      </c>
      <c r="GE31" s="3"/>
      <c r="GF31" s="4" t="str">
        <f>IF($J31="","",VLOOKUP($J31,IndDomain_Wide!$A$2:$BI$11,55,FALSE))</f>
        <v/>
      </c>
      <c r="GG31" s="4" t="str">
        <f>IF($J31="","", VLOOKUP($J31,Indicator_Wide!$A$2:$BI$11,55,FALSE))</f>
        <v/>
      </c>
      <c r="GH31" s="3"/>
      <c r="GI31" s="4" t="str">
        <f>IF($J31="","",VLOOKUP($J31,IndDomain_Wide!$A$2:$BI$11,56,FALSE))</f>
        <v/>
      </c>
      <c r="GJ31" s="4" t="str">
        <f>IF($J31="","", VLOOKUP($J31,Indicator_Wide!$A$2:$BI$11,56,FALSE))</f>
        <v/>
      </c>
      <c r="GK31" s="3"/>
      <c r="GL31" s="4" t="str">
        <f>IF($J31="","",VLOOKUP($J31,IndDomain_Wide!$A$2:$BI$11,57,FALSE))</f>
        <v/>
      </c>
      <c r="GM31" s="4" t="str">
        <f>IF($J31="","", VLOOKUP($J31,Indicator_Wide!$A$2:$BI$11,57,FALSE))</f>
        <v/>
      </c>
      <c r="GN31" s="3"/>
      <c r="GO31" s="4" t="str">
        <f>IF($J31="","",VLOOKUP($J31,IndDomain_Wide!$A$2:$BI$11,58,FALSE))</f>
        <v/>
      </c>
      <c r="GP31" s="4" t="str">
        <f>IF($J31="","", VLOOKUP($J31,Indicator_Wide!$A$2:$BI$11,58,FALSE))</f>
        <v/>
      </c>
      <c r="GQ31" s="3"/>
      <c r="GR31" s="4" t="str">
        <f>IF($J31="","",VLOOKUP($J31,IndDomain_Wide!$A$2:$BI$11,59,FALSE))</f>
        <v/>
      </c>
      <c r="GS31" s="4" t="str">
        <f>IF($J31="","", VLOOKUP($J31,Indicator_Wide!$A$2:$BI$11,59,FALSE))</f>
        <v/>
      </c>
      <c r="GT31" s="3"/>
      <c r="GU31" s="4" t="str">
        <f>IF($J31="","",VLOOKUP($J31,IndDomain_Wide!$A$2:$BI$11,60,FALSE))</f>
        <v/>
      </c>
      <c r="GV31" s="4" t="str">
        <f>IF($J31="","", VLOOKUP($J31,Indicator_Wide!$A$2:$BI$11,60,FALSE))</f>
        <v/>
      </c>
      <c r="GW31" s="3"/>
      <c r="GX31" s="4" t="str">
        <f>IF($J31="","",VLOOKUP($J31,IndDomain_Wide!$A$2:$BI$11,61,FALSE))</f>
        <v/>
      </c>
      <c r="GY31" s="4" t="str">
        <f>IF($J31="","", VLOOKUP($J31,Indicator_Wide!$A$2:$BI$11,61,FALSE))</f>
        <v/>
      </c>
      <c r="GZ31" s="3"/>
    </row>
    <row r="32" spans="1:20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4" t="str">
        <f>IF($J32="","", VLOOKUP($J32,Domain_Wide!$A$2:$M$11,2,FALSE))</f>
        <v/>
      </c>
      <c r="L32" s="4" t="str">
        <f>IF($J32="","", VLOOKUP($J32,Domain_Wide!$A$2:$M$11,3,FALSE))</f>
        <v/>
      </c>
      <c r="M32" s="3"/>
      <c r="N32" s="4" t="str">
        <f>IF($J32="","", VLOOKUP($J32,Domain_Wide!$A$2:$M$11,4,FALSE))</f>
        <v/>
      </c>
      <c r="O32" s="4" t="str">
        <f>IF($J32="","", VLOOKUP($J32,Domain_Wide!$A$2:$M$11,5,FALSE))</f>
        <v/>
      </c>
      <c r="P32" s="3"/>
      <c r="Q32" s="4" t="str">
        <f>IF($J32="","", VLOOKUP($J32,Domain_Wide!$A$2:$M$11,6,FALSE))</f>
        <v/>
      </c>
      <c r="R32" s="4" t="str">
        <f>IF($J32="","", VLOOKUP($J32,Domain_Wide!$A$2:$M$11,7,FALSE))</f>
        <v/>
      </c>
      <c r="S32" s="3"/>
      <c r="T32" s="4" t="str">
        <f>IF($J32="","", VLOOKUP($J32,Domain_Wide!$A$2:$M$11,8,FALSE))</f>
        <v/>
      </c>
      <c r="U32" s="4" t="str">
        <f>IF($J32="","", VLOOKUP($J32,Domain_Wide!$A$2:$M$11,9,FALSE))</f>
        <v/>
      </c>
      <c r="V32" s="3"/>
      <c r="W32" s="4" t="str">
        <f>IF($J32="","", VLOOKUP($J32,Domain_Wide!$A$2:$M$11,10,FALSE))</f>
        <v/>
      </c>
      <c r="X32" s="4" t="str">
        <f>IF($J32="","", VLOOKUP($J32,Domain_Wide!$A$2:$M$11,11,FALSE))</f>
        <v/>
      </c>
      <c r="Y32" s="3"/>
      <c r="Z32" s="4" t="str">
        <f>IF($J32="","", VLOOKUP($J32,Domain_Wide!$A$2:$M$11,12,FALSE))</f>
        <v/>
      </c>
      <c r="AA32" s="4" t="str">
        <f>IF($J32="","", VLOOKUP($J32,Domain_Wide!$A$2:$M$11,13,FALSE))</f>
        <v/>
      </c>
      <c r="AB32" s="3"/>
      <c r="AC32" s="4" t="str">
        <f>IF($J32="","",VLOOKUP($J32,IndDomain_Wide!$A$2:$BI$11,2,FALSE))</f>
        <v/>
      </c>
      <c r="AD32" s="4" t="str">
        <f>IF($J32="","", VLOOKUP($J32,Indicator_Wide!$A$2:$BI$11,2,FALSE))</f>
        <v/>
      </c>
      <c r="AE32" s="3"/>
      <c r="AF32" s="4" t="str">
        <f>IF($J32="","",VLOOKUP($J32,IndDomain_Wide!$A$2:$BI$11,3,FALSE))</f>
        <v/>
      </c>
      <c r="AG32" s="4" t="str">
        <f>IF($J32="","", VLOOKUP($J32,Indicator_Wide!$A$2:$BI$11,3,FALSE))</f>
        <v/>
      </c>
      <c r="AH32" s="3"/>
      <c r="AI32" s="4" t="str">
        <f>IF($J32="","",VLOOKUP($J32,IndDomain_Wide!$A$2:$BI$11,4,FALSE))</f>
        <v/>
      </c>
      <c r="AJ32" s="4" t="str">
        <f>IF($J32="","", VLOOKUP($J32,Indicator_Wide!$A$2:$BI$11,4,FALSE))</f>
        <v/>
      </c>
      <c r="AK32" s="3"/>
      <c r="AL32" s="4" t="str">
        <f>IF($J32="","",VLOOKUP($J32,IndDomain_Wide!$A$2:$BI$11,5,FALSE))</f>
        <v/>
      </c>
      <c r="AM32" s="4" t="str">
        <f>IF($J32="","", VLOOKUP($J32,Indicator_Wide!$A$2:$BI$11,5,FALSE))</f>
        <v/>
      </c>
      <c r="AN32" s="3"/>
      <c r="AO32" s="4" t="str">
        <f>IF($J32="","",VLOOKUP($J32,IndDomain_Wide!$A$2:$BI$11,6,FALSE))</f>
        <v/>
      </c>
      <c r="AP32" s="4" t="str">
        <f>IF($J32="","", VLOOKUP($J32,Indicator_Wide!$A$2:$BI$11,6,FALSE))</f>
        <v/>
      </c>
      <c r="AQ32" s="3"/>
      <c r="AR32" s="4" t="str">
        <f>IF($J32="","",VLOOKUP($J32,IndDomain_Wide!$A$2:$BI$11,7,FALSE))</f>
        <v/>
      </c>
      <c r="AS32" s="4" t="str">
        <f>IF($J32="","", VLOOKUP($J32,Indicator_Wide!$A$2:$BI$11,7,FALSE))</f>
        <v/>
      </c>
      <c r="AT32" s="3"/>
      <c r="AU32" s="4" t="str">
        <f>IF($J32="","",VLOOKUP($J32,IndDomain_Wide!$A$2:$BI$11,8,FALSE))</f>
        <v/>
      </c>
      <c r="AV32" s="4" t="str">
        <f>IF($J32="","", VLOOKUP($J32,Indicator_Wide!$A$2:$BI$11,8,FALSE))</f>
        <v/>
      </c>
      <c r="AW32" s="3"/>
      <c r="AX32" s="4" t="str">
        <f>IF($J32="","",VLOOKUP($J32,IndDomain_Wide!$A$2:$BI$11,9,FALSE))</f>
        <v/>
      </c>
      <c r="AY32" s="4" t="str">
        <f>IF($J32="","", VLOOKUP($J32,Indicator_Wide!$A$2:$BI$11,9,FALSE))</f>
        <v/>
      </c>
      <c r="AZ32" s="3"/>
      <c r="BA32" s="4" t="str">
        <f>IF($J32="","",VLOOKUP($J32,IndDomain_Wide!$A$2:$BI$11,10,FALSE))</f>
        <v/>
      </c>
      <c r="BB32" s="4" t="str">
        <f>IF($J32="","", VLOOKUP($J32,Indicator_Wide!$A$2:$BI$11,10,FALSE))</f>
        <v/>
      </c>
      <c r="BC32" s="3"/>
      <c r="BD32" s="4" t="str">
        <f>IF($J32="","",VLOOKUP($J32,IndDomain_Wide!$A$2:$BI$11,11,FALSE))</f>
        <v/>
      </c>
      <c r="BE32" s="4" t="str">
        <f>IF($J32="","", VLOOKUP($J32,Indicator_Wide!$A$2:$BI$11,11,FALSE))</f>
        <v/>
      </c>
      <c r="BF32" s="3"/>
      <c r="BG32" s="4" t="str">
        <f>IF($J32="","",VLOOKUP($J32,IndDomain_Wide!$A$2:$BI$11,12,FALSE))</f>
        <v/>
      </c>
      <c r="BH32" s="4" t="str">
        <f>IF($J32="","", VLOOKUP($J32,Indicator_Wide!$A$2:$BI$11,12,FALSE))</f>
        <v/>
      </c>
      <c r="BI32" s="3"/>
      <c r="BJ32" s="4" t="str">
        <f>IF($J32="","",VLOOKUP($J32,IndDomain_Wide!$A$2:$BI$11,13,FALSE))</f>
        <v/>
      </c>
      <c r="BK32" s="4" t="str">
        <f>IF($J32="","", VLOOKUP($J32,Indicator_Wide!$A$2:$BI$11,13,FALSE))</f>
        <v/>
      </c>
      <c r="BL32" s="3"/>
      <c r="BM32" s="4" t="str">
        <f>IF($J32="","",VLOOKUP($J32,IndDomain_Wide!$A$2:$BI$11,14,FALSE))</f>
        <v/>
      </c>
      <c r="BN32" s="4" t="str">
        <f>IF($J32="","", VLOOKUP($J32,Indicator_Wide!$A$2:$BI$11,14,FALSE))</f>
        <v/>
      </c>
      <c r="BO32" s="3"/>
      <c r="BP32" s="4" t="str">
        <f>IF($J32="","",VLOOKUP($J32,IndDomain_Wide!$A$2:$BI$11,15,FALSE))</f>
        <v/>
      </c>
      <c r="BQ32" s="4" t="str">
        <f>IF($J32="","", VLOOKUP($J32,Indicator_Wide!$A$2:$BI$11,15,FALSE))</f>
        <v/>
      </c>
      <c r="BR32" s="3"/>
      <c r="BS32" s="4" t="str">
        <f>IF($J32="","",VLOOKUP($J32,IndDomain_Wide!$A$2:$BI$11,16,FALSE))</f>
        <v/>
      </c>
      <c r="BT32" s="4" t="str">
        <f>IF($J32="","", VLOOKUP($J32,Indicator_Wide!$A$2:$BI$11,16,FALSE))</f>
        <v/>
      </c>
      <c r="BU32" s="3"/>
      <c r="BV32" s="4" t="str">
        <f>IF($J32="","",VLOOKUP($J32,IndDomain_Wide!$A$2:$BI$11,17,FALSE))</f>
        <v/>
      </c>
      <c r="BW32" s="4" t="str">
        <f>IF($J32="","", VLOOKUP($J32,Indicator_Wide!$A$2:$BI$11,17,FALSE))</f>
        <v/>
      </c>
      <c r="BX32" s="3"/>
      <c r="BY32" s="4" t="str">
        <f>IF($J32="","",VLOOKUP($J32,IndDomain_Wide!$A$2:$BI$11,18,FALSE))</f>
        <v/>
      </c>
      <c r="BZ32" s="4" t="str">
        <f>IF($J32="","", VLOOKUP($J32,Indicator_Wide!$A$2:$BI$11,18,FALSE))</f>
        <v/>
      </c>
      <c r="CA32" s="3"/>
      <c r="CB32" s="4" t="str">
        <f>IF($J32="","",VLOOKUP($J32,IndDomain_Wide!$A$2:$BI$11,19,FALSE))</f>
        <v/>
      </c>
      <c r="CC32" s="4" t="str">
        <f>IF($J32="","", VLOOKUP($J32,Indicator_Wide!$A$2:$BI$11,19,FALSE))</f>
        <v/>
      </c>
      <c r="CD32" s="3"/>
      <c r="CE32" s="4" t="str">
        <f>IF($J32="","",VLOOKUP($J32,IndDomain_Wide!$A$2:$BI$11,20,FALSE))</f>
        <v/>
      </c>
      <c r="CF32" s="4" t="str">
        <f>IF($J32="","", VLOOKUP($J32,Indicator_Wide!$A$2:$BI$11,20,FALSE))</f>
        <v/>
      </c>
      <c r="CG32" s="3"/>
      <c r="CH32" s="4" t="str">
        <f>IF($J32="","",VLOOKUP($J32,IndDomain_Wide!$A$2:$BI$11,21,FALSE))</f>
        <v/>
      </c>
      <c r="CI32" s="4" t="str">
        <f>IF($J32="","", VLOOKUP($J32,Indicator_Wide!$A$2:$BI$11,21,FALSE))</f>
        <v/>
      </c>
      <c r="CJ32" s="3"/>
      <c r="CK32" s="4" t="str">
        <f>IF($J32="","",VLOOKUP($J32,IndDomain_Wide!$A$2:$BI$11,22,FALSE))</f>
        <v/>
      </c>
      <c r="CL32" s="4" t="str">
        <f>IF($J32="","", VLOOKUP($J32,Indicator_Wide!$A$2:$BI$11,22,FALSE))</f>
        <v/>
      </c>
      <c r="CM32" s="3"/>
      <c r="CN32" s="4" t="str">
        <f>IF($J32="","",VLOOKUP($J32,IndDomain_Wide!$A$2:$BI$11,23,FALSE))</f>
        <v/>
      </c>
      <c r="CO32" s="4" t="str">
        <f>IF($J32="","", VLOOKUP($J32,Indicator_Wide!$A$2:$BI$11,23,FALSE))</f>
        <v/>
      </c>
      <c r="CP32" s="3"/>
      <c r="CQ32" s="4" t="str">
        <f>IF($J32="","",VLOOKUP($J32,IndDomain_Wide!$A$2:$BI$11,24,FALSE))</f>
        <v/>
      </c>
      <c r="CR32" s="4" t="str">
        <f>IF($J32="","", VLOOKUP($J32,Indicator_Wide!$A$2:$BI$11,24,FALSE))</f>
        <v/>
      </c>
      <c r="CS32" s="3"/>
      <c r="CT32" s="4" t="str">
        <f>IF($J32="","",VLOOKUP($J32,IndDomain_Wide!$A$2:$BI$11,25,FALSE))</f>
        <v/>
      </c>
      <c r="CU32" s="4" t="str">
        <f>IF($J32="","", VLOOKUP($J32,Indicator_Wide!$A$2:$BI$11,25,FALSE))</f>
        <v/>
      </c>
      <c r="CV32" s="3"/>
      <c r="CW32" s="4" t="str">
        <f>IF($J32="","",VLOOKUP($J32,IndDomain_Wide!$A$2:$BI$11,26,FALSE))</f>
        <v/>
      </c>
      <c r="CX32" s="4" t="str">
        <f>IF($J32="","", VLOOKUP($J32,Indicator_Wide!$A$2:$BI$11,26,FALSE))</f>
        <v/>
      </c>
      <c r="CY32" s="3"/>
      <c r="CZ32" s="4" t="str">
        <f>IF($J32="","",VLOOKUP($J32,IndDomain_Wide!$A$2:$BI$11,27,FALSE))</f>
        <v/>
      </c>
      <c r="DA32" s="4" t="str">
        <f>IF($J32="","", VLOOKUP($J32,Indicator_Wide!$A$2:$BI$11,27,FALSE))</f>
        <v/>
      </c>
      <c r="DB32" s="3"/>
      <c r="DC32" s="4" t="str">
        <f>IF($J32="","",VLOOKUP($J32,IndDomain_Wide!$A$2:$BI$11,28,FALSE))</f>
        <v/>
      </c>
      <c r="DD32" s="4" t="str">
        <f>IF($J32="","", VLOOKUP($J32,Indicator_Wide!$A$2:$BI$11,28,FALSE))</f>
        <v/>
      </c>
      <c r="DE32" s="3"/>
      <c r="DF32" s="4" t="str">
        <f>IF($J32="","",VLOOKUP($J32,IndDomain_Wide!$A$2:$BI$11,29,FALSE))</f>
        <v/>
      </c>
      <c r="DG32" s="4" t="str">
        <f>IF($J32="","", VLOOKUP($J32,Indicator_Wide!$A$2:$BI$11,29,FALSE))</f>
        <v/>
      </c>
      <c r="DH32" s="3"/>
      <c r="DI32" s="4" t="str">
        <f>IF($J32="","",VLOOKUP($J32,IndDomain_Wide!$A$2:$BI$11,30,FALSE))</f>
        <v/>
      </c>
      <c r="DJ32" s="4" t="str">
        <f>IF($J32="","", VLOOKUP($J32,Indicator_Wide!$A$2:$BI$11,30,FALSE))</f>
        <v/>
      </c>
      <c r="DK32" s="3"/>
      <c r="DL32" s="4" t="str">
        <f>IF($J32="","",VLOOKUP($J32,IndDomain_Wide!$A$2:$BI$11,31,FALSE))</f>
        <v/>
      </c>
      <c r="DM32" s="4" t="str">
        <f>IF($J32="","", VLOOKUP($J32,Indicator_Wide!$A$2:$BI$11,31,FALSE))</f>
        <v/>
      </c>
      <c r="DN32" s="3"/>
      <c r="DO32" s="4" t="str">
        <f>IF($J32="","",VLOOKUP($J32,IndDomain_Wide!$A$2:$BI$11,32,FALSE))</f>
        <v/>
      </c>
      <c r="DP32" s="4" t="str">
        <f>IF($J32="","", VLOOKUP($J32,Indicator_Wide!$A$2:$BI$11,32,FALSE))</f>
        <v/>
      </c>
      <c r="DQ32" s="3"/>
      <c r="DR32" s="4" t="str">
        <f>IF($J32="","",VLOOKUP($J32,IndDomain_Wide!$A$2:$BI$11,33,FALSE))</f>
        <v/>
      </c>
      <c r="DS32" s="4" t="str">
        <f>IF($J32="","", VLOOKUP($J32,Indicator_Wide!$A$2:$BI$11,33,FALSE))</f>
        <v/>
      </c>
      <c r="DT32" s="3"/>
      <c r="DU32" s="4" t="str">
        <f>IF($J32="","",VLOOKUP($J32,IndDomain_Wide!$A$2:$BI$11,34,FALSE))</f>
        <v/>
      </c>
      <c r="DV32" s="4" t="str">
        <f>IF($J32="","", VLOOKUP($J32,Indicator_Wide!$A$2:$BI$11,34,FALSE))</f>
        <v/>
      </c>
      <c r="DW32" s="3"/>
      <c r="DX32" s="4" t="str">
        <f>IF($J32="","",VLOOKUP($J32,IndDomain_Wide!$A$2:$BI$11,35,FALSE))</f>
        <v/>
      </c>
      <c r="DY32" s="4" t="str">
        <f>IF($J32="","", VLOOKUP($J32,Indicator_Wide!$A$2:$BI$11,35,FALSE))</f>
        <v/>
      </c>
      <c r="DZ32" s="3"/>
      <c r="EA32" s="4" t="str">
        <f>IF($J32="","",VLOOKUP($J32,IndDomain_Wide!$A$2:$BI$11,36,FALSE))</f>
        <v/>
      </c>
      <c r="EB32" s="4" t="str">
        <f>IF($J32="","", VLOOKUP($J32,Indicator_Wide!$A$2:$BI$11,36,FALSE))</f>
        <v/>
      </c>
      <c r="EC32" s="3"/>
      <c r="ED32" s="4" t="str">
        <f>IF($J32="","",VLOOKUP($J32,IndDomain_Wide!$A$2:$BI$11,37,FALSE))</f>
        <v/>
      </c>
      <c r="EE32" s="4" t="str">
        <f>IF($J32="","", VLOOKUP($J32,Indicator_Wide!$A$2:$BI$11,37,FALSE))</f>
        <v/>
      </c>
      <c r="EF32" s="3"/>
      <c r="EG32" s="4" t="str">
        <f>IF($J32="","",VLOOKUP($J32,IndDomain_Wide!$A$2:$BI$11,38,FALSE))</f>
        <v/>
      </c>
      <c r="EH32" s="4" t="str">
        <f>IF($J32="","", VLOOKUP($J32,Indicator_Wide!$A$2:$BI$11,38,FALSE))</f>
        <v/>
      </c>
      <c r="EI32" s="3"/>
      <c r="EJ32" s="4" t="str">
        <f>IF($J32="","",VLOOKUP($J32,IndDomain_Wide!$A$2:$BI$11,39,FALSE))</f>
        <v/>
      </c>
      <c r="EK32" s="4" t="str">
        <f>IF($J32="","", VLOOKUP($J32,Indicator_Wide!$A$2:$BI$11,39,FALSE))</f>
        <v/>
      </c>
      <c r="EL32" s="3"/>
      <c r="EM32" s="4" t="str">
        <f>IF($J32="","",VLOOKUP($J32,IndDomain_Wide!$A$2:$BI$11,40,FALSE))</f>
        <v/>
      </c>
      <c r="EN32" s="4" t="str">
        <f>IF($J32="","", VLOOKUP($J32,Indicator_Wide!$A$2:$BI$11,40,FALSE))</f>
        <v/>
      </c>
      <c r="EO32" s="3"/>
      <c r="EP32" s="4" t="str">
        <f>IF($J32="","",VLOOKUP($J32,IndDomain_Wide!$A$2:$BI$11,41,FALSE))</f>
        <v/>
      </c>
      <c r="EQ32" s="4" t="str">
        <f>IF($J32="","", VLOOKUP($J32,Indicator_Wide!$A$2:$BI$11,41,FALSE))</f>
        <v/>
      </c>
      <c r="ER32" s="3"/>
      <c r="ES32" s="4" t="str">
        <f>IF($J32="","",VLOOKUP($J32,IndDomain_Wide!$A$2:$BI$11,42,FALSE))</f>
        <v/>
      </c>
      <c r="ET32" s="4" t="str">
        <f>IF($J32="","", VLOOKUP($J32,Indicator_Wide!$A$2:$BI$11,42,FALSE))</f>
        <v/>
      </c>
      <c r="EU32" s="3"/>
      <c r="EV32" s="4" t="str">
        <f>IF($J32="","",VLOOKUP($J32,IndDomain_Wide!$A$2:$BI$11,43,FALSE))</f>
        <v/>
      </c>
      <c r="EW32" s="4" t="str">
        <f>IF($J32="","", VLOOKUP($J32,Indicator_Wide!$A$2:$BI$11,43,FALSE))</f>
        <v/>
      </c>
      <c r="EX32" s="3"/>
      <c r="EY32" s="4" t="str">
        <f>IF($J32="","",VLOOKUP($J32,IndDomain_Wide!$A$2:$BI$11,44,FALSE))</f>
        <v/>
      </c>
      <c r="EZ32" s="4" t="str">
        <f>IF($J32="","", VLOOKUP($J32,Indicator_Wide!$A$2:$BI$11,44,FALSE))</f>
        <v/>
      </c>
      <c r="FA32" s="3"/>
      <c r="FB32" s="4" t="str">
        <f>IF($J32="","",VLOOKUP($J32,IndDomain_Wide!$A$2:$BI$11,45,FALSE))</f>
        <v/>
      </c>
      <c r="FC32" s="4" t="str">
        <f>IF($J32="","", VLOOKUP($J32,Indicator_Wide!$A$2:$BI$11,45,FALSE))</f>
        <v/>
      </c>
      <c r="FD32" s="3"/>
      <c r="FE32" s="4" t="str">
        <f>IF($J32="","",VLOOKUP($J32,IndDomain_Wide!$A$2:$BI$11,46,FALSE))</f>
        <v/>
      </c>
      <c r="FF32" s="4" t="str">
        <f>IF($J32="","", VLOOKUP($J32,Indicator_Wide!$A$2:$BI$11,46,FALSE))</f>
        <v/>
      </c>
      <c r="FG32" s="3"/>
      <c r="FH32" s="4" t="str">
        <f>IF($J32="","",VLOOKUP($J32,IndDomain_Wide!$A$2:$BI$11,47,FALSE))</f>
        <v/>
      </c>
      <c r="FI32" s="4" t="str">
        <f>IF($J32="","", VLOOKUP($J32,Indicator_Wide!$A$2:$BI$11,47,FALSE))</f>
        <v/>
      </c>
      <c r="FJ32" s="3"/>
      <c r="FK32" s="4" t="str">
        <f>IF($J32="","",VLOOKUP($J32,IndDomain_Wide!$A$2:$BI$11,48,FALSE))</f>
        <v/>
      </c>
      <c r="FL32" s="4" t="str">
        <f>IF($J32="","", VLOOKUP($J32,Indicator_Wide!$A$2:$BI$11,48,FALSE))</f>
        <v/>
      </c>
      <c r="FM32" s="3"/>
      <c r="FN32" s="4" t="str">
        <f>IF($J32="","",VLOOKUP($J32,IndDomain_Wide!$A$2:$BI$11,49,FALSE))</f>
        <v/>
      </c>
      <c r="FO32" s="4" t="str">
        <f>IF($J32="","", VLOOKUP($J32,Indicator_Wide!$A$2:$BI$11,49,FALSE))</f>
        <v/>
      </c>
      <c r="FP32" s="3"/>
      <c r="FQ32" s="4" t="str">
        <f>IF($J32="","",VLOOKUP($J32,IndDomain_Wide!$A$2:$BI$11,50,FALSE))</f>
        <v/>
      </c>
      <c r="FR32" s="4" t="str">
        <f>IF($J32="","", VLOOKUP($J32,Indicator_Wide!$A$2:$BI$11,50,FALSE))</f>
        <v/>
      </c>
      <c r="FS32" s="3"/>
      <c r="FT32" s="4" t="str">
        <f>IF($J32="","",VLOOKUP($J32,IndDomain_Wide!$A$2:$BI$11,51,FALSE))</f>
        <v/>
      </c>
      <c r="FU32" s="4" t="str">
        <f>IF($J32="","", VLOOKUP($J32,Indicator_Wide!$A$2:$BI$11,51,FALSE))</f>
        <v/>
      </c>
      <c r="FV32" s="3"/>
      <c r="FW32" s="4" t="str">
        <f>IF($J32="","",VLOOKUP($J32,IndDomain_Wide!$A$2:$BI$11,52,FALSE))</f>
        <v/>
      </c>
      <c r="FX32" s="4" t="str">
        <f>IF($J32="","", VLOOKUP($J32,Indicator_Wide!$A$2:$BI$11,52,FALSE))</f>
        <v/>
      </c>
      <c r="FY32" s="3"/>
      <c r="FZ32" s="4" t="str">
        <f>IF($J32="","",VLOOKUP($J32,IndDomain_Wide!$A$2:$BI$11,53,FALSE))</f>
        <v/>
      </c>
      <c r="GA32" s="4" t="str">
        <f>IF($J32="","", VLOOKUP($J32,Indicator_Wide!$A$2:$BI$11,53,FALSE))</f>
        <v/>
      </c>
      <c r="GB32" s="3"/>
      <c r="GC32" s="4" t="str">
        <f>IF($J32="","",VLOOKUP($J32,IndDomain_Wide!$A$2:$BI$11,54,FALSE))</f>
        <v/>
      </c>
      <c r="GD32" s="4" t="str">
        <f>IF($J32="","", VLOOKUP($J32,Indicator_Wide!$A$2:$BI$11,54,FALSE))</f>
        <v/>
      </c>
      <c r="GE32" s="3"/>
      <c r="GF32" s="4" t="str">
        <f>IF($J32="","",VLOOKUP($J32,IndDomain_Wide!$A$2:$BI$11,55,FALSE))</f>
        <v/>
      </c>
      <c r="GG32" s="4" t="str">
        <f>IF($J32="","", VLOOKUP($J32,Indicator_Wide!$A$2:$BI$11,55,FALSE))</f>
        <v/>
      </c>
      <c r="GH32" s="3"/>
      <c r="GI32" s="4" t="str">
        <f>IF($J32="","",VLOOKUP($J32,IndDomain_Wide!$A$2:$BI$11,56,FALSE))</f>
        <v/>
      </c>
      <c r="GJ32" s="4" t="str">
        <f>IF($J32="","", VLOOKUP($J32,Indicator_Wide!$A$2:$BI$11,56,FALSE))</f>
        <v/>
      </c>
      <c r="GK32" s="3"/>
      <c r="GL32" s="4" t="str">
        <f>IF($J32="","",VLOOKUP($J32,IndDomain_Wide!$A$2:$BI$11,57,FALSE))</f>
        <v/>
      </c>
      <c r="GM32" s="4" t="str">
        <f>IF($J32="","", VLOOKUP($J32,Indicator_Wide!$A$2:$BI$11,57,FALSE))</f>
        <v/>
      </c>
      <c r="GN32" s="3"/>
      <c r="GO32" s="4" t="str">
        <f>IF($J32="","",VLOOKUP($J32,IndDomain_Wide!$A$2:$BI$11,58,FALSE))</f>
        <v/>
      </c>
      <c r="GP32" s="4" t="str">
        <f>IF($J32="","", VLOOKUP($J32,Indicator_Wide!$A$2:$BI$11,58,FALSE))</f>
        <v/>
      </c>
      <c r="GQ32" s="3"/>
      <c r="GR32" s="4" t="str">
        <f>IF($J32="","",VLOOKUP($J32,IndDomain_Wide!$A$2:$BI$11,59,FALSE))</f>
        <v/>
      </c>
      <c r="GS32" s="4" t="str">
        <f>IF($J32="","", VLOOKUP($J32,Indicator_Wide!$A$2:$BI$11,59,FALSE))</f>
        <v/>
      </c>
      <c r="GT32" s="3"/>
      <c r="GU32" s="4" t="str">
        <f>IF($J32="","",VLOOKUP($J32,IndDomain_Wide!$A$2:$BI$11,60,FALSE))</f>
        <v/>
      </c>
      <c r="GV32" s="4" t="str">
        <f>IF($J32="","", VLOOKUP($J32,Indicator_Wide!$A$2:$BI$11,60,FALSE))</f>
        <v/>
      </c>
      <c r="GW32" s="3"/>
      <c r="GX32" s="4" t="str">
        <f>IF($J32="","",VLOOKUP($J32,IndDomain_Wide!$A$2:$BI$11,61,FALSE))</f>
        <v/>
      </c>
      <c r="GY32" s="4" t="str">
        <f>IF($J32="","", VLOOKUP($J32,Indicator_Wide!$A$2:$BI$11,61,FALSE))</f>
        <v/>
      </c>
      <c r="GZ32" s="3"/>
    </row>
    <row r="33" spans="1:20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4" t="str">
        <f>IF($J33="","", VLOOKUP($J33,Domain_Wide!$A$2:$M$11,2,FALSE))</f>
        <v/>
      </c>
      <c r="L33" s="4" t="str">
        <f>IF($J33="","", VLOOKUP($J33,Domain_Wide!$A$2:$M$11,3,FALSE))</f>
        <v/>
      </c>
      <c r="M33" s="3"/>
      <c r="N33" s="4" t="str">
        <f>IF($J33="","", VLOOKUP($J33,Domain_Wide!$A$2:$M$11,4,FALSE))</f>
        <v/>
      </c>
      <c r="O33" s="4" t="str">
        <f>IF($J33="","", VLOOKUP($J33,Domain_Wide!$A$2:$M$11,5,FALSE))</f>
        <v/>
      </c>
      <c r="P33" s="3"/>
      <c r="Q33" s="4" t="str">
        <f>IF($J33="","", VLOOKUP($J33,Domain_Wide!$A$2:$M$11,6,FALSE))</f>
        <v/>
      </c>
      <c r="R33" s="4" t="str">
        <f>IF($J33="","", VLOOKUP($J33,Domain_Wide!$A$2:$M$11,7,FALSE))</f>
        <v/>
      </c>
      <c r="S33" s="3"/>
      <c r="T33" s="4" t="str">
        <f>IF($J33="","", VLOOKUP($J33,Domain_Wide!$A$2:$M$11,8,FALSE))</f>
        <v/>
      </c>
      <c r="U33" s="4" t="str">
        <f>IF($J33="","", VLOOKUP($J33,Domain_Wide!$A$2:$M$11,9,FALSE))</f>
        <v/>
      </c>
      <c r="V33" s="3"/>
      <c r="W33" s="4" t="str">
        <f>IF($J33="","", VLOOKUP($J33,Domain_Wide!$A$2:$M$11,10,FALSE))</f>
        <v/>
      </c>
      <c r="X33" s="4" t="str">
        <f>IF($J33="","", VLOOKUP($J33,Domain_Wide!$A$2:$M$11,11,FALSE))</f>
        <v/>
      </c>
      <c r="Y33" s="3"/>
      <c r="Z33" s="4" t="str">
        <f>IF($J33="","", VLOOKUP($J33,Domain_Wide!$A$2:$M$11,12,FALSE))</f>
        <v/>
      </c>
      <c r="AA33" s="4" t="str">
        <f>IF($J33="","", VLOOKUP($J33,Domain_Wide!$A$2:$M$11,13,FALSE))</f>
        <v/>
      </c>
      <c r="AB33" s="3"/>
      <c r="AC33" s="4" t="str">
        <f>IF($J33="","",VLOOKUP($J33,IndDomain_Wide!$A$2:$BI$11,2,FALSE))</f>
        <v/>
      </c>
      <c r="AD33" s="4" t="str">
        <f>IF($J33="","", VLOOKUP($J33,Indicator_Wide!$A$2:$BI$11,2,FALSE))</f>
        <v/>
      </c>
      <c r="AE33" s="3"/>
      <c r="AF33" s="4" t="str">
        <f>IF($J33="","",VLOOKUP($J33,IndDomain_Wide!$A$2:$BI$11,3,FALSE))</f>
        <v/>
      </c>
      <c r="AG33" s="4" t="str">
        <f>IF($J33="","", VLOOKUP($J33,Indicator_Wide!$A$2:$BI$11,3,FALSE))</f>
        <v/>
      </c>
      <c r="AH33" s="3"/>
      <c r="AI33" s="4" t="str">
        <f>IF($J33="","",VLOOKUP($J33,IndDomain_Wide!$A$2:$BI$11,4,FALSE))</f>
        <v/>
      </c>
      <c r="AJ33" s="4" t="str">
        <f>IF($J33="","", VLOOKUP($J33,Indicator_Wide!$A$2:$BI$11,4,FALSE))</f>
        <v/>
      </c>
      <c r="AK33" s="3"/>
      <c r="AL33" s="4" t="str">
        <f>IF($J33="","",VLOOKUP($J33,IndDomain_Wide!$A$2:$BI$11,5,FALSE))</f>
        <v/>
      </c>
      <c r="AM33" s="4" t="str">
        <f>IF($J33="","", VLOOKUP($J33,Indicator_Wide!$A$2:$BI$11,5,FALSE))</f>
        <v/>
      </c>
      <c r="AN33" s="3"/>
      <c r="AO33" s="4" t="str">
        <f>IF($J33="","",VLOOKUP($J33,IndDomain_Wide!$A$2:$BI$11,6,FALSE))</f>
        <v/>
      </c>
      <c r="AP33" s="4" t="str">
        <f>IF($J33="","", VLOOKUP($J33,Indicator_Wide!$A$2:$BI$11,6,FALSE))</f>
        <v/>
      </c>
      <c r="AQ33" s="3"/>
      <c r="AR33" s="4" t="str">
        <f>IF($J33="","",VLOOKUP($J33,IndDomain_Wide!$A$2:$BI$11,7,FALSE))</f>
        <v/>
      </c>
      <c r="AS33" s="4" t="str">
        <f>IF($J33="","", VLOOKUP($J33,Indicator_Wide!$A$2:$BI$11,7,FALSE))</f>
        <v/>
      </c>
      <c r="AT33" s="3"/>
      <c r="AU33" s="4" t="str">
        <f>IF($J33="","",VLOOKUP($J33,IndDomain_Wide!$A$2:$BI$11,8,FALSE))</f>
        <v/>
      </c>
      <c r="AV33" s="4" t="str">
        <f>IF($J33="","", VLOOKUP($J33,Indicator_Wide!$A$2:$BI$11,8,FALSE))</f>
        <v/>
      </c>
      <c r="AW33" s="3"/>
      <c r="AX33" s="4" t="str">
        <f>IF($J33="","",VLOOKUP($J33,IndDomain_Wide!$A$2:$BI$11,9,FALSE))</f>
        <v/>
      </c>
      <c r="AY33" s="4" t="str">
        <f>IF($J33="","", VLOOKUP($J33,Indicator_Wide!$A$2:$BI$11,9,FALSE))</f>
        <v/>
      </c>
      <c r="AZ33" s="3"/>
      <c r="BA33" s="4" t="str">
        <f>IF($J33="","",VLOOKUP($J33,IndDomain_Wide!$A$2:$BI$11,10,FALSE))</f>
        <v/>
      </c>
      <c r="BB33" s="4" t="str">
        <f>IF($J33="","", VLOOKUP($J33,Indicator_Wide!$A$2:$BI$11,10,FALSE))</f>
        <v/>
      </c>
      <c r="BC33" s="3"/>
      <c r="BD33" s="4" t="str">
        <f>IF($J33="","",VLOOKUP($J33,IndDomain_Wide!$A$2:$BI$11,11,FALSE))</f>
        <v/>
      </c>
      <c r="BE33" s="4" t="str">
        <f>IF($J33="","", VLOOKUP($J33,Indicator_Wide!$A$2:$BI$11,11,FALSE))</f>
        <v/>
      </c>
      <c r="BF33" s="3"/>
      <c r="BG33" s="4" t="str">
        <f>IF($J33="","",VLOOKUP($J33,IndDomain_Wide!$A$2:$BI$11,12,FALSE))</f>
        <v/>
      </c>
      <c r="BH33" s="4" t="str">
        <f>IF($J33="","", VLOOKUP($J33,Indicator_Wide!$A$2:$BI$11,12,FALSE))</f>
        <v/>
      </c>
      <c r="BI33" s="3"/>
      <c r="BJ33" s="4" t="str">
        <f>IF($J33="","",VLOOKUP($J33,IndDomain_Wide!$A$2:$BI$11,13,FALSE))</f>
        <v/>
      </c>
      <c r="BK33" s="4" t="str">
        <f>IF($J33="","", VLOOKUP($J33,Indicator_Wide!$A$2:$BI$11,13,FALSE))</f>
        <v/>
      </c>
      <c r="BL33" s="3"/>
      <c r="BM33" s="4" t="str">
        <f>IF($J33="","",VLOOKUP($J33,IndDomain_Wide!$A$2:$BI$11,14,FALSE))</f>
        <v/>
      </c>
      <c r="BN33" s="4" t="str">
        <f>IF($J33="","", VLOOKUP($J33,Indicator_Wide!$A$2:$BI$11,14,FALSE))</f>
        <v/>
      </c>
      <c r="BO33" s="3"/>
      <c r="BP33" s="4" t="str">
        <f>IF($J33="","",VLOOKUP($J33,IndDomain_Wide!$A$2:$BI$11,15,FALSE))</f>
        <v/>
      </c>
      <c r="BQ33" s="4" t="str">
        <f>IF($J33="","", VLOOKUP($J33,Indicator_Wide!$A$2:$BI$11,15,FALSE))</f>
        <v/>
      </c>
      <c r="BR33" s="3"/>
      <c r="BS33" s="4" t="str">
        <f>IF($J33="","",VLOOKUP($J33,IndDomain_Wide!$A$2:$BI$11,16,FALSE))</f>
        <v/>
      </c>
      <c r="BT33" s="4" t="str">
        <f>IF($J33="","", VLOOKUP($J33,Indicator_Wide!$A$2:$BI$11,16,FALSE))</f>
        <v/>
      </c>
      <c r="BU33" s="3"/>
      <c r="BV33" s="4" t="str">
        <f>IF($J33="","",VLOOKUP($J33,IndDomain_Wide!$A$2:$BI$11,17,FALSE))</f>
        <v/>
      </c>
      <c r="BW33" s="4" t="str">
        <f>IF($J33="","", VLOOKUP($J33,Indicator_Wide!$A$2:$BI$11,17,FALSE))</f>
        <v/>
      </c>
      <c r="BX33" s="3"/>
      <c r="BY33" s="4" t="str">
        <f>IF($J33="","",VLOOKUP($J33,IndDomain_Wide!$A$2:$BI$11,18,FALSE))</f>
        <v/>
      </c>
      <c r="BZ33" s="4" t="str">
        <f>IF($J33="","", VLOOKUP($J33,Indicator_Wide!$A$2:$BI$11,18,FALSE))</f>
        <v/>
      </c>
      <c r="CA33" s="3"/>
      <c r="CB33" s="4" t="str">
        <f>IF($J33="","",VLOOKUP($J33,IndDomain_Wide!$A$2:$BI$11,19,FALSE))</f>
        <v/>
      </c>
      <c r="CC33" s="4" t="str">
        <f>IF($J33="","", VLOOKUP($J33,Indicator_Wide!$A$2:$BI$11,19,FALSE))</f>
        <v/>
      </c>
      <c r="CD33" s="3"/>
      <c r="CE33" s="4" t="str">
        <f>IF($J33="","",VLOOKUP($J33,IndDomain_Wide!$A$2:$BI$11,20,FALSE))</f>
        <v/>
      </c>
      <c r="CF33" s="4" t="str">
        <f>IF($J33="","", VLOOKUP($J33,Indicator_Wide!$A$2:$BI$11,20,FALSE))</f>
        <v/>
      </c>
      <c r="CG33" s="3"/>
      <c r="CH33" s="4" t="str">
        <f>IF($J33="","",VLOOKUP($J33,IndDomain_Wide!$A$2:$BI$11,21,FALSE))</f>
        <v/>
      </c>
      <c r="CI33" s="4" t="str">
        <f>IF($J33="","", VLOOKUP($J33,Indicator_Wide!$A$2:$BI$11,21,FALSE))</f>
        <v/>
      </c>
      <c r="CJ33" s="3"/>
      <c r="CK33" s="4" t="str">
        <f>IF($J33="","",VLOOKUP($J33,IndDomain_Wide!$A$2:$BI$11,22,FALSE))</f>
        <v/>
      </c>
      <c r="CL33" s="4" t="str">
        <f>IF($J33="","", VLOOKUP($J33,Indicator_Wide!$A$2:$BI$11,22,FALSE))</f>
        <v/>
      </c>
      <c r="CM33" s="3"/>
      <c r="CN33" s="4" t="str">
        <f>IF($J33="","",VLOOKUP($J33,IndDomain_Wide!$A$2:$BI$11,23,FALSE))</f>
        <v/>
      </c>
      <c r="CO33" s="4" t="str">
        <f>IF($J33="","", VLOOKUP($J33,Indicator_Wide!$A$2:$BI$11,23,FALSE))</f>
        <v/>
      </c>
      <c r="CP33" s="3"/>
      <c r="CQ33" s="4" t="str">
        <f>IF($J33="","",VLOOKUP($J33,IndDomain_Wide!$A$2:$BI$11,24,FALSE))</f>
        <v/>
      </c>
      <c r="CR33" s="4" t="str">
        <f>IF($J33="","", VLOOKUP($J33,Indicator_Wide!$A$2:$BI$11,24,FALSE))</f>
        <v/>
      </c>
      <c r="CS33" s="3"/>
      <c r="CT33" s="4" t="str">
        <f>IF($J33="","",VLOOKUP($J33,IndDomain_Wide!$A$2:$BI$11,25,FALSE))</f>
        <v/>
      </c>
      <c r="CU33" s="4" t="str">
        <f>IF($J33="","", VLOOKUP($J33,Indicator_Wide!$A$2:$BI$11,25,FALSE))</f>
        <v/>
      </c>
      <c r="CV33" s="3"/>
      <c r="CW33" s="4" t="str">
        <f>IF($J33="","",VLOOKUP($J33,IndDomain_Wide!$A$2:$BI$11,26,FALSE))</f>
        <v/>
      </c>
      <c r="CX33" s="4" t="str">
        <f>IF($J33="","", VLOOKUP($J33,Indicator_Wide!$A$2:$BI$11,26,FALSE))</f>
        <v/>
      </c>
      <c r="CY33" s="3"/>
      <c r="CZ33" s="4" t="str">
        <f>IF($J33="","",VLOOKUP($J33,IndDomain_Wide!$A$2:$BI$11,27,FALSE))</f>
        <v/>
      </c>
      <c r="DA33" s="4" t="str">
        <f>IF($J33="","", VLOOKUP($J33,Indicator_Wide!$A$2:$BI$11,27,FALSE))</f>
        <v/>
      </c>
      <c r="DB33" s="3"/>
      <c r="DC33" s="4" t="str">
        <f>IF($J33="","",VLOOKUP($J33,IndDomain_Wide!$A$2:$BI$11,28,FALSE))</f>
        <v/>
      </c>
      <c r="DD33" s="4" t="str">
        <f>IF($J33="","", VLOOKUP($J33,Indicator_Wide!$A$2:$BI$11,28,FALSE))</f>
        <v/>
      </c>
      <c r="DE33" s="3"/>
      <c r="DF33" s="4" t="str">
        <f>IF($J33="","",VLOOKUP($J33,IndDomain_Wide!$A$2:$BI$11,29,FALSE))</f>
        <v/>
      </c>
      <c r="DG33" s="4" t="str">
        <f>IF($J33="","", VLOOKUP($J33,Indicator_Wide!$A$2:$BI$11,29,FALSE))</f>
        <v/>
      </c>
      <c r="DH33" s="3"/>
      <c r="DI33" s="4" t="str">
        <f>IF($J33="","",VLOOKUP($J33,IndDomain_Wide!$A$2:$BI$11,30,FALSE))</f>
        <v/>
      </c>
      <c r="DJ33" s="4" t="str">
        <f>IF($J33="","", VLOOKUP($J33,Indicator_Wide!$A$2:$BI$11,30,FALSE))</f>
        <v/>
      </c>
      <c r="DK33" s="3"/>
      <c r="DL33" s="4" t="str">
        <f>IF($J33="","",VLOOKUP($J33,IndDomain_Wide!$A$2:$BI$11,31,FALSE))</f>
        <v/>
      </c>
      <c r="DM33" s="4" t="str">
        <f>IF($J33="","", VLOOKUP($J33,Indicator_Wide!$A$2:$BI$11,31,FALSE))</f>
        <v/>
      </c>
      <c r="DN33" s="3"/>
      <c r="DO33" s="4" t="str">
        <f>IF($J33="","",VLOOKUP($J33,IndDomain_Wide!$A$2:$BI$11,32,FALSE))</f>
        <v/>
      </c>
      <c r="DP33" s="4" t="str">
        <f>IF($J33="","", VLOOKUP($J33,Indicator_Wide!$A$2:$BI$11,32,FALSE))</f>
        <v/>
      </c>
      <c r="DQ33" s="3"/>
      <c r="DR33" s="4" t="str">
        <f>IF($J33="","",VLOOKUP($J33,IndDomain_Wide!$A$2:$BI$11,33,FALSE))</f>
        <v/>
      </c>
      <c r="DS33" s="4" t="str">
        <f>IF($J33="","", VLOOKUP($J33,Indicator_Wide!$A$2:$BI$11,33,FALSE))</f>
        <v/>
      </c>
      <c r="DT33" s="3"/>
      <c r="DU33" s="4" t="str">
        <f>IF($J33="","",VLOOKUP($J33,IndDomain_Wide!$A$2:$BI$11,34,FALSE))</f>
        <v/>
      </c>
      <c r="DV33" s="4" t="str">
        <f>IF($J33="","", VLOOKUP($J33,Indicator_Wide!$A$2:$BI$11,34,FALSE))</f>
        <v/>
      </c>
      <c r="DW33" s="3"/>
      <c r="DX33" s="4" t="str">
        <f>IF($J33="","",VLOOKUP($J33,IndDomain_Wide!$A$2:$BI$11,35,FALSE))</f>
        <v/>
      </c>
      <c r="DY33" s="4" t="str">
        <f>IF($J33="","", VLOOKUP($J33,Indicator_Wide!$A$2:$BI$11,35,FALSE))</f>
        <v/>
      </c>
      <c r="DZ33" s="3"/>
      <c r="EA33" s="4" t="str">
        <f>IF($J33="","",VLOOKUP($J33,IndDomain_Wide!$A$2:$BI$11,36,FALSE))</f>
        <v/>
      </c>
      <c r="EB33" s="4" t="str">
        <f>IF($J33="","", VLOOKUP($J33,Indicator_Wide!$A$2:$BI$11,36,FALSE))</f>
        <v/>
      </c>
      <c r="EC33" s="3"/>
      <c r="ED33" s="4" t="str">
        <f>IF($J33="","",VLOOKUP($J33,IndDomain_Wide!$A$2:$BI$11,37,FALSE))</f>
        <v/>
      </c>
      <c r="EE33" s="4" t="str">
        <f>IF($J33="","", VLOOKUP($J33,Indicator_Wide!$A$2:$BI$11,37,FALSE))</f>
        <v/>
      </c>
      <c r="EF33" s="3"/>
      <c r="EG33" s="4" t="str">
        <f>IF($J33="","",VLOOKUP($J33,IndDomain_Wide!$A$2:$BI$11,38,FALSE))</f>
        <v/>
      </c>
      <c r="EH33" s="4" t="str">
        <f>IF($J33="","", VLOOKUP($J33,Indicator_Wide!$A$2:$BI$11,38,FALSE))</f>
        <v/>
      </c>
      <c r="EI33" s="3"/>
      <c r="EJ33" s="4" t="str">
        <f>IF($J33="","",VLOOKUP($J33,IndDomain_Wide!$A$2:$BI$11,39,FALSE))</f>
        <v/>
      </c>
      <c r="EK33" s="4" t="str">
        <f>IF($J33="","", VLOOKUP($J33,Indicator_Wide!$A$2:$BI$11,39,FALSE))</f>
        <v/>
      </c>
      <c r="EL33" s="3"/>
      <c r="EM33" s="4" t="str">
        <f>IF($J33="","",VLOOKUP($J33,IndDomain_Wide!$A$2:$BI$11,40,FALSE))</f>
        <v/>
      </c>
      <c r="EN33" s="4" t="str">
        <f>IF($J33="","", VLOOKUP($J33,Indicator_Wide!$A$2:$BI$11,40,FALSE))</f>
        <v/>
      </c>
      <c r="EO33" s="3"/>
      <c r="EP33" s="4" t="str">
        <f>IF($J33="","",VLOOKUP($J33,IndDomain_Wide!$A$2:$BI$11,41,FALSE))</f>
        <v/>
      </c>
      <c r="EQ33" s="4" t="str">
        <f>IF($J33="","", VLOOKUP($J33,Indicator_Wide!$A$2:$BI$11,41,FALSE))</f>
        <v/>
      </c>
      <c r="ER33" s="3"/>
      <c r="ES33" s="4" t="str">
        <f>IF($J33="","",VLOOKUP($J33,IndDomain_Wide!$A$2:$BI$11,42,FALSE))</f>
        <v/>
      </c>
      <c r="ET33" s="4" t="str">
        <f>IF($J33="","", VLOOKUP($J33,Indicator_Wide!$A$2:$BI$11,42,FALSE))</f>
        <v/>
      </c>
      <c r="EU33" s="3"/>
      <c r="EV33" s="4" t="str">
        <f>IF($J33="","",VLOOKUP($J33,IndDomain_Wide!$A$2:$BI$11,43,FALSE))</f>
        <v/>
      </c>
      <c r="EW33" s="4" t="str">
        <f>IF($J33="","", VLOOKUP($J33,Indicator_Wide!$A$2:$BI$11,43,FALSE))</f>
        <v/>
      </c>
      <c r="EX33" s="3"/>
      <c r="EY33" s="4" t="str">
        <f>IF($J33="","",VLOOKUP($J33,IndDomain_Wide!$A$2:$BI$11,44,FALSE))</f>
        <v/>
      </c>
      <c r="EZ33" s="4" t="str">
        <f>IF($J33="","", VLOOKUP($J33,Indicator_Wide!$A$2:$BI$11,44,FALSE))</f>
        <v/>
      </c>
      <c r="FA33" s="3"/>
      <c r="FB33" s="4" t="str">
        <f>IF($J33="","",VLOOKUP($J33,IndDomain_Wide!$A$2:$BI$11,45,FALSE))</f>
        <v/>
      </c>
      <c r="FC33" s="4" t="str">
        <f>IF($J33="","", VLOOKUP($J33,Indicator_Wide!$A$2:$BI$11,45,FALSE))</f>
        <v/>
      </c>
      <c r="FD33" s="3"/>
      <c r="FE33" s="4" t="str">
        <f>IF($J33="","",VLOOKUP($J33,IndDomain_Wide!$A$2:$BI$11,46,FALSE))</f>
        <v/>
      </c>
      <c r="FF33" s="4" t="str">
        <f>IF($J33="","", VLOOKUP($J33,Indicator_Wide!$A$2:$BI$11,46,FALSE))</f>
        <v/>
      </c>
      <c r="FG33" s="3"/>
      <c r="FH33" s="4" t="str">
        <f>IF($J33="","",VLOOKUP($J33,IndDomain_Wide!$A$2:$BI$11,47,FALSE))</f>
        <v/>
      </c>
      <c r="FI33" s="4" t="str">
        <f>IF($J33="","", VLOOKUP($J33,Indicator_Wide!$A$2:$BI$11,47,FALSE))</f>
        <v/>
      </c>
      <c r="FJ33" s="3"/>
      <c r="FK33" s="4" t="str">
        <f>IF($J33="","",VLOOKUP($J33,IndDomain_Wide!$A$2:$BI$11,48,FALSE))</f>
        <v/>
      </c>
      <c r="FL33" s="4" t="str">
        <f>IF($J33="","", VLOOKUP($J33,Indicator_Wide!$A$2:$BI$11,48,FALSE))</f>
        <v/>
      </c>
      <c r="FM33" s="3"/>
      <c r="FN33" s="4" t="str">
        <f>IF($J33="","",VLOOKUP($J33,IndDomain_Wide!$A$2:$BI$11,49,FALSE))</f>
        <v/>
      </c>
      <c r="FO33" s="4" t="str">
        <f>IF($J33="","", VLOOKUP($J33,Indicator_Wide!$A$2:$BI$11,49,FALSE))</f>
        <v/>
      </c>
      <c r="FP33" s="3"/>
      <c r="FQ33" s="4" t="str">
        <f>IF($J33="","",VLOOKUP($J33,IndDomain_Wide!$A$2:$BI$11,50,FALSE))</f>
        <v/>
      </c>
      <c r="FR33" s="4" t="str">
        <f>IF($J33="","", VLOOKUP($J33,Indicator_Wide!$A$2:$BI$11,50,FALSE))</f>
        <v/>
      </c>
      <c r="FS33" s="3"/>
      <c r="FT33" s="4" t="str">
        <f>IF($J33="","",VLOOKUP($J33,IndDomain_Wide!$A$2:$BI$11,51,FALSE))</f>
        <v/>
      </c>
      <c r="FU33" s="4" t="str">
        <f>IF($J33="","", VLOOKUP($J33,Indicator_Wide!$A$2:$BI$11,51,FALSE))</f>
        <v/>
      </c>
      <c r="FV33" s="3"/>
      <c r="FW33" s="4" t="str">
        <f>IF($J33="","",VLOOKUP($J33,IndDomain_Wide!$A$2:$BI$11,52,FALSE))</f>
        <v/>
      </c>
      <c r="FX33" s="4" t="str">
        <f>IF($J33="","", VLOOKUP($J33,Indicator_Wide!$A$2:$BI$11,52,FALSE))</f>
        <v/>
      </c>
      <c r="FY33" s="3"/>
      <c r="FZ33" s="4" t="str">
        <f>IF($J33="","",VLOOKUP($J33,IndDomain_Wide!$A$2:$BI$11,53,FALSE))</f>
        <v/>
      </c>
      <c r="GA33" s="4" t="str">
        <f>IF($J33="","", VLOOKUP($J33,Indicator_Wide!$A$2:$BI$11,53,FALSE))</f>
        <v/>
      </c>
      <c r="GB33" s="3"/>
      <c r="GC33" s="4" t="str">
        <f>IF($J33="","",VLOOKUP($J33,IndDomain_Wide!$A$2:$BI$11,54,FALSE))</f>
        <v/>
      </c>
      <c r="GD33" s="4" t="str">
        <f>IF($J33="","", VLOOKUP($J33,Indicator_Wide!$A$2:$BI$11,54,FALSE))</f>
        <v/>
      </c>
      <c r="GE33" s="3"/>
      <c r="GF33" s="4" t="str">
        <f>IF($J33="","",VLOOKUP($J33,IndDomain_Wide!$A$2:$BI$11,55,FALSE))</f>
        <v/>
      </c>
      <c r="GG33" s="4" t="str">
        <f>IF($J33="","", VLOOKUP($J33,Indicator_Wide!$A$2:$BI$11,55,FALSE))</f>
        <v/>
      </c>
      <c r="GH33" s="3"/>
      <c r="GI33" s="4" t="str">
        <f>IF($J33="","",VLOOKUP($J33,IndDomain_Wide!$A$2:$BI$11,56,FALSE))</f>
        <v/>
      </c>
      <c r="GJ33" s="4" t="str">
        <f>IF($J33="","", VLOOKUP($J33,Indicator_Wide!$A$2:$BI$11,56,FALSE))</f>
        <v/>
      </c>
      <c r="GK33" s="3"/>
      <c r="GL33" s="4" t="str">
        <f>IF($J33="","",VLOOKUP($J33,IndDomain_Wide!$A$2:$BI$11,57,FALSE))</f>
        <v/>
      </c>
      <c r="GM33" s="4" t="str">
        <f>IF($J33="","", VLOOKUP($J33,Indicator_Wide!$A$2:$BI$11,57,FALSE))</f>
        <v/>
      </c>
      <c r="GN33" s="3"/>
      <c r="GO33" s="4" t="str">
        <f>IF($J33="","",VLOOKUP($J33,IndDomain_Wide!$A$2:$BI$11,58,FALSE))</f>
        <v/>
      </c>
      <c r="GP33" s="4" t="str">
        <f>IF($J33="","", VLOOKUP($J33,Indicator_Wide!$A$2:$BI$11,58,FALSE))</f>
        <v/>
      </c>
      <c r="GQ33" s="3"/>
      <c r="GR33" s="4" t="str">
        <f>IF($J33="","",VLOOKUP($J33,IndDomain_Wide!$A$2:$BI$11,59,FALSE))</f>
        <v/>
      </c>
      <c r="GS33" s="4" t="str">
        <f>IF($J33="","", VLOOKUP($J33,Indicator_Wide!$A$2:$BI$11,59,FALSE))</f>
        <v/>
      </c>
      <c r="GT33" s="3"/>
      <c r="GU33" s="4" t="str">
        <f>IF($J33="","",VLOOKUP($J33,IndDomain_Wide!$A$2:$BI$11,60,FALSE))</f>
        <v/>
      </c>
      <c r="GV33" s="4" t="str">
        <f>IF($J33="","", VLOOKUP($J33,Indicator_Wide!$A$2:$BI$11,60,FALSE))</f>
        <v/>
      </c>
      <c r="GW33" s="3"/>
      <c r="GX33" s="4" t="str">
        <f>IF($J33="","",VLOOKUP($J33,IndDomain_Wide!$A$2:$BI$11,61,FALSE))</f>
        <v/>
      </c>
      <c r="GY33" s="4" t="str">
        <f>IF($J33="","", VLOOKUP($J33,Indicator_Wide!$A$2:$BI$11,61,FALSE))</f>
        <v/>
      </c>
      <c r="GZ33" s="3"/>
    </row>
    <row r="34" spans="1:20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4" t="str">
        <f>IF($J34="","", VLOOKUP($J34,Domain_Wide!$A$2:$M$11,2,FALSE))</f>
        <v/>
      </c>
      <c r="L34" s="4" t="str">
        <f>IF($J34="","", VLOOKUP($J34,Domain_Wide!$A$2:$M$11,3,FALSE))</f>
        <v/>
      </c>
      <c r="M34" s="3"/>
      <c r="N34" s="4" t="str">
        <f>IF($J34="","", VLOOKUP($J34,Domain_Wide!$A$2:$M$11,4,FALSE))</f>
        <v/>
      </c>
      <c r="O34" s="4" t="str">
        <f>IF($J34="","", VLOOKUP($J34,Domain_Wide!$A$2:$M$11,5,FALSE))</f>
        <v/>
      </c>
      <c r="P34" s="3"/>
      <c r="Q34" s="4" t="str">
        <f>IF($J34="","", VLOOKUP($J34,Domain_Wide!$A$2:$M$11,6,FALSE))</f>
        <v/>
      </c>
      <c r="R34" s="4" t="str">
        <f>IF($J34="","", VLOOKUP($J34,Domain_Wide!$A$2:$M$11,7,FALSE))</f>
        <v/>
      </c>
      <c r="S34" s="3"/>
      <c r="T34" s="4" t="str">
        <f>IF($J34="","", VLOOKUP($J34,Domain_Wide!$A$2:$M$11,8,FALSE))</f>
        <v/>
      </c>
      <c r="U34" s="4" t="str">
        <f>IF($J34="","", VLOOKUP($J34,Domain_Wide!$A$2:$M$11,9,FALSE))</f>
        <v/>
      </c>
      <c r="V34" s="3"/>
      <c r="W34" s="4" t="str">
        <f>IF($J34="","", VLOOKUP($J34,Domain_Wide!$A$2:$M$11,10,FALSE))</f>
        <v/>
      </c>
      <c r="X34" s="4" t="str">
        <f>IF($J34="","", VLOOKUP($J34,Domain_Wide!$A$2:$M$11,11,FALSE))</f>
        <v/>
      </c>
      <c r="Y34" s="3"/>
      <c r="Z34" s="4" t="str">
        <f>IF($J34="","", VLOOKUP($J34,Domain_Wide!$A$2:$M$11,12,FALSE))</f>
        <v/>
      </c>
      <c r="AA34" s="4" t="str">
        <f>IF($J34="","", VLOOKUP($J34,Domain_Wide!$A$2:$M$11,13,FALSE))</f>
        <v/>
      </c>
      <c r="AB34" s="3"/>
      <c r="AC34" s="4" t="str">
        <f>IF($J34="","",VLOOKUP($J34,IndDomain_Wide!$A$2:$BI$11,2,FALSE))</f>
        <v/>
      </c>
      <c r="AD34" s="4" t="str">
        <f>IF($J34="","", VLOOKUP($J34,Indicator_Wide!$A$2:$BI$11,2,FALSE))</f>
        <v/>
      </c>
      <c r="AE34" s="3"/>
      <c r="AF34" s="4" t="str">
        <f>IF($J34="","",VLOOKUP($J34,IndDomain_Wide!$A$2:$BI$11,3,FALSE))</f>
        <v/>
      </c>
      <c r="AG34" s="4" t="str">
        <f>IF($J34="","", VLOOKUP($J34,Indicator_Wide!$A$2:$BI$11,3,FALSE))</f>
        <v/>
      </c>
      <c r="AH34" s="3"/>
      <c r="AI34" s="4" t="str">
        <f>IF($J34="","",VLOOKUP($J34,IndDomain_Wide!$A$2:$BI$11,4,FALSE))</f>
        <v/>
      </c>
      <c r="AJ34" s="4" t="str">
        <f>IF($J34="","", VLOOKUP($J34,Indicator_Wide!$A$2:$BI$11,4,FALSE))</f>
        <v/>
      </c>
      <c r="AK34" s="3"/>
      <c r="AL34" s="4" t="str">
        <f>IF($J34="","",VLOOKUP($J34,IndDomain_Wide!$A$2:$BI$11,5,FALSE))</f>
        <v/>
      </c>
      <c r="AM34" s="4" t="str">
        <f>IF($J34="","", VLOOKUP($J34,Indicator_Wide!$A$2:$BI$11,5,FALSE))</f>
        <v/>
      </c>
      <c r="AN34" s="3"/>
      <c r="AO34" s="4" t="str">
        <f>IF($J34="","",VLOOKUP($J34,IndDomain_Wide!$A$2:$BI$11,6,FALSE))</f>
        <v/>
      </c>
      <c r="AP34" s="4" t="str">
        <f>IF($J34="","", VLOOKUP($J34,Indicator_Wide!$A$2:$BI$11,6,FALSE))</f>
        <v/>
      </c>
      <c r="AQ34" s="3"/>
      <c r="AR34" s="4" t="str">
        <f>IF($J34="","",VLOOKUP($J34,IndDomain_Wide!$A$2:$BI$11,7,FALSE))</f>
        <v/>
      </c>
      <c r="AS34" s="4" t="str">
        <f>IF($J34="","", VLOOKUP($J34,Indicator_Wide!$A$2:$BI$11,7,FALSE))</f>
        <v/>
      </c>
      <c r="AT34" s="3"/>
      <c r="AU34" s="4" t="str">
        <f>IF($J34="","",VLOOKUP($J34,IndDomain_Wide!$A$2:$BI$11,8,FALSE))</f>
        <v/>
      </c>
      <c r="AV34" s="4" t="str">
        <f>IF($J34="","", VLOOKUP($J34,Indicator_Wide!$A$2:$BI$11,8,FALSE))</f>
        <v/>
      </c>
      <c r="AW34" s="3"/>
      <c r="AX34" s="4" t="str">
        <f>IF($J34="","",VLOOKUP($J34,IndDomain_Wide!$A$2:$BI$11,9,FALSE))</f>
        <v/>
      </c>
      <c r="AY34" s="4" t="str">
        <f>IF($J34="","", VLOOKUP($J34,Indicator_Wide!$A$2:$BI$11,9,FALSE))</f>
        <v/>
      </c>
      <c r="AZ34" s="3"/>
      <c r="BA34" s="4" t="str">
        <f>IF($J34="","",VLOOKUP($J34,IndDomain_Wide!$A$2:$BI$11,10,FALSE))</f>
        <v/>
      </c>
      <c r="BB34" s="4" t="str">
        <f>IF($J34="","", VLOOKUP($J34,Indicator_Wide!$A$2:$BI$11,10,FALSE))</f>
        <v/>
      </c>
      <c r="BC34" s="3"/>
      <c r="BD34" s="4" t="str">
        <f>IF($J34="","",VLOOKUP($J34,IndDomain_Wide!$A$2:$BI$11,11,FALSE))</f>
        <v/>
      </c>
      <c r="BE34" s="4" t="str">
        <f>IF($J34="","", VLOOKUP($J34,Indicator_Wide!$A$2:$BI$11,11,FALSE))</f>
        <v/>
      </c>
      <c r="BF34" s="3"/>
      <c r="BG34" s="4" t="str">
        <f>IF($J34="","",VLOOKUP($J34,IndDomain_Wide!$A$2:$BI$11,12,FALSE))</f>
        <v/>
      </c>
      <c r="BH34" s="4" t="str">
        <f>IF($J34="","", VLOOKUP($J34,Indicator_Wide!$A$2:$BI$11,12,FALSE))</f>
        <v/>
      </c>
      <c r="BI34" s="3"/>
      <c r="BJ34" s="4" t="str">
        <f>IF($J34="","",VLOOKUP($J34,IndDomain_Wide!$A$2:$BI$11,13,FALSE))</f>
        <v/>
      </c>
      <c r="BK34" s="4" t="str">
        <f>IF($J34="","", VLOOKUP($J34,Indicator_Wide!$A$2:$BI$11,13,FALSE))</f>
        <v/>
      </c>
      <c r="BL34" s="3"/>
      <c r="BM34" s="4" t="str">
        <f>IF($J34="","",VLOOKUP($J34,IndDomain_Wide!$A$2:$BI$11,14,FALSE))</f>
        <v/>
      </c>
      <c r="BN34" s="4" t="str">
        <f>IF($J34="","", VLOOKUP($J34,Indicator_Wide!$A$2:$BI$11,14,FALSE))</f>
        <v/>
      </c>
      <c r="BO34" s="3"/>
      <c r="BP34" s="4" t="str">
        <f>IF($J34="","",VLOOKUP($J34,IndDomain_Wide!$A$2:$BI$11,15,FALSE))</f>
        <v/>
      </c>
      <c r="BQ34" s="4" t="str">
        <f>IF($J34="","", VLOOKUP($J34,Indicator_Wide!$A$2:$BI$11,15,FALSE))</f>
        <v/>
      </c>
      <c r="BR34" s="3"/>
      <c r="BS34" s="4" t="str">
        <f>IF($J34="","",VLOOKUP($J34,IndDomain_Wide!$A$2:$BI$11,16,FALSE))</f>
        <v/>
      </c>
      <c r="BT34" s="4" t="str">
        <f>IF($J34="","", VLOOKUP($J34,Indicator_Wide!$A$2:$BI$11,16,FALSE))</f>
        <v/>
      </c>
      <c r="BU34" s="3"/>
      <c r="BV34" s="4" t="str">
        <f>IF($J34="","",VLOOKUP($J34,IndDomain_Wide!$A$2:$BI$11,17,FALSE))</f>
        <v/>
      </c>
      <c r="BW34" s="4" t="str">
        <f>IF($J34="","", VLOOKUP($J34,Indicator_Wide!$A$2:$BI$11,17,FALSE))</f>
        <v/>
      </c>
      <c r="BX34" s="3"/>
      <c r="BY34" s="4" t="str">
        <f>IF($J34="","",VLOOKUP($J34,IndDomain_Wide!$A$2:$BI$11,18,FALSE))</f>
        <v/>
      </c>
      <c r="BZ34" s="4" t="str">
        <f>IF($J34="","", VLOOKUP($J34,Indicator_Wide!$A$2:$BI$11,18,FALSE))</f>
        <v/>
      </c>
      <c r="CA34" s="3"/>
      <c r="CB34" s="4" t="str">
        <f>IF($J34="","",VLOOKUP($J34,IndDomain_Wide!$A$2:$BI$11,19,FALSE))</f>
        <v/>
      </c>
      <c r="CC34" s="4" t="str">
        <f>IF($J34="","", VLOOKUP($J34,Indicator_Wide!$A$2:$BI$11,19,FALSE))</f>
        <v/>
      </c>
      <c r="CD34" s="3"/>
      <c r="CE34" s="4" t="str">
        <f>IF($J34="","",VLOOKUP($J34,IndDomain_Wide!$A$2:$BI$11,20,FALSE))</f>
        <v/>
      </c>
      <c r="CF34" s="4" t="str">
        <f>IF($J34="","", VLOOKUP($J34,Indicator_Wide!$A$2:$BI$11,20,FALSE))</f>
        <v/>
      </c>
      <c r="CG34" s="3"/>
      <c r="CH34" s="4" t="str">
        <f>IF($J34="","",VLOOKUP($J34,IndDomain_Wide!$A$2:$BI$11,21,FALSE))</f>
        <v/>
      </c>
      <c r="CI34" s="4" t="str">
        <f>IF($J34="","", VLOOKUP($J34,Indicator_Wide!$A$2:$BI$11,21,FALSE))</f>
        <v/>
      </c>
      <c r="CJ34" s="3"/>
      <c r="CK34" s="4" t="str">
        <f>IF($J34="","",VLOOKUP($J34,IndDomain_Wide!$A$2:$BI$11,22,FALSE))</f>
        <v/>
      </c>
      <c r="CL34" s="4" t="str">
        <f>IF($J34="","", VLOOKUP($J34,Indicator_Wide!$A$2:$BI$11,22,FALSE))</f>
        <v/>
      </c>
      <c r="CM34" s="3"/>
      <c r="CN34" s="4" t="str">
        <f>IF($J34="","",VLOOKUP($J34,IndDomain_Wide!$A$2:$BI$11,23,FALSE))</f>
        <v/>
      </c>
      <c r="CO34" s="4" t="str">
        <f>IF($J34="","", VLOOKUP($J34,Indicator_Wide!$A$2:$BI$11,23,FALSE))</f>
        <v/>
      </c>
      <c r="CP34" s="3"/>
      <c r="CQ34" s="4" t="str">
        <f>IF($J34="","",VLOOKUP($J34,IndDomain_Wide!$A$2:$BI$11,24,FALSE))</f>
        <v/>
      </c>
      <c r="CR34" s="4" t="str">
        <f>IF($J34="","", VLOOKUP($J34,Indicator_Wide!$A$2:$BI$11,24,FALSE))</f>
        <v/>
      </c>
      <c r="CS34" s="3"/>
      <c r="CT34" s="4" t="str">
        <f>IF($J34="","",VLOOKUP($J34,IndDomain_Wide!$A$2:$BI$11,25,FALSE))</f>
        <v/>
      </c>
      <c r="CU34" s="4" t="str">
        <f>IF($J34="","", VLOOKUP($J34,Indicator_Wide!$A$2:$BI$11,25,FALSE))</f>
        <v/>
      </c>
      <c r="CV34" s="3"/>
      <c r="CW34" s="4" t="str">
        <f>IF($J34="","",VLOOKUP($J34,IndDomain_Wide!$A$2:$BI$11,26,FALSE))</f>
        <v/>
      </c>
      <c r="CX34" s="4" t="str">
        <f>IF($J34="","", VLOOKUP($J34,Indicator_Wide!$A$2:$BI$11,26,FALSE))</f>
        <v/>
      </c>
      <c r="CY34" s="3"/>
      <c r="CZ34" s="4" t="str">
        <f>IF($J34="","",VLOOKUP($J34,IndDomain_Wide!$A$2:$BI$11,27,FALSE))</f>
        <v/>
      </c>
      <c r="DA34" s="4" t="str">
        <f>IF($J34="","", VLOOKUP($J34,Indicator_Wide!$A$2:$BI$11,27,FALSE))</f>
        <v/>
      </c>
      <c r="DB34" s="3"/>
      <c r="DC34" s="4" t="str">
        <f>IF($J34="","",VLOOKUP($J34,IndDomain_Wide!$A$2:$BI$11,28,FALSE))</f>
        <v/>
      </c>
      <c r="DD34" s="4" t="str">
        <f>IF($J34="","", VLOOKUP($J34,Indicator_Wide!$A$2:$BI$11,28,FALSE))</f>
        <v/>
      </c>
      <c r="DE34" s="3"/>
      <c r="DF34" s="4" t="str">
        <f>IF($J34="","",VLOOKUP($J34,IndDomain_Wide!$A$2:$BI$11,29,FALSE))</f>
        <v/>
      </c>
      <c r="DG34" s="4" t="str">
        <f>IF($J34="","", VLOOKUP($J34,Indicator_Wide!$A$2:$BI$11,29,FALSE))</f>
        <v/>
      </c>
      <c r="DH34" s="3"/>
      <c r="DI34" s="4" t="str">
        <f>IF($J34="","",VLOOKUP($J34,IndDomain_Wide!$A$2:$BI$11,30,FALSE))</f>
        <v/>
      </c>
      <c r="DJ34" s="4" t="str">
        <f>IF($J34="","", VLOOKUP($J34,Indicator_Wide!$A$2:$BI$11,30,FALSE))</f>
        <v/>
      </c>
      <c r="DK34" s="3"/>
      <c r="DL34" s="4" t="str">
        <f>IF($J34="","",VLOOKUP($J34,IndDomain_Wide!$A$2:$BI$11,31,FALSE))</f>
        <v/>
      </c>
      <c r="DM34" s="4" t="str">
        <f>IF($J34="","", VLOOKUP($J34,Indicator_Wide!$A$2:$BI$11,31,FALSE))</f>
        <v/>
      </c>
      <c r="DN34" s="3"/>
      <c r="DO34" s="4" t="str">
        <f>IF($J34="","",VLOOKUP($J34,IndDomain_Wide!$A$2:$BI$11,32,FALSE))</f>
        <v/>
      </c>
      <c r="DP34" s="4" t="str">
        <f>IF($J34="","", VLOOKUP($J34,Indicator_Wide!$A$2:$BI$11,32,FALSE))</f>
        <v/>
      </c>
      <c r="DQ34" s="3"/>
      <c r="DR34" s="4" t="str">
        <f>IF($J34="","",VLOOKUP($J34,IndDomain_Wide!$A$2:$BI$11,33,FALSE))</f>
        <v/>
      </c>
      <c r="DS34" s="4" t="str">
        <f>IF($J34="","", VLOOKUP($J34,Indicator_Wide!$A$2:$BI$11,33,FALSE))</f>
        <v/>
      </c>
      <c r="DT34" s="3"/>
      <c r="DU34" s="4" t="str">
        <f>IF($J34="","",VLOOKUP($J34,IndDomain_Wide!$A$2:$BI$11,34,FALSE))</f>
        <v/>
      </c>
      <c r="DV34" s="4" t="str">
        <f>IF($J34="","", VLOOKUP($J34,Indicator_Wide!$A$2:$BI$11,34,FALSE))</f>
        <v/>
      </c>
      <c r="DW34" s="3"/>
      <c r="DX34" s="4" t="str">
        <f>IF($J34="","",VLOOKUP($J34,IndDomain_Wide!$A$2:$BI$11,35,FALSE))</f>
        <v/>
      </c>
      <c r="DY34" s="4" t="str">
        <f>IF($J34="","", VLOOKUP($J34,Indicator_Wide!$A$2:$BI$11,35,FALSE))</f>
        <v/>
      </c>
      <c r="DZ34" s="3"/>
      <c r="EA34" s="4" t="str">
        <f>IF($J34="","",VLOOKUP($J34,IndDomain_Wide!$A$2:$BI$11,36,FALSE))</f>
        <v/>
      </c>
      <c r="EB34" s="4" t="str">
        <f>IF($J34="","", VLOOKUP($J34,Indicator_Wide!$A$2:$BI$11,36,FALSE))</f>
        <v/>
      </c>
      <c r="EC34" s="3"/>
      <c r="ED34" s="4" t="str">
        <f>IF($J34="","",VLOOKUP($J34,IndDomain_Wide!$A$2:$BI$11,37,FALSE))</f>
        <v/>
      </c>
      <c r="EE34" s="4" t="str">
        <f>IF($J34="","", VLOOKUP($J34,Indicator_Wide!$A$2:$BI$11,37,FALSE))</f>
        <v/>
      </c>
      <c r="EF34" s="3"/>
      <c r="EG34" s="4" t="str">
        <f>IF($J34="","",VLOOKUP($J34,IndDomain_Wide!$A$2:$BI$11,38,FALSE))</f>
        <v/>
      </c>
      <c r="EH34" s="4" t="str">
        <f>IF($J34="","", VLOOKUP($J34,Indicator_Wide!$A$2:$BI$11,38,FALSE))</f>
        <v/>
      </c>
      <c r="EI34" s="3"/>
      <c r="EJ34" s="4" t="str">
        <f>IF($J34="","",VLOOKUP($J34,IndDomain_Wide!$A$2:$BI$11,39,FALSE))</f>
        <v/>
      </c>
      <c r="EK34" s="4" t="str">
        <f>IF($J34="","", VLOOKUP($J34,Indicator_Wide!$A$2:$BI$11,39,FALSE))</f>
        <v/>
      </c>
      <c r="EL34" s="3"/>
      <c r="EM34" s="4" t="str">
        <f>IF($J34="","",VLOOKUP($J34,IndDomain_Wide!$A$2:$BI$11,40,FALSE))</f>
        <v/>
      </c>
      <c r="EN34" s="4" t="str">
        <f>IF($J34="","", VLOOKUP($J34,Indicator_Wide!$A$2:$BI$11,40,FALSE))</f>
        <v/>
      </c>
      <c r="EO34" s="3"/>
      <c r="EP34" s="4" t="str">
        <f>IF($J34="","",VLOOKUP($J34,IndDomain_Wide!$A$2:$BI$11,41,FALSE))</f>
        <v/>
      </c>
      <c r="EQ34" s="4" t="str">
        <f>IF($J34="","", VLOOKUP($J34,Indicator_Wide!$A$2:$BI$11,41,FALSE))</f>
        <v/>
      </c>
      <c r="ER34" s="3"/>
      <c r="ES34" s="4" t="str">
        <f>IF($J34="","",VLOOKUP($J34,IndDomain_Wide!$A$2:$BI$11,42,FALSE))</f>
        <v/>
      </c>
      <c r="ET34" s="4" t="str">
        <f>IF($J34="","", VLOOKUP($J34,Indicator_Wide!$A$2:$BI$11,42,FALSE))</f>
        <v/>
      </c>
      <c r="EU34" s="3"/>
      <c r="EV34" s="4" t="str">
        <f>IF($J34="","",VLOOKUP($J34,IndDomain_Wide!$A$2:$BI$11,43,FALSE))</f>
        <v/>
      </c>
      <c r="EW34" s="4" t="str">
        <f>IF($J34="","", VLOOKUP($J34,Indicator_Wide!$A$2:$BI$11,43,FALSE))</f>
        <v/>
      </c>
      <c r="EX34" s="3"/>
      <c r="EY34" s="4" t="str">
        <f>IF($J34="","",VLOOKUP($J34,IndDomain_Wide!$A$2:$BI$11,44,FALSE))</f>
        <v/>
      </c>
      <c r="EZ34" s="4" t="str">
        <f>IF($J34="","", VLOOKUP($J34,Indicator_Wide!$A$2:$BI$11,44,FALSE))</f>
        <v/>
      </c>
      <c r="FA34" s="3"/>
      <c r="FB34" s="4" t="str">
        <f>IF($J34="","",VLOOKUP($J34,IndDomain_Wide!$A$2:$BI$11,45,FALSE))</f>
        <v/>
      </c>
      <c r="FC34" s="4" t="str">
        <f>IF($J34="","", VLOOKUP($J34,Indicator_Wide!$A$2:$BI$11,45,FALSE))</f>
        <v/>
      </c>
      <c r="FD34" s="3"/>
      <c r="FE34" s="4" t="str">
        <f>IF($J34="","",VLOOKUP($J34,IndDomain_Wide!$A$2:$BI$11,46,FALSE))</f>
        <v/>
      </c>
      <c r="FF34" s="4" t="str">
        <f>IF($J34="","", VLOOKUP($J34,Indicator_Wide!$A$2:$BI$11,46,FALSE))</f>
        <v/>
      </c>
      <c r="FG34" s="3"/>
      <c r="FH34" s="4" t="str">
        <f>IF($J34="","",VLOOKUP($J34,IndDomain_Wide!$A$2:$BI$11,47,FALSE))</f>
        <v/>
      </c>
      <c r="FI34" s="4" t="str">
        <f>IF($J34="","", VLOOKUP($J34,Indicator_Wide!$A$2:$BI$11,47,FALSE))</f>
        <v/>
      </c>
      <c r="FJ34" s="3"/>
      <c r="FK34" s="4" t="str">
        <f>IF($J34="","",VLOOKUP($J34,IndDomain_Wide!$A$2:$BI$11,48,FALSE))</f>
        <v/>
      </c>
      <c r="FL34" s="4" t="str">
        <f>IF($J34="","", VLOOKUP($J34,Indicator_Wide!$A$2:$BI$11,48,FALSE))</f>
        <v/>
      </c>
      <c r="FM34" s="3"/>
      <c r="FN34" s="4" t="str">
        <f>IF($J34="","",VLOOKUP($J34,IndDomain_Wide!$A$2:$BI$11,49,FALSE))</f>
        <v/>
      </c>
      <c r="FO34" s="4" t="str">
        <f>IF($J34="","", VLOOKUP($J34,Indicator_Wide!$A$2:$BI$11,49,FALSE))</f>
        <v/>
      </c>
      <c r="FP34" s="3"/>
      <c r="FQ34" s="4" t="str">
        <f>IF($J34="","",VLOOKUP($J34,IndDomain_Wide!$A$2:$BI$11,50,FALSE))</f>
        <v/>
      </c>
      <c r="FR34" s="4" t="str">
        <f>IF($J34="","", VLOOKUP($J34,Indicator_Wide!$A$2:$BI$11,50,FALSE))</f>
        <v/>
      </c>
      <c r="FS34" s="3"/>
      <c r="FT34" s="4" t="str">
        <f>IF($J34="","",VLOOKUP($J34,IndDomain_Wide!$A$2:$BI$11,51,FALSE))</f>
        <v/>
      </c>
      <c r="FU34" s="4" t="str">
        <f>IF($J34="","", VLOOKUP($J34,Indicator_Wide!$A$2:$BI$11,51,FALSE))</f>
        <v/>
      </c>
      <c r="FV34" s="3"/>
      <c r="FW34" s="4" t="str">
        <f>IF($J34="","",VLOOKUP($J34,IndDomain_Wide!$A$2:$BI$11,52,FALSE))</f>
        <v/>
      </c>
      <c r="FX34" s="4" t="str">
        <f>IF($J34="","", VLOOKUP($J34,Indicator_Wide!$A$2:$BI$11,52,FALSE))</f>
        <v/>
      </c>
      <c r="FY34" s="3"/>
      <c r="FZ34" s="4" t="str">
        <f>IF($J34="","",VLOOKUP($J34,IndDomain_Wide!$A$2:$BI$11,53,FALSE))</f>
        <v/>
      </c>
      <c r="GA34" s="4" t="str">
        <f>IF($J34="","", VLOOKUP($J34,Indicator_Wide!$A$2:$BI$11,53,FALSE))</f>
        <v/>
      </c>
      <c r="GB34" s="3"/>
      <c r="GC34" s="4" t="str">
        <f>IF($J34="","",VLOOKUP($J34,IndDomain_Wide!$A$2:$BI$11,54,FALSE))</f>
        <v/>
      </c>
      <c r="GD34" s="4" t="str">
        <f>IF($J34="","", VLOOKUP($J34,Indicator_Wide!$A$2:$BI$11,54,FALSE))</f>
        <v/>
      </c>
      <c r="GE34" s="3"/>
      <c r="GF34" s="4" t="str">
        <f>IF($J34="","",VLOOKUP($J34,IndDomain_Wide!$A$2:$BI$11,55,FALSE))</f>
        <v/>
      </c>
      <c r="GG34" s="4" t="str">
        <f>IF($J34="","", VLOOKUP($J34,Indicator_Wide!$A$2:$BI$11,55,FALSE))</f>
        <v/>
      </c>
      <c r="GH34" s="3"/>
      <c r="GI34" s="4" t="str">
        <f>IF($J34="","",VLOOKUP($J34,IndDomain_Wide!$A$2:$BI$11,56,FALSE))</f>
        <v/>
      </c>
      <c r="GJ34" s="4" t="str">
        <f>IF($J34="","", VLOOKUP($J34,Indicator_Wide!$A$2:$BI$11,56,FALSE))</f>
        <v/>
      </c>
      <c r="GK34" s="3"/>
      <c r="GL34" s="4" t="str">
        <f>IF($J34="","",VLOOKUP($J34,IndDomain_Wide!$A$2:$BI$11,57,FALSE))</f>
        <v/>
      </c>
      <c r="GM34" s="4" t="str">
        <f>IF($J34="","", VLOOKUP($J34,Indicator_Wide!$A$2:$BI$11,57,FALSE))</f>
        <v/>
      </c>
      <c r="GN34" s="3"/>
      <c r="GO34" s="4" t="str">
        <f>IF($J34="","",VLOOKUP($J34,IndDomain_Wide!$A$2:$BI$11,58,FALSE))</f>
        <v/>
      </c>
      <c r="GP34" s="4" t="str">
        <f>IF($J34="","", VLOOKUP($J34,Indicator_Wide!$A$2:$BI$11,58,FALSE))</f>
        <v/>
      </c>
      <c r="GQ34" s="3"/>
      <c r="GR34" s="4" t="str">
        <f>IF($J34="","",VLOOKUP($J34,IndDomain_Wide!$A$2:$BI$11,59,FALSE))</f>
        <v/>
      </c>
      <c r="GS34" s="4" t="str">
        <f>IF($J34="","", VLOOKUP($J34,Indicator_Wide!$A$2:$BI$11,59,FALSE))</f>
        <v/>
      </c>
      <c r="GT34" s="3"/>
      <c r="GU34" s="4" t="str">
        <f>IF($J34="","",VLOOKUP($J34,IndDomain_Wide!$A$2:$BI$11,60,FALSE))</f>
        <v/>
      </c>
      <c r="GV34" s="4" t="str">
        <f>IF($J34="","", VLOOKUP($J34,Indicator_Wide!$A$2:$BI$11,60,FALSE))</f>
        <v/>
      </c>
      <c r="GW34" s="3"/>
      <c r="GX34" s="4" t="str">
        <f>IF($J34="","",VLOOKUP($J34,IndDomain_Wide!$A$2:$BI$11,61,FALSE))</f>
        <v/>
      </c>
      <c r="GY34" s="4" t="str">
        <f>IF($J34="","", VLOOKUP($J34,Indicator_Wide!$A$2:$BI$11,61,FALSE))</f>
        <v/>
      </c>
      <c r="GZ34" s="3"/>
    </row>
    <row r="35" spans="1:20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4" t="str">
        <f>IF($J35="","", VLOOKUP($J35,Domain_Wide!$A$2:$M$11,2,FALSE))</f>
        <v/>
      </c>
      <c r="L35" s="4" t="str">
        <f>IF($J35="","", VLOOKUP($J35,Domain_Wide!$A$2:$M$11,3,FALSE))</f>
        <v/>
      </c>
      <c r="M35" s="3"/>
      <c r="N35" s="4" t="str">
        <f>IF($J35="","", VLOOKUP($J35,Domain_Wide!$A$2:$M$11,4,FALSE))</f>
        <v/>
      </c>
      <c r="O35" s="4" t="str">
        <f>IF($J35="","", VLOOKUP($J35,Domain_Wide!$A$2:$M$11,5,FALSE))</f>
        <v/>
      </c>
      <c r="P35" s="3"/>
      <c r="Q35" s="4" t="str">
        <f>IF($J35="","", VLOOKUP($J35,Domain_Wide!$A$2:$M$11,6,FALSE))</f>
        <v/>
      </c>
      <c r="R35" s="4" t="str">
        <f>IF($J35="","", VLOOKUP($J35,Domain_Wide!$A$2:$M$11,7,FALSE))</f>
        <v/>
      </c>
      <c r="S35" s="3"/>
      <c r="T35" s="4" t="str">
        <f>IF($J35="","", VLOOKUP($J35,Domain_Wide!$A$2:$M$11,8,FALSE))</f>
        <v/>
      </c>
      <c r="U35" s="4" t="str">
        <f>IF($J35="","", VLOOKUP($J35,Domain_Wide!$A$2:$M$11,9,FALSE))</f>
        <v/>
      </c>
      <c r="V35" s="3"/>
      <c r="W35" s="4" t="str">
        <f>IF($J35="","", VLOOKUP($J35,Domain_Wide!$A$2:$M$11,10,FALSE))</f>
        <v/>
      </c>
      <c r="X35" s="4" t="str">
        <f>IF($J35="","", VLOOKUP($J35,Domain_Wide!$A$2:$M$11,11,FALSE))</f>
        <v/>
      </c>
      <c r="Y35" s="3"/>
      <c r="Z35" s="4" t="str">
        <f>IF($J35="","", VLOOKUP($J35,Domain_Wide!$A$2:$M$11,12,FALSE))</f>
        <v/>
      </c>
      <c r="AA35" s="4" t="str">
        <f>IF($J35="","", VLOOKUP($J35,Domain_Wide!$A$2:$M$11,13,FALSE))</f>
        <v/>
      </c>
      <c r="AB35" s="3"/>
      <c r="AC35" s="4" t="str">
        <f>IF($J35="","",VLOOKUP($J35,IndDomain_Wide!$A$2:$BI$11,2,FALSE))</f>
        <v/>
      </c>
      <c r="AD35" s="4" t="str">
        <f>IF($J35="","", VLOOKUP($J35,Indicator_Wide!$A$2:$BI$11,2,FALSE))</f>
        <v/>
      </c>
      <c r="AE35" s="3"/>
      <c r="AF35" s="4" t="str">
        <f>IF($J35="","",VLOOKUP($J35,IndDomain_Wide!$A$2:$BI$11,3,FALSE))</f>
        <v/>
      </c>
      <c r="AG35" s="4" t="str">
        <f>IF($J35="","", VLOOKUP($J35,Indicator_Wide!$A$2:$BI$11,3,FALSE))</f>
        <v/>
      </c>
      <c r="AH35" s="3"/>
      <c r="AI35" s="4" t="str">
        <f>IF($J35="","",VLOOKUP($J35,IndDomain_Wide!$A$2:$BI$11,4,FALSE))</f>
        <v/>
      </c>
      <c r="AJ35" s="4" t="str">
        <f>IF($J35="","", VLOOKUP($J35,Indicator_Wide!$A$2:$BI$11,4,FALSE))</f>
        <v/>
      </c>
      <c r="AK35" s="3"/>
      <c r="AL35" s="4" t="str">
        <f>IF($J35="","",VLOOKUP($J35,IndDomain_Wide!$A$2:$BI$11,5,FALSE))</f>
        <v/>
      </c>
      <c r="AM35" s="4" t="str">
        <f>IF($J35="","", VLOOKUP($J35,Indicator_Wide!$A$2:$BI$11,5,FALSE))</f>
        <v/>
      </c>
      <c r="AN35" s="3"/>
      <c r="AO35" s="4" t="str">
        <f>IF($J35="","",VLOOKUP($J35,IndDomain_Wide!$A$2:$BI$11,6,FALSE))</f>
        <v/>
      </c>
      <c r="AP35" s="4" t="str">
        <f>IF($J35="","", VLOOKUP($J35,Indicator_Wide!$A$2:$BI$11,6,FALSE))</f>
        <v/>
      </c>
      <c r="AQ35" s="3"/>
      <c r="AR35" s="4" t="str">
        <f>IF($J35="","",VLOOKUP($J35,IndDomain_Wide!$A$2:$BI$11,7,FALSE))</f>
        <v/>
      </c>
      <c r="AS35" s="4" t="str">
        <f>IF($J35="","", VLOOKUP($J35,Indicator_Wide!$A$2:$BI$11,7,FALSE))</f>
        <v/>
      </c>
      <c r="AT35" s="3"/>
      <c r="AU35" s="4" t="str">
        <f>IF($J35="","",VLOOKUP($J35,IndDomain_Wide!$A$2:$BI$11,8,FALSE))</f>
        <v/>
      </c>
      <c r="AV35" s="4" t="str">
        <f>IF($J35="","", VLOOKUP($J35,Indicator_Wide!$A$2:$BI$11,8,FALSE))</f>
        <v/>
      </c>
      <c r="AW35" s="3"/>
      <c r="AX35" s="4" t="str">
        <f>IF($J35="","",VLOOKUP($J35,IndDomain_Wide!$A$2:$BI$11,9,FALSE))</f>
        <v/>
      </c>
      <c r="AY35" s="4" t="str">
        <f>IF($J35="","", VLOOKUP($J35,Indicator_Wide!$A$2:$BI$11,9,FALSE))</f>
        <v/>
      </c>
      <c r="AZ35" s="3"/>
      <c r="BA35" s="4" t="str">
        <f>IF($J35="","",VLOOKUP($J35,IndDomain_Wide!$A$2:$BI$11,10,FALSE))</f>
        <v/>
      </c>
      <c r="BB35" s="4" t="str">
        <f>IF($J35="","", VLOOKUP($J35,Indicator_Wide!$A$2:$BI$11,10,FALSE))</f>
        <v/>
      </c>
      <c r="BC35" s="3"/>
      <c r="BD35" s="4" t="str">
        <f>IF($J35="","",VLOOKUP($J35,IndDomain_Wide!$A$2:$BI$11,11,FALSE))</f>
        <v/>
      </c>
      <c r="BE35" s="4" t="str">
        <f>IF($J35="","", VLOOKUP($J35,Indicator_Wide!$A$2:$BI$11,11,FALSE))</f>
        <v/>
      </c>
      <c r="BF35" s="3"/>
      <c r="BG35" s="4" t="str">
        <f>IF($J35="","",VLOOKUP($J35,IndDomain_Wide!$A$2:$BI$11,12,FALSE))</f>
        <v/>
      </c>
      <c r="BH35" s="4" t="str">
        <f>IF($J35="","", VLOOKUP($J35,Indicator_Wide!$A$2:$BI$11,12,FALSE))</f>
        <v/>
      </c>
      <c r="BI35" s="3"/>
      <c r="BJ35" s="4" t="str">
        <f>IF($J35="","",VLOOKUP($J35,IndDomain_Wide!$A$2:$BI$11,13,FALSE))</f>
        <v/>
      </c>
      <c r="BK35" s="4" t="str">
        <f>IF($J35="","", VLOOKUP($J35,Indicator_Wide!$A$2:$BI$11,13,FALSE))</f>
        <v/>
      </c>
      <c r="BL35" s="3"/>
      <c r="BM35" s="4" t="str">
        <f>IF($J35="","",VLOOKUP($J35,IndDomain_Wide!$A$2:$BI$11,14,FALSE))</f>
        <v/>
      </c>
      <c r="BN35" s="4" t="str">
        <f>IF($J35="","", VLOOKUP($J35,Indicator_Wide!$A$2:$BI$11,14,FALSE))</f>
        <v/>
      </c>
      <c r="BO35" s="3"/>
      <c r="BP35" s="4" t="str">
        <f>IF($J35="","",VLOOKUP($J35,IndDomain_Wide!$A$2:$BI$11,15,FALSE))</f>
        <v/>
      </c>
      <c r="BQ35" s="4" t="str">
        <f>IF($J35="","", VLOOKUP($J35,Indicator_Wide!$A$2:$BI$11,15,FALSE))</f>
        <v/>
      </c>
      <c r="BR35" s="3"/>
      <c r="BS35" s="4" t="str">
        <f>IF($J35="","",VLOOKUP($J35,IndDomain_Wide!$A$2:$BI$11,16,FALSE))</f>
        <v/>
      </c>
      <c r="BT35" s="4" t="str">
        <f>IF($J35="","", VLOOKUP($J35,Indicator_Wide!$A$2:$BI$11,16,FALSE))</f>
        <v/>
      </c>
      <c r="BU35" s="3"/>
      <c r="BV35" s="4" t="str">
        <f>IF($J35="","",VLOOKUP($J35,IndDomain_Wide!$A$2:$BI$11,17,FALSE))</f>
        <v/>
      </c>
      <c r="BW35" s="4" t="str">
        <f>IF($J35="","", VLOOKUP($J35,Indicator_Wide!$A$2:$BI$11,17,FALSE))</f>
        <v/>
      </c>
      <c r="BX35" s="3"/>
      <c r="BY35" s="4" t="str">
        <f>IF($J35="","",VLOOKUP($J35,IndDomain_Wide!$A$2:$BI$11,18,FALSE))</f>
        <v/>
      </c>
      <c r="BZ35" s="4" t="str">
        <f>IF($J35="","", VLOOKUP($J35,Indicator_Wide!$A$2:$BI$11,18,FALSE))</f>
        <v/>
      </c>
      <c r="CA35" s="3"/>
      <c r="CB35" s="4" t="str">
        <f>IF($J35="","",VLOOKUP($J35,IndDomain_Wide!$A$2:$BI$11,19,FALSE))</f>
        <v/>
      </c>
      <c r="CC35" s="4" t="str">
        <f>IF($J35="","", VLOOKUP($J35,Indicator_Wide!$A$2:$BI$11,19,FALSE))</f>
        <v/>
      </c>
      <c r="CD35" s="3"/>
      <c r="CE35" s="4" t="str">
        <f>IF($J35="","",VLOOKUP($J35,IndDomain_Wide!$A$2:$BI$11,20,FALSE))</f>
        <v/>
      </c>
      <c r="CF35" s="4" t="str">
        <f>IF($J35="","", VLOOKUP($J35,Indicator_Wide!$A$2:$BI$11,20,FALSE))</f>
        <v/>
      </c>
      <c r="CG35" s="3"/>
      <c r="CH35" s="4" t="str">
        <f>IF($J35="","",VLOOKUP($J35,IndDomain_Wide!$A$2:$BI$11,21,FALSE))</f>
        <v/>
      </c>
      <c r="CI35" s="4" t="str">
        <f>IF($J35="","", VLOOKUP($J35,Indicator_Wide!$A$2:$BI$11,21,FALSE))</f>
        <v/>
      </c>
      <c r="CJ35" s="3"/>
      <c r="CK35" s="4" t="str">
        <f>IF($J35="","",VLOOKUP($J35,IndDomain_Wide!$A$2:$BI$11,22,FALSE))</f>
        <v/>
      </c>
      <c r="CL35" s="4" t="str">
        <f>IF($J35="","", VLOOKUP($J35,Indicator_Wide!$A$2:$BI$11,22,FALSE))</f>
        <v/>
      </c>
      <c r="CM35" s="3"/>
      <c r="CN35" s="4" t="str">
        <f>IF($J35="","",VLOOKUP($J35,IndDomain_Wide!$A$2:$BI$11,23,FALSE))</f>
        <v/>
      </c>
      <c r="CO35" s="4" t="str">
        <f>IF($J35="","", VLOOKUP($J35,Indicator_Wide!$A$2:$BI$11,23,FALSE))</f>
        <v/>
      </c>
      <c r="CP35" s="3"/>
      <c r="CQ35" s="4" t="str">
        <f>IF($J35="","",VLOOKUP($J35,IndDomain_Wide!$A$2:$BI$11,24,FALSE))</f>
        <v/>
      </c>
      <c r="CR35" s="4" t="str">
        <f>IF($J35="","", VLOOKUP($J35,Indicator_Wide!$A$2:$BI$11,24,FALSE))</f>
        <v/>
      </c>
      <c r="CS35" s="3"/>
      <c r="CT35" s="4" t="str">
        <f>IF($J35="","",VLOOKUP($J35,IndDomain_Wide!$A$2:$BI$11,25,FALSE))</f>
        <v/>
      </c>
      <c r="CU35" s="4" t="str">
        <f>IF($J35="","", VLOOKUP($J35,Indicator_Wide!$A$2:$BI$11,25,FALSE))</f>
        <v/>
      </c>
      <c r="CV35" s="3"/>
      <c r="CW35" s="4" t="str">
        <f>IF($J35="","",VLOOKUP($J35,IndDomain_Wide!$A$2:$BI$11,26,FALSE))</f>
        <v/>
      </c>
      <c r="CX35" s="4" t="str">
        <f>IF($J35="","", VLOOKUP($J35,Indicator_Wide!$A$2:$BI$11,26,FALSE))</f>
        <v/>
      </c>
      <c r="CY35" s="3"/>
      <c r="CZ35" s="4" t="str">
        <f>IF($J35="","",VLOOKUP($J35,IndDomain_Wide!$A$2:$BI$11,27,FALSE))</f>
        <v/>
      </c>
      <c r="DA35" s="4" t="str">
        <f>IF($J35="","", VLOOKUP($J35,Indicator_Wide!$A$2:$BI$11,27,FALSE))</f>
        <v/>
      </c>
      <c r="DB35" s="3"/>
      <c r="DC35" s="4" t="str">
        <f>IF($J35="","",VLOOKUP($J35,IndDomain_Wide!$A$2:$BI$11,28,FALSE))</f>
        <v/>
      </c>
      <c r="DD35" s="4" t="str">
        <f>IF($J35="","", VLOOKUP($J35,Indicator_Wide!$A$2:$BI$11,28,FALSE))</f>
        <v/>
      </c>
      <c r="DE35" s="3"/>
      <c r="DF35" s="4" t="str">
        <f>IF($J35="","",VLOOKUP($J35,IndDomain_Wide!$A$2:$BI$11,29,FALSE))</f>
        <v/>
      </c>
      <c r="DG35" s="4" t="str">
        <f>IF($J35="","", VLOOKUP($J35,Indicator_Wide!$A$2:$BI$11,29,FALSE))</f>
        <v/>
      </c>
      <c r="DH35" s="3"/>
      <c r="DI35" s="4" t="str">
        <f>IF($J35="","",VLOOKUP($J35,IndDomain_Wide!$A$2:$BI$11,30,FALSE))</f>
        <v/>
      </c>
      <c r="DJ35" s="4" t="str">
        <f>IF($J35="","", VLOOKUP($J35,Indicator_Wide!$A$2:$BI$11,30,FALSE))</f>
        <v/>
      </c>
      <c r="DK35" s="3"/>
      <c r="DL35" s="4" t="str">
        <f>IF($J35="","",VLOOKUP($J35,IndDomain_Wide!$A$2:$BI$11,31,FALSE))</f>
        <v/>
      </c>
      <c r="DM35" s="4" t="str">
        <f>IF($J35="","", VLOOKUP($J35,Indicator_Wide!$A$2:$BI$11,31,FALSE))</f>
        <v/>
      </c>
      <c r="DN35" s="3"/>
      <c r="DO35" s="4" t="str">
        <f>IF($J35="","",VLOOKUP($J35,IndDomain_Wide!$A$2:$BI$11,32,FALSE))</f>
        <v/>
      </c>
      <c r="DP35" s="4" t="str">
        <f>IF($J35="","", VLOOKUP($J35,Indicator_Wide!$A$2:$BI$11,32,FALSE))</f>
        <v/>
      </c>
      <c r="DQ35" s="3"/>
      <c r="DR35" s="4" t="str">
        <f>IF($J35="","",VLOOKUP($J35,IndDomain_Wide!$A$2:$BI$11,33,FALSE))</f>
        <v/>
      </c>
      <c r="DS35" s="4" t="str">
        <f>IF($J35="","", VLOOKUP($J35,Indicator_Wide!$A$2:$BI$11,33,FALSE))</f>
        <v/>
      </c>
      <c r="DT35" s="3"/>
      <c r="DU35" s="4" t="str">
        <f>IF($J35="","",VLOOKUP($J35,IndDomain_Wide!$A$2:$BI$11,34,FALSE))</f>
        <v/>
      </c>
      <c r="DV35" s="4" t="str">
        <f>IF($J35="","", VLOOKUP($J35,Indicator_Wide!$A$2:$BI$11,34,FALSE))</f>
        <v/>
      </c>
      <c r="DW35" s="3"/>
      <c r="DX35" s="4" t="str">
        <f>IF($J35="","",VLOOKUP($J35,IndDomain_Wide!$A$2:$BI$11,35,FALSE))</f>
        <v/>
      </c>
      <c r="DY35" s="4" t="str">
        <f>IF($J35="","", VLOOKUP($J35,Indicator_Wide!$A$2:$BI$11,35,FALSE))</f>
        <v/>
      </c>
      <c r="DZ35" s="3"/>
      <c r="EA35" s="4" t="str">
        <f>IF($J35="","",VLOOKUP($J35,IndDomain_Wide!$A$2:$BI$11,36,FALSE))</f>
        <v/>
      </c>
      <c r="EB35" s="4" t="str">
        <f>IF($J35="","", VLOOKUP($J35,Indicator_Wide!$A$2:$BI$11,36,FALSE))</f>
        <v/>
      </c>
      <c r="EC35" s="3"/>
      <c r="ED35" s="4" t="str">
        <f>IF($J35="","",VLOOKUP($J35,IndDomain_Wide!$A$2:$BI$11,37,FALSE))</f>
        <v/>
      </c>
      <c r="EE35" s="4" t="str">
        <f>IF($J35="","", VLOOKUP($J35,Indicator_Wide!$A$2:$BI$11,37,FALSE))</f>
        <v/>
      </c>
      <c r="EF35" s="3"/>
      <c r="EG35" s="4" t="str">
        <f>IF($J35="","",VLOOKUP($J35,IndDomain_Wide!$A$2:$BI$11,38,FALSE))</f>
        <v/>
      </c>
      <c r="EH35" s="4" t="str">
        <f>IF($J35="","", VLOOKUP($J35,Indicator_Wide!$A$2:$BI$11,38,FALSE))</f>
        <v/>
      </c>
      <c r="EI35" s="3"/>
      <c r="EJ35" s="4" t="str">
        <f>IF($J35="","",VLOOKUP($J35,IndDomain_Wide!$A$2:$BI$11,39,FALSE))</f>
        <v/>
      </c>
      <c r="EK35" s="4" t="str">
        <f>IF($J35="","", VLOOKUP($J35,Indicator_Wide!$A$2:$BI$11,39,FALSE))</f>
        <v/>
      </c>
      <c r="EL35" s="3"/>
      <c r="EM35" s="4" t="str">
        <f>IF($J35="","",VLOOKUP($J35,IndDomain_Wide!$A$2:$BI$11,40,FALSE))</f>
        <v/>
      </c>
      <c r="EN35" s="4" t="str">
        <f>IF($J35="","", VLOOKUP($J35,Indicator_Wide!$A$2:$BI$11,40,FALSE))</f>
        <v/>
      </c>
      <c r="EO35" s="3"/>
      <c r="EP35" s="4" t="str">
        <f>IF($J35="","",VLOOKUP($J35,IndDomain_Wide!$A$2:$BI$11,41,FALSE))</f>
        <v/>
      </c>
      <c r="EQ35" s="4" t="str">
        <f>IF($J35="","", VLOOKUP($J35,Indicator_Wide!$A$2:$BI$11,41,FALSE))</f>
        <v/>
      </c>
      <c r="ER35" s="3"/>
      <c r="ES35" s="4" t="str">
        <f>IF($J35="","",VLOOKUP($J35,IndDomain_Wide!$A$2:$BI$11,42,FALSE))</f>
        <v/>
      </c>
      <c r="ET35" s="4" t="str">
        <f>IF($J35="","", VLOOKUP($J35,Indicator_Wide!$A$2:$BI$11,42,FALSE))</f>
        <v/>
      </c>
      <c r="EU35" s="3"/>
      <c r="EV35" s="4" t="str">
        <f>IF($J35="","",VLOOKUP($J35,IndDomain_Wide!$A$2:$BI$11,43,FALSE))</f>
        <v/>
      </c>
      <c r="EW35" s="4" t="str">
        <f>IF($J35="","", VLOOKUP($J35,Indicator_Wide!$A$2:$BI$11,43,FALSE))</f>
        <v/>
      </c>
      <c r="EX35" s="3"/>
      <c r="EY35" s="4" t="str">
        <f>IF($J35="","",VLOOKUP($J35,IndDomain_Wide!$A$2:$BI$11,44,FALSE))</f>
        <v/>
      </c>
      <c r="EZ35" s="4" t="str">
        <f>IF($J35="","", VLOOKUP($J35,Indicator_Wide!$A$2:$BI$11,44,FALSE))</f>
        <v/>
      </c>
      <c r="FA35" s="3"/>
      <c r="FB35" s="4" t="str">
        <f>IF($J35="","",VLOOKUP($J35,IndDomain_Wide!$A$2:$BI$11,45,FALSE))</f>
        <v/>
      </c>
      <c r="FC35" s="4" t="str">
        <f>IF($J35="","", VLOOKUP($J35,Indicator_Wide!$A$2:$BI$11,45,FALSE))</f>
        <v/>
      </c>
      <c r="FD35" s="3"/>
      <c r="FE35" s="4" t="str">
        <f>IF($J35="","",VLOOKUP($J35,IndDomain_Wide!$A$2:$BI$11,46,FALSE))</f>
        <v/>
      </c>
      <c r="FF35" s="4" t="str">
        <f>IF($J35="","", VLOOKUP($J35,Indicator_Wide!$A$2:$BI$11,46,FALSE))</f>
        <v/>
      </c>
      <c r="FG35" s="3"/>
      <c r="FH35" s="4" t="str">
        <f>IF($J35="","",VLOOKUP($J35,IndDomain_Wide!$A$2:$BI$11,47,FALSE))</f>
        <v/>
      </c>
      <c r="FI35" s="4" t="str">
        <f>IF($J35="","", VLOOKUP($J35,Indicator_Wide!$A$2:$BI$11,47,FALSE))</f>
        <v/>
      </c>
      <c r="FJ35" s="3"/>
      <c r="FK35" s="4" t="str">
        <f>IF($J35="","",VLOOKUP($J35,IndDomain_Wide!$A$2:$BI$11,48,FALSE))</f>
        <v/>
      </c>
      <c r="FL35" s="4" t="str">
        <f>IF($J35="","", VLOOKUP($J35,Indicator_Wide!$A$2:$BI$11,48,FALSE))</f>
        <v/>
      </c>
      <c r="FM35" s="3"/>
      <c r="FN35" s="4" t="str">
        <f>IF($J35="","",VLOOKUP($J35,IndDomain_Wide!$A$2:$BI$11,49,FALSE))</f>
        <v/>
      </c>
      <c r="FO35" s="4" t="str">
        <f>IF($J35="","", VLOOKUP($J35,Indicator_Wide!$A$2:$BI$11,49,FALSE))</f>
        <v/>
      </c>
      <c r="FP35" s="3"/>
      <c r="FQ35" s="4" t="str">
        <f>IF($J35="","",VLOOKUP($J35,IndDomain_Wide!$A$2:$BI$11,50,FALSE))</f>
        <v/>
      </c>
      <c r="FR35" s="4" t="str">
        <f>IF($J35="","", VLOOKUP($J35,Indicator_Wide!$A$2:$BI$11,50,FALSE))</f>
        <v/>
      </c>
      <c r="FS35" s="3"/>
      <c r="FT35" s="4" t="str">
        <f>IF($J35="","",VLOOKUP($J35,IndDomain_Wide!$A$2:$BI$11,51,FALSE))</f>
        <v/>
      </c>
      <c r="FU35" s="4" t="str">
        <f>IF($J35="","", VLOOKUP($J35,Indicator_Wide!$A$2:$BI$11,51,FALSE))</f>
        <v/>
      </c>
      <c r="FV35" s="3"/>
      <c r="FW35" s="4" t="str">
        <f>IF($J35="","",VLOOKUP($J35,IndDomain_Wide!$A$2:$BI$11,52,FALSE))</f>
        <v/>
      </c>
      <c r="FX35" s="4" t="str">
        <f>IF($J35="","", VLOOKUP($J35,Indicator_Wide!$A$2:$BI$11,52,FALSE))</f>
        <v/>
      </c>
      <c r="FY35" s="3"/>
      <c r="FZ35" s="4" t="str">
        <f>IF($J35="","",VLOOKUP($J35,IndDomain_Wide!$A$2:$BI$11,53,FALSE))</f>
        <v/>
      </c>
      <c r="GA35" s="4" t="str">
        <f>IF($J35="","", VLOOKUP($J35,Indicator_Wide!$A$2:$BI$11,53,FALSE))</f>
        <v/>
      </c>
      <c r="GB35" s="3"/>
      <c r="GC35" s="4" t="str">
        <f>IF($J35="","",VLOOKUP($J35,IndDomain_Wide!$A$2:$BI$11,54,FALSE))</f>
        <v/>
      </c>
      <c r="GD35" s="4" t="str">
        <f>IF($J35="","", VLOOKUP($J35,Indicator_Wide!$A$2:$BI$11,54,FALSE))</f>
        <v/>
      </c>
      <c r="GE35" s="3"/>
      <c r="GF35" s="4" t="str">
        <f>IF($J35="","",VLOOKUP($J35,IndDomain_Wide!$A$2:$BI$11,55,FALSE))</f>
        <v/>
      </c>
      <c r="GG35" s="4" t="str">
        <f>IF($J35="","", VLOOKUP($J35,Indicator_Wide!$A$2:$BI$11,55,FALSE))</f>
        <v/>
      </c>
      <c r="GH35" s="3"/>
      <c r="GI35" s="4" t="str">
        <f>IF($J35="","",VLOOKUP($J35,IndDomain_Wide!$A$2:$BI$11,56,FALSE))</f>
        <v/>
      </c>
      <c r="GJ35" s="4" t="str">
        <f>IF($J35="","", VLOOKUP($J35,Indicator_Wide!$A$2:$BI$11,56,FALSE))</f>
        <v/>
      </c>
      <c r="GK35" s="3"/>
      <c r="GL35" s="4" t="str">
        <f>IF($J35="","",VLOOKUP($J35,IndDomain_Wide!$A$2:$BI$11,57,FALSE))</f>
        <v/>
      </c>
      <c r="GM35" s="4" t="str">
        <f>IF($J35="","", VLOOKUP($J35,Indicator_Wide!$A$2:$BI$11,57,FALSE))</f>
        <v/>
      </c>
      <c r="GN35" s="3"/>
      <c r="GO35" s="4" t="str">
        <f>IF($J35="","",VLOOKUP($J35,IndDomain_Wide!$A$2:$BI$11,58,FALSE))</f>
        <v/>
      </c>
      <c r="GP35" s="4" t="str">
        <f>IF($J35="","", VLOOKUP($J35,Indicator_Wide!$A$2:$BI$11,58,FALSE))</f>
        <v/>
      </c>
      <c r="GQ35" s="3"/>
      <c r="GR35" s="4" t="str">
        <f>IF($J35="","",VLOOKUP($J35,IndDomain_Wide!$A$2:$BI$11,59,FALSE))</f>
        <v/>
      </c>
      <c r="GS35" s="4" t="str">
        <f>IF($J35="","", VLOOKUP($J35,Indicator_Wide!$A$2:$BI$11,59,FALSE))</f>
        <v/>
      </c>
      <c r="GT35" s="3"/>
      <c r="GU35" s="4" t="str">
        <f>IF($J35="","",VLOOKUP($J35,IndDomain_Wide!$A$2:$BI$11,60,FALSE))</f>
        <v/>
      </c>
      <c r="GV35" s="4" t="str">
        <f>IF($J35="","", VLOOKUP($J35,Indicator_Wide!$A$2:$BI$11,60,FALSE))</f>
        <v/>
      </c>
      <c r="GW35" s="3"/>
      <c r="GX35" s="4" t="str">
        <f>IF($J35="","",VLOOKUP($J35,IndDomain_Wide!$A$2:$BI$11,61,FALSE))</f>
        <v/>
      </c>
      <c r="GY35" s="4" t="str">
        <f>IF($J35="","", VLOOKUP($J35,Indicator_Wide!$A$2:$BI$11,61,FALSE))</f>
        <v/>
      </c>
      <c r="GZ35" s="3"/>
    </row>
    <row r="36" spans="1:20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4" t="str">
        <f>IF($J36="","", VLOOKUP($J36,Domain_Wide!$A$2:$M$11,2,FALSE))</f>
        <v/>
      </c>
      <c r="L36" s="4" t="str">
        <f>IF($J36="","", VLOOKUP($J36,Domain_Wide!$A$2:$M$11,3,FALSE))</f>
        <v/>
      </c>
      <c r="M36" s="3"/>
      <c r="N36" s="4" t="str">
        <f>IF($J36="","", VLOOKUP($J36,Domain_Wide!$A$2:$M$11,4,FALSE))</f>
        <v/>
      </c>
      <c r="O36" s="4" t="str">
        <f>IF($J36="","", VLOOKUP($J36,Domain_Wide!$A$2:$M$11,5,FALSE))</f>
        <v/>
      </c>
      <c r="P36" s="3"/>
      <c r="Q36" s="4" t="str">
        <f>IF($J36="","", VLOOKUP($J36,Domain_Wide!$A$2:$M$11,6,FALSE))</f>
        <v/>
      </c>
      <c r="R36" s="4" t="str">
        <f>IF($J36="","", VLOOKUP($J36,Domain_Wide!$A$2:$M$11,7,FALSE))</f>
        <v/>
      </c>
      <c r="S36" s="3"/>
      <c r="T36" s="4" t="str">
        <f>IF($J36="","", VLOOKUP($J36,Domain_Wide!$A$2:$M$11,8,FALSE))</f>
        <v/>
      </c>
      <c r="U36" s="4" t="str">
        <f>IF($J36="","", VLOOKUP($J36,Domain_Wide!$A$2:$M$11,9,FALSE))</f>
        <v/>
      </c>
      <c r="V36" s="3"/>
      <c r="W36" s="4" t="str">
        <f>IF($J36="","", VLOOKUP($J36,Domain_Wide!$A$2:$M$11,10,FALSE))</f>
        <v/>
      </c>
      <c r="X36" s="4" t="str">
        <f>IF($J36="","", VLOOKUP($J36,Domain_Wide!$A$2:$M$11,11,FALSE))</f>
        <v/>
      </c>
      <c r="Y36" s="3"/>
      <c r="Z36" s="4" t="str">
        <f>IF($J36="","", VLOOKUP($J36,Domain_Wide!$A$2:$M$11,12,FALSE))</f>
        <v/>
      </c>
      <c r="AA36" s="4" t="str">
        <f>IF($J36="","", VLOOKUP($J36,Domain_Wide!$A$2:$M$11,13,FALSE))</f>
        <v/>
      </c>
      <c r="AB36" s="3"/>
      <c r="AC36" s="4" t="str">
        <f>IF($J36="","",VLOOKUP($J36,IndDomain_Wide!$A$2:$BI$11,2,FALSE))</f>
        <v/>
      </c>
      <c r="AD36" s="4" t="str">
        <f>IF($J36="","", VLOOKUP($J36,Indicator_Wide!$A$2:$BI$11,2,FALSE))</f>
        <v/>
      </c>
      <c r="AE36" s="3"/>
      <c r="AF36" s="4" t="str">
        <f>IF($J36="","",VLOOKUP($J36,IndDomain_Wide!$A$2:$BI$11,3,FALSE))</f>
        <v/>
      </c>
      <c r="AG36" s="4" t="str">
        <f>IF($J36="","", VLOOKUP($J36,Indicator_Wide!$A$2:$BI$11,3,FALSE))</f>
        <v/>
      </c>
      <c r="AH36" s="3"/>
      <c r="AI36" s="4" t="str">
        <f>IF($J36="","",VLOOKUP($J36,IndDomain_Wide!$A$2:$BI$11,4,FALSE))</f>
        <v/>
      </c>
      <c r="AJ36" s="4" t="str">
        <f>IF($J36="","", VLOOKUP($J36,Indicator_Wide!$A$2:$BI$11,4,FALSE))</f>
        <v/>
      </c>
      <c r="AK36" s="3"/>
      <c r="AL36" s="4" t="str">
        <f>IF($J36="","",VLOOKUP($J36,IndDomain_Wide!$A$2:$BI$11,5,FALSE))</f>
        <v/>
      </c>
      <c r="AM36" s="4" t="str">
        <f>IF($J36="","", VLOOKUP($J36,Indicator_Wide!$A$2:$BI$11,5,FALSE))</f>
        <v/>
      </c>
      <c r="AN36" s="3"/>
      <c r="AO36" s="4" t="str">
        <f>IF($J36="","",VLOOKUP($J36,IndDomain_Wide!$A$2:$BI$11,6,FALSE))</f>
        <v/>
      </c>
      <c r="AP36" s="4" t="str">
        <f>IF($J36="","", VLOOKUP($J36,Indicator_Wide!$A$2:$BI$11,6,FALSE))</f>
        <v/>
      </c>
      <c r="AQ36" s="3"/>
      <c r="AR36" s="4" t="str">
        <f>IF($J36="","",VLOOKUP($J36,IndDomain_Wide!$A$2:$BI$11,7,FALSE))</f>
        <v/>
      </c>
      <c r="AS36" s="4" t="str">
        <f>IF($J36="","", VLOOKUP($J36,Indicator_Wide!$A$2:$BI$11,7,FALSE))</f>
        <v/>
      </c>
      <c r="AT36" s="3"/>
      <c r="AU36" s="4" t="str">
        <f>IF($J36="","",VLOOKUP($J36,IndDomain_Wide!$A$2:$BI$11,8,FALSE))</f>
        <v/>
      </c>
      <c r="AV36" s="4" t="str">
        <f>IF($J36="","", VLOOKUP($J36,Indicator_Wide!$A$2:$BI$11,8,FALSE))</f>
        <v/>
      </c>
      <c r="AW36" s="3"/>
      <c r="AX36" s="4" t="str">
        <f>IF($J36="","",VLOOKUP($J36,IndDomain_Wide!$A$2:$BI$11,9,FALSE))</f>
        <v/>
      </c>
      <c r="AY36" s="4" t="str">
        <f>IF($J36="","", VLOOKUP($J36,Indicator_Wide!$A$2:$BI$11,9,FALSE))</f>
        <v/>
      </c>
      <c r="AZ36" s="3"/>
      <c r="BA36" s="4" t="str">
        <f>IF($J36="","",VLOOKUP($J36,IndDomain_Wide!$A$2:$BI$11,10,FALSE))</f>
        <v/>
      </c>
      <c r="BB36" s="4" t="str">
        <f>IF($J36="","", VLOOKUP($J36,Indicator_Wide!$A$2:$BI$11,10,FALSE))</f>
        <v/>
      </c>
      <c r="BC36" s="3"/>
      <c r="BD36" s="4" t="str">
        <f>IF($J36="","",VLOOKUP($J36,IndDomain_Wide!$A$2:$BI$11,11,FALSE))</f>
        <v/>
      </c>
      <c r="BE36" s="4" t="str">
        <f>IF($J36="","", VLOOKUP($J36,Indicator_Wide!$A$2:$BI$11,11,FALSE))</f>
        <v/>
      </c>
      <c r="BF36" s="3"/>
      <c r="BG36" s="4" t="str">
        <f>IF($J36="","",VLOOKUP($J36,IndDomain_Wide!$A$2:$BI$11,12,FALSE))</f>
        <v/>
      </c>
      <c r="BH36" s="4" t="str">
        <f>IF($J36="","", VLOOKUP($J36,Indicator_Wide!$A$2:$BI$11,12,FALSE))</f>
        <v/>
      </c>
      <c r="BI36" s="3"/>
      <c r="BJ36" s="4" t="str">
        <f>IF($J36="","",VLOOKUP($J36,IndDomain_Wide!$A$2:$BI$11,13,FALSE))</f>
        <v/>
      </c>
      <c r="BK36" s="4" t="str">
        <f>IF($J36="","", VLOOKUP($J36,Indicator_Wide!$A$2:$BI$11,13,FALSE))</f>
        <v/>
      </c>
      <c r="BL36" s="3"/>
      <c r="BM36" s="4" t="str">
        <f>IF($J36="","",VLOOKUP($J36,IndDomain_Wide!$A$2:$BI$11,14,FALSE))</f>
        <v/>
      </c>
      <c r="BN36" s="4" t="str">
        <f>IF($J36="","", VLOOKUP($J36,Indicator_Wide!$A$2:$BI$11,14,FALSE))</f>
        <v/>
      </c>
      <c r="BO36" s="3"/>
      <c r="BP36" s="4" t="str">
        <f>IF($J36="","",VLOOKUP($J36,IndDomain_Wide!$A$2:$BI$11,15,FALSE))</f>
        <v/>
      </c>
      <c r="BQ36" s="4" t="str">
        <f>IF($J36="","", VLOOKUP($J36,Indicator_Wide!$A$2:$BI$11,15,FALSE))</f>
        <v/>
      </c>
      <c r="BR36" s="3"/>
      <c r="BS36" s="4" t="str">
        <f>IF($J36="","",VLOOKUP($J36,IndDomain_Wide!$A$2:$BI$11,16,FALSE))</f>
        <v/>
      </c>
      <c r="BT36" s="4" t="str">
        <f>IF($J36="","", VLOOKUP($J36,Indicator_Wide!$A$2:$BI$11,16,FALSE))</f>
        <v/>
      </c>
      <c r="BU36" s="3"/>
      <c r="BV36" s="4" t="str">
        <f>IF($J36="","",VLOOKUP($J36,IndDomain_Wide!$A$2:$BI$11,17,FALSE))</f>
        <v/>
      </c>
      <c r="BW36" s="4" t="str">
        <f>IF($J36="","", VLOOKUP($J36,Indicator_Wide!$A$2:$BI$11,17,FALSE))</f>
        <v/>
      </c>
      <c r="BX36" s="3"/>
      <c r="BY36" s="4" t="str">
        <f>IF($J36="","",VLOOKUP($J36,IndDomain_Wide!$A$2:$BI$11,18,FALSE))</f>
        <v/>
      </c>
      <c r="BZ36" s="4" t="str">
        <f>IF($J36="","", VLOOKUP($J36,Indicator_Wide!$A$2:$BI$11,18,FALSE))</f>
        <v/>
      </c>
      <c r="CA36" s="3"/>
      <c r="CB36" s="4" t="str">
        <f>IF($J36="","",VLOOKUP($J36,IndDomain_Wide!$A$2:$BI$11,19,FALSE))</f>
        <v/>
      </c>
      <c r="CC36" s="4" t="str">
        <f>IF($J36="","", VLOOKUP($J36,Indicator_Wide!$A$2:$BI$11,19,FALSE))</f>
        <v/>
      </c>
      <c r="CD36" s="3"/>
      <c r="CE36" s="4" t="str">
        <f>IF($J36="","",VLOOKUP($J36,IndDomain_Wide!$A$2:$BI$11,20,FALSE))</f>
        <v/>
      </c>
      <c r="CF36" s="4" t="str">
        <f>IF($J36="","", VLOOKUP($J36,Indicator_Wide!$A$2:$BI$11,20,FALSE))</f>
        <v/>
      </c>
      <c r="CG36" s="3"/>
      <c r="CH36" s="4" t="str">
        <f>IF($J36="","",VLOOKUP($J36,IndDomain_Wide!$A$2:$BI$11,21,FALSE))</f>
        <v/>
      </c>
      <c r="CI36" s="4" t="str">
        <f>IF($J36="","", VLOOKUP($J36,Indicator_Wide!$A$2:$BI$11,21,FALSE))</f>
        <v/>
      </c>
      <c r="CJ36" s="3"/>
      <c r="CK36" s="4" t="str">
        <f>IF($J36="","",VLOOKUP($J36,IndDomain_Wide!$A$2:$BI$11,22,FALSE))</f>
        <v/>
      </c>
      <c r="CL36" s="4" t="str">
        <f>IF($J36="","", VLOOKUP($J36,Indicator_Wide!$A$2:$BI$11,22,FALSE))</f>
        <v/>
      </c>
      <c r="CM36" s="3"/>
      <c r="CN36" s="4" t="str">
        <f>IF($J36="","",VLOOKUP($J36,IndDomain_Wide!$A$2:$BI$11,23,FALSE))</f>
        <v/>
      </c>
      <c r="CO36" s="4" t="str">
        <f>IF($J36="","", VLOOKUP($J36,Indicator_Wide!$A$2:$BI$11,23,FALSE))</f>
        <v/>
      </c>
      <c r="CP36" s="3"/>
      <c r="CQ36" s="4" t="str">
        <f>IF($J36="","",VLOOKUP($J36,IndDomain_Wide!$A$2:$BI$11,24,FALSE))</f>
        <v/>
      </c>
      <c r="CR36" s="4" t="str">
        <f>IF($J36="","", VLOOKUP($J36,Indicator_Wide!$A$2:$BI$11,24,FALSE))</f>
        <v/>
      </c>
      <c r="CS36" s="3"/>
      <c r="CT36" s="4" t="str">
        <f>IF($J36="","",VLOOKUP($J36,IndDomain_Wide!$A$2:$BI$11,25,FALSE))</f>
        <v/>
      </c>
      <c r="CU36" s="4" t="str">
        <f>IF($J36="","", VLOOKUP($J36,Indicator_Wide!$A$2:$BI$11,25,FALSE))</f>
        <v/>
      </c>
      <c r="CV36" s="3"/>
      <c r="CW36" s="4" t="str">
        <f>IF($J36="","",VLOOKUP($J36,IndDomain_Wide!$A$2:$BI$11,26,FALSE))</f>
        <v/>
      </c>
      <c r="CX36" s="4" t="str">
        <f>IF($J36="","", VLOOKUP($J36,Indicator_Wide!$A$2:$BI$11,26,FALSE))</f>
        <v/>
      </c>
      <c r="CY36" s="3"/>
      <c r="CZ36" s="4" t="str">
        <f>IF($J36="","",VLOOKUP($J36,IndDomain_Wide!$A$2:$BI$11,27,FALSE))</f>
        <v/>
      </c>
      <c r="DA36" s="4" t="str">
        <f>IF($J36="","", VLOOKUP($J36,Indicator_Wide!$A$2:$BI$11,27,FALSE))</f>
        <v/>
      </c>
      <c r="DB36" s="3"/>
      <c r="DC36" s="4" t="str">
        <f>IF($J36="","",VLOOKUP($J36,IndDomain_Wide!$A$2:$BI$11,28,FALSE))</f>
        <v/>
      </c>
      <c r="DD36" s="4" t="str">
        <f>IF($J36="","", VLOOKUP($J36,Indicator_Wide!$A$2:$BI$11,28,FALSE))</f>
        <v/>
      </c>
      <c r="DE36" s="3"/>
      <c r="DF36" s="4" t="str">
        <f>IF($J36="","",VLOOKUP($J36,IndDomain_Wide!$A$2:$BI$11,29,FALSE))</f>
        <v/>
      </c>
      <c r="DG36" s="4" t="str">
        <f>IF($J36="","", VLOOKUP($J36,Indicator_Wide!$A$2:$BI$11,29,FALSE))</f>
        <v/>
      </c>
      <c r="DH36" s="3"/>
      <c r="DI36" s="4" t="str">
        <f>IF($J36="","",VLOOKUP($J36,IndDomain_Wide!$A$2:$BI$11,30,FALSE))</f>
        <v/>
      </c>
      <c r="DJ36" s="4" t="str">
        <f>IF($J36="","", VLOOKUP($J36,Indicator_Wide!$A$2:$BI$11,30,FALSE))</f>
        <v/>
      </c>
      <c r="DK36" s="3"/>
      <c r="DL36" s="4" t="str">
        <f>IF($J36="","",VLOOKUP($J36,IndDomain_Wide!$A$2:$BI$11,31,FALSE))</f>
        <v/>
      </c>
      <c r="DM36" s="4" t="str">
        <f>IF($J36="","", VLOOKUP($J36,Indicator_Wide!$A$2:$BI$11,31,FALSE))</f>
        <v/>
      </c>
      <c r="DN36" s="3"/>
      <c r="DO36" s="4" t="str">
        <f>IF($J36="","",VLOOKUP($J36,IndDomain_Wide!$A$2:$BI$11,32,FALSE))</f>
        <v/>
      </c>
      <c r="DP36" s="4" t="str">
        <f>IF($J36="","", VLOOKUP($J36,Indicator_Wide!$A$2:$BI$11,32,FALSE))</f>
        <v/>
      </c>
      <c r="DQ36" s="3"/>
      <c r="DR36" s="4" t="str">
        <f>IF($J36="","",VLOOKUP($J36,IndDomain_Wide!$A$2:$BI$11,33,FALSE))</f>
        <v/>
      </c>
      <c r="DS36" s="4" t="str">
        <f>IF($J36="","", VLOOKUP($J36,Indicator_Wide!$A$2:$BI$11,33,FALSE))</f>
        <v/>
      </c>
      <c r="DT36" s="3"/>
      <c r="DU36" s="4" t="str">
        <f>IF($J36="","",VLOOKUP($J36,IndDomain_Wide!$A$2:$BI$11,34,FALSE))</f>
        <v/>
      </c>
      <c r="DV36" s="4" t="str">
        <f>IF($J36="","", VLOOKUP($J36,Indicator_Wide!$A$2:$BI$11,34,FALSE))</f>
        <v/>
      </c>
      <c r="DW36" s="3"/>
      <c r="DX36" s="4" t="str">
        <f>IF($J36="","",VLOOKUP($J36,IndDomain_Wide!$A$2:$BI$11,35,FALSE))</f>
        <v/>
      </c>
      <c r="DY36" s="4" t="str">
        <f>IF($J36="","", VLOOKUP($J36,Indicator_Wide!$A$2:$BI$11,35,FALSE))</f>
        <v/>
      </c>
      <c r="DZ36" s="3"/>
      <c r="EA36" s="4" t="str">
        <f>IF($J36="","",VLOOKUP($J36,IndDomain_Wide!$A$2:$BI$11,36,FALSE))</f>
        <v/>
      </c>
      <c r="EB36" s="4" t="str">
        <f>IF($J36="","", VLOOKUP($J36,Indicator_Wide!$A$2:$BI$11,36,FALSE))</f>
        <v/>
      </c>
      <c r="EC36" s="3"/>
      <c r="ED36" s="4" t="str">
        <f>IF($J36="","",VLOOKUP($J36,IndDomain_Wide!$A$2:$BI$11,37,FALSE))</f>
        <v/>
      </c>
      <c r="EE36" s="4" t="str">
        <f>IF($J36="","", VLOOKUP($J36,Indicator_Wide!$A$2:$BI$11,37,FALSE))</f>
        <v/>
      </c>
      <c r="EF36" s="3"/>
      <c r="EG36" s="4" t="str">
        <f>IF($J36="","",VLOOKUP($J36,IndDomain_Wide!$A$2:$BI$11,38,FALSE))</f>
        <v/>
      </c>
      <c r="EH36" s="4" t="str">
        <f>IF($J36="","", VLOOKUP($J36,Indicator_Wide!$A$2:$BI$11,38,FALSE))</f>
        <v/>
      </c>
      <c r="EI36" s="3"/>
      <c r="EJ36" s="4" t="str">
        <f>IF($J36="","",VLOOKUP($J36,IndDomain_Wide!$A$2:$BI$11,39,FALSE))</f>
        <v/>
      </c>
      <c r="EK36" s="4" t="str">
        <f>IF($J36="","", VLOOKUP($J36,Indicator_Wide!$A$2:$BI$11,39,FALSE))</f>
        <v/>
      </c>
      <c r="EL36" s="3"/>
      <c r="EM36" s="4" t="str">
        <f>IF($J36="","",VLOOKUP($J36,IndDomain_Wide!$A$2:$BI$11,40,FALSE))</f>
        <v/>
      </c>
      <c r="EN36" s="4" t="str">
        <f>IF($J36="","", VLOOKUP($J36,Indicator_Wide!$A$2:$BI$11,40,FALSE))</f>
        <v/>
      </c>
      <c r="EO36" s="3"/>
      <c r="EP36" s="4" t="str">
        <f>IF($J36="","",VLOOKUP($J36,IndDomain_Wide!$A$2:$BI$11,41,FALSE))</f>
        <v/>
      </c>
      <c r="EQ36" s="4" t="str">
        <f>IF($J36="","", VLOOKUP($J36,Indicator_Wide!$A$2:$BI$11,41,FALSE))</f>
        <v/>
      </c>
      <c r="ER36" s="3"/>
      <c r="ES36" s="4" t="str">
        <f>IF($J36="","",VLOOKUP($J36,IndDomain_Wide!$A$2:$BI$11,42,FALSE))</f>
        <v/>
      </c>
      <c r="ET36" s="4" t="str">
        <f>IF($J36="","", VLOOKUP($J36,Indicator_Wide!$A$2:$BI$11,42,FALSE))</f>
        <v/>
      </c>
      <c r="EU36" s="3"/>
      <c r="EV36" s="4" t="str">
        <f>IF($J36="","",VLOOKUP($J36,IndDomain_Wide!$A$2:$BI$11,43,FALSE))</f>
        <v/>
      </c>
      <c r="EW36" s="4" t="str">
        <f>IF($J36="","", VLOOKUP($J36,Indicator_Wide!$A$2:$BI$11,43,FALSE))</f>
        <v/>
      </c>
      <c r="EX36" s="3"/>
      <c r="EY36" s="4" t="str">
        <f>IF($J36="","",VLOOKUP($J36,IndDomain_Wide!$A$2:$BI$11,44,FALSE))</f>
        <v/>
      </c>
      <c r="EZ36" s="4" t="str">
        <f>IF($J36="","", VLOOKUP($J36,Indicator_Wide!$A$2:$BI$11,44,FALSE))</f>
        <v/>
      </c>
      <c r="FA36" s="3"/>
      <c r="FB36" s="4" t="str">
        <f>IF($J36="","",VLOOKUP($J36,IndDomain_Wide!$A$2:$BI$11,45,FALSE))</f>
        <v/>
      </c>
      <c r="FC36" s="4" t="str">
        <f>IF($J36="","", VLOOKUP($J36,Indicator_Wide!$A$2:$BI$11,45,FALSE))</f>
        <v/>
      </c>
      <c r="FD36" s="3"/>
      <c r="FE36" s="4" t="str">
        <f>IF($J36="","",VLOOKUP($J36,IndDomain_Wide!$A$2:$BI$11,46,FALSE))</f>
        <v/>
      </c>
      <c r="FF36" s="4" t="str">
        <f>IF($J36="","", VLOOKUP($J36,Indicator_Wide!$A$2:$BI$11,46,FALSE))</f>
        <v/>
      </c>
      <c r="FG36" s="3"/>
      <c r="FH36" s="4" t="str">
        <f>IF($J36="","",VLOOKUP($J36,IndDomain_Wide!$A$2:$BI$11,47,FALSE))</f>
        <v/>
      </c>
      <c r="FI36" s="4" t="str">
        <f>IF($J36="","", VLOOKUP($J36,Indicator_Wide!$A$2:$BI$11,47,FALSE))</f>
        <v/>
      </c>
      <c r="FJ36" s="3"/>
      <c r="FK36" s="4" t="str">
        <f>IF($J36="","",VLOOKUP($J36,IndDomain_Wide!$A$2:$BI$11,48,FALSE))</f>
        <v/>
      </c>
      <c r="FL36" s="4" t="str">
        <f>IF($J36="","", VLOOKUP($J36,Indicator_Wide!$A$2:$BI$11,48,FALSE))</f>
        <v/>
      </c>
      <c r="FM36" s="3"/>
      <c r="FN36" s="4" t="str">
        <f>IF($J36="","",VLOOKUP($J36,IndDomain_Wide!$A$2:$BI$11,49,FALSE))</f>
        <v/>
      </c>
      <c r="FO36" s="4" t="str">
        <f>IF($J36="","", VLOOKUP($J36,Indicator_Wide!$A$2:$BI$11,49,FALSE))</f>
        <v/>
      </c>
      <c r="FP36" s="3"/>
      <c r="FQ36" s="4" t="str">
        <f>IF($J36="","",VLOOKUP($J36,IndDomain_Wide!$A$2:$BI$11,50,FALSE))</f>
        <v/>
      </c>
      <c r="FR36" s="4" t="str">
        <f>IF($J36="","", VLOOKUP($J36,Indicator_Wide!$A$2:$BI$11,50,FALSE))</f>
        <v/>
      </c>
      <c r="FS36" s="3"/>
      <c r="FT36" s="4" t="str">
        <f>IF($J36="","",VLOOKUP($J36,IndDomain_Wide!$A$2:$BI$11,51,FALSE))</f>
        <v/>
      </c>
      <c r="FU36" s="4" t="str">
        <f>IF($J36="","", VLOOKUP($J36,Indicator_Wide!$A$2:$BI$11,51,FALSE))</f>
        <v/>
      </c>
      <c r="FV36" s="3"/>
      <c r="FW36" s="4" t="str">
        <f>IF($J36="","",VLOOKUP($J36,IndDomain_Wide!$A$2:$BI$11,52,FALSE))</f>
        <v/>
      </c>
      <c r="FX36" s="4" t="str">
        <f>IF($J36="","", VLOOKUP($J36,Indicator_Wide!$A$2:$BI$11,52,FALSE))</f>
        <v/>
      </c>
      <c r="FY36" s="3"/>
      <c r="FZ36" s="4" t="str">
        <f>IF($J36="","",VLOOKUP($J36,IndDomain_Wide!$A$2:$BI$11,53,FALSE))</f>
        <v/>
      </c>
      <c r="GA36" s="4" t="str">
        <f>IF($J36="","", VLOOKUP($J36,Indicator_Wide!$A$2:$BI$11,53,FALSE))</f>
        <v/>
      </c>
      <c r="GB36" s="3"/>
      <c r="GC36" s="4" t="str">
        <f>IF($J36="","",VLOOKUP($J36,IndDomain_Wide!$A$2:$BI$11,54,FALSE))</f>
        <v/>
      </c>
      <c r="GD36" s="4" t="str">
        <f>IF($J36="","", VLOOKUP($J36,Indicator_Wide!$A$2:$BI$11,54,FALSE))</f>
        <v/>
      </c>
      <c r="GE36" s="3"/>
      <c r="GF36" s="4" t="str">
        <f>IF($J36="","",VLOOKUP($J36,IndDomain_Wide!$A$2:$BI$11,55,FALSE))</f>
        <v/>
      </c>
      <c r="GG36" s="4" t="str">
        <f>IF($J36="","", VLOOKUP($J36,Indicator_Wide!$A$2:$BI$11,55,FALSE))</f>
        <v/>
      </c>
      <c r="GH36" s="3"/>
      <c r="GI36" s="4" t="str">
        <f>IF($J36="","",VLOOKUP($J36,IndDomain_Wide!$A$2:$BI$11,56,FALSE))</f>
        <v/>
      </c>
      <c r="GJ36" s="4" t="str">
        <f>IF($J36="","", VLOOKUP($J36,Indicator_Wide!$A$2:$BI$11,56,FALSE))</f>
        <v/>
      </c>
      <c r="GK36" s="3"/>
      <c r="GL36" s="4" t="str">
        <f>IF($J36="","",VLOOKUP($J36,IndDomain_Wide!$A$2:$BI$11,57,FALSE))</f>
        <v/>
      </c>
      <c r="GM36" s="4" t="str">
        <f>IF($J36="","", VLOOKUP($J36,Indicator_Wide!$A$2:$BI$11,57,FALSE))</f>
        <v/>
      </c>
      <c r="GN36" s="3"/>
      <c r="GO36" s="4" t="str">
        <f>IF($J36="","",VLOOKUP($J36,IndDomain_Wide!$A$2:$BI$11,58,FALSE))</f>
        <v/>
      </c>
      <c r="GP36" s="4" t="str">
        <f>IF($J36="","", VLOOKUP($J36,Indicator_Wide!$A$2:$BI$11,58,FALSE))</f>
        <v/>
      </c>
      <c r="GQ36" s="3"/>
      <c r="GR36" s="4" t="str">
        <f>IF($J36="","",VLOOKUP($J36,IndDomain_Wide!$A$2:$BI$11,59,FALSE))</f>
        <v/>
      </c>
      <c r="GS36" s="4" t="str">
        <f>IF($J36="","", VLOOKUP($J36,Indicator_Wide!$A$2:$BI$11,59,FALSE))</f>
        <v/>
      </c>
      <c r="GT36" s="3"/>
      <c r="GU36" s="4" t="str">
        <f>IF($J36="","",VLOOKUP($J36,IndDomain_Wide!$A$2:$BI$11,60,FALSE))</f>
        <v/>
      </c>
      <c r="GV36" s="4" t="str">
        <f>IF($J36="","", VLOOKUP($J36,Indicator_Wide!$A$2:$BI$11,60,FALSE))</f>
        <v/>
      </c>
      <c r="GW36" s="3"/>
      <c r="GX36" s="4" t="str">
        <f>IF($J36="","",VLOOKUP($J36,IndDomain_Wide!$A$2:$BI$11,61,FALSE))</f>
        <v/>
      </c>
      <c r="GY36" s="4" t="str">
        <f>IF($J36="","", VLOOKUP($J36,Indicator_Wide!$A$2:$BI$11,61,FALSE))</f>
        <v/>
      </c>
      <c r="GZ36" s="3"/>
    </row>
    <row r="37" spans="1:20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4" t="str">
        <f>IF($J37="","", VLOOKUP($J37,Domain_Wide!$A$2:$M$11,2,FALSE))</f>
        <v/>
      </c>
      <c r="L37" s="4" t="str">
        <f>IF($J37="","", VLOOKUP($J37,Domain_Wide!$A$2:$M$11,3,FALSE))</f>
        <v/>
      </c>
      <c r="M37" s="3"/>
      <c r="N37" s="4" t="str">
        <f>IF($J37="","", VLOOKUP($J37,Domain_Wide!$A$2:$M$11,4,FALSE))</f>
        <v/>
      </c>
      <c r="O37" s="4" t="str">
        <f>IF($J37="","", VLOOKUP($J37,Domain_Wide!$A$2:$M$11,5,FALSE))</f>
        <v/>
      </c>
      <c r="P37" s="3"/>
      <c r="Q37" s="4" t="str">
        <f>IF($J37="","", VLOOKUP($J37,Domain_Wide!$A$2:$M$11,6,FALSE))</f>
        <v/>
      </c>
      <c r="R37" s="4" t="str">
        <f>IF($J37="","", VLOOKUP($J37,Domain_Wide!$A$2:$M$11,7,FALSE))</f>
        <v/>
      </c>
      <c r="S37" s="3"/>
      <c r="T37" s="4" t="str">
        <f>IF($J37="","", VLOOKUP($J37,Domain_Wide!$A$2:$M$11,8,FALSE))</f>
        <v/>
      </c>
      <c r="U37" s="4" t="str">
        <f>IF($J37="","", VLOOKUP($J37,Domain_Wide!$A$2:$M$11,9,FALSE))</f>
        <v/>
      </c>
      <c r="V37" s="3"/>
      <c r="W37" s="4" t="str">
        <f>IF($J37="","", VLOOKUP($J37,Domain_Wide!$A$2:$M$11,10,FALSE))</f>
        <v/>
      </c>
      <c r="X37" s="4" t="str">
        <f>IF($J37="","", VLOOKUP($J37,Domain_Wide!$A$2:$M$11,11,FALSE))</f>
        <v/>
      </c>
      <c r="Y37" s="3"/>
      <c r="Z37" s="4" t="str">
        <f>IF($J37="","", VLOOKUP($J37,Domain_Wide!$A$2:$M$11,12,FALSE))</f>
        <v/>
      </c>
      <c r="AA37" s="4" t="str">
        <f>IF($J37="","", VLOOKUP($J37,Domain_Wide!$A$2:$M$11,13,FALSE))</f>
        <v/>
      </c>
      <c r="AB37" s="3"/>
      <c r="AC37" s="4" t="str">
        <f>IF($J37="","",VLOOKUP($J37,IndDomain_Wide!$A$2:$BI$11,2,FALSE))</f>
        <v/>
      </c>
      <c r="AD37" s="4" t="str">
        <f>IF($J37="","", VLOOKUP($J37,Indicator_Wide!$A$2:$BI$11,2,FALSE))</f>
        <v/>
      </c>
      <c r="AE37" s="3"/>
      <c r="AF37" s="4" t="str">
        <f>IF($J37="","",VLOOKUP($J37,IndDomain_Wide!$A$2:$BI$11,3,FALSE))</f>
        <v/>
      </c>
      <c r="AG37" s="4" t="str">
        <f>IF($J37="","", VLOOKUP($J37,Indicator_Wide!$A$2:$BI$11,3,FALSE))</f>
        <v/>
      </c>
      <c r="AH37" s="3"/>
      <c r="AI37" s="4" t="str">
        <f>IF($J37="","",VLOOKUP($J37,IndDomain_Wide!$A$2:$BI$11,4,FALSE))</f>
        <v/>
      </c>
      <c r="AJ37" s="4" t="str">
        <f>IF($J37="","", VLOOKUP($J37,Indicator_Wide!$A$2:$BI$11,4,FALSE))</f>
        <v/>
      </c>
      <c r="AK37" s="3"/>
      <c r="AL37" s="4" t="str">
        <f>IF($J37="","",VLOOKUP($J37,IndDomain_Wide!$A$2:$BI$11,5,FALSE))</f>
        <v/>
      </c>
      <c r="AM37" s="4" t="str">
        <f>IF($J37="","", VLOOKUP($J37,Indicator_Wide!$A$2:$BI$11,5,FALSE))</f>
        <v/>
      </c>
      <c r="AN37" s="3"/>
      <c r="AO37" s="4" t="str">
        <f>IF($J37="","",VLOOKUP($J37,IndDomain_Wide!$A$2:$BI$11,6,FALSE))</f>
        <v/>
      </c>
      <c r="AP37" s="4" t="str">
        <f>IF($J37="","", VLOOKUP($J37,Indicator_Wide!$A$2:$BI$11,6,FALSE))</f>
        <v/>
      </c>
      <c r="AQ37" s="3"/>
      <c r="AR37" s="4" t="str">
        <f>IF($J37="","",VLOOKUP($J37,IndDomain_Wide!$A$2:$BI$11,7,FALSE))</f>
        <v/>
      </c>
      <c r="AS37" s="4" t="str">
        <f>IF($J37="","", VLOOKUP($J37,Indicator_Wide!$A$2:$BI$11,7,FALSE))</f>
        <v/>
      </c>
      <c r="AT37" s="3"/>
      <c r="AU37" s="4" t="str">
        <f>IF($J37="","",VLOOKUP($J37,IndDomain_Wide!$A$2:$BI$11,8,FALSE))</f>
        <v/>
      </c>
      <c r="AV37" s="4" t="str">
        <f>IF($J37="","", VLOOKUP($J37,Indicator_Wide!$A$2:$BI$11,8,FALSE))</f>
        <v/>
      </c>
      <c r="AW37" s="3"/>
      <c r="AX37" s="4" t="str">
        <f>IF($J37="","",VLOOKUP($J37,IndDomain_Wide!$A$2:$BI$11,9,FALSE))</f>
        <v/>
      </c>
      <c r="AY37" s="4" t="str">
        <f>IF($J37="","", VLOOKUP($J37,Indicator_Wide!$A$2:$BI$11,9,FALSE))</f>
        <v/>
      </c>
      <c r="AZ37" s="3"/>
      <c r="BA37" s="4" t="str">
        <f>IF($J37="","",VLOOKUP($J37,IndDomain_Wide!$A$2:$BI$11,10,FALSE))</f>
        <v/>
      </c>
      <c r="BB37" s="4" t="str">
        <f>IF($J37="","", VLOOKUP($J37,Indicator_Wide!$A$2:$BI$11,10,FALSE))</f>
        <v/>
      </c>
      <c r="BC37" s="3"/>
      <c r="BD37" s="4" t="str">
        <f>IF($J37="","",VLOOKUP($J37,IndDomain_Wide!$A$2:$BI$11,11,FALSE))</f>
        <v/>
      </c>
      <c r="BE37" s="4" t="str">
        <f>IF($J37="","", VLOOKUP($J37,Indicator_Wide!$A$2:$BI$11,11,FALSE))</f>
        <v/>
      </c>
      <c r="BF37" s="3"/>
      <c r="BG37" s="4" t="str">
        <f>IF($J37="","",VLOOKUP($J37,IndDomain_Wide!$A$2:$BI$11,12,FALSE))</f>
        <v/>
      </c>
      <c r="BH37" s="4" t="str">
        <f>IF($J37="","", VLOOKUP($J37,Indicator_Wide!$A$2:$BI$11,12,FALSE))</f>
        <v/>
      </c>
      <c r="BI37" s="3"/>
      <c r="BJ37" s="4" t="str">
        <f>IF($J37="","",VLOOKUP($J37,IndDomain_Wide!$A$2:$BI$11,13,FALSE))</f>
        <v/>
      </c>
      <c r="BK37" s="4" t="str">
        <f>IF($J37="","", VLOOKUP($J37,Indicator_Wide!$A$2:$BI$11,13,FALSE))</f>
        <v/>
      </c>
      <c r="BL37" s="3"/>
      <c r="BM37" s="4" t="str">
        <f>IF($J37="","",VLOOKUP($J37,IndDomain_Wide!$A$2:$BI$11,14,FALSE))</f>
        <v/>
      </c>
      <c r="BN37" s="4" t="str">
        <f>IF($J37="","", VLOOKUP($J37,Indicator_Wide!$A$2:$BI$11,14,FALSE))</f>
        <v/>
      </c>
      <c r="BO37" s="3"/>
      <c r="BP37" s="4" t="str">
        <f>IF($J37="","",VLOOKUP($J37,IndDomain_Wide!$A$2:$BI$11,15,FALSE))</f>
        <v/>
      </c>
      <c r="BQ37" s="4" t="str">
        <f>IF($J37="","", VLOOKUP($J37,Indicator_Wide!$A$2:$BI$11,15,FALSE))</f>
        <v/>
      </c>
      <c r="BR37" s="3"/>
      <c r="BS37" s="4" t="str">
        <f>IF($J37="","",VLOOKUP($J37,IndDomain_Wide!$A$2:$BI$11,16,FALSE))</f>
        <v/>
      </c>
      <c r="BT37" s="4" t="str">
        <f>IF($J37="","", VLOOKUP($J37,Indicator_Wide!$A$2:$BI$11,16,FALSE))</f>
        <v/>
      </c>
      <c r="BU37" s="3"/>
      <c r="BV37" s="4" t="str">
        <f>IF($J37="","",VLOOKUP($J37,IndDomain_Wide!$A$2:$BI$11,17,FALSE))</f>
        <v/>
      </c>
      <c r="BW37" s="4" t="str">
        <f>IF($J37="","", VLOOKUP($J37,Indicator_Wide!$A$2:$BI$11,17,FALSE))</f>
        <v/>
      </c>
      <c r="BX37" s="3"/>
      <c r="BY37" s="4" t="str">
        <f>IF($J37="","",VLOOKUP($J37,IndDomain_Wide!$A$2:$BI$11,18,FALSE))</f>
        <v/>
      </c>
      <c r="BZ37" s="4" t="str">
        <f>IF($J37="","", VLOOKUP($J37,Indicator_Wide!$A$2:$BI$11,18,FALSE))</f>
        <v/>
      </c>
      <c r="CA37" s="3"/>
      <c r="CB37" s="4" t="str">
        <f>IF($J37="","",VLOOKUP($J37,IndDomain_Wide!$A$2:$BI$11,19,FALSE))</f>
        <v/>
      </c>
      <c r="CC37" s="4" t="str">
        <f>IF($J37="","", VLOOKUP($J37,Indicator_Wide!$A$2:$BI$11,19,FALSE))</f>
        <v/>
      </c>
      <c r="CD37" s="3"/>
      <c r="CE37" s="4" t="str">
        <f>IF($J37="","",VLOOKUP($J37,IndDomain_Wide!$A$2:$BI$11,20,FALSE))</f>
        <v/>
      </c>
      <c r="CF37" s="4" t="str">
        <f>IF($J37="","", VLOOKUP($J37,Indicator_Wide!$A$2:$BI$11,20,FALSE))</f>
        <v/>
      </c>
      <c r="CG37" s="3"/>
      <c r="CH37" s="4" t="str">
        <f>IF($J37="","",VLOOKUP($J37,IndDomain_Wide!$A$2:$BI$11,21,FALSE))</f>
        <v/>
      </c>
      <c r="CI37" s="4" t="str">
        <f>IF($J37="","", VLOOKUP($J37,Indicator_Wide!$A$2:$BI$11,21,FALSE))</f>
        <v/>
      </c>
      <c r="CJ37" s="3"/>
      <c r="CK37" s="4" t="str">
        <f>IF($J37="","",VLOOKUP($J37,IndDomain_Wide!$A$2:$BI$11,22,FALSE))</f>
        <v/>
      </c>
      <c r="CL37" s="4" t="str">
        <f>IF($J37="","", VLOOKUP($J37,Indicator_Wide!$A$2:$BI$11,22,FALSE))</f>
        <v/>
      </c>
      <c r="CM37" s="3"/>
      <c r="CN37" s="4" t="str">
        <f>IF($J37="","",VLOOKUP($J37,IndDomain_Wide!$A$2:$BI$11,23,FALSE))</f>
        <v/>
      </c>
      <c r="CO37" s="4" t="str">
        <f>IF($J37="","", VLOOKUP($J37,Indicator_Wide!$A$2:$BI$11,23,FALSE))</f>
        <v/>
      </c>
      <c r="CP37" s="3"/>
      <c r="CQ37" s="4" t="str">
        <f>IF($J37="","",VLOOKUP($J37,IndDomain_Wide!$A$2:$BI$11,24,FALSE))</f>
        <v/>
      </c>
      <c r="CR37" s="4" t="str">
        <f>IF($J37="","", VLOOKUP($J37,Indicator_Wide!$A$2:$BI$11,24,FALSE))</f>
        <v/>
      </c>
      <c r="CS37" s="3"/>
      <c r="CT37" s="4" t="str">
        <f>IF($J37="","",VLOOKUP($J37,IndDomain_Wide!$A$2:$BI$11,25,FALSE))</f>
        <v/>
      </c>
      <c r="CU37" s="4" t="str">
        <f>IF($J37="","", VLOOKUP($J37,Indicator_Wide!$A$2:$BI$11,25,FALSE))</f>
        <v/>
      </c>
      <c r="CV37" s="3"/>
      <c r="CW37" s="4" t="str">
        <f>IF($J37="","",VLOOKUP($J37,IndDomain_Wide!$A$2:$BI$11,26,FALSE))</f>
        <v/>
      </c>
      <c r="CX37" s="4" t="str">
        <f>IF($J37="","", VLOOKUP($J37,Indicator_Wide!$A$2:$BI$11,26,FALSE))</f>
        <v/>
      </c>
      <c r="CY37" s="3"/>
      <c r="CZ37" s="4" t="str">
        <f>IF($J37="","",VLOOKUP($J37,IndDomain_Wide!$A$2:$BI$11,27,FALSE))</f>
        <v/>
      </c>
      <c r="DA37" s="4" t="str">
        <f>IF($J37="","", VLOOKUP($J37,Indicator_Wide!$A$2:$BI$11,27,FALSE))</f>
        <v/>
      </c>
      <c r="DB37" s="3"/>
      <c r="DC37" s="4" t="str">
        <f>IF($J37="","",VLOOKUP($J37,IndDomain_Wide!$A$2:$BI$11,28,FALSE))</f>
        <v/>
      </c>
      <c r="DD37" s="4" t="str">
        <f>IF($J37="","", VLOOKUP($J37,Indicator_Wide!$A$2:$BI$11,28,FALSE))</f>
        <v/>
      </c>
      <c r="DE37" s="3"/>
      <c r="DF37" s="4" t="str">
        <f>IF($J37="","",VLOOKUP($J37,IndDomain_Wide!$A$2:$BI$11,29,FALSE))</f>
        <v/>
      </c>
      <c r="DG37" s="4" t="str">
        <f>IF($J37="","", VLOOKUP($J37,Indicator_Wide!$A$2:$BI$11,29,FALSE))</f>
        <v/>
      </c>
      <c r="DH37" s="3"/>
      <c r="DI37" s="4" t="str">
        <f>IF($J37="","",VLOOKUP($J37,IndDomain_Wide!$A$2:$BI$11,30,FALSE))</f>
        <v/>
      </c>
      <c r="DJ37" s="4" t="str">
        <f>IF($J37="","", VLOOKUP($J37,Indicator_Wide!$A$2:$BI$11,30,FALSE))</f>
        <v/>
      </c>
      <c r="DK37" s="3"/>
      <c r="DL37" s="4" t="str">
        <f>IF($J37="","",VLOOKUP($J37,IndDomain_Wide!$A$2:$BI$11,31,FALSE))</f>
        <v/>
      </c>
      <c r="DM37" s="4" t="str">
        <f>IF($J37="","", VLOOKUP($J37,Indicator_Wide!$A$2:$BI$11,31,FALSE))</f>
        <v/>
      </c>
      <c r="DN37" s="3"/>
      <c r="DO37" s="4" t="str">
        <f>IF($J37="","",VLOOKUP($J37,IndDomain_Wide!$A$2:$BI$11,32,FALSE))</f>
        <v/>
      </c>
      <c r="DP37" s="4" t="str">
        <f>IF($J37="","", VLOOKUP($J37,Indicator_Wide!$A$2:$BI$11,32,FALSE))</f>
        <v/>
      </c>
      <c r="DQ37" s="3"/>
      <c r="DR37" s="4" t="str">
        <f>IF($J37="","",VLOOKUP($J37,IndDomain_Wide!$A$2:$BI$11,33,FALSE))</f>
        <v/>
      </c>
      <c r="DS37" s="4" t="str">
        <f>IF($J37="","", VLOOKUP($J37,Indicator_Wide!$A$2:$BI$11,33,FALSE))</f>
        <v/>
      </c>
      <c r="DT37" s="3"/>
      <c r="DU37" s="4" t="str">
        <f>IF($J37="","",VLOOKUP($J37,IndDomain_Wide!$A$2:$BI$11,34,FALSE))</f>
        <v/>
      </c>
      <c r="DV37" s="4" t="str">
        <f>IF($J37="","", VLOOKUP($J37,Indicator_Wide!$A$2:$BI$11,34,FALSE))</f>
        <v/>
      </c>
      <c r="DW37" s="3"/>
      <c r="DX37" s="4" t="str">
        <f>IF($J37="","",VLOOKUP($J37,IndDomain_Wide!$A$2:$BI$11,35,FALSE))</f>
        <v/>
      </c>
      <c r="DY37" s="4" t="str">
        <f>IF($J37="","", VLOOKUP($J37,Indicator_Wide!$A$2:$BI$11,35,FALSE))</f>
        <v/>
      </c>
      <c r="DZ37" s="3"/>
      <c r="EA37" s="4" t="str">
        <f>IF($J37="","",VLOOKUP($J37,IndDomain_Wide!$A$2:$BI$11,36,FALSE))</f>
        <v/>
      </c>
      <c r="EB37" s="4" t="str">
        <f>IF($J37="","", VLOOKUP($J37,Indicator_Wide!$A$2:$BI$11,36,FALSE))</f>
        <v/>
      </c>
      <c r="EC37" s="3"/>
      <c r="ED37" s="4" t="str">
        <f>IF($J37="","",VLOOKUP($J37,IndDomain_Wide!$A$2:$BI$11,37,FALSE))</f>
        <v/>
      </c>
      <c r="EE37" s="4" t="str">
        <f>IF($J37="","", VLOOKUP($J37,Indicator_Wide!$A$2:$BI$11,37,FALSE))</f>
        <v/>
      </c>
      <c r="EF37" s="3"/>
      <c r="EG37" s="4" t="str">
        <f>IF($J37="","",VLOOKUP($J37,IndDomain_Wide!$A$2:$BI$11,38,FALSE))</f>
        <v/>
      </c>
      <c r="EH37" s="4" t="str">
        <f>IF($J37="","", VLOOKUP($J37,Indicator_Wide!$A$2:$BI$11,38,FALSE))</f>
        <v/>
      </c>
      <c r="EI37" s="3"/>
      <c r="EJ37" s="4" t="str">
        <f>IF($J37="","",VLOOKUP($J37,IndDomain_Wide!$A$2:$BI$11,39,FALSE))</f>
        <v/>
      </c>
      <c r="EK37" s="4" t="str">
        <f>IF($J37="","", VLOOKUP($J37,Indicator_Wide!$A$2:$BI$11,39,FALSE))</f>
        <v/>
      </c>
      <c r="EL37" s="3"/>
      <c r="EM37" s="4" t="str">
        <f>IF($J37="","",VLOOKUP($J37,IndDomain_Wide!$A$2:$BI$11,40,FALSE))</f>
        <v/>
      </c>
      <c r="EN37" s="4" t="str">
        <f>IF($J37="","", VLOOKUP($J37,Indicator_Wide!$A$2:$BI$11,40,FALSE))</f>
        <v/>
      </c>
      <c r="EO37" s="3"/>
      <c r="EP37" s="4" t="str">
        <f>IF($J37="","",VLOOKUP($J37,IndDomain_Wide!$A$2:$BI$11,41,FALSE))</f>
        <v/>
      </c>
      <c r="EQ37" s="4" t="str">
        <f>IF($J37="","", VLOOKUP($J37,Indicator_Wide!$A$2:$BI$11,41,FALSE))</f>
        <v/>
      </c>
      <c r="ER37" s="3"/>
      <c r="ES37" s="4" t="str">
        <f>IF($J37="","",VLOOKUP($J37,IndDomain_Wide!$A$2:$BI$11,42,FALSE))</f>
        <v/>
      </c>
      <c r="ET37" s="4" t="str">
        <f>IF($J37="","", VLOOKUP($J37,Indicator_Wide!$A$2:$BI$11,42,FALSE))</f>
        <v/>
      </c>
      <c r="EU37" s="3"/>
      <c r="EV37" s="4" t="str">
        <f>IF($J37="","",VLOOKUP($J37,IndDomain_Wide!$A$2:$BI$11,43,FALSE))</f>
        <v/>
      </c>
      <c r="EW37" s="4" t="str">
        <f>IF($J37="","", VLOOKUP($J37,Indicator_Wide!$A$2:$BI$11,43,FALSE))</f>
        <v/>
      </c>
      <c r="EX37" s="3"/>
      <c r="EY37" s="4" t="str">
        <f>IF($J37="","",VLOOKUP($J37,IndDomain_Wide!$A$2:$BI$11,44,FALSE))</f>
        <v/>
      </c>
      <c r="EZ37" s="4" t="str">
        <f>IF($J37="","", VLOOKUP($J37,Indicator_Wide!$A$2:$BI$11,44,FALSE))</f>
        <v/>
      </c>
      <c r="FA37" s="3"/>
      <c r="FB37" s="4" t="str">
        <f>IF($J37="","",VLOOKUP($J37,IndDomain_Wide!$A$2:$BI$11,45,FALSE))</f>
        <v/>
      </c>
      <c r="FC37" s="4" t="str">
        <f>IF($J37="","", VLOOKUP($J37,Indicator_Wide!$A$2:$BI$11,45,FALSE))</f>
        <v/>
      </c>
      <c r="FD37" s="3"/>
      <c r="FE37" s="4" t="str">
        <f>IF($J37="","",VLOOKUP($J37,IndDomain_Wide!$A$2:$BI$11,46,FALSE))</f>
        <v/>
      </c>
      <c r="FF37" s="4" t="str">
        <f>IF($J37="","", VLOOKUP($J37,Indicator_Wide!$A$2:$BI$11,46,FALSE))</f>
        <v/>
      </c>
      <c r="FG37" s="3"/>
      <c r="FH37" s="4" t="str">
        <f>IF($J37="","",VLOOKUP($J37,IndDomain_Wide!$A$2:$BI$11,47,FALSE))</f>
        <v/>
      </c>
      <c r="FI37" s="4" t="str">
        <f>IF($J37="","", VLOOKUP($J37,Indicator_Wide!$A$2:$BI$11,47,FALSE))</f>
        <v/>
      </c>
      <c r="FJ37" s="3"/>
      <c r="FK37" s="4" t="str">
        <f>IF($J37="","",VLOOKUP($J37,IndDomain_Wide!$A$2:$BI$11,48,FALSE))</f>
        <v/>
      </c>
      <c r="FL37" s="4" t="str">
        <f>IF($J37="","", VLOOKUP($J37,Indicator_Wide!$A$2:$BI$11,48,FALSE))</f>
        <v/>
      </c>
      <c r="FM37" s="3"/>
      <c r="FN37" s="4" t="str">
        <f>IF($J37="","",VLOOKUP($J37,IndDomain_Wide!$A$2:$BI$11,49,FALSE))</f>
        <v/>
      </c>
      <c r="FO37" s="4" t="str">
        <f>IF($J37="","", VLOOKUP($J37,Indicator_Wide!$A$2:$BI$11,49,FALSE))</f>
        <v/>
      </c>
      <c r="FP37" s="3"/>
      <c r="FQ37" s="4" t="str">
        <f>IF($J37="","",VLOOKUP($J37,IndDomain_Wide!$A$2:$BI$11,50,FALSE))</f>
        <v/>
      </c>
      <c r="FR37" s="4" t="str">
        <f>IF($J37="","", VLOOKUP($J37,Indicator_Wide!$A$2:$BI$11,50,FALSE))</f>
        <v/>
      </c>
      <c r="FS37" s="3"/>
      <c r="FT37" s="4" t="str">
        <f>IF($J37="","",VLOOKUP($J37,IndDomain_Wide!$A$2:$BI$11,51,FALSE))</f>
        <v/>
      </c>
      <c r="FU37" s="4" t="str">
        <f>IF($J37="","", VLOOKUP($J37,Indicator_Wide!$A$2:$BI$11,51,FALSE))</f>
        <v/>
      </c>
      <c r="FV37" s="3"/>
      <c r="FW37" s="4" t="str">
        <f>IF($J37="","",VLOOKUP($J37,IndDomain_Wide!$A$2:$BI$11,52,FALSE))</f>
        <v/>
      </c>
      <c r="FX37" s="4" t="str">
        <f>IF($J37="","", VLOOKUP($J37,Indicator_Wide!$A$2:$BI$11,52,FALSE))</f>
        <v/>
      </c>
      <c r="FY37" s="3"/>
      <c r="FZ37" s="4" t="str">
        <f>IF($J37="","",VLOOKUP($J37,IndDomain_Wide!$A$2:$BI$11,53,FALSE))</f>
        <v/>
      </c>
      <c r="GA37" s="4" t="str">
        <f>IF($J37="","", VLOOKUP($J37,Indicator_Wide!$A$2:$BI$11,53,FALSE))</f>
        <v/>
      </c>
      <c r="GB37" s="3"/>
      <c r="GC37" s="4" t="str">
        <f>IF($J37="","",VLOOKUP($J37,IndDomain_Wide!$A$2:$BI$11,54,FALSE))</f>
        <v/>
      </c>
      <c r="GD37" s="4" t="str">
        <f>IF($J37="","", VLOOKUP($J37,Indicator_Wide!$A$2:$BI$11,54,FALSE))</f>
        <v/>
      </c>
      <c r="GE37" s="3"/>
      <c r="GF37" s="4" t="str">
        <f>IF($J37="","",VLOOKUP($J37,IndDomain_Wide!$A$2:$BI$11,55,FALSE))</f>
        <v/>
      </c>
      <c r="GG37" s="4" t="str">
        <f>IF($J37="","", VLOOKUP($J37,Indicator_Wide!$A$2:$BI$11,55,FALSE))</f>
        <v/>
      </c>
      <c r="GH37" s="3"/>
      <c r="GI37" s="4" t="str">
        <f>IF($J37="","",VLOOKUP($J37,IndDomain_Wide!$A$2:$BI$11,56,FALSE))</f>
        <v/>
      </c>
      <c r="GJ37" s="4" t="str">
        <f>IF($J37="","", VLOOKUP($J37,Indicator_Wide!$A$2:$BI$11,56,FALSE))</f>
        <v/>
      </c>
      <c r="GK37" s="3"/>
      <c r="GL37" s="4" t="str">
        <f>IF($J37="","",VLOOKUP($J37,IndDomain_Wide!$A$2:$BI$11,57,FALSE))</f>
        <v/>
      </c>
      <c r="GM37" s="4" t="str">
        <f>IF($J37="","", VLOOKUP($J37,Indicator_Wide!$A$2:$BI$11,57,FALSE))</f>
        <v/>
      </c>
      <c r="GN37" s="3"/>
      <c r="GO37" s="4" t="str">
        <f>IF($J37="","",VLOOKUP($J37,IndDomain_Wide!$A$2:$BI$11,58,FALSE))</f>
        <v/>
      </c>
      <c r="GP37" s="4" t="str">
        <f>IF($J37="","", VLOOKUP($J37,Indicator_Wide!$A$2:$BI$11,58,FALSE))</f>
        <v/>
      </c>
      <c r="GQ37" s="3"/>
      <c r="GR37" s="4" t="str">
        <f>IF($J37="","",VLOOKUP($J37,IndDomain_Wide!$A$2:$BI$11,59,FALSE))</f>
        <v/>
      </c>
      <c r="GS37" s="4" t="str">
        <f>IF($J37="","", VLOOKUP($J37,Indicator_Wide!$A$2:$BI$11,59,FALSE))</f>
        <v/>
      </c>
      <c r="GT37" s="3"/>
      <c r="GU37" s="4" t="str">
        <f>IF($J37="","",VLOOKUP($J37,IndDomain_Wide!$A$2:$BI$11,60,FALSE))</f>
        <v/>
      </c>
      <c r="GV37" s="4" t="str">
        <f>IF($J37="","", VLOOKUP($J37,Indicator_Wide!$A$2:$BI$11,60,FALSE))</f>
        <v/>
      </c>
      <c r="GW37" s="3"/>
      <c r="GX37" s="4" t="str">
        <f>IF($J37="","",VLOOKUP($J37,IndDomain_Wide!$A$2:$BI$11,61,FALSE))</f>
        <v/>
      </c>
      <c r="GY37" s="4" t="str">
        <f>IF($J37="","", VLOOKUP($J37,Indicator_Wide!$A$2:$BI$11,61,FALSE))</f>
        <v/>
      </c>
      <c r="GZ37" s="3"/>
    </row>
    <row r="38" spans="1:20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4" t="str">
        <f>IF($J38="","", VLOOKUP($J38,Domain_Wide!$A$2:$M$11,2,FALSE))</f>
        <v/>
      </c>
      <c r="L38" s="4" t="str">
        <f>IF($J38="","", VLOOKUP($J38,Domain_Wide!$A$2:$M$11,3,FALSE))</f>
        <v/>
      </c>
      <c r="M38" s="3"/>
      <c r="N38" s="4" t="str">
        <f>IF($J38="","", VLOOKUP($J38,Domain_Wide!$A$2:$M$11,4,FALSE))</f>
        <v/>
      </c>
      <c r="O38" s="4" t="str">
        <f>IF($J38="","", VLOOKUP($J38,Domain_Wide!$A$2:$M$11,5,FALSE))</f>
        <v/>
      </c>
      <c r="P38" s="3"/>
      <c r="Q38" s="4" t="str">
        <f>IF($J38="","", VLOOKUP($J38,Domain_Wide!$A$2:$M$11,6,FALSE))</f>
        <v/>
      </c>
      <c r="R38" s="4" t="str">
        <f>IF($J38="","", VLOOKUP($J38,Domain_Wide!$A$2:$M$11,7,FALSE))</f>
        <v/>
      </c>
      <c r="S38" s="3"/>
      <c r="T38" s="4" t="str">
        <f>IF($J38="","", VLOOKUP($J38,Domain_Wide!$A$2:$M$11,8,FALSE))</f>
        <v/>
      </c>
      <c r="U38" s="4" t="str">
        <f>IF($J38="","", VLOOKUP($J38,Domain_Wide!$A$2:$M$11,9,FALSE))</f>
        <v/>
      </c>
      <c r="V38" s="3"/>
      <c r="W38" s="4" t="str">
        <f>IF($J38="","", VLOOKUP($J38,Domain_Wide!$A$2:$M$11,10,FALSE))</f>
        <v/>
      </c>
      <c r="X38" s="4" t="str">
        <f>IF($J38="","", VLOOKUP($J38,Domain_Wide!$A$2:$M$11,11,FALSE))</f>
        <v/>
      </c>
      <c r="Y38" s="3"/>
      <c r="Z38" s="4" t="str">
        <f>IF($J38="","", VLOOKUP($J38,Domain_Wide!$A$2:$M$11,12,FALSE))</f>
        <v/>
      </c>
      <c r="AA38" s="4" t="str">
        <f>IF($J38="","", VLOOKUP($J38,Domain_Wide!$A$2:$M$11,13,FALSE))</f>
        <v/>
      </c>
      <c r="AB38" s="3"/>
      <c r="AC38" s="4" t="str">
        <f>IF($J38="","",VLOOKUP($J38,IndDomain_Wide!$A$2:$BI$11,2,FALSE))</f>
        <v/>
      </c>
      <c r="AD38" s="4" t="str">
        <f>IF($J38="","", VLOOKUP($J38,Indicator_Wide!$A$2:$BI$11,2,FALSE))</f>
        <v/>
      </c>
      <c r="AE38" s="3"/>
      <c r="AF38" s="4" t="str">
        <f>IF($J38="","",VLOOKUP($J38,IndDomain_Wide!$A$2:$BI$11,3,FALSE))</f>
        <v/>
      </c>
      <c r="AG38" s="4" t="str">
        <f>IF($J38="","", VLOOKUP($J38,Indicator_Wide!$A$2:$BI$11,3,FALSE))</f>
        <v/>
      </c>
      <c r="AH38" s="3"/>
      <c r="AI38" s="4" t="str">
        <f>IF($J38="","",VLOOKUP($J38,IndDomain_Wide!$A$2:$BI$11,4,FALSE))</f>
        <v/>
      </c>
      <c r="AJ38" s="4" t="str">
        <f>IF($J38="","", VLOOKUP($J38,Indicator_Wide!$A$2:$BI$11,4,FALSE))</f>
        <v/>
      </c>
      <c r="AK38" s="3"/>
      <c r="AL38" s="4" t="str">
        <f>IF($J38="","",VLOOKUP($J38,IndDomain_Wide!$A$2:$BI$11,5,FALSE))</f>
        <v/>
      </c>
      <c r="AM38" s="4" t="str">
        <f>IF($J38="","", VLOOKUP($J38,Indicator_Wide!$A$2:$BI$11,5,FALSE))</f>
        <v/>
      </c>
      <c r="AN38" s="3"/>
      <c r="AO38" s="4" t="str">
        <f>IF($J38="","",VLOOKUP($J38,IndDomain_Wide!$A$2:$BI$11,6,FALSE))</f>
        <v/>
      </c>
      <c r="AP38" s="4" t="str">
        <f>IF($J38="","", VLOOKUP($J38,Indicator_Wide!$A$2:$BI$11,6,FALSE))</f>
        <v/>
      </c>
      <c r="AQ38" s="3"/>
      <c r="AR38" s="4" t="str">
        <f>IF($J38="","",VLOOKUP($J38,IndDomain_Wide!$A$2:$BI$11,7,FALSE))</f>
        <v/>
      </c>
      <c r="AS38" s="4" t="str">
        <f>IF($J38="","", VLOOKUP($J38,Indicator_Wide!$A$2:$BI$11,7,FALSE))</f>
        <v/>
      </c>
      <c r="AT38" s="3"/>
      <c r="AU38" s="4" t="str">
        <f>IF($J38="","",VLOOKUP($J38,IndDomain_Wide!$A$2:$BI$11,8,FALSE))</f>
        <v/>
      </c>
      <c r="AV38" s="4" t="str">
        <f>IF($J38="","", VLOOKUP($J38,Indicator_Wide!$A$2:$BI$11,8,FALSE))</f>
        <v/>
      </c>
      <c r="AW38" s="3"/>
      <c r="AX38" s="4" t="str">
        <f>IF($J38="","",VLOOKUP($J38,IndDomain_Wide!$A$2:$BI$11,9,FALSE))</f>
        <v/>
      </c>
      <c r="AY38" s="4" t="str">
        <f>IF($J38="","", VLOOKUP($J38,Indicator_Wide!$A$2:$BI$11,9,FALSE))</f>
        <v/>
      </c>
      <c r="AZ38" s="3"/>
      <c r="BA38" s="4" t="str">
        <f>IF($J38="","",VLOOKUP($J38,IndDomain_Wide!$A$2:$BI$11,10,FALSE))</f>
        <v/>
      </c>
      <c r="BB38" s="4" t="str">
        <f>IF($J38="","", VLOOKUP($J38,Indicator_Wide!$A$2:$BI$11,10,FALSE))</f>
        <v/>
      </c>
      <c r="BC38" s="3"/>
      <c r="BD38" s="4" t="str">
        <f>IF($J38="","",VLOOKUP($J38,IndDomain_Wide!$A$2:$BI$11,11,FALSE))</f>
        <v/>
      </c>
      <c r="BE38" s="4" t="str">
        <f>IF($J38="","", VLOOKUP($J38,Indicator_Wide!$A$2:$BI$11,11,FALSE))</f>
        <v/>
      </c>
      <c r="BF38" s="3"/>
      <c r="BG38" s="4" t="str">
        <f>IF($J38="","",VLOOKUP($J38,IndDomain_Wide!$A$2:$BI$11,12,FALSE))</f>
        <v/>
      </c>
      <c r="BH38" s="4" t="str">
        <f>IF($J38="","", VLOOKUP($J38,Indicator_Wide!$A$2:$BI$11,12,FALSE))</f>
        <v/>
      </c>
      <c r="BI38" s="3"/>
      <c r="BJ38" s="4" t="str">
        <f>IF($J38="","",VLOOKUP($J38,IndDomain_Wide!$A$2:$BI$11,13,FALSE))</f>
        <v/>
      </c>
      <c r="BK38" s="4" t="str">
        <f>IF($J38="","", VLOOKUP($J38,Indicator_Wide!$A$2:$BI$11,13,FALSE))</f>
        <v/>
      </c>
      <c r="BL38" s="3"/>
      <c r="BM38" s="4" t="str">
        <f>IF($J38="","",VLOOKUP($J38,IndDomain_Wide!$A$2:$BI$11,14,FALSE))</f>
        <v/>
      </c>
      <c r="BN38" s="4" t="str">
        <f>IF($J38="","", VLOOKUP($J38,Indicator_Wide!$A$2:$BI$11,14,FALSE))</f>
        <v/>
      </c>
      <c r="BO38" s="3"/>
      <c r="BP38" s="4" t="str">
        <f>IF($J38="","",VLOOKUP($J38,IndDomain_Wide!$A$2:$BI$11,15,FALSE))</f>
        <v/>
      </c>
      <c r="BQ38" s="4" t="str">
        <f>IF($J38="","", VLOOKUP($J38,Indicator_Wide!$A$2:$BI$11,15,FALSE))</f>
        <v/>
      </c>
      <c r="BR38" s="3"/>
      <c r="BS38" s="4" t="str">
        <f>IF($J38="","",VLOOKUP($J38,IndDomain_Wide!$A$2:$BI$11,16,FALSE))</f>
        <v/>
      </c>
      <c r="BT38" s="4" t="str">
        <f>IF($J38="","", VLOOKUP($J38,Indicator_Wide!$A$2:$BI$11,16,FALSE))</f>
        <v/>
      </c>
      <c r="BU38" s="3"/>
      <c r="BV38" s="4" t="str">
        <f>IF($J38="","",VLOOKUP($J38,IndDomain_Wide!$A$2:$BI$11,17,FALSE))</f>
        <v/>
      </c>
      <c r="BW38" s="4" t="str">
        <f>IF($J38="","", VLOOKUP($J38,Indicator_Wide!$A$2:$BI$11,17,FALSE))</f>
        <v/>
      </c>
      <c r="BX38" s="3"/>
      <c r="BY38" s="4" t="str">
        <f>IF($J38="","",VLOOKUP($J38,IndDomain_Wide!$A$2:$BI$11,18,FALSE))</f>
        <v/>
      </c>
      <c r="BZ38" s="4" t="str">
        <f>IF($J38="","", VLOOKUP($J38,Indicator_Wide!$A$2:$BI$11,18,FALSE))</f>
        <v/>
      </c>
      <c r="CA38" s="3"/>
      <c r="CB38" s="4" t="str">
        <f>IF($J38="","",VLOOKUP($J38,IndDomain_Wide!$A$2:$BI$11,19,FALSE))</f>
        <v/>
      </c>
      <c r="CC38" s="4" t="str">
        <f>IF($J38="","", VLOOKUP($J38,Indicator_Wide!$A$2:$BI$11,19,FALSE))</f>
        <v/>
      </c>
      <c r="CD38" s="3"/>
      <c r="CE38" s="4" t="str">
        <f>IF($J38="","",VLOOKUP($J38,IndDomain_Wide!$A$2:$BI$11,20,FALSE))</f>
        <v/>
      </c>
      <c r="CF38" s="4" t="str">
        <f>IF($J38="","", VLOOKUP($J38,Indicator_Wide!$A$2:$BI$11,20,FALSE))</f>
        <v/>
      </c>
      <c r="CG38" s="3"/>
      <c r="CH38" s="4" t="str">
        <f>IF($J38="","",VLOOKUP($J38,IndDomain_Wide!$A$2:$BI$11,21,FALSE))</f>
        <v/>
      </c>
      <c r="CI38" s="4" t="str">
        <f>IF($J38="","", VLOOKUP($J38,Indicator_Wide!$A$2:$BI$11,21,FALSE))</f>
        <v/>
      </c>
      <c r="CJ38" s="3"/>
      <c r="CK38" s="4" t="str">
        <f>IF($J38="","",VLOOKUP($J38,IndDomain_Wide!$A$2:$BI$11,22,FALSE))</f>
        <v/>
      </c>
      <c r="CL38" s="4" t="str">
        <f>IF($J38="","", VLOOKUP($J38,Indicator_Wide!$A$2:$BI$11,22,FALSE))</f>
        <v/>
      </c>
      <c r="CM38" s="3"/>
      <c r="CN38" s="4" t="str">
        <f>IF($J38="","",VLOOKUP($J38,IndDomain_Wide!$A$2:$BI$11,23,FALSE))</f>
        <v/>
      </c>
      <c r="CO38" s="4" t="str">
        <f>IF($J38="","", VLOOKUP($J38,Indicator_Wide!$A$2:$BI$11,23,FALSE))</f>
        <v/>
      </c>
      <c r="CP38" s="3"/>
      <c r="CQ38" s="4" t="str">
        <f>IF($J38="","",VLOOKUP($J38,IndDomain_Wide!$A$2:$BI$11,24,FALSE))</f>
        <v/>
      </c>
      <c r="CR38" s="4" t="str">
        <f>IF($J38="","", VLOOKUP($J38,Indicator_Wide!$A$2:$BI$11,24,FALSE))</f>
        <v/>
      </c>
      <c r="CS38" s="3"/>
      <c r="CT38" s="4" t="str">
        <f>IF($J38="","",VLOOKUP($J38,IndDomain_Wide!$A$2:$BI$11,25,FALSE))</f>
        <v/>
      </c>
      <c r="CU38" s="4" t="str">
        <f>IF($J38="","", VLOOKUP($J38,Indicator_Wide!$A$2:$BI$11,25,FALSE))</f>
        <v/>
      </c>
      <c r="CV38" s="3"/>
      <c r="CW38" s="4" t="str">
        <f>IF($J38="","",VLOOKUP($J38,IndDomain_Wide!$A$2:$BI$11,26,FALSE))</f>
        <v/>
      </c>
      <c r="CX38" s="4" t="str">
        <f>IF($J38="","", VLOOKUP($J38,Indicator_Wide!$A$2:$BI$11,26,FALSE))</f>
        <v/>
      </c>
      <c r="CY38" s="3"/>
      <c r="CZ38" s="4" t="str">
        <f>IF($J38="","",VLOOKUP($J38,IndDomain_Wide!$A$2:$BI$11,27,FALSE))</f>
        <v/>
      </c>
      <c r="DA38" s="4" t="str">
        <f>IF($J38="","", VLOOKUP($J38,Indicator_Wide!$A$2:$BI$11,27,FALSE))</f>
        <v/>
      </c>
      <c r="DB38" s="3"/>
      <c r="DC38" s="4" t="str">
        <f>IF($J38="","",VLOOKUP($J38,IndDomain_Wide!$A$2:$BI$11,28,FALSE))</f>
        <v/>
      </c>
      <c r="DD38" s="4" t="str">
        <f>IF($J38="","", VLOOKUP($J38,Indicator_Wide!$A$2:$BI$11,28,FALSE))</f>
        <v/>
      </c>
      <c r="DE38" s="3"/>
      <c r="DF38" s="4" t="str">
        <f>IF($J38="","",VLOOKUP($J38,IndDomain_Wide!$A$2:$BI$11,29,FALSE))</f>
        <v/>
      </c>
      <c r="DG38" s="4" t="str">
        <f>IF($J38="","", VLOOKUP($J38,Indicator_Wide!$A$2:$BI$11,29,FALSE))</f>
        <v/>
      </c>
      <c r="DH38" s="3"/>
      <c r="DI38" s="4" t="str">
        <f>IF($J38="","",VLOOKUP($J38,IndDomain_Wide!$A$2:$BI$11,30,FALSE))</f>
        <v/>
      </c>
      <c r="DJ38" s="4" t="str">
        <f>IF($J38="","", VLOOKUP($J38,Indicator_Wide!$A$2:$BI$11,30,FALSE))</f>
        <v/>
      </c>
      <c r="DK38" s="3"/>
      <c r="DL38" s="4" t="str">
        <f>IF($J38="","",VLOOKUP($J38,IndDomain_Wide!$A$2:$BI$11,31,FALSE))</f>
        <v/>
      </c>
      <c r="DM38" s="4" t="str">
        <f>IF($J38="","", VLOOKUP($J38,Indicator_Wide!$A$2:$BI$11,31,FALSE))</f>
        <v/>
      </c>
      <c r="DN38" s="3"/>
      <c r="DO38" s="4" t="str">
        <f>IF($J38="","",VLOOKUP($J38,IndDomain_Wide!$A$2:$BI$11,32,FALSE))</f>
        <v/>
      </c>
      <c r="DP38" s="4" t="str">
        <f>IF($J38="","", VLOOKUP($J38,Indicator_Wide!$A$2:$BI$11,32,FALSE))</f>
        <v/>
      </c>
      <c r="DQ38" s="3"/>
      <c r="DR38" s="4" t="str">
        <f>IF($J38="","",VLOOKUP($J38,IndDomain_Wide!$A$2:$BI$11,33,FALSE))</f>
        <v/>
      </c>
      <c r="DS38" s="4" t="str">
        <f>IF($J38="","", VLOOKUP($J38,Indicator_Wide!$A$2:$BI$11,33,FALSE))</f>
        <v/>
      </c>
      <c r="DT38" s="3"/>
      <c r="DU38" s="4" t="str">
        <f>IF($J38="","",VLOOKUP($J38,IndDomain_Wide!$A$2:$BI$11,34,FALSE))</f>
        <v/>
      </c>
      <c r="DV38" s="4" t="str">
        <f>IF($J38="","", VLOOKUP($J38,Indicator_Wide!$A$2:$BI$11,34,FALSE))</f>
        <v/>
      </c>
      <c r="DW38" s="3"/>
      <c r="DX38" s="4" t="str">
        <f>IF($J38="","",VLOOKUP($J38,IndDomain_Wide!$A$2:$BI$11,35,FALSE))</f>
        <v/>
      </c>
      <c r="DY38" s="4" t="str">
        <f>IF($J38="","", VLOOKUP($J38,Indicator_Wide!$A$2:$BI$11,35,FALSE))</f>
        <v/>
      </c>
      <c r="DZ38" s="3"/>
      <c r="EA38" s="4" t="str">
        <f>IF($J38="","",VLOOKUP($J38,IndDomain_Wide!$A$2:$BI$11,36,FALSE))</f>
        <v/>
      </c>
      <c r="EB38" s="4" t="str">
        <f>IF($J38="","", VLOOKUP($J38,Indicator_Wide!$A$2:$BI$11,36,FALSE))</f>
        <v/>
      </c>
      <c r="EC38" s="3"/>
      <c r="ED38" s="4" t="str">
        <f>IF($J38="","",VLOOKUP($J38,IndDomain_Wide!$A$2:$BI$11,37,FALSE))</f>
        <v/>
      </c>
      <c r="EE38" s="4" t="str">
        <f>IF($J38="","", VLOOKUP($J38,Indicator_Wide!$A$2:$BI$11,37,FALSE))</f>
        <v/>
      </c>
      <c r="EF38" s="3"/>
      <c r="EG38" s="4" t="str">
        <f>IF($J38="","",VLOOKUP($J38,IndDomain_Wide!$A$2:$BI$11,38,FALSE))</f>
        <v/>
      </c>
      <c r="EH38" s="4" t="str">
        <f>IF($J38="","", VLOOKUP($J38,Indicator_Wide!$A$2:$BI$11,38,FALSE))</f>
        <v/>
      </c>
      <c r="EI38" s="3"/>
      <c r="EJ38" s="4" t="str">
        <f>IF($J38="","",VLOOKUP($J38,IndDomain_Wide!$A$2:$BI$11,39,FALSE))</f>
        <v/>
      </c>
      <c r="EK38" s="4" t="str">
        <f>IF($J38="","", VLOOKUP($J38,Indicator_Wide!$A$2:$BI$11,39,FALSE))</f>
        <v/>
      </c>
      <c r="EL38" s="3"/>
      <c r="EM38" s="4" t="str">
        <f>IF($J38="","",VLOOKUP($J38,IndDomain_Wide!$A$2:$BI$11,40,FALSE))</f>
        <v/>
      </c>
      <c r="EN38" s="4" t="str">
        <f>IF($J38="","", VLOOKUP($J38,Indicator_Wide!$A$2:$BI$11,40,FALSE))</f>
        <v/>
      </c>
      <c r="EO38" s="3"/>
      <c r="EP38" s="4" t="str">
        <f>IF($J38="","",VLOOKUP($J38,IndDomain_Wide!$A$2:$BI$11,41,FALSE))</f>
        <v/>
      </c>
      <c r="EQ38" s="4" t="str">
        <f>IF($J38="","", VLOOKUP($J38,Indicator_Wide!$A$2:$BI$11,41,FALSE))</f>
        <v/>
      </c>
      <c r="ER38" s="3"/>
      <c r="ES38" s="4" t="str">
        <f>IF($J38="","",VLOOKUP($J38,IndDomain_Wide!$A$2:$BI$11,42,FALSE))</f>
        <v/>
      </c>
      <c r="ET38" s="4" t="str">
        <f>IF($J38="","", VLOOKUP($J38,Indicator_Wide!$A$2:$BI$11,42,FALSE))</f>
        <v/>
      </c>
      <c r="EU38" s="3"/>
      <c r="EV38" s="4" t="str">
        <f>IF($J38="","",VLOOKUP($J38,IndDomain_Wide!$A$2:$BI$11,43,FALSE))</f>
        <v/>
      </c>
      <c r="EW38" s="4" t="str">
        <f>IF($J38="","", VLOOKUP($J38,Indicator_Wide!$A$2:$BI$11,43,FALSE))</f>
        <v/>
      </c>
      <c r="EX38" s="3"/>
      <c r="EY38" s="4" t="str">
        <f>IF($J38="","",VLOOKUP($J38,IndDomain_Wide!$A$2:$BI$11,44,FALSE))</f>
        <v/>
      </c>
      <c r="EZ38" s="4" t="str">
        <f>IF($J38="","", VLOOKUP($J38,Indicator_Wide!$A$2:$BI$11,44,FALSE))</f>
        <v/>
      </c>
      <c r="FA38" s="3"/>
      <c r="FB38" s="4" t="str">
        <f>IF($J38="","",VLOOKUP($J38,IndDomain_Wide!$A$2:$BI$11,45,FALSE))</f>
        <v/>
      </c>
      <c r="FC38" s="4" t="str">
        <f>IF($J38="","", VLOOKUP($J38,Indicator_Wide!$A$2:$BI$11,45,FALSE))</f>
        <v/>
      </c>
      <c r="FD38" s="3"/>
      <c r="FE38" s="4" t="str">
        <f>IF($J38="","",VLOOKUP($J38,IndDomain_Wide!$A$2:$BI$11,46,FALSE))</f>
        <v/>
      </c>
      <c r="FF38" s="4" t="str">
        <f>IF($J38="","", VLOOKUP($J38,Indicator_Wide!$A$2:$BI$11,46,FALSE))</f>
        <v/>
      </c>
      <c r="FG38" s="3"/>
      <c r="FH38" s="4" t="str">
        <f>IF($J38="","",VLOOKUP($J38,IndDomain_Wide!$A$2:$BI$11,47,FALSE))</f>
        <v/>
      </c>
      <c r="FI38" s="4" t="str">
        <f>IF($J38="","", VLOOKUP($J38,Indicator_Wide!$A$2:$BI$11,47,FALSE))</f>
        <v/>
      </c>
      <c r="FJ38" s="3"/>
      <c r="FK38" s="4" t="str">
        <f>IF($J38="","",VLOOKUP($J38,IndDomain_Wide!$A$2:$BI$11,48,FALSE))</f>
        <v/>
      </c>
      <c r="FL38" s="4" t="str">
        <f>IF($J38="","", VLOOKUP($J38,Indicator_Wide!$A$2:$BI$11,48,FALSE))</f>
        <v/>
      </c>
      <c r="FM38" s="3"/>
      <c r="FN38" s="4" t="str">
        <f>IF($J38="","",VLOOKUP($J38,IndDomain_Wide!$A$2:$BI$11,49,FALSE))</f>
        <v/>
      </c>
      <c r="FO38" s="4" t="str">
        <f>IF($J38="","", VLOOKUP($J38,Indicator_Wide!$A$2:$BI$11,49,FALSE))</f>
        <v/>
      </c>
      <c r="FP38" s="3"/>
      <c r="FQ38" s="4" t="str">
        <f>IF($J38="","",VLOOKUP($J38,IndDomain_Wide!$A$2:$BI$11,50,FALSE))</f>
        <v/>
      </c>
      <c r="FR38" s="4" t="str">
        <f>IF($J38="","", VLOOKUP($J38,Indicator_Wide!$A$2:$BI$11,50,FALSE))</f>
        <v/>
      </c>
      <c r="FS38" s="3"/>
      <c r="FT38" s="4" t="str">
        <f>IF($J38="","",VLOOKUP($J38,IndDomain_Wide!$A$2:$BI$11,51,FALSE))</f>
        <v/>
      </c>
      <c r="FU38" s="4" t="str">
        <f>IF($J38="","", VLOOKUP($J38,Indicator_Wide!$A$2:$BI$11,51,FALSE))</f>
        <v/>
      </c>
      <c r="FV38" s="3"/>
      <c r="FW38" s="4" t="str">
        <f>IF($J38="","",VLOOKUP($J38,IndDomain_Wide!$A$2:$BI$11,52,FALSE))</f>
        <v/>
      </c>
      <c r="FX38" s="4" t="str">
        <f>IF($J38="","", VLOOKUP($J38,Indicator_Wide!$A$2:$BI$11,52,FALSE))</f>
        <v/>
      </c>
      <c r="FY38" s="3"/>
      <c r="FZ38" s="4" t="str">
        <f>IF($J38="","",VLOOKUP($J38,IndDomain_Wide!$A$2:$BI$11,53,FALSE))</f>
        <v/>
      </c>
      <c r="GA38" s="4" t="str">
        <f>IF($J38="","", VLOOKUP($J38,Indicator_Wide!$A$2:$BI$11,53,FALSE))</f>
        <v/>
      </c>
      <c r="GB38" s="3"/>
      <c r="GC38" s="4" t="str">
        <f>IF($J38="","",VLOOKUP($J38,IndDomain_Wide!$A$2:$BI$11,54,FALSE))</f>
        <v/>
      </c>
      <c r="GD38" s="4" t="str">
        <f>IF($J38="","", VLOOKUP($J38,Indicator_Wide!$A$2:$BI$11,54,FALSE))</f>
        <v/>
      </c>
      <c r="GE38" s="3"/>
      <c r="GF38" s="4" t="str">
        <f>IF($J38="","",VLOOKUP($J38,IndDomain_Wide!$A$2:$BI$11,55,FALSE))</f>
        <v/>
      </c>
      <c r="GG38" s="4" t="str">
        <f>IF($J38="","", VLOOKUP($J38,Indicator_Wide!$A$2:$BI$11,55,FALSE))</f>
        <v/>
      </c>
      <c r="GH38" s="3"/>
      <c r="GI38" s="4" t="str">
        <f>IF($J38="","",VLOOKUP($J38,IndDomain_Wide!$A$2:$BI$11,56,FALSE))</f>
        <v/>
      </c>
      <c r="GJ38" s="4" t="str">
        <f>IF($J38="","", VLOOKUP($J38,Indicator_Wide!$A$2:$BI$11,56,FALSE))</f>
        <v/>
      </c>
      <c r="GK38" s="3"/>
      <c r="GL38" s="4" t="str">
        <f>IF($J38="","",VLOOKUP($J38,IndDomain_Wide!$A$2:$BI$11,57,FALSE))</f>
        <v/>
      </c>
      <c r="GM38" s="4" t="str">
        <f>IF($J38="","", VLOOKUP($J38,Indicator_Wide!$A$2:$BI$11,57,FALSE))</f>
        <v/>
      </c>
      <c r="GN38" s="3"/>
      <c r="GO38" s="4" t="str">
        <f>IF($J38="","",VLOOKUP($J38,IndDomain_Wide!$A$2:$BI$11,58,FALSE))</f>
        <v/>
      </c>
      <c r="GP38" s="4" t="str">
        <f>IF($J38="","", VLOOKUP($J38,Indicator_Wide!$A$2:$BI$11,58,FALSE))</f>
        <v/>
      </c>
      <c r="GQ38" s="3"/>
      <c r="GR38" s="4" t="str">
        <f>IF($J38="","",VLOOKUP($J38,IndDomain_Wide!$A$2:$BI$11,59,FALSE))</f>
        <v/>
      </c>
      <c r="GS38" s="4" t="str">
        <f>IF($J38="","", VLOOKUP($J38,Indicator_Wide!$A$2:$BI$11,59,FALSE))</f>
        <v/>
      </c>
      <c r="GT38" s="3"/>
      <c r="GU38" s="4" t="str">
        <f>IF($J38="","",VLOOKUP($J38,IndDomain_Wide!$A$2:$BI$11,60,FALSE))</f>
        <v/>
      </c>
      <c r="GV38" s="4" t="str">
        <f>IF($J38="","", VLOOKUP($J38,Indicator_Wide!$A$2:$BI$11,60,FALSE))</f>
        <v/>
      </c>
      <c r="GW38" s="3"/>
      <c r="GX38" s="4" t="str">
        <f>IF($J38="","",VLOOKUP($J38,IndDomain_Wide!$A$2:$BI$11,61,FALSE))</f>
        <v/>
      </c>
      <c r="GY38" s="4" t="str">
        <f>IF($J38="","", VLOOKUP($J38,Indicator_Wide!$A$2:$BI$11,61,FALSE))</f>
        <v/>
      </c>
      <c r="GZ38" s="3"/>
    </row>
    <row r="39" spans="1:20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4" t="str">
        <f>IF($J39="","", VLOOKUP($J39,Domain_Wide!$A$2:$M$11,2,FALSE))</f>
        <v/>
      </c>
      <c r="L39" s="4" t="str">
        <f>IF($J39="","", VLOOKUP($J39,Domain_Wide!$A$2:$M$11,3,FALSE))</f>
        <v/>
      </c>
      <c r="M39" s="3"/>
      <c r="N39" s="4" t="str">
        <f>IF($J39="","", VLOOKUP($J39,Domain_Wide!$A$2:$M$11,4,FALSE))</f>
        <v/>
      </c>
      <c r="O39" s="4" t="str">
        <f>IF($J39="","", VLOOKUP($J39,Domain_Wide!$A$2:$M$11,5,FALSE))</f>
        <v/>
      </c>
      <c r="P39" s="3"/>
      <c r="Q39" s="4" t="str">
        <f>IF($J39="","", VLOOKUP($J39,Domain_Wide!$A$2:$M$11,6,FALSE))</f>
        <v/>
      </c>
      <c r="R39" s="4" t="str">
        <f>IF($J39="","", VLOOKUP($J39,Domain_Wide!$A$2:$M$11,7,FALSE))</f>
        <v/>
      </c>
      <c r="S39" s="3"/>
      <c r="T39" s="4" t="str">
        <f>IF($J39="","", VLOOKUP($J39,Domain_Wide!$A$2:$M$11,8,FALSE))</f>
        <v/>
      </c>
      <c r="U39" s="4" t="str">
        <f>IF($J39="","", VLOOKUP($J39,Domain_Wide!$A$2:$M$11,9,FALSE))</f>
        <v/>
      </c>
      <c r="V39" s="3"/>
      <c r="W39" s="4" t="str">
        <f>IF($J39="","", VLOOKUP($J39,Domain_Wide!$A$2:$M$11,10,FALSE))</f>
        <v/>
      </c>
      <c r="X39" s="4" t="str">
        <f>IF($J39="","", VLOOKUP($J39,Domain_Wide!$A$2:$M$11,11,FALSE))</f>
        <v/>
      </c>
      <c r="Y39" s="3"/>
      <c r="Z39" s="4" t="str">
        <f>IF($J39="","", VLOOKUP($J39,Domain_Wide!$A$2:$M$11,12,FALSE))</f>
        <v/>
      </c>
      <c r="AA39" s="4" t="str">
        <f>IF($J39="","", VLOOKUP($J39,Domain_Wide!$A$2:$M$11,13,FALSE))</f>
        <v/>
      </c>
      <c r="AB39" s="3"/>
      <c r="AC39" s="4" t="str">
        <f>IF($J39="","",VLOOKUP($J39,IndDomain_Wide!$A$2:$BI$11,2,FALSE))</f>
        <v/>
      </c>
      <c r="AD39" s="4" t="str">
        <f>IF($J39="","", VLOOKUP($J39,Indicator_Wide!$A$2:$BI$11,2,FALSE))</f>
        <v/>
      </c>
      <c r="AE39" s="3"/>
      <c r="AF39" s="4" t="str">
        <f>IF($J39="","",VLOOKUP($J39,IndDomain_Wide!$A$2:$BI$11,3,FALSE))</f>
        <v/>
      </c>
      <c r="AG39" s="4" t="str">
        <f>IF($J39="","", VLOOKUP($J39,Indicator_Wide!$A$2:$BI$11,3,FALSE))</f>
        <v/>
      </c>
      <c r="AH39" s="3"/>
      <c r="AI39" s="4" t="str">
        <f>IF($J39="","",VLOOKUP($J39,IndDomain_Wide!$A$2:$BI$11,4,FALSE))</f>
        <v/>
      </c>
      <c r="AJ39" s="4" t="str">
        <f>IF($J39="","", VLOOKUP($J39,Indicator_Wide!$A$2:$BI$11,4,FALSE))</f>
        <v/>
      </c>
      <c r="AK39" s="3"/>
      <c r="AL39" s="4" t="str">
        <f>IF($J39="","",VLOOKUP($J39,IndDomain_Wide!$A$2:$BI$11,5,FALSE))</f>
        <v/>
      </c>
      <c r="AM39" s="4" t="str">
        <f>IF($J39="","", VLOOKUP($J39,Indicator_Wide!$A$2:$BI$11,5,FALSE))</f>
        <v/>
      </c>
      <c r="AN39" s="3"/>
      <c r="AO39" s="4" t="str">
        <f>IF($J39="","",VLOOKUP($J39,IndDomain_Wide!$A$2:$BI$11,6,FALSE))</f>
        <v/>
      </c>
      <c r="AP39" s="4" t="str">
        <f>IF($J39="","", VLOOKUP($J39,Indicator_Wide!$A$2:$BI$11,6,FALSE))</f>
        <v/>
      </c>
      <c r="AQ39" s="3"/>
      <c r="AR39" s="4" t="str">
        <f>IF($J39="","",VLOOKUP($J39,IndDomain_Wide!$A$2:$BI$11,7,FALSE))</f>
        <v/>
      </c>
      <c r="AS39" s="4" t="str">
        <f>IF($J39="","", VLOOKUP($J39,Indicator_Wide!$A$2:$BI$11,7,FALSE))</f>
        <v/>
      </c>
      <c r="AT39" s="3"/>
      <c r="AU39" s="4" t="str">
        <f>IF($J39="","",VLOOKUP($J39,IndDomain_Wide!$A$2:$BI$11,8,FALSE))</f>
        <v/>
      </c>
      <c r="AV39" s="4" t="str">
        <f>IF($J39="","", VLOOKUP($J39,Indicator_Wide!$A$2:$BI$11,8,FALSE))</f>
        <v/>
      </c>
      <c r="AW39" s="3"/>
      <c r="AX39" s="4" t="str">
        <f>IF($J39="","",VLOOKUP($J39,IndDomain_Wide!$A$2:$BI$11,9,FALSE))</f>
        <v/>
      </c>
      <c r="AY39" s="4" t="str">
        <f>IF($J39="","", VLOOKUP($J39,Indicator_Wide!$A$2:$BI$11,9,FALSE))</f>
        <v/>
      </c>
      <c r="AZ39" s="3"/>
      <c r="BA39" s="4" t="str">
        <f>IF($J39="","",VLOOKUP($J39,IndDomain_Wide!$A$2:$BI$11,10,FALSE))</f>
        <v/>
      </c>
      <c r="BB39" s="4" t="str">
        <f>IF($J39="","", VLOOKUP($J39,Indicator_Wide!$A$2:$BI$11,10,FALSE))</f>
        <v/>
      </c>
      <c r="BC39" s="3"/>
      <c r="BD39" s="4" t="str">
        <f>IF($J39="","",VLOOKUP($J39,IndDomain_Wide!$A$2:$BI$11,11,FALSE))</f>
        <v/>
      </c>
      <c r="BE39" s="4" t="str">
        <f>IF($J39="","", VLOOKUP($J39,Indicator_Wide!$A$2:$BI$11,11,FALSE))</f>
        <v/>
      </c>
      <c r="BF39" s="3"/>
      <c r="BG39" s="4" t="str">
        <f>IF($J39="","",VLOOKUP($J39,IndDomain_Wide!$A$2:$BI$11,12,FALSE))</f>
        <v/>
      </c>
      <c r="BH39" s="4" t="str">
        <f>IF($J39="","", VLOOKUP($J39,Indicator_Wide!$A$2:$BI$11,12,FALSE))</f>
        <v/>
      </c>
      <c r="BI39" s="3"/>
      <c r="BJ39" s="4" t="str">
        <f>IF($J39="","",VLOOKUP($J39,IndDomain_Wide!$A$2:$BI$11,13,FALSE))</f>
        <v/>
      </c>
      <c r="BK39" s="4" t="str">
        <f>IF($J39="","", VLOOKUP($J39,Indicator_Wide!$A$2:$BI$11,13,FALSE))</f>
        <v/>
      </c>
      <c r="BL39" s="3"/>
      <c r="BM39" s="4" t="str">
        <f>IF($J39="","",VLOOKUP($J39,IndDomain_Wide!$A$2:$BI$11,14,FALSE))</f>
        <v/>
      </c>
      <c r="BN39" s="4" t="str">
        <f>IF($J39="","", VLOOKUP($J39,Indicator_Wide!$A$2:$BI$11,14,FALSE))</f>
        <v/>
      </c>
      <c r="BO39" s="3"/>
      <c r="BP39" s="4" t="str">
        <f>IF($J39="","",VLOOKUP($J39,IndDomain_Wide!$A$2:$BI$11,15,FALSE))</f>
        <v/>
      </c>
      <c r="BQ39" s="4" t="str">
        <f>IF($J39="","", VLOOKUP($J39,Indicator_Wide!$A$2:$BI$11,15,FALSE))</f>
        <v/>
      </c>
      <c r="BR39" s="3"/>
      <c r="BS39" s="4" t="str">
        <f>IF($J39="","",VLOOKUP($J39,IndDomain_Wide!$A$2:$BI$11,16,FALSE))</f>
        <v/>
      </c>
      <c r="BT39" s="4" t="str">
        <f>IF($J39="","", VLOOKUP($J39,Indicator_Wide!$A$2:$BI$11,16,FALSE))</f>
        <v/>
      </c>
      <c r="BU39" s="3"/>
      <c r="BV39" s="4" t="str">
        <f>IF($J39="","",VLOOKUP($J39,IndDomain_Wide!$A$2:$BI$11,17,FALSE))</f>
        <v/>
      </c>
      <c r="BW39" s="4" t="str">
        <f>IF($J39="","", VLOOKUP($J39,Indicator_Wide!$A$2:$BI$11,17,FALSE))</f>
        <v/>
      </c>
      <c r="BX39" s="3"/>
      <c r="BY39" s="4" t="str">
        <f>IF($J39="","",VLOOKUP($J39,IndDomain_Wide!$A$2:$BI$11,18,FALSE))</f>
        <v/>
      </c>
      <c r="BZ39" s="4" t="str">
        <f>IF($J39="","", VLOOKUP($J39,Indicator_Wide!$A$2:$BI$11,18,FALSE))</f>
        <v/>
      </c>
      <c r="CA39" s="3"/>
      <c r="CB39" s="4" t="str">
        <f>IF($J39="","",VLOOKUP($J39,IndDomain_Wide!$A$2:$BI$11,19,FALSE))</f>
        <v/>
      </c>
      <c r="CC39" s="4" t="str">
        <f>IF($J39="","", VLOOKUP($J39,Indicator_Wide!$A$2:$BI$11,19,FALSE))</f>
        <v/>
      </c>
      <c r="CD39" s="3"/>
      <c r="CE39" s="4" t="str">
        <f>IF($J39="","",VLOOKUP($J39,IndDomain_Wide!$A$2:$BI$11,20,FALSE))</f>
        <v/>
      </c>
      <c r="CF39" s="4" t="str">
        <f>IF($J39="","", VLOOKUP($J39,Indicator_Wide!$A$2:$BI$11,20,FALSE))</f>
        <v/>
      </c>
      <c r="CG39" s="3"/>
      <c r="CH39" s="4" t="str">
        <f>IF($J39="","",VLOOKUP($J39,IndDomain_Wide!$A$2:$BI$11,21,FALSE))</f>
        <v/>
      </c>
      <c r="CI39" s="4" t="str">
        <f>IF($J39="","", VLOOKUP($J39,Indicator_Wide!$A$2:$BI$11,21,FALSE))</f>
        <v/>
      </c>
      <c r="CJ39" s="3"/>
      <c r="CK39" s="4" t="str">
        <f>IF($J39="","",VLOOKUP($J39,IndDomain_Wide!$A$2:$BI$11,22,FALSE))</f>
        <v/>
      </c>
      <c r="CL39" s="4" t="str">
        <f>IF($J39="","", VLOOKUP($J39,Indicator_Wide!$A$2:$BI$11,22,FALSE))</f>
        <v/>
      </c>
      <c r="CM39" s="3"/>
      <c r="CN39" s="4" t="str">
        <f>IF($J39="","",VLOOKUP($J39,IndDomain_Wide!$A$2:$BI$11,23,FALSE))</f>
        <v/>
      </c>
      <c r="CO39" s="4" t="str">
        <f>IF($J39="","", VLOOKUP($J39,Indicator_Wide!$A$2:$BI$11,23,FALSE))</f>
        <v/>
      </c>
      <c r="CP39" s="3"/>
      <c r="CQ39" s="4" t="str">
        <f>IF($J39="","",VLOOKUP($J39,IndDomain_Wide!$A$2:$BI$11,24,FALSE))</f>
        <v/>
      </c>
      <c r="CR39" s="4" t="str">
        <f>IF($J39="","", VLOOKUP($J39,Indicator_Wide!$A$2:$BI$11,24,FALSE))</f>
        <v/>
      </c>
      <c r="CS39" s="3"/>
      <c r="CT39" s="4" t="str">
        <f>IF($J39="","",VLOOKUP($J39,IndDomain_Wide!$A$2:$BI$11,25,FALSE))</f>
        <v/>
      </c>
      <c r="CU39" s="4" t="str">
        <f>IF($J39="","", VLOOKUP($J39,Indicator_Wide!$A$2:$BI$11,25,FALSE))</f>
        <v/>
      </c>
      <c r="CV39" s="3"/>
      <c r="CW39" s="4" t="str">
        <f>IF($J39="","",VLOOKUP($J39,IndDomain_Wide!$A$2:$BI$11,26,FALSE))</f>
        <v/>
      </c>
      <c r="CX39" s="4" t="str">
        <f>IF($J39="","", VLOOKUP($J39,Indicator_Wide!$A$2:$BI$11,26,FALSE))</f>
        <v/>
      </c>
      <c r="CY39" s="3"/>
      <c r="CZ39" s="4" t="str">
        <f>IF($J39="","",VLOOKUP($J39,IndDomain_Wide!$A$2:$BI$11,27,FALSE))</f>
        <v/>
      </c>
      <c r="DA39" s="4" t="str">
        <f>IF($J39="","", VLOOKUP($J39,Indicator_Wide!$A$2:$BI$11,27,FALSE))</f>
        <v/>
      </c>
      <c r="DB39" s="3"/>
      <c r="DC39" s="4" t="str">
        <f>IF($J39="","",VLOOKUP($J39,IndDomain_Wide!$A$2:$BI$11,28,FALSE))</f>
        <v/>
      </c>
      <c r="DD39" s="4" t="str">
        <f>IF($J39="","", VLOOKUP($J39,Indicator_Wide!$A$2:$BI$11,28,FALSE))</f>
        <v/>
      </c>
      <c r="DE39" s="3"/>
      <c r="DF39" s="4" t="str">
        <f>IF($J39="","",VLOOKUP($J39,IndDomain_Wide!$A$2:$BI$11,29,FALSE))</f>
        <v/>
      </c>
      <c r="DG39" s="4" t="str">
        <f>IF($J39="","", VLOOKUP($J39,Indicator_Wide!$A$2:$BI$11,29,FALSE))</f>
        <v/>
      </c>
      <c r="DH39" s="3"/>
      <c r="DI39" s="4" t="str">
        <f>IF($J39="","",VLOOKUP($J39,IndDomain_Wide!$A$2:$BI$11,30,FALSE))</f>
        <v/>
      </c>
      <c r="DJ39" s="4" t="str">
        <f>IF($J39="","", VLOOKUP($J39,Indicator_Wide!$A$2:$BI$11,30,FALSE))</f>
        <v/>
      </c>
      <c r="DK39" s="3"/>
      <c r="DL39" s="4" t="str">
        <f>IF($J39="","",VLOOKUP($J39,IndDomain_Wide!$A$2:$BI$11,31,FALSE))</f>
        <v/>
      </c>
      <c r="DM39" s="4" t="str">
        <f>IF($J39="","", VLOOKUP($J39,Indicator_Wide!$A$2:$BI$11,31,FALSE))</f>
        <v/>
      </c>
      <c r="DN39" s="3"/>
      <c r="DO39" s="4" t="str">
        <f>IF($J39="","",VLOOKUP($J39,IndDomain_Wide!$A$2:$BI$11,32,FALSE))</f>
        <v/>
      </c>
      <c r="DP39" s="4" t="str">
        <f>IF($J39="","", VLOOKUP($J39,Indicator_Wide!$A$2:$BI$11,32,FALSE))</f>
        <v/>
      </c>
      <c r="DQ39" s="3"/>
      <c r="DR39" s="4" t="str">
        <f>IF($J39="","",VLOOKUP($J39,IndDomain_Wide!$A$2:$BI$11,33,FALSE))</f>
        <v/>
      </c>
      <c r="DS39" s="4" t="str">
        <f>IF($J39="","", VLOOKUP($J39,Indicator_Wide!$A$2:$BI$11,33,FALSE))</f>
        <v/>
      </c>
      <c r="DT39" s="3"/>
      <c r="DU39" s="4" t="str">
        <f>IF($J39="","",VLOOKUP($J39,IndDomain_Wide!$A$2:$BI$11,34,FALSE))</f>
        <v/>
      </c>
      <c r="DV39" s="4" t="str">
        <f>IF($J39="","", VLOOKUP($J39,Indicator_Wide!$A$2:$BI$11,34,FALSE))</f>
        <v/>
      </c>
      <c r="DW39" s="3"/>
      <c r="DX39" s="4" t="str">
        <f>IF($J39="","",VLOOKUP($J39,IndDomain_Wide!$A$2:$BI$11,35,FALSE))</f>
        <v/>
      </c>
      <c r="DY39" s="4" t="str">
        <f>IF($J39="","", VLOOKUP($J39,Indicator_Wide!$A$2:$BI$11,35,FALSE))</f>
        <v/>
      </c>
      <c r="DZ39" s="3"/>
      <c r="EA39" s="4" t="str">
        <f>IF($J39="","",VLOOKUP($J39,IndDomain_Wide!$A$2:$BI$11,36,FALSE))</f>
        <v/>
      </c>
      <c r="EB39" s="4" t="str">
        <f>IF($J39="","", VLOOKUP($J39,Indicator_Wide!$A$2:$BI$11,36,FALSE))</f>
        <v/>
      </c>
      <c r="EC39" s="3"/>
      <c r="ED39" s="4" t="str">
        <f>IF($J39="","",VLOOKUP($J39,IndDomain_Wide!$A$2:$BI$11,37,FALSE))</f>
        <v/>
      </c>
      <c r="EE39" s="4" t="str">
        <f>IF($J39="","", VLOOKUP($J39,Indicator_Wide!$A$2:$BI$11,37,FALSE))</f>
        <v/>
      </c>
      <c r="EF39" s="3"/>
      <c r="EG39" s="4" t="str">
        <f>IF($J39="","",VLOOKUP($J39,IndDomain_Wide!$A$2:$BI$11,38,FALSE))</f>
        <v/>
      </c>
      <c r="EH39" s="4" t="str">
        <f>IF($J39="","", VLOOKUP($J39,Indicator_Wide!$A$2:$BI$11,38,FALSE))</f>
        <v/>
      </c>
      <c r="EI39" s="3"/>
      <c r="EJ39" s="4" t="str">
        <f>IF($J39="","",VLOOKUP($J39,IndDomain_Wide!$A$2:$BI$11,39,FALSE))</f>
        <v/>
      </c>
      <c r="EK39" s="4" t="str">
        <f>IF($J39="","", VLOOKUP($J39,Indicator_Wide!$A$2:$BI$11,39,FALSE))</f>
        <v/>
      </c>
      <c r="EL39" s="3"/>
      <c r="EM39" s="4" t="str">
        <f>IF($J39="","",VLOOKUP($J39,IndDomain_Wide!$A$2:$BI$11,40,FALSE))</f>
        <v/>
      </c>
      <c r="EN39" s="4" t="str">
        <f>IF($J39="","", VLOOKUP($J39,Indicator_Wide!$A$2:$BI$11,40,FALSE))</f>
        <v/>
      </c>
      <c r="EO39" s="3"/>
      <c r="EP39" s="4" t="str">
        <f>IF($J39="","",VLOOKUP($J39,IndDomain_Wide!$A$2:$BI$11,41,FALSE))</f>
        <v/>
      </c>
      <c r="EQ39" s="4" t="str">
        <f>IF($J39="","", VLOOKUP($J39,Indicator_Wide!$A$2:$BI$11,41,FALSE))</f>
        <v/>
      </c>
      <c r="ER39" s="3"/>
      <c r="ES39" s="4" t="str">
        <f>IF($J39="","",VLOOKUP($J39,IndDomain_Wide!$A$2:$BI$11,42,FALSE))</f>
        <v/>
      </c>
      <c r="ET39" s="4" t="str">
        <f>IF($J39="","", VLOOKUP($J39,Indicator_Wide!$A$2:$BI$11,42,FALSE))</f>
        <v/>
      </c>
      <c r="EU39" s="3"/>
      <c r="EV39" s="4" t="str">
        <f>IF($J39="","",VLOOKUP($J39,IndDomain_Wide!$A$2:$BI$11,43,FALSE))</f>
        <v/>
      </c>
      <c r="EW39" s="4" t="str">
        <f>IF($J39="","", VLOOKUP($J39,Indicator_Wide!$A$2:$BI$11,43,FALSE))</f>
        <v/>
      </c>
      <c r="EX39" s="3"/>
      <c r="EY39" s="4" t="str">
        <f>IF($J39="","",VLOOKUP($J39,IndDomain_Wide!$A$2:$BI$11,44,FALSE))</f>
        <v/>
      </c>
      <c r="EZ39" s="4" t="str">
        <f>IF($J39="","", VLOOKUP($J39,Indicator_Wide!$A$2:$BI$11,44,FALSE))</f>
        <v/>
      </c>
      <c r="FA39" s="3"/>
      <c r="FB39" s="4" t="str">
        <f>IF($J39="","",VLOOKUP($J39,IndDomain_Wide!$A$2:$BI$11,45,FALSE))</f>
        <v/>
      </c>
      <c r="FC39" s="4" t="str">
        <f>IF($J39="","", VLOOKUP($J39,Indicator_Wide!$A$2:$BI$11,45,FALSE))</f>
        <v/>
      </c>
      <c r="FD39" s="3"/>
      <c r="FE39" s="4" t="str">
        <f>IF($J39="","",VLOOKUP($J39,IndDomain_Wide!$A$2:$BI$11,46,FALSE))</f>
        <v/>
      </c>
      <c r="FF39" s="4" t="str">
        <f>IF($J39="","", VLOOKUP($J39,Indicator_Wide!$A$2:$BI$11,46,FALSE))</f>
        <v/>
      </c>
      <c r="FG39" s="3"/>
      <c r="FH39" s="4" t="str">
        <f>IF($J39="","",VLOOKUP($J39,IndDomain_Wide!$A$2:$BI$11,47,FALSE))</f>
        <v/>
      </c>
      <c r="FI39" s="4" t="str">
        <f>IF($J39="","", VLOOKUP($J39,Indicator_Wide!$A$2:$BI$11,47,FALSE))</f>
        <v/>
      </c>
      <c r="FJ39" s="3"/>
      <c r="FK39" s="4" t="str">
        <f>IF($J39="","",VLOOKUP($J39,IndDomain_Wide!$A$2:$BI$11,48,FALSE))</f>
        <v/>
      </c>
      <c r="FL39" s="4" t="str">
        <f>IF($J39="","", VLOOKUP($J39,Indicator_Wide!$A$2:$BI$11,48,FALSE))</f>
        <v/>
      </c>
      <c r="FM39" s="3"/>
      <c r="FN39" s="4" t="str">
        <f>IF($J39="","",VLOOKUP($J39,IndDomain_Wide!$A$2:$BI$11,49,FALSE))</f>
        <v/>
      </c>
      <c r="FO39" s="4" t="str">
        <f>IF($J39="","", VLOOKUP($J39,Indicator_Wide!$A$2:$BI$11,49,FALSE))</f>
        <v/>
      </c>
      <c r="FP39" s="3"/>
      <c r="FQ39" s="4" t="str">
        <f>IF($J39="","",VLOOKUP($J39,IndDomain_Wide!$A$2:$BI$11,50,FALSE))</f>
        <v/>
      </c>
      <c r="FR39" s="4" t="str">
        <f>IF($J39="","", VLOOKUP($J39,Indicator_Wide!$A$2:$BI$11,50,FALSE))</f>
        <v/>
      </c>
      <c r="FS39" s="3"/>
      <c r="FT39" s="4" t="str">
        <f>IF($J39="","",VLOOKUP($J39,IndDomain_Wide!$A$2:$BI$11,51,FALSE))</f>
        <v/>
      </c>
      <c r="FU39" s="4" t="str">
        <f>IF($J39="","", VLOOKUP($J39,Indicator_Wide!$A$2:$BI$11,51,FALSE))</f>
        <v/>
      </c>
      <c r="FV39" s="3"/>
      <c r="FW39" s="4" t="str">
        <f>IF($J39="","",VLOOKUP($J39,IndDomain_Wide!$A$2:$BI$11,52,FALSE))</f>
        <v/>
      </c>
      <c r="FX39" s="4" t="str">
        <f>IF($J39="","", VLOOKUP($J39,Indicator_Wide!$A$2:$BI$11,52,FALSE))</f>
        <v/>
      </c>
      <c r="FY39" s="3"/>
      <c r="FZ39" s="4" t="str">
        <f>IF($J39="","",VLOOKUP($J39,IndDomain_Wide!$A$2:$BI$11,53,FALSE))</f>
        <v/>
      </c>
      <c r="GA39" s="4" t="str">
        <f>IF($J39="","", VLOOKUP($J39,Indicator_Wide!$A$2:$BI$11,53,FALSE))</f>
        <v/>
      </c>
      <c r="GB39" s="3"/>
      <c r="GC39" s="4" t="str">
        <f>IF($J39="","",VLOOKUP($J39,IndDomain_Wide!$A$2:$BI$11,54,FALSE))</f>
        <v/>
      </c>
      <c r="GD39" s="4" t="str">
        <f>IF($J39="","", VLOOKUP($J39,Indicator_Wide!$A$2:$BI$11,54,FALSE))</f>
        <v/>
      </c>
      <c r="GE39" s="3"/>
      <c r="GF39" s="4" t="str">
        <f>IF($J39="","",VLOOKUP($J39,IndDomain_Wide!$A$2:$BI$11,55,FALSE))</f>
        <v/>
      </c>
      <c r="GG39" s="4" t="str">
        <f>IF($J39="","", VLOOKUP($J39,Indicator_Wide!$A$2:$BI$11,55,FALSE))</f>
        <v/>
      </c>
      <c r="GH39" s="3"/>
      <c r="GI39" s="4" t="str">
        <f>IF($J39="","",VLOOKUP($J39,IndDomain_Wide!$A$2:$BI$11,56,FALSE))</f>
        <v/>
      </c>
      <c r="GJ39" s="4" t="str">
        <f>IF($J39="","", VLOOKUP($J39,Indicator_Wide!$A$2:$BI$11,56,FALSE))</f>
        <v/>
      </c>
      <c r="GK39" s="3"/>
      <c r="GL39" s="4" t="str">
        <f>IF($J39="","",VLOOKUP($J39,IndDomain_Wide!$A$2:$BI$11,57,FALSE))</f>
        <v/>
      </c>
      <c r="GM39" s="4" t="str">
        <f>IF($J39="","", VLOOKUP($J39,Indicator_Wide!$A$2:$BI$11,57,FALSE))</f>
        <v/>
      </c>
      <c r="GN39" s="3"/>
      <c r="GO39" s="4" t="str">
        <f>IF($J39="","",VLOOKUP($J39,IndDomain_Wide!$A$2:$BI$11,58,FALSE))</f>
        <v/>
      </c>
      <c r="GP39" s="4" t="str">
        <f>IF($J39="","", VLOOKUP($J39,Indicator_Wide!$A$2:$BI$11,58,FALSE))</f>
        <v/>
      </c>
      <c r="GQ39" s="3"/>
      <c r="GR39" s="4" t="str">
        <f>IF($J39="","",VLOOKUP($J39,IndDomain_Wide!$A$2:$BI$11,59,FALSE))</f>
        <v/>
      </c>
      <c r="GS39" s="4" t="str">
        <f>IF($J39="","", VLOOKUP($J39,Indicator_Wide!$A$2:$BI$11,59,FALSE))</f>
        <v/>
      </c>
      <c r="GT39" s="3"/>
      <c r="GU39" s="4" t="str">
        <f>IF($J39="","",VLOOKUP($J39,IndDomain_Wide!$A$2:$BI$11,60,FALSE))</f>
        <v/>
      </c>
      <c r="GV39" s="4" t="str">
        <f>IF($J39="","", VLOOKUP($J39,Indicator_Wide!$A$2:$BI$11,60,FALSE))</f>
        <v/>
      </c>
      <c r="GW39" s="3"/>
      <c r="GX39" s="4" t="str">
        <f>IF($J39="","",VLOOKUP($J39,IndDomain_Wide!$A$2:$BI$11,61,FALSE))</f>
        <v/>
      </c>
      <c r="GY39" s="4" t="str">
        <f>IF($J39="","", VLOOKUP($J39,Indicator_Wide!$A$2:$BI$11,61,FALSE))</f>
        <v/>
      </c>
      <c r="GZ39" s="3"/>
    </row>
    <row r="40" spans="1:20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4" t="str">
        <f>IF($J40="","", VLOOKUP($J40,Domain_Wide!$A$2:$M$11,2,FALSE))</f>
        <v/>
      </c>
      <c r="L40" s="4" t="str">
        <f>IF($J40="","", VLOOKUP($J40,Domain_Wide!$A$2:$M$11,3,FALSE))</f>
        <v/>
      </c>
      <c r="M40" s="3"/>
      <c r="N40" s="4" t="str">
        <f>IF($J40="","", VLOOKUP($J40,Domain_Wide!$A$2:$M$11,4,FALSE))</f>
        <v/>
      </c>
      <c r="O40" s="4" t="str">
        <f>IF($J40="","", VLOOKUP($J40,Domain_Wide!$A$2:$M$11,5,FALSE))</f>
        <v/>
      </c>
      <c r="P40" s="3"/>
      <c r="Q40" s="4" t="str">
        <f>IF($J40="","", VLOOKUP($J40,Domain_Wide!$A$2:$M$11,6,FALSE))</f>
        <v/>
      </c>
      <c r="R40" s="4" t="str">
        <f>IF($J40="","", VLOOKUP($J40,Domain_Wide!$A$2:$M$11,7,FALSE))</f>
        <v/>
      </c>
      <c r="S40" s="3"/>
      <c r="T40" s="4" t="str">
        <f>IF($J40="","", VLOOKUP($J40,Domain_Wide!$A$2:$M$11,8,FALSE))</f>
        <v/>
      </c>
      <c r="U40" s="4" t="str">
        <f>IF($J40="","", VLOOKUP($J40,Domain_Wide!$A$2:$M$11,9,FALSE))</f>
        <v/>
      </c>
      <c r="V40" s="3"/>
      <c r="W40" s="4" t="str">
        <f>IF($J40="","", VLOOKUP($J40,Domain_Wide!$A$2:$M$11,10,FALSE))</f>
        <v/>
      </c>
      <c r="X40" s="4" t="str">
        <f>IF($J40="","", VLOOKUP($J40,Domain_Wide!$A$2:$M$11,11,FALSE))</f>
        <v/>
      </c>
      <c r="Y40" s="3"/>
      <c r="Z40" s="4" t="str">
        <f>IF($J40="","", VLOOKUP($J40,Domain_Wide!$A$2:$M$11,12,FALSE))</f>
        <v/>
      </c>
      <c r="AA40" s="4" t="str">
        <f>IF($J40="","", VLOOKUP($J40,Domain_Wide!$A$2:$M$11,13,FALSE))</f>
        <v/>
      </c>
      <c r="AB40" s="3"/>
      <c r="AC40" s="4" t="str">
        <f>IF($J40="","",VLOOKUP($J40,IndDomain_Wide!$A$2:$BI$11,2,FALSE))</f>
        <v/>
      </c>
      <c r="AD40" s="4" t="str">
        <f>IF($J40="","", VLOOKUP($J40,Indicator_Wide!$A$2:$BI$11,2,FALSE))</f>
        <v/>
      </c>
      <c r="AE40" s="3"/>
      <c r="AF40" s="4" t="str">
        <f>IF($J40="","",VLOOKUP($J40,IndDomain_Wide!$A$2:$BI$11,3,FALSE))</f>
        <v/>
      </c>
      <c r="AG40" s="4" t="str">
        <f>IF($J40="","", VLOOKUP($J40,Indicator_Wide!$A$2:$BI$11,3,FALSE))</f>
        <v/>
      </c>
      <c r="AH40" s="3"/>
      <c r="AI40" s="4" t="str">
        <f>IF($J40="","",VLOOKUP($J40,IndDomain_Wide!$A$2:$BI$11,4,FALSE))</f>
        <v/>
      </c>
      <c r="AJ40" s="4" t="str">
        <f>IF($J40="","", VLOOKUP($J40,Indicator_Wide!$A$2:$BI$11,4,FALSE))</f>
        <v/>
      </c>
      <c r="AK40" s="3"/>
      <c r="AL40" s="4" t="str">
        <f>IF($J40="","",VLOOKUP($J40,IndDomain_Wide!$A$2:$BI$11,5,FALSE))</f>
        <v/>
      </c>
      <c r="AM40" s="4" t="str">
        <f>IF($J40="","", VLOOKUP($J40,Indicator_Wide!$A$2:$BI$11,5,FALSE))</f>
        <v/>
      </c>
      <c r="AN40" s="3"/>
      <c r="AO40" s="4" t="str">
        <f>IF($J40="","",VLOOKUP($J40,IndDomain_Wide!$A$2:$BI$11,6,FALSE))</f>
        <v/>
      </c>
      <c r="AP40" s="4" t="str">
        <f>IF($J40="","", VLOOKUP($J40,Indicator_Wide!$A$2:$BI$11,6,FALSE))</f>
        <v/>
      </c>
      <c r="AQ40" s="3"/>
      <c r="AR40" s="4" t="str">
        <f>IF($J40="","",VLOOKUP($J40,IndDomain_Wide!$A$2:$BI$11,7,FALSE))</f>
        <v/>
      </c>
      <c r="AS40" s="4" t="str">
        <f>IF($J40="","", VLOOKUP($J40,Indicator_Wide!$A$2:$BI$11,7,FALSE))</f>
        <v/>
      </c>
      <c r="AT40" s="3"/>
      <c r="AU40" s="4" t="str">
        <f>IF($J40="","",VLOOKUP($J40,IndDomain_Wide!$A$2:$BI$11,8,FALSE))</f>
        <v/>
      </c>
      <c r="AV40" s="4" t="str">
        <f>IF($J40="","", VLOOKUP($J40,Indicator_Wide!$A$2:$BI$11,8,FALSE))</f>
        <v/>
      </c>
      <c r="AW40" s="3"/>
      <c r="AX40" s="4" t="str">
        <f>IF($J40="","",VLOOKUP($J40,IndDomain_Wide!$A$2:$BI$11,9,FALSE))</f>
        <v/>
      </c>
      <c r="AY40" s="4" t="str">
        <f>IF($J40="","", VLOOKUP($J40,Indicator_Wide!$A$2:$BI$11,9,FALSE))</f>
        <v/>
      </c>
      <c r="AZ40" s="3"/>
      <c r="BA40" s="4" t="str">
        <f>IF($J40="","",VLOOKUP($J40,IndDomain_Wide!$A$2:$BI$11,10,FALSE))</f>
        <v/>
      </c>
      <c r="BB40" s="4" t="str">
        <f>IF($J40="","", VLOOKUP($J40,Indicator_Wide!$A$2:$BI$11,10,FALSE))</f>
        <v/>
      </c>
      <c r="BC40" s="3"/>
      <c r="BD40" s="4" t="str">
        <f>IF($J40="","",VLOOKUP($J40,IndDomain_Wide!$A$2:$BI$11,11,FALSE))</f>
        <v/>
      </c>
      <c r="BE40" s="4" t="str">
        <f>IF($J40="","", VLOOKUP($J40,Indicator_Wide!$A$2:$BI$11,11,FALSE))</f>
        <v/>
      </c>
      <c r="BF40" s="3"/>
      <c r="BG40" s="4" t="str">
        <f>IF($J40="","",VLOOKUP($J40,IndDomain_Wide!$A$2:$BI$11,12,FALSE))</f>
        <v/>
      </c>
      <c r="BH40" s="4" t="str">
        <f>IF($J40="","", VLOOKUP($J40,Indicator_Wide!$A$2:$BI$11,12,FALSE))</f>
        <v/>
      </c>
      <c r="BI40" s="3"/>
      <c r="BJ40" s="4" t="str">
        <f>IF($J40="","",VLOOKUP($J40,IndDomain_Wide!$A$2:$BI$11,13,FALSE))</f>
        <v/>
      </c>
      <c r="BK40" s="4" t="str">
        <f>IF($J40="","", VLOOKUP($J40,Indicator_Wide!$A$2:$BI$11,13,FALSE))</f>
        <v/>
      </c>
      <c r="BL40" s="3"/>
      <c r="BM40" s="4" t="str">
        <f>IF($J40="","",VLOOKUP($J40,IndDomain_Wide!$A$2:$BI$11,14,FALSE))</f>
        <v/>
      </c>
      <c r="BN40" s="4" t="str">
        <f>IF($J40="","", VLOOKUP($J40,Indicator_Wide!$A$2:$BI$11,14,FALSE))</f>
        <v/>
      </c>
      <c r="BO40" s="3"/>
      <c r="BP40" s="4" t="str">
        <f>IF($J40="","",VLOOKUP($J40,IndDomain_Wide!$A$2:$BI$11,15,FALSE))</f>
        <v/>
      </c>
      <c r="BQ40" s="4" t="str">
        <f>IF($J40="","", VLOOKUP($J40,Indicator_Wide!$A$2:$BI$11,15,FALSE))</f>
        <v/>
      </c>
      <c r="BR40" s="3"/>
      <c r="BS40" s="4" t="str">
        <f>IF($J40="","",VLOOKUP($J40,IndDomain_Wide!$A$2:$BI$11,16,FALSE))</f>
        <v/>
      </c>
      <c r="BT40" s="4" t="str">
        <f>IF($J40="","", VLOOKUP($J40,Indicator_Wide!$A$2:$BI$11,16,FALSE))</f>
        <v/>
      </c>
      <c r="BU40" s="3"/>
      <c r="BV40" s="4" t="str">
        <f>IF($J40="","",VLOOKUP($J40,IndDomain_Wide!$A$2:$BI$11,17,FALSE))</f>
        <v/>
      </c>
      <c r="BW40" s="4" t="str">
        <f>IF($J40="","", VLOOKUP($J40,Indicator_Wide!$A$2:$BI$11,17,FALSE))</f>
        <v/>
      </c>
      <c r="BX40" s="3"/>
      <c r="BY40" s="4" t="str">
        <f>IF($J40="","",VLOOKUP($J40,IndDomain_Wide!$A$2:$BI$11,18,FALSE))</f>
        <v/>
      </c>
      <c r="BZ40" s="4" t="str">
        <f>IF($J40="","", VLOOKUP($J40,Indicator_Wide!$A$2:$BI$11,18,FALSE))</f>
        <v/>
      </c>
      <c r="CA40" s="3"/>
      <c r="CB40" s="4" t="str">
        <f>IF($J40="","",VLOOKUP($J40,IndDomain_Wide!$A$2:$BI$11,19,FALSE))</f>
        <v/>
      </c>
      <c r="CC40" s="4" t="str">
        <f>IF($J40="","", VLOOKUP($J40,Indicator_Wide!$A$2:$BI$11,19,FALSE))</f>
        <v/>
      </c>
      <c r="CD40" s="3"/>
      <c r="CE40" s="4" t="str">
        <f>IF($J40="","",VLOOKUP($J40,IndDomain_Wide!$A$2:$BI$11,20,FALSE))</f>
        <v/>
      </c>
      <c r="CF40" s="4" t="str">
        <f>IF($J40="","", VLOOKUP($J40,Indicator_Wide!$A$2:$BI$11,20,FALSE))</f>
        <v/>
      </c>
      <c r="CG40" s="3"/>
      <c r="CH40" s="4" t="str">
        <f>IF($J40="","",VLOOKUP($J40,IndDomain_Wide!$A$2:$BI$11,21,FALSE))</f>
        <v/>
      </c>
      <c r="CI40" s="4" t="str">
        <f>IF($J40="","", VLOOKUP($J40,Indicator_Wide!$A$2:$BI$11,21,FALSE))</f>
        <v/>
      </c>
      <c r="CJ40" s="3"/>
      <c r="CK40" s="4" t="str">
        <f>IF($J40="","",VLOOKUP($J40,IndDomain_Wide!$A$2:$BI$11,22,FALSE))</f>
        <v/>
      </c>
      <c r="CL40" s="4" t="str">
        <f>IF($J40="","", VLOOKUP($J40,Indicator_Wide!$A$2:$BI$11,22,FALSE))</f>
        <v/>
      </c>
      <c r="CM40" s="3"/>
      <c r="CN40" s="4" t="str">
        <f>IF($J40="","",VLOOKUP($J40,IndDomain_Wide!$A$2:$BI$11,23,FALSE))</f>
        <v/>
      </c>
      <c r="CO40" s="4" t="str">
        <f>IF($J40="","", VLOOKUP($J40,Indicator_Wide!$A$2:$BI$11,23,FALSE))</f>
        <v/>
      </c>
      <c r="CP40" s="3"/>
      <c r="CQ40" s="4" t="str">
        <f>IF($J40="","",VLOOKUP($J40,IndDomain_Wide!$A$2:$BI$11,24,FALSE))</f>
        <v/>
      </c>
      <c r="CR40" s="4" t="str">
        <f>IF($J40="","", VLOOKUP($J40,Indicator_Wide!$A$2:$BI$11,24,FALSE))</f>
        <v/>
      </c>
      <c r="CS40" s="3"/>
      <c r="CT40" s="4" t="str">
        <f>IF($J40="","",VLOOKUP($J40,IndDomain_Wide!$A$2:$BI$11,25,FALSE))</f>
        <v/>
      </c>
      <c r="CU40" s="4" t="str">
        <f>IF($J40="","", VLOOKUP($J40,Indicator_Wide!$A$2:$BI$11,25,FALSE))</f>
        <v/>
      </c>
      <c r="CV40" s="3"/>
      <c r="CW40" s="4" t="str">
        <f>IF($J40="","",VLOOKUP($J40,IndDomain_Wide!$A$2:$BI$11,26,FALSE))</f>
        <v/>
      </c>
      <c r="CX40" s="4" t="str">
        <f>IF($J40="","", VLOOKUP($J40,Indicator_Wide!$A$2:$BI$11,26,FALSE))</f>
        <v/>
      </c>
      <c r="CY40" s="3"/>
      <c r="CZ40" s="4" t="str">
        <f>IF($J40="","",VLOOKUP($J40,IndDomain_Wide!$A$2:$BI$11,27,FALSE))</f>
        <v/>
      </c>
      <c r="DA40" s="4" t="str">
        <f>IF($J40="","", VLOOKUP($J40,Indicator_Wide!$A$2:$BI$11,27,FALSE))</f>
        <v/>
      </c>
      <c r="DB40" s="3"/>
      <c r="DC40" s="4" t="str">
        <f>IF($J40="","",VLOOKUP($J40,IndDomain_Wide!$A$2:$BI$11,28,FALSE))</f>
        <v/>
      </c>
      <c r="DD40" s="4" t="str">
        <f>IF($J40="","", VLOOKUP($J40,Indicator_Wide!$A$2:$BI$11,28,FALSE))</f>
        <v/>
      </c>
      <c r="DE40" s="3"/>
      <c r="DF40" s="4" t="str">
        <f>IF($J40="","",VLOOKUP($J40,IndDomain_Wide!$A$2:$BI$11,29,FALSE))</f>
        <v/>
      </c>
      <c r="DG40" s="4" t="str">
        <f>IF($J40="","", VLOOKUP($J40,Indicator_Wide!$A$2:$BI$11,29,FALSE))</f>
        <v/>
      </c>
      <c r="DH40" s="3"/>
      <c r="DI40" s="4" t="str">
        <f>IF($J40="","",VLOOKUP($J40,IndDomain_Wide!$A$2:$BI$11,30,FALSE))</f>
        <v/>
      </c>
      <c r="DJ40" s="4" t="str">
        <f>IF($J40="","", VLOOKUP($J40,Indicator_Wide!$A$2:$BI$11,30,FALSE))</f>
        <v/>
      </c>
      <c r="DK40" s="3"/>
      <c r="DL40" s="4" t="str">
        <f>IF($J40="","",VLOOKUP($J40,IndDomain_Wide!$A$2:$BI$11,31,FALSE))</f>
        <v/>
      </c>
      <c r="DM40" s="4" t="str">
        <f>IF($J40="","", VLOOKUP($J40,Indicator_Wide!$A$2:$BI$11,31,FALSE))</f>
        <v/>
      </c>
      <c r="DN40" s="3"/>
      <c r="DO40" s="4" t="str">
        <f>IF($J40="","",VLOOKUP($J40,IndDomain_Wide!$A$2:$BI$11,32,FALSE))</f>
        <v/>
      </c>
      <c r="DP40" s="4" t="str">
        <f>IF($J40="","", VLOOKUP($J40,Indicator_Wide!$A$2:$BI$11,32,FALSE))</f>
        <v/>
      </c>
      <c r="DQ40" s="3"/>
      <c r="DR40" s="4" t="str">
        <f>IF($J40="","",VLOOKUP($J40,IndDomain_Wide!$A$2:$BI$11,33,FALSE))</f>
        <v/>
      </c>
      <c r="DS40" s="4" t="str">
        <f>IF($J40="","", VLOOKUP($J40,Indicator_Wide!$A$2:$BI$11,33,FALSE))</f>
        <v/>
      </c>
      <c r="DT40" s="3"/>
      <c r="DU40" s="4" t="str">
        <f>IF($J40="","",VLOOKUP($J40,IndDomain_Wide!$A$2:$BI$11,34,FALSE))</f>
        <v/>
      </c>
      <c r="DV40" s="4" t="str">
        <f>IF($J40="","", VLOOKUP($J40,Indicator_Wide!$A$2:$BI$11,34,FALSE))</f>
        <v/>
      </c>
      <c r="DW40" s="3"/>
      <c r="DX40" s="4" t="str">
        <f>IF($J40="","",VLOOKUP($J40,IndDomain_Wide!$A$2:$BI$11,35,FALSE))</f>
        <v/>
      </c>
      <c r="DY40" s="4" t="str">
        <f>IF($J40="","", VLOOKUP($J40,Indicator_Wide!$A$2:$BI$11,35,FALSE))</f>
        <v/>
      </c>
      <c r="DZ40" s="3"/>
      <c r="EA40" s="4" t="str">
        <f>IF($J40="","",VLOOKUP($J40,IndDomain_Wide!$A$2:$BI$11,36,FALSE))</f>
        <v/>
      </c>
      <c r="EB40" s="4" t="str">
        <f>IF($J40="","", VLOOKUP($J40,Indicator_Wide!$A$2:$BI$11,36,FALSE))</f>
        <v/>
      </c>
      <c r="EC40" s="3"/>
      <c r="ED40" s="4" t="str">
        <f>IF($J40="","",VLOOKUP($J40,IndDomain_Wide!$A$2:$BI$11,37,FALSE))</f>
        <v/>
      </c>
      <c r="EE40" s="4" t="str">
        <f>IF($J40="","", VLOOKUP($J40,Indicator_Wide!$A$2:$BI$11,37,FALSE))</f>
        <v/>
      </c>
      <c r="EF40" s="3"/>
      <c r="EG40" s="4" t="str">
        <f>IF($J40="","",VLOOKUP($J40,IndDomain_Wide!$A$2:$BI$11,38,FALSE))</f>
        <v/>
      </c>
      <c r="EH40" s="4" t="str">
        <f>IF($J40="","", VLOOKUP($J40,Indicator_Wide!$A$2:$BI$11,38,FALSE))</f>
        <v/>
      </c>
      <c r="EI40" s="3"/>
      <c r="EJ40" s="4" t="str">
        <f>IF($J40="","",VLOOKUP($J40,IndDomain_Wide!$A$2:$BI$11,39,FALSE))</f>
        <v/>
      </c>
      <c r="EK40" s="4" t="str">
        <f>IF($J40="","", VLOOKUP($J40,Indicator_Wide!$A$2:$BI$11,39,FALSE))</f>
        <v/>
      </c>
      <c r="EL40" s="3"/>
      <c r="EM40" s="4" t="str">
        <f>IF($J40="","",VLOOKUP($J40,IndDomain_Wide!$A$2:$BI$11,40,FALSE))</f>
        <v/>
      </c>
      <c r="EN40" s="4" t="str">
        <f>IF($J40="","", VLOOKUP($J40,Indicator_Wide!$A$2:$BI$11,40,FALSE))</f>
        <v/>
      </c>
      <c r="EO40" s="3"/>
      <c r="EP40" s="4" t="str">
        <f>IF($J40="","",VLOOKUP($J40,IndDomain_Wide!$A$2:$BI$11,41,FALSE))</f>
        <v/>
      </c>
      <c r="EQ40" s="4" t="str">
        <f>IF($J40="","", VLOOKUP($J40,Indicator_Wide!$A$2:$BI$11,41,FALSE))</f>
        <v/>
      </c>
      <c r="ER40" s="3"/>
      <c r="ES40" s="4" t="str">
        <f>IF($J40="","",VLOOKUP($J40,IndDomain_Wide!$A$2:$BI$11,42,FALSE))</f>
        <v/>
      </c>
      <c r="ET40" s="4" t="str">
        <f>IF($J40="","", VLOOKUP($J40,Indicator_Wide!$A$2:$BI$11,42,FALSE))</f>
        <v/>
      </c>
      <c r="EU40" s="3"/>
      <c r="EV40" s="4" t="str">
        <f>IF($J40="","",VLOOKUP($J40,IndDomain_Wide!$A$2:$BI$11,43,FALSE))</f>
        <v/>
      </c>
      <c r="EW40" s="4" t="str">
        <f>IF($J40="","", VLOOKUP($J40,Indicator_Wide!$A$2:$BI$11,43,FALSE))</f>
        <v/>
      </c>
      <c r="EX40" s="3"/>
      <c r="EY40" s="4" t="str">
        <f>IF($J40="","",VLOOKUP($J40,IndDomain_Wide!$A$2:$BI$11,44,FALSE))</f>
        <v/>
      </c>
      <c r="EZ40" s="4" t="str">
        <f>IF($J40="","", VLOOKUP($J40,Indicator_Wide!$A$2:$BI$11,44,FALSE))</f>
        <v/>
      </c>
      <c r="FA40" s="3"/>
      <c r="FB40" s="4" t="str">
        <f>IF($J40="","",VLOOKUP($J40,IndDomain_Wide!$A$2:$BI$11,45,FALSE))</f>
        <v/>
      </c>
      <c r="FC40" s="4" t="str">
        <f>IF($J40="","", VLOOKUP($J40,Indicator_Wide!$A$2:$BI$11,45,FALSE))</f>
        <v/>
      </c>
      <c r="FD40" s="3"/>
      <c r="FE40" s="4" t="str">
        <f>IF($J40="","",VLOOKUP($J40,IndDomain_Wide!$A$2:$BI$11,46,FALSE))</f>
        <v/>
      </c>
      <c r="FF40" s="4" t="str">
        <f>IF($J40="","", VLOOKUP($J40,Indicator_Wide!$A$2:$BI$11,46,FALSE))</f>
        <v/>
      </c>
      <c r="FG40" s="3"/>
      <c r="FH40" s="4" t="str">
        <f>IF($J40="","",VLOOKUP($J40,IndDomain_Wide!$A$2:$BI$11,47,FALSE))</f>
        <v/>
      </c>
      <c r="FI40" s="4" t="str">
        <f>IF($J40="","", VLOOKUP($J40,Indicator_Wide!$A$2:$BI$11,47,FALSE))</f>
        <v/>
      </c>
      <c r="FJ40" s="3"/>
      <c r="FK40" s="4" t="str">
        <f>IF($J40="","",VLOOKUP($J40,IndDomain_Wide!$A$2:$BI$11,48,FALSE))</f>
        <v/>
      </c>
      <c r="FL40" s="4" t="str">
        <f>IF($J40="","", VLOOKUP($J40,Indicator_Wide!$A$2:$BI$11,48,FALSE))</f>
        <v/>
      </c>
      <c r="FM40" s="3"/>
      <c r="FN40" s="4" t="str">
        <f>IF($J40="","",VLOOKUP($J40,IndDomain_Wide!$A$2:$BI$11,49,FALSE))</f>
        <v/>
      </c>
      <c r="FO40" s="4" t="str">
        <f>IF($J40="","", VLOOKUP($J40,Indicator_Wide!$A$2:$BI$11,49,FALSE))</f>
        <v/>
      </c>
      <c r="FP40" s="3"/>
      <c r="FQ40" s="4" t="str">
        <f>IF($J40="","",VLOOKUP($J40,IndDomain_Wide!$A$2:$BI$11,50,FALSE))</f>
        <v/>
      </c>
      <c r="FR40" s="4" t="str">
        <f>IF($J40="","", VLOOKUP($J40,Indicator_Wide!$A$2:$BI$11,50,FALSE))</f>
        <v/>
      </c>
      <c r="FS40" s="3"/>
      <c r="FT40" s="4" t="str">
        <f>IF($J40="","",VLOOKUP($J40,IndDomain_Wide!$A$2:$BI$11,51,FALSE))</f>
        <v/>
      </c>
      <c r="FU40" s="4" t="str">
        <f>IF($J40="","", VLOOKUP($J40,Indicator_Wide!$A$2:$BI$11,51,FALSE))</f>
        <v/>
      </c>
      <c r="FV40" s="3"/>
      <c r="FW40" s="4" t="str">
        <f>IF($J40="","",VLOOKUP($J40,IndDomain_Wide!$A$2:$BI$11,52,FALSE))</f>
        <v/>
      </c>
      <c r="FX40" s="4" t="str">
        <f>IF($J40="","", VLOOKUP($J40,Indicator_Wide!$A$2:$BI$11,52,FALSE))</f>
        <v/>
      </c>
      <c r="FY40" s="3"/>
      <c r="FZ40" s="4" t="str">
        <f>IF($J40="","",VLOOKUP($J40,IndDomain_Wide!$A$2:$BI$11,53,FALSE))</f>
        <v/>
      </c>
      <c r="GA40" s="4" t="str">
        <f>IF($J40="","", VLOOKUP($J40,Indicator_Wide!$A$2:$BI$11,53,FALSE))</f>
        <v/>
      </c>
      <c r="GB40" s="3"/>
      <c r="GC40" s="4" t="str">
        <f>IF($J40="","",VLOOKUP($J40,IndDomain_Wide!$A$2:$BI$11,54,FALSE))</f>
        <v/>
      </c>
      <c r="GD40" s="4" t="str">
        <f>IF($J40="","", VLOOKUP($J40,Indicator_Wide!$A$2:$BI$11,54,FALSE))</f>
        <v/>
      </c>
      <c r="GE40" s="3"/>
      <c r="GF40" s="4" t="str">
        <f>IF($J40="","",VLOOKUP($J40,IndDomain_Wide!$A$2:$BI$11,55,FALSE))</f>
        <v/>
      </c>
      <c r="GG40" s="4" t="str">
        <f>IF($J40="","", VLOOKUP($J40,Indicator_Wide!$A$2:$BI$11,55,FALSE))</f>
        <v/>
      </c>
      <c r="GH40" s="3"/>
      <c r="GI40" s="4" t="str">
        <f>IF($J40="","",VLOOKUP($J40,IndDomain_Wide!$A$2:$BI$11,56,FALSE))</f>
        <v/>
      </c>
      <c r="GJ40" s="4" t="str">
        <f>IF($J40="","", VLOOKUP($J40,Indicator_Wide!$A$2:$BI$11,56,FALSE))</f>
        <v/>
      </c>
      <c r="GK40" s="3"/>
      <c r="GL40" s="4" t="str">
        <f>IF($J40="","",VLOOKUP($J40,IndDomain_Wide!$A$2:$BI$11,57,FALSE))</f>
        <v/>
      </c>
      <c r="GM40" s="4" t="str">
        <f>IF($J40="","", VLOOKUP($J40,Indicator_Wide!$A$2:$BI$11,57,FALSE))</f>
        <v/>
      </c>
      <c r="GN40" s="3"/>
      <c r="GO40" s="4" t="str">
        <f>IF($J40="","",VLOOKUP($J40,IndDomain_Wide!$A$2:$BI$11,58,FALSE))</f>
        <v/>
      </c>
      <c r="GP40" s="4" t="str">
        <f>IF($J40="","", VLOOKUP($J40,Indicator_Wide!$A$2:$BI$11,58,FALSE))</f>
        <v/>
      </c>
      <c r="GQ40" s="3"/>
      <c r="GR40" s="4" t="str">
        <f>IF($J40="","",VLOOKUP($J40,IndDomain_Wide!$A$2:$BI$11,59,FALSE))</f>
        <v/>
      </c>
      <c r="GS40" s="4" t="str">
        <f>IF($J40="","", VLOOKUP($J40,Indicator_Wide!$A$2:$BI$11,59,FALSE))</f>
        <v/>
      </c>
      <c r="GT40" s="3"/>
      <c r="GU40" s="4" t="str">
        <f>IF($J40="","",VLOOKUP($J40,IndDomain_Wide!$A$2:$BI$11,60,FALSE))</f>
        <v/>
      </c>
      <c r="GV40" s="4" t="str">
        <f>IF($J40="","", VLOOKUP($J40,Indicator_Wide!$A$2:$BI$11,60,FALSE))</f>
        <v/>
      </c>
      <c r="GW40" s="3"/>
      <c r="GX40" s="4" t="str">
        <f>IF($J40="","",VLOOKUP($J40,IndDomain_Wide!$A$2:$BI$11,61,FALSE))</f>
        <v/>
      </c>
      <c r="GY40" s="4" t="str">
        <f>IF($J40="","", VLOOKUP($J40,Indicator_Wide!$A$2:$BI$11,61,FALSE))</f>
        <v/>
      </c>
      <c r="GZ40" s="3"/>
    </row>
    <row r="41" spans="1:20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4" t="str">
        <f>IF($J41="","", VLOOKUP($J41,Domain_Wide!$A$2:$M$11,2,FALSE))</f>
        <v/>
      </c>
      <c r="L41" s="4" t="str">
        <f>IF($J41="","", VLOOKUP($J41,Domain_Wide!$A$2:$M$11,3,FALSE))</f>
        <v/>
      </c>
      <c r="M41" s="3"/>
      <c r="N41" s="4" t="str">
        <f>IF($J41="","", VLOOKUP($J41,Domain_Wide!$A$2:$M$11,4,FALSE))</f>
        <v/>
      </c>
      <c r="O41" s="4" t="str">
        <f>IF($J41="","", VLOOKUP($J41,Domain_Wide!$A$2:$M$11,5,FALSE))</f>
        <v/>
      </c>
      <c r="P41" s="3"/>
      <c r="Q41" s="4" t="str">
        <f>IF($J41="","", VLOOKUP($J41,Domain_Wide!$A$2:$M$11,6,FALSE))</f>
        <v/>
      </c>
      <c r="R41" s="4" t="str">
        <f>IF($J41="","", VLOOKUP($J41,Domain_Wide!$A$2:$M$11,7,FALSE))</f>
        <v/>
      </c>
      <c r="S41" s="3"/>
      <c r="T41" s="4" t="str">
        <f>IF($J41="","", VLOOKUP($J41,Domain_Wide!$A$2:$M$11,8,FALSE))</f>
        <v/>
      </c>
      <c r="U41" s="4" t="str">
        <f>IF($J41="","", VLOOKUP($J41,Domain_Wide!$A$2:$M$11,9,FALSE))</f>
        <v/>
      </c>
      <c r="V41" s="3"/>
      <c r="W41" s="4" t="str">
        <f>IF($J41="","", VLOOKUP($J41,Domain_Wide!$A$2:$M$11,10,FALSE))</f>
        <v/>
      </c>
      <c r="X41" s="4" t="str">
        <f>IF($J41="","", VLOOKUP($J41,Domain_Wide!$A$2:$M$11,11,FALSE))</f>
        <v/>
      </c>
      <c r="Y41" s="3"/>
      <c r="Z41" s="4" t="str">
        <f>IF($J41="","", VLOOKUP($J41,Domain_Wide!$A$2:$M$11,12,FALSE))</f>
        <v/>
      </c>
      <c r="AA41" s="4" t="str">
        <f>IF($J41="","", VLOOKUP($J41,Domain_Wide!$A$2:$M$11,13,FALSE))</f>
        <v/>
      </c>
      <c r="AB41" s="3"/>
      <c r="AC41" s="4" t="str">
        <f>IF($J41="","",VLOOKUP($J41,IndDomain_Wide!$A$2:$BI$11,2,FALSE))</f>
        <v/>
      </c>
      <c r="AD41" s="4" t="str">
        <f>IF($J41="","", VLOOKUP($J41,Indicator_Wide!$A$2:$BI$11,2,FALSE))</f>
        <v/>
      </c>
      <c r="AE41" s="3"/>
      <c r="AF41" s="4" t="str">
        <f>IF($J41="","",VLOOKUP($J41,IndDomain_Wide!$A$2:$BI$11,3,FALSE))</f>
        <v/>
      </c>
      <c r="AG41" s="4" t="str">
        <f>IF($J41="","", VLOOKUP($J41,Indicator_Wide!$A$2:$BI$11,3,FALSE))</f>
        <v/>
      </c>
      <c r="AH41" s="3"/>
      <c r="AI41" s="4" t="str">
        <f>IF($J41="","",VLOOKUP($J41,IndDomain_Wide!$A$2:$BI$11,4,FALSE))</f>
        <v/>
      </c>
      <c r="AJ41" s="4" t="str">
        <f>IF($J41="","", VLOOKUP($J41,Indicator_Wide!$A$2:$BI$11,4,FALSE))</f>
        <v/>
      </c>
      <c r="AK41" s="3"/>
      <c r="AL41" s="4" t="str">
        <f>IF($J41="","",VLOOKUP($J41,IndDomain_Wide!$A$2:$BI$11,5,FALSE))</f>
        <v/>
      </c>
      <c r="AM41" s="4" t="str">
        <f>IF($J41="","", VLOOKUP($J41,Indicator_Wide!$A$2:$BI$11,5,FALSE))</f>
        <v/>
      </c>
      <c r="AN41" s="3"/>
      <c r="AO41" s="4" t="str">
        <f>IF($J41="","",VLOOKUP($J41,IndDomain_Wide!$A$2:$BI$11,6,FALSE))</f>
        <v/>
      </c>
      <c r="AP41" s="4" t="str">
        <f>IF($J41="","", VLOOKUP($J41,Indicator_Wide!$A$2:$BI$11,6,FALSE))</f>
        <v/>
      </c>
      <c r="AQ41" s="3"/>
      <c r="AR41" s="4" t="str">
        <f>IF($J41="","",VLOOKUP($J41,IndDomain_Wide!$A$2:$BI$11,7,FALSE))</f>
        <v/>
      </c>
      <c r="AS41" s="4" t="str">
        <f>IF($J41="","", VLOOKUP($J41,Indicator_Wide!$A$2:$BI$11,7,FALSE))</f>
        <v/>
      </c>
      <c r="AT41" s="3"/>
      <c r="AU41" s="4" t="str">
        <f>IF($J41="","",VLOOKUP($J41,IndDomain_Wide!$A$2:$BI$11,8,FALSE))</f>
        <v/>
      </c>
      <c r="AV41" s="4" t="str">
        <f>IF($J41="","", VLOOKUP($J41,Indicator_Wide!$A$2:$BI$11,8,FALSE))</f>
        <v/>
      </c>
      <c r="AW41" s="3"/>
      <c r="AX41" s="4" t="str">
        <f>IF($J41="","",VLOOKUP($J41,IndDomain_Wide!$A$2:$BI$11,9,FALSE))</f>
        <v/>
      </c>
      <c r="AY41" s="4" t="str">
        <f>IF($J41="","", VLOOKUP($J41,Indicator_Wide!$A$2:$BI$11,9,FALSE))</f>
        <v/>
      </c>
      <c r="AZ41" s="3"/>
      <c r="BA41" s="4" t="str">
        <f>IF($J41="","",VLOOKUP($J41,IndDomain_Wide!$A$2:$BI$11,10,FALSE))</f>
        <v/>
      </c>
      <c r="BB41" s="4" t="str">
        <f>IF($J41="","", VLOOKUP($J41,Indicator_Wide!$A$2:$BI$11,10,FALSE))</f>
        <v/>
      </c>
      <c r="BC41" s="3"/>
      <c r="BD41" s="4" t="str">
        <f>IF($J41="","",VLOOKUP($J41,IndDomain_Wide!$A$2:$BI$11,11,FALSE))</f>
        <v/>
      </c>
      <c r="BE41" s="4" t="str">
        <f>IF($J41="","", VLOOKUP($J41,Indicator_Wide!$A$2:$BI$11,11,FALSE))</f>
        <v/>
      </c>
      <c r="BF41" s="3"/>
      <c r="BG41" s="4" t="str">
        <f>IF($J41="","",VLOOKUP($J41,IndDomain_Wide!$A$2:$BI$11,12,FALSE))</f>
        <v/>
      </c>
      <c r="BH41" s="4" t="str">
        <f>IF($J41="","", VLOOKUP($J41,Indicator_Wide!$A$2:$BI$11,12,FALSE))</f>
        <v/>
      </c>
      <c r="BI41" s="3"/>
      <c r="BJ41" s="4" t="str">
        <f>IF($J41="","",VLOOKUP($J41,IndDomain_Wide!$A$2:$BI$11,13,FALSE))</f>
        <v/>
      </c>
      <c r="BK41" s="4" t="str">
        <f>IF($J41="","", VLOOKUP($J41,Indicator_Wide!$A$2:$BI$11,13,FALSE))</f>
        <v/>
      </c>
      <c r="BL41" s="3"/>
      <c r="BM41" s="4" t="str">
        <f>IF($J41="","",VLOOKUP($J41,IndDomain_Wide!$A$2:$BI$11,14,FALSE))</f>
        <v/>
      </c>
      <c r="BN41" s="4" t="str">
        <f>IF($J41="","", VLOOKUP($J41,Indicator_Wide!$A$2:$BI$11,14,FALSE))</f>
        <v/>
      </c>
      <c r="BO41" s="3"/>
      <c r="BP41" s="4" t="str">
        <f>IF($J41="","",VLOOKUP($J41,IndDomain_Wide!$A$2:$BI$11,15,FALSE))</f>
        <v/>
      </c>
      <c r="BQ41" s="4" t="str">
        <f>IF($J41="","", VLOOKUP($J41,Indicator_Wide!$A$2:$BI$11,15,FALSE))</f>
        <v/>
      </c>
      <c r="BR41" s="3"/>
      <c r="BS41" s="4" t="str">
        <f>IF($J41="","",VLOOKUP($J41,IndDomain_Wide!$A$2:$BI$11,16,FALSE))</f>
        <v/>
      </c>
      <c r="BT41" s="4" t="str">
        <f>IF($J41="","", VLOOKUP($J41,Indicator_Wide!$A$2:$BI$11,16,FALSE))</f>
        <v/>
      </c>
      <c r="BU41" s="3"/>
      <c r="BV41" s="4" t="str">
        <f>IF($J41="","",VLOOKUP($J41,IndDomain_Wide!$A$2:$BI$11,17,FALSE))</f>
        <v/>
      </c>
      <c r="BW41" s="4" t="str">
        <f>IF($J41="","", VLOOKUP($J41,Indicator_Wide!$A$2:$BI$11,17,FALSE))</f>
        <v/>
      </c>
      <c r="BX41" s="3"/>
      <c r="BY41" s="4" t="str">
        <f>IF($J41="","",VLOOKUP($J41,IndDomain_Wide!$A$2:$BI$11,18,FALSE))</f>
        <v/>
      </c>
      <c r="BZ41" s="4" t="str">
        <f>IF($J41="","", VLOOKUP($J41,Indicator_Wide!$A$2:$BI$11,18,FALSE))</f>
        <v/>
      </c>
      <c r="CA41" s="3"/>
      <c r="CB41" s="4" t="str">
        <f>IF($J41="","",VLOOKUP($J41,IndDomain_Wide!$A$2:$BI$11,19,FALSE))</f>
        <v/>
      </c>
      <c r="CC41" s="4" t="str">
        <f>IF($J41="","", VLOOKUP($J41,Indicator_Wide!$A$2:$BI$11,19,FALSE))</f>
        <v/>
      </c>
      <c r="CD41" s="3"/>
      <c r="CE41" s="4" t="str">
        <f>IF($J41="","",VLOOKUP($J41,IndDomain_Wide!$A$2:$BI$11,20,FALSE))</f>
        <v/>
      </c>
      <c r="CF41" s="4" t="str">
        <f>IF($J41="","", VLOOKUP($J41,Indicator_Wide!$A$2:$BI$11,20,FALSE))</f>
        <v/>
      </c>
      <c r="CG41" s="3"/>
      <c r="CH41" s="4" t="str">
        <f>IF($J41="","",VLOOKUP($J41,IndDomain_Wide!$A$2:$BI$11,21,FALSE))</f>
        <v/>
      </c>
      <c r="CI41" s="4" t="str">
        <f>IF($J41="","", VLOOKUP($J41,Indicator_Wide!$A$2:$BI$11,21,FALSE))</f>
        <v/>
      </c>
      <c r="CJ41" s="3"/>
      <c r="CK41" s="4" t="str">
        <f>IF($J41="","",VLOOKUP($J41,IndDomain_Wide!$A$2:$BI$11,22,FALSE))</f>
        <v/>
      </c>
      <c r="CL41" s="4" t="str">
        <f>IF($J41="","", VLOOKUP($J41,Indicator_Wide!$A$2:$BI$11,22,FALSE))</f>
        <v/>
      </c>
      <c r="CM41" s="3"/>
      <c r="CN41" s="4" t="str">
        <f>IF($J41="","",VLOOKUP($J41,IndDomain_Wide!$A$2:$BI$11,23,FALSE))</f>
        <v/>
      </c>
      <c r="CO41" s="4" t="str">
        <f>IF($J41="","", VLOOKUP($J41,Indicator_Wide!$A$2:$BI$11,23,FALSE))</f>
        <v/>
      </c>
      <c r="CP41" s="3"/>
      <c r="CQ41" s="4" t="str">
        <f>IF($J41="","",VLOOKUP($J41,IndDomain_Wide!$A$2:$BI$11,24,FALSE))</f>
        <v/>
      </c>
      <c r="CR41" s="4" t="str">
        <f>IF($J41="","", VLOOKUP($J41,Indicator_Wide!$A$2:$BI$11,24,FALSE))</f>
        <v/>
      </c>
      <c r="CS41" s="3"/>
      <c r="CT41" s="4" t="str">
        <f>IF($J41="","",VLOOKUP($J41,IndDomain_Wide!$A$2:$BI$11,25,FALSE))</f>
        <v/>
      </c>
      <c r="CU41" s="4" t="str">
        <f>IF($J41="","", VLOOKUP($J41,Indicator_Wide!$A$2:$BI$11,25,FALSE))</f>
        <v/>
      </c>
      <c r="CV41" s="3"/>
      <c r="CW41" s="4" t="str">
        <f>IF($J41="","",VLOOKUP($J41,IndDomain_Wide!$A$2:$BI$11,26,FALSE))</f>
        <v/>
      </c>
      <c r="CX41" s="4" t="str">
        <f>IF($J41="","", VLOOKUP($J41,Indicator_Wide!$A$2:$BI$11,26,FALSE))</f>
        <v/>
      </c>
      <c r="CY41" s="3"/>
      <c r="CZ41" s="4" t="str">
        <f>IF($J41="","",VLOOKUP($J41,IndDomain_Wide!$A$2:$BI$11,27,FALSE))</f>
        <v/>
      </c>
      <c r="DA41" s="4" t="str">
        <f>IF($J41="","", VLOOKUP($J41,Indicator_Wide!$A$2:$BI$11,27,FALSE))</f>
        <v/>
      </c>
      <c r="DB41" s="3"/>
      <c r="DC41" s="4" t="str">
        <f>IF($J41="","",VLOOKUP($J41,IndDomain_Wide!$A$2:$BI$11,28,FALSE))</f>
        <v/>
      </c>
      <c r="DD41" s="4" t="str">
        <f>IF($J41="","", VLOOKUP($J41,Indicator_Wide!$A$2:$BI$11,28,FALSE))</f>
        <v/>
      </c>
      <c r="DE41" s="3"/>
      <c r="DF41" s="4" t="str">
        <f>IF($J41="","",VLOOKUP($J41,IndDomain_Wide!$A$2:$BI$11,29,FALSE))</f>
        <v/>
      </c>
      <c r="DG41" s="4" t="str">
        <f>IF($J41="","", VLOOKUP($J41,Indicator_Wide!$A$2:$BI$11,29,FALSE))</f>
        <v/>
      </c>
      <c r="DH41" s="3"/>
      <c r="DI41" s="4" t="str">
        <f>IF($J41="","",VLOOKUP($J41,IndDomain_Wide!$A$2:$BI$11,30,FALSE))</f>
        <v/>
      </c>
      <c r="DJ41" s="4" t="str">
        <f>IF($J41="","", VLOOKUP($J41,Indicator_Wide!$A$2:$BI$11,30,FALSE))</f>
        <v/>
      </c>
      <c r="DK41" s="3"/>
      <c r="DL41" s="4" t="str">
        <f>IF($J41="","",VLOOKUP($J41,IndDomain_Wide!$A$2:$BI$11,31,FALSE))</f>
        <v/>
      </c>
      <c r="DM41" s="4" t="str">
        <f>IF($J41="","", VLOOKUP($J41,Indicator_Wide!$A$2:$BI$11,31,FALSE))</f>
        <v/>
      </c>
      <c r="DN41" s="3"/>
      <c r="DO41" s="4" t="str">
        <f>IF($J41="","",VLOOKUP($J41,IndDomain_Wide!$A$2:$BI$11,32,FALSE))</f>
        <v/>
      </c>
      <c r="DP41" s="4" t="str">
        <f>IF($J41="","", VLOOKUP($J41,Indicator_Wide!$A$2:$BI$11,32,FALSE))</f>
        <v/>
      </c>
      <c r="DQ41" s="3"/>
      <c r="DR41" s="4" t="str">
        <f>IF($J41="","",VLOOKUP($J41,IndDomain_Wide!$A$2:$BI$11,33,FALSE))</f>
        <v/>
      </c>
      <c r="DS41" s="4" t="str">
        <f>IF($J41="","", VLOOKUP($J41,Indicator_Wide!$A$2:$BI$11,33,FALSE))</f>
        <v/>
      </c>
      <c r="DT41" s="3"/>
      <c r="DU41" s="4" t="str">
        <f>IF($J41="","",VLOOKUP($J41,IndDomain_Wide!$A$2:$BI$11,34,FALSE))</f>
        <v/>
      </c>
      <c r="DV41" s="4" t="str">
        <f>IF($J41="","", VLOOKUP($J41,Indicator_Wide!$A$2:$BI$11,34,FALSE))</f>
        <v/>
      </c>
      <c r="DW41" s="3"/>
      <c r="DX41" s="4" t="str">
        <f>IF($J41="","",VLOOKUP($J41,IndDomain_Wide!$A$2:$BI$11,35,FALSE))</f>
        <v/>
      </c>
      <c r="DY41" s="4" t="str">
        <f>IF($J41="","", VLOOKUP($J41,Indicator_Wide!$A$2:$BI$11,35,FALSE))</f>
        <v/>
      </c>
      <c r="DZ41" s="3"/>
      <c r="EA41" s="4" t="str">
        <f>IF($J41="","",VLOOKUP($J41,IndDomain_Wide!$A$2:$BI$11,36,FALSE))</f>
        <v/>
      </c>
      <c r="EB41" s="4" t="str">
        <f>IF($J41="","", VLOOKUP($J41,Indicator_Wide!$A$2:$BI$11,36,FALSE))</f>
        <v/>
      </c>
      <c r="EC41" s="3"/>
      <c r="ED41" s="4" t="str">
        <f>IF($J41="","",VLOOKUP($J41,IndDomain_Wide!$A$2:$BI$11,37,FALSE))</f>
        <v/>
      </c>
      <c r="EE41" s="4" t="str">
        <f>IF($J41="","", VLOOKUP($J41,Indicator_Wide!$A$2:$BI$11,37,FALSE))</f>
        <v/>
      </c>
      <c r="EF41" s="3"/>
      <c r="EG41" s="4" t="str">
        <f>IF($J41="","",VLOOKUP($J41,IndDomain_Wide!$A$2:$BI$11,38,FALSE))</f>
        <v/>
      </c>
      <c r="EH41" s="4" t="str">
        <f>IF($J41="","", VLOOKUP($J41,Indicator_Wide!$A$2:$BI$11,38,FALSE))</f>
        <v/>
      </c>
      <c r="EI41" s="3"/>
      <c r="EJ41" s="4" t="str">
        <f>IF($J41="","",VLOOKUP($J41,IndDomain_Wide!$A$2:$BI$11,39,FALSE))</f>
        <v/>
      </c>
      <c r="EK41" s="4" t="str">
        <f>IF($J41="","", VLOOKUP($J41,Indicator_Wide!$A$2:$BI$11,39,FALSE))</f>
        <v/>
      </c>
      <c r="EL41" s="3"/>
      <c r="EM41" s="4" t="str">
        <f>IF($J41="","",VLOOKUP($J41,IndDomain_Wide!$A$2:$BI$11,40,FALSE))</f>
        <v/>
      </c>
      <c r="EN41" s="4" t="str">
        <f>IF($J41="","", VLOOKUP($J41,Indicator_Wide!$A$2:$BI$11,40,FALSE))</f>
        <v/>
      </c>
      <c r="EO41" s="3"/>
      <c r="EP41" s="4" t="str">
        <f>IF($J41="","",VLOOKUP($J41,IndDomain_Wide!$A$2:$BI$11,41,FALSE))</f>
        <v/>
      </c>
      <c r="EQ41" s="4" t="str">
        <f>IF($J41="","", VLOOKUP($J41,Indicator_Wide!$A$2:$BI$11,41,FALSE))</f>
        <v/>
      </c>
      <c r="ER41" s="3"/>
      <c r="ES41" s="4" t="str">
        <f>IF($J41="","",VLOOKUP($J41,IndDomain_Wide!$A$2:$BI$11,42,FALSE))</f>
        <v/>
      </c>
      <c r="ET41" s="4" t="str">
        <f>IF($J41="","", VLOOKUP($J41,Indicator_Wide!$A$2:$BI$11,42,FALSE))</f>
        <v/>
      </c>
      <c r="EU41" s="3"/>
      <c r="EV41" s="4" t="str">
        <f>IF($J41="","",VLOOKUP($J41,IndDomain_Wide!$A$2:$BI$11,43,FALSE))</f>
        <v/>
      </c>
      <c r="EW41" s="4" t="str">
        <f>IF($J41="","", VLOOKUP($J41,Indicator_Wide!$A$2:$BI$11,43,FALSE))</f>
        <v/>
      </c>
      <c r="EX41" s="3"/>
      <c r="EY41" s="4" t="str">
        <f>IF($J41="","",VLOOKUP($J41,IndDomain_Wide!$A$2:$BI$11,44,FALSE))</f>
        <v/>
      </c>
      <c r="EZ41" s="4" t="str">
        <f>IF($J41="","", VLOOKUP($J41,Indicator_Wide!$A$2:$BI$11,44,FALSE))</f>
        <v/>
      </c>
      <c r="FA41" s="3"/>
      <c r="FB41" s="4" t="str">
        <f>IF($J41="","",VLOOKUP($J41,IndDomain_Wide!$A$2:$BI$11,45,FALSE))</f>
        <v/>
      </c>
      <c r="FC41" s="4" t="str">
        <f>IF($J41="","", VLOOKUP($J41,Indicator_Wide!$A$2:$BI$11,45,FALSE))</f>
        <v/>
      </c>
      <c r="FD41" s="3"/>
      <c r="FE41" s="4" t="str">
        <f>IF($J41="","",VLOOKUP($J41,IndDomain_Wide!$A$2:$BI$11,46,FALSE))</f>
        <v/>
      </c>
      <c r="FF41" s="4" t="str">
        <f>IF($J41="","", VLOOKUP($J41,Indicator_Wide!$A$2:$BI$11,46,FALSE))</f>
        <v/>
      </c>
      <c r="FG41" s="3"/>
      <c r="FH41" s="4" t="str">
        <f>IF($J41="","",VLOOKUP($J41,IndDomain_Wide!$A$2:$BI$11,47,FALSE))</f>
        <v/>
      </c>
      <c r="FI41" s="4" t="str">
        <f>IF($J41="","", VLOOKUP($J41,Indicator_Wide!$A$2:$BI$11,47,FALSE))</f>
        <v/>
      </c>
      <c r="FJ41" s="3"/>
      <c r="FK41" s="4" t="str">
        <f>IF($J41="","",VLOOKUP($J41,IndDomain_Wide!$A$2:$BI$11,48,FALSE))</f>
        <v/>
      </c>
      <c r="FL41" s="4" t="str">
        <f>IF($J41="","", VLOOKUP($J41,Indicator_Wide!$A$2:$BI$11,48,FALSE))</f>
        <v/>
      </c>
      <c r="FM41" s="3"/>
      <c r="FN41" s="4" t="str">
        <f>IF($J41="","",VLOOKUP($J41,IndDomain_Wide!$A$2:$BI$11,49,FALSE))</f>
        <v/>
      </c>
      <c r="FO41" s="4" t="str">
        <f>IF($J41="","", VLOOKUP($J41,Indicator_Wide!$A$2:$BI$11,49,FALSE))</f>
        <v/>
      </c>
      <c r="FP41" s="3"/>
      <c r="FQ41" s="4" t="str">
        <f>IF($J41="","",VLOOKUP($J41,IndDomain_Wide!$A$2:$BI$11,50,FALSE))</f>
        <v/>
      </c>
      <c r="FR41" s="4" t="str">
        <f>IF($J41="","", VLOOKUP($J41,Indicator_Wide!$A$2:$BI$11,50,FALSE))</f>
        <v/>
      </c>
      <c r="FS41" s="3"/>
      <c r="FT41" s="4" t="str">
        <f>IF($J41="","",VLOOKUP($J41,IndDomain_Wide!$A$2:$BI$11,51,FALSE))</f>
        <v/>
      </c>
      <c r="FU41" s="4" t="str">
        <f>IF($J41="","", VLOOKUP($J41,Indicator_Wide!$A$2:$BI$11,51,FALSE))</f>
        <v/>
      </c>
      <c r="FV41" s="3"/>
      <c r="FW41" s="4" t="str">
        <f>IF($J41="","",VLOOKUP($J41,IndDomain_Wide!$A$2:$BI$11,52,FALSE))</f>
        <v/>
      </c>
      <c r="FX41" s="4" t="str">
        <f>IF($J41="","", VLOOKUP($J41,Indicator_Wide!$A$2:$BI$11,52,FALSE))</f>
        <v/>
      </c>
      <c r="FY41" s="3"/>
      <c r="FZ41" s="4" t="str">
        <f>IF($J41="","",VLOOKUP($J41,IndDomain_Wide!$A$2:$BI$11,53,FALSE))</f>
        <v/>
      </c>
      <c r="GA41" s="4" t="str">
        <f>IF($J41="","", VLOOKUP($J41,Indicator_Wide!$A$2:$BI$11,53,FALSE))</f>
        <v/>
      </c>
      <c r="GB41" s="3"/>
      <c r="GC41" s="4" t="str">
        <f>IF($J41="","",VLOOKUP($J41,IndDomain_Wide!$A$2:$BI$11,54,FALSE))</f>
        <v/>
      </c>
      <c r="GD41" s="4" t="str">
        <f>IF($J41="","", VLOOKUP($J41,Indicator_Wide!$A$2:$BI$11,54,FALSE))</f>
        <v/>
      </c>
      <c r="GE41" s="3"/>
      <c r="GF41" s="4" t="str">
        <f>IF($J41="","",VLOOKUP($J41,IndDomain_Wide!$A$2:$BI$11,55,FALSE))</f>
        <v/>
      </c>
      <c r="GG41" s="4" t="str">
        <f>IF($J41="","", VLOOKUP($J41,Indicator_Wide!$A$2:$BI$11,55,FALSE))</f>
        <v/>
      </c>
      <c r="GH41" s="3"/>
      <c r="GI41" s="4" t="str">
        <f>IF($J41="","",VLOOKUP($J41,IndDomain_Wide!$A$2:$BI$11,56,FALSE))</f>
        <v/>
      </c>
      <c r="GJ41" s="4" t="str">
        <f>IF($J41="","", VLOOKUP($J41,Indicator_Wide!$A$2:$BI$11,56,FALSE))</f>
        <v/>
      </c>
      <c r="GK41" s="3"/>
      <c r="GL41" s="4" t="str">
        <f>IF($J41="","",VLOOKUP($J41,IndDomain_Wide!$A$2:$BI$11,57,FALSE))</f>
        <v/>
      </c>
      <c r="GM41" s="4" t="str">
        <f>IF($J41="","", VLOOKUP($J41,Indicator_Wide!$A$2:$BI$11,57,FALSE))</f>
        <v/>
      </c>
      <c r="GN41" s="3"/>
      <c r="GO41" s="4" t="str">
        <f>IF($J41="","",VLOOKUP($J41,IndDomain_Wide!$A$2:$BI$11,58,FALSE))</f>
        <v/>
      </c>
      <c r="GP41" s="4" t="str">
        <f>IF($J41="","", VLOOKUP($J41,Indicator_Wide!$A$2:$BI$11,58,FALSE))</f>
        <v/>
      </c>
      <c r="GQ41" s="3"/>
      <c r="GR41" s="4" t="str">
        <f>IF($J41="","",VLOOKUP($J41,IndDomain_Wide!$A$2:$BI$11,59,FALSE))</f>
        <v/>
      </c>
      <c r="GS41" s="4" t="str">
        <f>IF($J41="","", VLOOKUP($J41,Indicator_Wide!$A$2:$BI$11,59,FALSE))</f>
        <v/>
      </c>
      <c r="GT41" s="3"/>
      <c r="GU41" s="4" t="str">
        <f>IF($J41="","",VLOOKUP($J41,IndDomain_Wide!$A$2:$BI$11,60,FALSE))</f>
        <v/>
      </c>
      <c r="GV41" s="4" t="str">
        <f>IF($J41="","", VLOOKUP($J41,Indicator_Wide!$A$2:$BI$11,60,FALSE))</f>
        <v/>
      </c>
      <c r="GW41" s="3"/>
      <c r="GX41" s="4" t="str">
        <f>IF($J41="","",VLOOKUP($J41,IndDomain_Wide!$A$2:$BI$11,61,FALSE))</f>
        <v/>
      </c>
      <c r="GY41" s="4" t="str">
        <f>IF($J41="","", VLOOKUP($J41,Indicator_Wide!$A$2:$BI$11,61,FALSE))</f>
        <v/>
      </c>
      <c r="GZ41" s="3"/>
    </row>
    <row r="42" spans="1:20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4" t="str">
        <f>IF($J42="","", VLOOKUP($J42,Domain_Wide!$A$2:$M$11,2,FALSE))</f>
        <v/>
      </c>
      <c r="L42" s="4" t="str">
        <f>IF($J42="","", VLOOKUP($J42,Domain_Wide!$A$2:$M$11,3,FALSE))</f>
        <v/>
      </c>
      <c r="M42" s="3"/>
      <c r="N42" s="4" t="str">
        <f>IF($J42="","", VLOOKUP($J42,Domain_Wide!$A$2:$M$11,4,FALSE))</f>
        <v/>
      </c>
      <c r="O42" s="4" t="str">
        <f>IF($J42="","", VLOOKUP($J42,Domain_Wide!$A$2:$M$11,5,FALSE))</f>
        <v/>
      </c>
      <c r="P42" s="3"/>
      <c r="Q42" s="4" t="str">
        <f>IF($J42="","", VLOOKUP($J42,Domain_Wide!$A$2:$M$11,6,FALSE))</f>
        <v/>
      </c>
      <c r="R42" s="4" t="str">
        <f>IF($J42="","", VLOOKUP($J42,Domain_Wide!$A$2:$M$11,7,FALSE))</f>
        <v/>
      </c>
      <c r="S42" s="3"/>
      <c r="T42" s="4" t="str">
        <f>IF($J42="","", VLOOKUP($J42,Domain_Wide!$A$2:$M$11,8,FALSE))</f>
        <v/>
      </c>
      <c r="U42" s="4" t="str">
        <f>IF($J42="","", VLOOKUP($J42,Domain_Wide!$A$2:$M$11,9,FALSE))</f>
        <v/>
      </c>
      <c r="V42" s="3"/>
      <c r="W42" s="4" t="str">
        <f>IF($J42="","", VLOOKUP($J42,Domain_Wide!$A$2:$M$11,10,FALSE))</f>
        <v/>
      </c>
      <c r="X42" s="4" t="str">
        <f>IF($J42="","", VLOOKUP($J42,Domain_Wide!$A$2:$M$11,11,FALSE))</f>
        <v/>
      </c>
      <c r="Y42" s="3"/>
      <c r="Z42" s="4" t="str">
        <f>IF($J42="","", VLOOKUP($J42,Domain_Wide!$A$2:$M$11,12,FALSE))</f>
        <v/>
      </c>
      <c r="AA42" s="4" t="str">
        <f>IF($J42="","", VLOOKUP($J42,Domain_Wide!$A$2:$M$11,13,FALSE))</f>
        <v/>
      </c>
      <c r="AB42" s="3"/>
      <c r="AC42" s="4" t="str">
        <f>IF($J42="","",VLOOKUP($J42,IndDomain_Wide!$A$2:$BI$11,2,FALSE))</f>
        <v/>
      </c>
      <c r="AD42" s="4" t="str">
        <f>IF($J42="","", VLOOKUP($J42,Indicator_Wide!$A$2:$BI$11,2,FALSE))</f>
        <v/>
      </c>
      <c r="AE42" s="3"/>
      <c r="AF42" s="4" t="str">
        <f>IF($J42="","",VLOOKUP($J42,IndDomain_Wide!$A$2:$BI$11,3,FALSE))</f>
        <v/>
      </c>
      <c r="AG42" s="4" t="str">
        <f>IF($J42="","", VLOOKUP($J42,Indicator_Wide!$A$2:$BI$11,3,FALSE))</f>
        <v/>
      </c>
      <c r="AH42" s="3"/>
      <c r="AI42" s="4" t="str">
        <f>IF($J42="","",VLOOKUP($J42,IndDomain_Wide!$A$2:$BI$11,4,FALSE))</f>
        <v/>
      </c>
      <c r="AJ42" s="4" t="str">
        <f>IF($J42="","", VLOOKUP($J42,Indicator_Wide!$A$2:$BI$11,4,FALSE))</f>
        <v/>
      </c>
      <c r="AK42" s="3"/>
      <c r="AL42" s="4" t="str">
        <f>IF($J42="","",VLOOKUP($J42,IndDomain_Wide!$A$2:$BI$11,5,FALSE))</f>
        <v/>
      </c>
      <c r="AM42" s="4" t="str">
        <f>IF($J42="","", VLOOKUP($J42,Indicator_Wide!$A$2:$BI$11,5,FALSE))</f>
        <v/>
      </c>
      <c r="AN42" s="3"/>
      <c r="AO42" s="4" t="str">
        <f>IF($J42="","",VLOOKUP($J42,IndDomain_Wide!$A$2:$BI$11,6,FALSE))</f>
        <v/>
      </c>
      <c r="AP42" s="4" t="str">
        <f>IF($J42="","", VLOOKUP($J42,Indicator_Wide!$A$2:$BI$11,6,FALSE))</f>
        <v/>
      </c>
      <c r="AQ42" s="3"/>
      <c r="AR42" s="4" t="str">
        <f>IF($J42="","",VLOOKUP($J42,IndDomain_Wide!$A$2:$BI$11,7,FALSE))</f>
        <v/>
      </c>
      <c r="AS42" s="4" t="str">
        <f>IF($J42="","", VLOOKUP($J42,Indicator_Wide!$A$2:$BI$11,7,FALSE))</f>
        <v/>
      </c>
      <c r="AT42" s="3"/>
      <c r="AU42" s="4" t="str">
        <f>IF($J42="","",VLOOKUP($J42,IndDomain_Wide!$A$2:$BI$11,8,FALSE))</f>
        <v/>
      </c>
      <c r="AV42" s="4" t="str">
        <f>IF($J42="","", VLOOKUP($J42,Indicator_Wide!$A$2:$BI$11,8,FALSE))</f>
        <v/>
      </c>
      <c r="AW42" s="3"/>
      <c r="AX42" s="4" t="str">
        <f>IF($J42="","",VLOOKUP($J42,IndDomain_Wide!$A$2:$BI$11,9,FALSE))</f>
        <v/>
      </c>
      <c r="AY42" s="4" t="str">
        <f>IF($J42="","", VLOOKUP($J42,Indicator_Wide!$A$2:$BI$11,9,FALSE))</f>
        <v/>
      </c>
      <c r="AZ42" s="3"/>
      <c r="BA42" s="4" t="str">
        <f>IF($J42="","",VLOOKUP($J42,IndDomain_Wide!$A$2:$BI$11,10,FALSE))</f>
        <v/>
      </c>
      <c r="BB42" s="4" t="str">
        <f>IF($J42="","", VLOOKUP($J42,Indicator_Wide!$A$2:$BI$11,10,FALSE))</f>
        <v/>
      </c>
      <c r="BC42" s="3"/>
      <c r="BD42" s="4" t="str">
        <f>IF($J42="","",VLOOKUP($J42,IndDomain_Wide!$A$2:$BI$11,11,FALSE))</f>
        <v/>
      </c>
      <c r="BE42" s="4" t="str">
        <f>IF($J42="","", VLOOKUP($J42,Indicator_Wide!$A$2:$BI$11,11,FALSE))</f>
        <v/>
      </c>
      <c r="BF42" s="3"/>
      <c r="BG42" s="4" t="str">
        <f>IF($J42="","",VLOOKUP($J42,IndDomain_Wide!$A$2:$BI$11,12,FALSE))</f>
        <v/>
      </c>
      <c r="BH42" s="4" t="str">
        <f>IF($J42="","", VLOOKUP($J42,Indicator_Wide!$A$2:$BI$11,12,FALSE))</f>
        <v/>
      </c>
      <c r="BI42" s="3"/>
      <c r="BJ42" s="4" t="str">
        <f>IF($J42="","",VLOOKUP($J42,IndDomain_Wide!$A$2:$BI$11,13,FALSE))</f>
        <v/>
      </c>
      <c r="BK42" s="4" t="str">
        <f>IF($J42="","", VLOOKUP($J42,Indicator_Wide!$A$2:$BI$11,13,FALSE))</f>
        <v/>
      </c>
      <c r="BL42" s="3"/>
      <c r="BM42" s="4" t="str">
        <f>IF($J42="","",VLOOKUP($J42,IndDomain_Wide!$A$2:$BI$11,14,FALSE))</f>
        <v/>
      </c>
      <c r="BN42" s="4" t="str">
        <f>IF($J42="","", VLOOKUP($J42,Indicator_Wide!$A$2:$BI$11,14,FALSE))</f>
        <v/>
      </c>
      <c r="BO42" s="3"/>
      <c r="BP42" s="4" t="str">
        <f>IF($J42="","",VLOOKUP($J42,IndDomain_Wide!$A$2:$BI$11,15,FALSE))</f>
        <v/>
      </c>
      <c r="BQ42" s="4" t="str">
        <f>IF($J42="","", VLOOKUP($J42,Indicator_Wide!$A$2:$BI$11,15,FALSE))</f>
        <v/>
      </c>
      <c r="BR42" s="3"/>
      <c r="BS42" s="4" t="str">
        <f>IF($J42="","",VLOOKUP($J42,IndDomain_Wide!$A$2:$BI$11,16,FALSE))</f>
        <v/>
      </c>
      <c r="BT42" s="4" t="str">
        <f>IF($J42="","", VLOOKUP($J42,Indicator_Wide!$A$2:$BI$11,16,FALSE))</f>
        <v/>
      </c>
      <c r="BU42" s="3"/>
      <c r="BV42" s="4" t="str">
        <f>IF($J42="","",VLOOKUP($J42,IndDomain_Wide!$A$2:$BI$11,17,FALSE))</f>
        <v/>
      </c>
      <c r="BW42" s="4" t="str">
        <f>IF($J42="","", VLOOKUP($J42,Indicator_Wide!$A$2:$BI$11,17,FALSE))</f>
        <v/>
      </c>
      <c r="BX42" s="3"/>
      <c r="BY42" s="4" t="str">
        <f>IF($J42="","",VLOOKUP($J42,IndDomain_Wide!$A$2:$BI$11,18,FALSE))</f>
        <v/>
      </c>
      <c r="BZ42" s="4" t="str">
        <f>IF($J42="","", VLOOKUP($J42,Indicator_Wide!$A$2:$BI$11,18,FALSE))</f>
        <v/>
      </c>
      <c r="CA42" s="3"/>
      <c r="CB42" s="4" t="str">
        <f>IF($J42="","",VLOOKUP($J42,IndDomain_Wide!$A$2:$BI$11,19,FALSE))</f>
        <v/>
      </c>
      <c r="CC42" s="4" t="str">
        <f>IF($J42="","", VLOOKUP($J42,Indicator_Wide!$A$2:$BI$11,19,FALSE))</f>
        <v/>
      </c>
      <c r="CD42" s="3"/>
      <c r="CE42" s="4" t="str">
        <f>IF($J42="","",VLOOKUP($J42,IndDomain_Wide!$A$2:$BI$11,20,FALSE))</f>
        <v/>
      </c>
      <c r="CF42" s="4" t="str">
        <f>IF($J42="","", VLOOKUP($J42,Indicator_Wide!$A$2:$BI$11,20,FALSE))</f>
        <v/>
      </c>
      <c r="CG42" s="3"/>
      <c r="CH42" s="4" t="str">
        <f>IF($J42="","",VLOOKUP($J42,IndDomain_Wide!$A$2:$BI$11,21,FALSE))</f>
        <v/>
      </c>
      <c r="CI42" s="4" t="str">
        <f>IF($J42="","", VLOOKUP($J42,Indicator_Wide!$A$2:$BI$11,21,FALSE))</f>
        <v/>
      </c>
      <c r="CJ42" s="3"/>
      <c r="CK42" s="4" t="str">
        <f>IF($J42="","",VLOOKUP($J42,IndDomain_Wide!$A$2:$BI$11,22,FALSE))</f>
        <v/>
      </c>
      <c r="CL42" s="4" t="str">
        <f>IF($J42="","", VLOOKUP($J42,Indicator_Wide!$A$2:$BI$11,22,FALSE))</f>
        <v/>
      </c>
      <c r="CM42" s="3"/>
      <c r="CN42" s="4" t="str">
        <f>IF($J42="","",VLOOKUP($J42,IndDomain_Wide!$A$2:$BI$11,23,FALSE))</f>
        <v/>
      </c>
      <c r="CO42" s="4" t="str">
        <f>IF($J42="","", VLOOKUP($J42,Indicator_Wide!$A$2:$BI$11,23,FALSE))</f>
        <v/>
      </c>
      <c r="CP42" s="3"/>
      <c r="CQ42" s="4" t="str">
        <f>IF($J42="","",VLOOKUP($J42,IndDomain_Wide!$A$2:$BI$11,24,FALSE))</f>
        <v/>
      </c>
      <c r="CR42" s="4" t="str">
        <f>IF($J42="","", VLOOKUP($J42,Indicator_Wide!$A$2:$BI$11,24,FALSE))</f>
        <v/>
      </c>
      <c r="CS42" s="3"/>
      <c r="CT42" s="4" t="str">
        <f>IF($J42="","",VLOOKUP($J42,IndDomain_Wide!$A$2:$BI$11,25,FALSE))</f>
        <v/>
      </c>
      <c r="CU42" s="4" t="str">
        <f>IF($J42="","", VLOOKUP($J42,Indicator_Wide!$A$2:$BI$11,25,FALSE))</f>
        <v/>
      </c>
      <c r="CV42" s="3"/>
      <c r="CW42" s="4" t="str">
        <f>IF($J42="","",VLOOKUP($J42,IndDomain_Wide!$A$2:$BI$11,26,FALSE))</f>
        <v/>
      </c>
      <c r="CX42" s="4" t="str">
        <f>IF($J42="","", VLOOKUP($J42,Indicator_Wide!$A$2:$BI$11,26,FALSE))</f>
        <v/>
      </c>
      <c r="CY42" s="3"/>
      <c r="CZ42" s="4" t="str">
        <f>IF($J42="","",VLOOKUP($J42,IndDomain_Wide!$A$2:$BI$11,27,FALSE))</f>
        <v/>
      </c>
      <c r="DA42" s="4" t="str">
        <f>IF($J42="","", VLOOKUP($J42,Indicator_Wide!$A$2:$BI$11,27,FALSE))</f>
        <v/>
      </c>
      <c r="DB42" s="3"/>
      <c r="DC42" s="4" t="str">
        <f>IF($J42="","",VLOOKUP($J42,IndDomain_Wide!$A$2:$BI$11,28,FALSE))</f>
        <v/>
      </c>
      <c r="DD42" s="4" t="str">
        <f>IF($J42="","", VLOOKUP($J42,Indicator_Wide!$A$2:$BI$11,28,FALSE))</f>
        <v/>
      </c>
      <c r="DE42" s="3"/>
      <c r="DF42" s="4" t="str">
        <f>IF($J42="","",VLOOKUP($J42,IndDomain_Wide!$A$2:$BI$11,29,FALSE))</f>
        <v/>
      </c>
      <c r="DG42" s="4" t="str">
        <f>IF($J42="","", VLOOKUP($J42,Indicator_Wide!$A$2:$BI$11,29,FALSE))</f>
        <v/>
      </c>
      <c r="DH42" s="3"/>
      <c r="DI42" s="4" t="str">
        <f>IF($J42="","",VLOOKUP($J42,IndDomain_Wide!$A$2:$BI$11,30,FALSE))</f>
        <v/>
      </c>
      <c r="DJ42" s="4" t="str">
        <f>IF($J42="","", VLOOKUP($J42,Indicator_Wide!$A$2:$BI$11,30,FALSE))</f>
        <v/>
      </c>
      <c r="DK42" s="3"/>
      <c r="DL42" s="4" t="str">
        <f>IF($J42="","",VLOOKUP($J42,IndDomain_Wide!$A$2:$BI$11,31,FALSE))</f>
        <v/>
      </c>
      <c r="DM42" s="4" t="str">
        <f>IF($J42="","", VLOOKUP($J42,Indicator_Wide!$A$2:$BI$11,31,FALSE))</f>
        <v/>
      </c>
      <c r="DN42" s="3"/>
      <c r="DO42" s="4" t="str">
        <f>IF($J42="","",VLOOKUP($J42,IndDomain_Wide!$A$2:$BI$11,32,FALSE))</f>
        <v/>
      </c>
      <c r="DP42" s="4" t="str">
        <f>IF($J42="","", VLOOKUP($J42,Indicator_Wide!$A$2:$BI$11,32,FALSE))</f>
        <v/>
      </c>
      <c r="DQ42" s="3"/>
      <c r="DR42" s="4" t="str">
        <f>IF($J42="","",VLOOKUP($J42,IndDomain_Wide!$A$2:$BI$11,33,FALSE))</f>
        <v/>
      </c>
      <c r="DS42" s="4" t="str">
        <f>IF($J42="","", VLOOKUP($J42,Indicator_Wide!$A$2:$BI$11,33,FALSE))</f>
        <v/>
      </c>
      <c r="DT42" s="3"/>
      <c r="DU42" s="4" t="str">
        <f>IF($J42="","",VLOOKUP($J42,IndDomain_Wide!$A$2:$BI$11,34,FALSE))</f>
        <v/>
      </c>
      <c r="DV42" s="4" t="str">
        <f>IF($J42="","", VLOOKUP($J42,Indicator_Wide!$A$2:$BI$11,34,FALSE))</f>
        <v/>
      </c>
      <c r="DW42" s="3"/>
      <c r="DX42" s="4" t="str">
        <f>IF($J42="","",VLOOKUP($J42,IndDomain_Wide!$A$2:$BI$11,35,FALSE))</f>
        <v/>
      </c>
      <c r="DY42" s="4" t="str">
        <f>IF($J42="","", VLOOKUP($J42,Indicator_Wide!$A$2:$BI$11,35,FALSE))</f>
        <v/>
      </c>
      <c r="DZ42" s="3"/>
      <c r="EA42" s="4" t="str">
        <f>IF($J42="","",VLOOKUP($J42,IndDomain_Wide!$A$2:$BI$11,36,FALSE))</f>
        <v/>
      </c>
      <c r="EB42" s="4" t="str">
        <f>IF($J42="","", VLOOKUP($J42,Indicator_Wide!$A$2:$BI$11,36,FALSE))</f>
        <v/>
      </c>
      <c r="EC42" s="3"/>
      <c r="ED42" s="4" t="str">
        <f>IF($J42="","",VLOOKUP($J42,IndDomain_Wide!$A$2:$BI$11,37,FALSE))</f>
        <v/>
      </c>
      <c r="EE42" s="4" t="str">
        <f>IF($J42="","", VLOOKUP($J42,Indicator_Wide!$A$2:$BI$11,37,FALSE))</f>
        <v/>
      </c>
      <c r="EF42" s="3"/>
      <c r="EG42" s="4" t="str">
        <f>IF($J42="","",VLOOKUP($J42,IndDomain_Wide!$A$2:$BI$11,38,FALSE))</f>
        <v/>
      </c>
      <c r="EH42" s="4" t="str">
        <f>IF($J42="","", VLOOKUP($J42,Indicator_Wide!$A$2:$BI$11,38,FALSE))</f>
        <v/>
      </c>
      <c r="EI42" s="3"/>
      <c r="EJ42" s="4" t="str">
        <f>IF($J42="","",VLOOKUP($J42,IndDomain_Wide!$A$2:$BI$11,39,FALSE))</f>
        <v/>
      </c>
      <c r="EK42" s="4" t="str">
        <f>IF($J42="","", VLOOKUP($J42,Indicator_Wide!$A$2:$BI$11,39,FALSE))</f>
        <v/>
      </c>
      <c r="EL42" s="3"/>
      <c r="EM42" s="4" t="str">
        <f>IF($J42="","",VLOOKUP($J42,IndDomain_Wide!$A$2:$BI$11,40,FALSE))</f>
        <v/>
      </c>
      <c r="EN42" s="4" t="str">
        <f>IF($J42="","", VLOOKUP($J42,Indicator_Wide!$A$2:$BI$11,40,FALSE))</f>
        <v/>
      </c>
      <c r="EO42" s="3"/>
      <c r="EP42" s="4" t="str">
        <f>IF($J42="","",VLOOKUP($J42,IndDomain_Wide!$A$2:$BI$11,41,FALSE))</f>
        <v/>
      </c>
      <c r="EQ42" s="4" t="str">
        <f>IF($J42="","", VLOOKUP($J42,Indicator_Wide!$A$2:$BI$11,41,FALSE))</f>
        <v/>
      </c>
      <c r="ER42" s="3"/>
      <c r="ES42" s="4" t="str">
        <f>IF($J42="","",VLOOKUP($J42,IndDomain_Wide!$A$2:$BI$11,42,FALSE))</f>
        <v/>
      </c>
      <c r="ET42" s="4" t="str">
        <f>IF($J42="","", VLOOKUP($J42,Indicator_Wide!$A$2:$BI$11,42,FALSE))</f>
        <v/>
      </c>
      <c r="EU42" s="3"/>
      <c r="EV42" s="4" t="str">
        <f>IF($J42="","",VLOOKUP($J42,IndDomain_Wide!$A$2:$BI$11,43,FALSE))</f>
        <v/>
      </c>
      <c r="EW42" s="4" t="str">
        <f>IF($J42="","", VLOOKUP($J42,Indicator_Wide!$A$2:$BI$11,43,FALSE))</f>
        <v/>
      </c>
      <c r="EX42" s="3"/>
      <c r="EY42" s="4" t="str">
        <f>IF($J42="","",VLOOKUP($J42,IndDomain_Wide!$A$2:$BI$11,44,FALSE))</f>
        <v/>
      </c>
      <c r="EZ42" s="4" t="str">
        <f>IF($J42="","", VLOOKUP($J42,Indicator_Wide!$A$2:$BI$11,44,FALSE))</f>
        <v/>
      </c>
      <c r="FA42" s="3"/>
      <c r="FB42" s="4" t="str">
        <f>IF($J42="","",VLOOKUP($J42,IndDomain_Wide!$A$2:$BI$11,45,FALSE))</f>
        <v/>
      </c>
      <c r="FC42" s="4" t="str">
        <f>IF($J42="","", VLOOKUP($J42,Indicator_Wide!$A$2:$BI$11,45,FALSE))</f>
        <v/>
      </c>
      <c r="FD42" s="3"/>
      <c r="FE42" s="4" t="str">
        <f>IF($J42="","",VLOOKUP($J42,IndDomain_Wide!$A$2:$BI$11,46,FALSE))</f>
        <v/>
      </c>
      <c r="FF42" s="4" t="str">
        <f>IF($J42="","", VLOOKUP($J42,Indicator_Wide!$A$2:$BI$11,46,FALSE))</f>
        <v/>
      </c>
      <c r="FG42" s="3"/>
      <c r="FH42" s="4" t="str">
        <f>IF($J42="","",VLOOKUP($J42,IndDomain_Wide!$A$2:$BI$11,47,FALSE))</f>
        <v/>
      </c>
      <c r="FI42" s="4" t="str">
        <f>IF($J42="","", VLOOKUP($J42,Indicator_Wide!$A$2:$BI$11,47,FALSE))</f>
        <v/>
      </c>
      <c r="FJ42" s="3"/>
      <c r="FK42" s="4" t="str">
        <f>IF($J42="","",VLOOKUP($J42,IndDomain_Wide!$A$2:$BI$11,48,FALSE))</f>
        <v/>
      </c>
      <c r="FL42" s="4" t="str">
        <f>IF($J42="","", VLOOKUP($J42,Indicator_Wide!$A$2:$BI$11,48,FALSE))</f>
        <v/>
      </c>
      <c r="FM42" s="3"/>
      <c r="FN42" s="4" t="str">
        <f>IF($J42="","",VLOOKUP($J42,IndDomain_Wide!$A$2:$BI$11,49,FALSE))</f>
        <v/>
      </c>
      <c r="FO42" s="4" t="str">
        <f>IF($J42="","", VLOOKUP($J42,Indicator_Wide!$A$2:$BI$11,49,FALSE))</f>
        <v/>
      </c>
      <c r="FP42" s="3"/>
      <c r="FQ42" s="4" t="str">
        <f>IF($J42="","",VLOOKUP($J42,IndDomain_Wide!$A$2:$BI$11,50,FALSE))</f>
        <v/>
      </c>
      <c r="FR42" s="4" t="str">
        <f>IF($J42="","", VLOOKUP($J42,Indicator_Wide!$A$2:$BI$11,50,FALSE))</f>
        <v/>
      </c>
      <c r="FS42" s="3"/>
      <c r="FT42" s="4" t="str">
        <f>IF($J42="","",VLOOKUP($J42,IndDomain_Wide!$A$2:$BI$11,51,FALSE))</f>
        <v/>
      </c>
      <c r="FU42" s="4" t="str">
        <f>IF($J42="","", VLOOKUP($J42,Indicator_Wide!$A$2:$BI$11,51,FALSE))</f>
        <v/>
      </c>
      <c r="FV42" s="3"/>
      <c r="FW42" s="4" t="str">
        <f>IF($J42="","",VLOOKUP($J42,IndDomain_Wide!$A$2:$BI$11,52,FALSE))</f>
        <v/>
      </c>
      <c r="FX42" s="4" t="str">
        <f>IF($J42="","", VLOOKUP($J42,Indicator_Wide!$A$2:$BI$11,52,FALSE))</f>
        <v/>
      </c>
      <c r="FY42" s="3"/>
      <c r="FZ42" s="4" t="str">
        <f>IF($J42="","",VLOOKUP($J42,IndDomain_Wide!$A$2:$BI$11,53,FALSE))</f>
        <v/>
      </c>
      <c r="GA42" s="4" t="str">
        <f>IF($J42="","", VLOOKUP($J42,Indicator_Wide!$A$2:$BI$11,53,FALSE))</f>
        <v/>
      </c>
      <c r="GB42" s="3"/>
      <c r="GC42" s="4" t="str">
        <f>IF($J42="","",VLOOKUP($J42,IndDomain_Wide!$A$2:$BI$11,54,FALSE))</f>
        <v/>
      </c>
      <c r="GD42" s="4" t="str">
        <f>IF($J42="","", VLOOKUP($J42,Indicator_Wide!$A$2:$BI$11,54,FALSE))</f>
        <v/>
      </c>
      <c r="GE42" s="3"/>
      <c r="GF42" s="4" t="str">
        <f>IF($J42="","",VLOOKUP($J42,IndDomain_Wide!$A$2:$BI$11,55,FALSE))</f>
        <v/>
      </c>
      <c r="GG42" s="4" t="str">
        <f>IF($J42="","", VLOOKUP($J42,Indicator_Wide!$A$2:$BI$11,55,FALSE))</f>
        <v/>
      </c>
      <c r="GH42" s="3"/>
      <c r="GI42" s="4" t="str">
        <f>IF($J42="","",VLOOKUP($J42,IndDomain_Wide!$A$2:$BI$11,56,FALSE))</f>
        <v/>
      </c>
      <c r="GJ42" s="4" t="str">
        <f>IF($J42="","", VLOOKUP($J42,Indicator_Wide!$A$2:$BI$11,56,FALSE))</f>
        <v/>
      </c>
      <c r="GK42" s="3"/>
      <c r="GL42" s="4" t="str">
        <f>IF($J42="","",VLOOKUP($J42,IndDomain_Wide!$A$2:$BI$11,57,FALSE))</f>
        <v/>
      </c>
      <c r="GM42" s="4" t="str">
        <f>IF($J42="","", VLOOKUP($J42,Indicator_Wide!$A$2:$BI$11,57,FALSE))</f>
        <v/>
      </c>
      <c r="GN42" s="3"/>
      <c r="GO42" s="4" t="str">
        <f>IF($J42="","",VLOOKUP($J42,IndDomain_Wide!$A$2:$BI$11,58,FALSE))</f>
        <v/>
      </c>
      <c r="GP42" s="4" t="str">
        <f>IF($J42="","", VLOOKUP($J42,Indicator_Wide!$A$2:$BI$11,58,FALSE))</f>
        <v/>
      </c>
      <c r="GQ42" s="3"/>
      <c r="GR42" s="4" t="str">
        <f>IF($J42="","",VLOOKUP($J42,IndDomain_Wide!$A$2:$BI$11,59,FALSE))</f>
        <v/>
      </c>
      <c r="GS42" s="4" t="str">
        <f>IF($J42="","", VLOOKUP($J42,Indicator_Wide!$A$2:$BI$11,59,FALSE))</f>
        <v/>
      </c>
      <c r="GT42" s="3"/>
      <c r="GU42" s="4" t="str">
        <f>IF($J42="","",VLOOKUP($J42,IndDomain_Wide!$A$2:$BI$11,60,FALSE))</f>
        <v/>
      </c>
      <c r="GV42" s="4" t="str">
        <f>IF($J42="","", VLOOKUP($J42,Indicator_Wide!$A$2:$BI$11,60,FALSE))</f>
        <v/>
      </c>
      <c r="GW42" s="3"/>
      <c r="GX42" s="4" t="str">
        <f>IF($J42="","",VLOOKUP($J42,IndDomain_Wide!$A$2:$BI$11,61,FALSE))</f>
        <v/>
      </c>
      <c r="GY42" s="4" t="str">
        <f>IF($J42="","", VLOOKUP($J42,Indicator_Wide!$A$2:$BI$11,61,FALSE))</f>
        <v/>
      </c>
      <c r="GZ42" s="3"/>
    </row>
    <row r="43" spans="1:20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4" t="str">
        <f>IF($J43="","", VLOOKUP($J43,Domain_Wide!$A$2:$M$11,2,FALSE))</f>
        <v/>
      </c>
      <c r="L43" s="4" t="str">
        <f>IF($J43="","", VLOOKUP($J43,Domain_Wide!$A$2:$M$11,3,FALSE))</f>
        <v/>
      </c>
      <c r="M43" s="3"/>
      <c r="N43" s="4" t="str">
        <f>IF($J43="","", VLOOKUP($J43,Domain_Wide!$A$2:$M$11,4,FALSE))</f>
        <v/>
      </c>
      <c r="O43" s="4" t="str">
        <f>IF($J43="","", VLOOKUP($J43,Domain_Wide!$A$2:$M$11,5,FALSE))</f>
        <v/>
      </c>
      <c r="P43" s="3"/>
      <c r="Q43" s="4" t="str">
        <f>IF($J43="","", VLOOKUP($J43,Domain_Wide!$A$2:$M$11,6,FALSE))</f>
        <v/>
      </c>
      <c r="R43" s="4" t="str">
        <f>IF($J43="","", VLOOKUP($J43,Domain_Wide!$A$2:$M$11,7,FALSE))</f>
        <v/>
      </c>
      <c r="S43" s="3"/>
      <c r="T43" s="4" t="str">
        <f>IF($J43="","", VLOOKUP($J43,Domain_Wide!$A$2:$M$11,8,FALSE))</f>
        <v/>
      </c>
      <c r="U43" s="4" t="str">
        <f>IF($J43="","", VLOOKUP($J43,Domain_Wide!$A$2:$M$11,9,FALSE))</f>
        <v/>
      </c>
      <c r="V43" s="3"/>
      <c r="W43" s="4" t="str">
        <f>IF($J43="","", VLOOKUP($J43,Domain_Wide!$A$2:$M$11,10,FALSE))</f>
        <v/>
      </c>
      <c r="X43" s="4" t="str">
        <f>IF($J43="","", VLOOKUP($J43,Domain_Wide!$A$2:$M$11,11,FALSE))</f>
        <v/>
      </c>
      <c r="Y43" s="3"/>
      <c r="Z43" s="4" t="str">
        <f>IF($J43="","", VLOOKUP($J43,Domain_Wide!$A$2:$M$11,12,FALSE))</f>
        <v/>
      </c>
      <c r="AA43" s="4" t="str">
        <f>IF($J43="","", VLOOKUP($J43,Domain_Wide!$A$2:$M$11,13,FALSE))</f>
        <v/>
      </c>
      <c r="AB43" s="3"/>
      <c r="AC43" s="4" t="str">
        <f>IF($J43="","",VLOOKUP($J43,IndDomain_Wide!$A$2:$BI$11,2,FALSE))</f>
        <v/>
      </c>
      <c r="AD43" s="4" t="str">
        <f>IF($J43="","", VLOOKUP($J43,Indicator_Wide!$A$2:$BI$11,2,FALSE))</f>
        <v/>
      </c>
      <c r="AE43" s="3"/>
      <c r="AF43" s="4" t="str">
        <f>IF($J43="","",VLOOKUP($J43,IndDomain_Wide!$A$2:$BI$11,3,FALSE))</f>
        <v/>
      </c>
      <c r="AG43" s="4" t="str">
        <f>IF($J43="","", VLOOKUP($J43,Indicator_Wide!$A$2:$BI$11,3,FALSE))</f>
        <v/>
      </c>
      <c r="AH43" s="3"/>
      <c r="AI43" s="4" t="str">
        <f>IF($J43="","",VLOOKUP($J43,IndDomain_Wide!$A$2:$BI$11,4,FALSE))</f>
        <v/>
      </c>
      <c r="AJ43" s="4" t="str">
        <f>IF($J43="","", VLOOKUP($J43,Indicator_Wide!$A$2:$BI$11,4,FALSE))</f>
        <v/>
      </c>
      <c r="AK43" s="3"/>
      <c r="AL43" s="4" t="str">
        <f>IF($J43="","",VLOOKUP($J43,IndDomain_Wide!$A$2:$BI$11,5,FALSE))</f>
        <v/>
      </c>
      <c r="AM43" s="4" t="str">
        <f>IF($J43="","", VLOOKUP($J43,Indicator_Wide!$A$2:$BI$11,5,FALSE))</f>
        <v/>
      </c>
      <c r="AN43" s="3"/>
      <c r="AO43" s="4" t="str">
        <f>IF($J43="","",VLOOKUP($J43,IndDomain_Wide!$A$2:$BI$11,6,FALSE))</f>
        <v/>
      </c>
      <c r="AP43" s="4" t="str">
        <f>IF($J43="","", VLOOKUP($J43,Indicator_Wide!$A$2:$BI$11,6,FALSE))</f>
        <v/>
      </c>
      <c r="AQ43" s="3"/>
      <c r="AR43" s="4" t="str">
        <f>IF($J43="","",VLOOKUP($J43,IndDomain_Wide!$A$2:$BI$11,7,FALSE))</f>
        <v/>
      </c>
      <c r="AS43" s="4" t="str">
        <f>IF($J43="","", VLOOKUP($J43,Indicator_Wide!$A$2:$BI$11,7,FALSE))</f>
        <v/>
      </c>
      <c r="AT43" s="3"/>
      <c r="AU43" s="4" t="str">
        <f>IF($J43="","",VLOOKUP($J43,IndDomain_Wide!$A$2:$BI$11,8,FALSE))</f>
        <v/>
      </c>
      <c r="AV43" s="4" t="str">
        <f>IF($J43="","", VLOOKUP($J43,Indicator_Wide!$A$2:$BI$11,8,FALSE))</f>
        <v/>
      </c>
      <c r="AW43" s="3"/>
      <c r="AX43" s="4" t="str">
        <f>IF($J43="","",VLOOKUP($J43,IndDomain_Wide!$A$2:$BI$11,9,FALSE))</f>
        <v/>
      </c>
      <c r="AY43" s="4" t="str">
        <f>IF($J43="","", VLOOKUP($J43,Indicator_Wide!$A$2:$BI$11,9,FALSE))</f>
        <v/>
      </c>
      <c r="AZ43" s="3"/>
      <c r="BA43" s="4" t="str">
        <f>IF($J43="","",VLOOKUP($J43,IndDomain_Wide!$A$2:$BI$11,10,FALSE))</f>
        <v/>
      </c>
      <c r="BB43" s="4" t="str">
        <f>IF($J43="","", VLOOKUP($J43,Indicator_Wide!$A$2:$BI$11,10,FALSE))</f>
        <v/>
      </c>
      <c r="BC43" s="3"/>
      <c r="BD43" s="4" t="str">
        <f>IF($J43="","",VLOOKUP($J43,IndDomain_Wide!$A$2:$BI$11,11,FALSE))</f>
        <v/>
      </c>
      <c r="BE43" s="4" t="str">
        <f>IF($J43="","", VLOOKUP($J43,Indicator_Wide!$A$2:$BI$11,11,FALSE))</f>
        <v/>
      </c>
      <c r="BF43" s="3"/>
      <c r="BG43" s="4" t="str">
        <f>IF($J43="","",VLOOKUP($J43,IndDomain_Wide!$A$2:$BI$11,12,FALSE))</f>
        <v/>
      </c>
      <c r="BH43" s="4" t="str">
        <f>IF($J43="","", VLOOKUP($J43,Indicator_Wide!$A$2:$BI$11,12,FALSE))</f>
        <v/>
      </c>
      <c r="BI43" s="3"/>
      <c r="BJ43" s="4" t="str">
        <f>IF($J43="","",VLOOKUP($J43,IndDomain_Wide!$A$2:$BI$11,13,FALSE))</f>
        <v/>
      </c>
      <c r="BK43" s="4" t="str">
        <f>IF($J43="","", VLOOKUP($J43,Indicator_Wide!$A$2:$BI$11,13,FALSE))</f>
        <v/>
      </c>
      <c r="BL43" s="3"/>
      <c r="BM43" s="4" t="str">
        <f>IF($J43="","",VLOOKUP($J43,IndDomain_Wide!$A$2:$BI$11,14,FALSE))</f>
        <v/>
      </c>
      <c r="BN43" s="4" t="str">
        <f>IF($J43="","", VLOOKUP($J43,Indicator_Wide!$A$2:$BI$11,14,FALSE))</f>
        <v/>
      </c>
      <c r="BO43" s="3"/>
      <c r="BP43" s="4" t="str">
        <f>IF($J43="","",VLOOKUP($J43,IndDomain_Wide!$A$2:$BI$11,15,FALSE))</f>
        <v/>
      </c>
      <c r="BQ43" s="4" t="str">
        <f>IF($J43="","", VLOOKUP($J43,Indicator_Wide!$A$2:$BI$11,15,FALSE))</f>
        <v/>
      </c>
      <c r="BR43" s="3"/>
      <c r="BS43" s="4" t="str">
        <f>IF($J43="","",VLOOKUP($J43,IndDomain_Wide!$A$2:$BI$11,16,FALSE))</f>
        <v/>
      </c>
      <c r="BT43" s="4" t="str">
        <f>IF($J43="","", VLOOKUP($J43,Indicator_Wide!$A$2:$BI$11,16,FALSE))</f>
        <v/>
      </c>
      <c r="BU43" s="3"/>
      <c r="BV43" s="4" t="str">
        <f>IF($J43="","",VLOOKUP($J43,IndDomain_Wide!$A$2:$BI$11,17,FALSE))</f>
        <v/>
      </c>
      <c r="BW43" s="4" t="str">
        <f>IF($J43="","", VLOOKUP($J43,Indicator_Wide!$A$2:$BI$11,17,FALSE))</f>
        <v/>
      </c>
      <c r="BX43" s="3"/>
      <c r="BY43" s="4" t="str">
        <f>IF($J43="","",VLOOKUP($J43,IndDomain_Wide!$A$2:$BI$11,18,FALSE))</f>
        <v/>
      </c>
      <c r="BZ43" s="4" t="str">
        <f>IF($J43="","", VLOOKUP($J43,Indicator_Wide!$A$2:$BI$11,18,FALSE))</f>
        <v/>
      </c>
      <c r="CA43" s="3"/>
      <c r="CB43" s="4" t="str">
        <f>IF($J43="","",VLOOKUP($J43,IndDomain_Wide!$A$2:$BI$11,19,FALSE))</f>
        <v/>
      </c>
      <c r="CC43" s="4" t="str">
        <f>IF($J43="","", VLOOKUP($J43,Indicator_Wide!$A$2:$BI$11,19,FALSE))</f>
        <v/>
      </c>
      <c r="CD43" s="3"/>
      <c r="CE43" s="4" t="str">
        <f>IF($J43="","",VLOOKUP($J43,IndDomain_Wide!$A$2:$BI$11,20,FALSE))</f>
        <v/>
      </c>
      <c r="CF43" s="4" t="str">
        <f>IF($J43="","", VLOOKUP($J43,Indicator_Wide!$A$2:$BI$11,20,FALSE))</f>
        <v/>
      </c>
      <c r="CG43" s="3"/>
      <c r="CH43" s="4" t="str">
        <f>IF($J43="","",VLOOKUP($J43,IndDomain_Wide!$A$2:$BI$11,21,FALSE))</f>
        <v/>
      </c>
      <c r="CI43" s="4" t="str">
        <f>IF($J43="","", VLOOKUP($J43,Indicator_Wide!$A$2:$BI$11,21,FALSE))</f>
        <v/>
      </c>
      <c r="CJ43" s="3"/>
      <c r="CK43" s="4" t="str">
        <f>IF($J43="","",VLOOKUP($J43,IndDomain_Wide!$A$2:$BI$11,22,FALSE))</f>
        <v/>
      </c>
      <c r="CL43" s="4" t="str">
        <f>IF($J43="","", VLOOKUP($J43,Indicator_Wide!$A$2:$BI$11,22,FALSE))</f>
        <v/>
      </c>
      <c r="CM43" s="3"/>
      <c r="CN43" s="4" t="str">
        <f>IF($J43="","",VLOOKUP($J43,IndDomain_Wide!$A$2:$BI$11,23,FALSE))</f>
        <v/>
      </c>
      <c r="CO43" s="4" t="str">
        <f>IF($J43="","", VLOOKUP($J43,Indicator_Wide!$A$2:$BI$11,23,FALSE))</f>
        <v/>
      </c>
      <c r="CP43" s="3"/>
      <c r="CQ43" s="4" t="str">
        <f>IF($J43="","",VLOOKUP($J43,IndDomain_Wide!$A$2:$BI$11,24,FALSE))</f>
        <v/>
      </c>
      <c r="CR43" s="4" t="str">
        <f>IF($J43="","", VLOOKUP($J43,Indicator_Wide!$A$2:$BI$11,24,FALSE))</f>
        <v/>
      </c>
      <c r="CS43" s="3"/>
      <c r="CT43" s="4" t="str">
        <f>IF($J43="","",VLOOKUP($J43,IndDomain_Wide!$A$2:$BI$11,25,FALSE))</f>
        <v/>
      </c>
      <c r="CU43" s="4" t="str">
        <f>IF($J43="","", VLOOKUP($J43,Indicator_Wide!$A$2:$BI$11,25,FALSE))</f>
        <v/>
      </c>
      <c r="CV43" s="3"/>
      <c r="CW43" s="4" t="str">
        <f>IF($J43="","",VLOOKUP($J43,IndDomain_Wide!$A$2:$BI$11,26,FALSE))</f>
        <v/>
      </c>
      <c r="CX43" s="4" t="str">
        <f>IF($J43="","", VLOOKUP($J43,Indicator_Wide!$A$2:$BI$11,26,FALSE))</f>
        <v/>
      </c>
      <c r="CY43" s="3"/>
      <c r="CZ43" s="4" t="str">
        <f>IF($J43="","",VLOOKUP($J43,IndDomain_Wide!$A$2:$BI$11,27,FALSE))</f>
        <v/>
      </c>
      <c r="DA43" s="4" t="str">
        <f>IF($J43="","", VLOOKUP($J43,Indicator_Wide!$A$2:$BI$11,27,FALSE))</f>
        <v/>
      </c>
      <c r="DB43" s="3"/>
      <c r="DC43" s="4" t="str">
        <f>IF($J43="","",VLOOKUP($J43,IndDomain_Wide!$A$2:$BI$11,28,FALSE))</f>
        <v/>
      </c>
      <c r="DD43" s="4" t="str">
        <f>IF($J43="","", VLOOKUP($J43,Indicator_Wide!$A$2:$BI$11,28,FALSE))</f>
        <v/>
      </c>
      <c r="DE43" s="3"/>
      <c r="DF43" s="4" t="str">
        <f>IF($J43="","",VLOOKUP($J43,IndDomain_Wide!$A$2:$BI$11,29,FALSE))</f>
        <v/>
      </c>
      <c r="DG43" s="4" t="str">
        <f>IF($J43="","", VLOOKUP($J43,Indicator_Wide!$A$2:$BI$11,29,FALSE))</f>
        <v/>
      </c>
      <c r="DH43" s="3"/>
      <c r="DI43" s="4" t="str">
        <f>IF($J43="","",VLOOKUP($J43,IndDomain_Wide!$A$2:$BI$11,30,FALSE))</f>
        <v/>
      </c>
      <c r="DJ43" s="4" t="str">
        <f>IF($J43="","", VLOOKUP($J43,Indicator_Wide!$A$2:$BI$11,30,FALSE))</f>
        <v/>
      </c>
      <c r="DK43" s="3"/>
      <c r="DL43" s="4" t="str">
        <f>IF($J43="","",VLOOKUP($J43,IndDomain_Wide!$A$2:$BI$11,31,FALSE))</f>
        <v/>
      </c>
      <c r="DM43" s="4" t="str">
        <f>IF($J43="","", VLOOKUP($J43,Indicator_Wide!$A$2:$BI$11,31,FALSE))</f>
        <v/>
      </c>
      <c r="DN43" s="3"/>
      <c r="DO43" s="4" t="str">
        <f>IF($J43="","",VLOOKUP($J43,IndDomain_Wide!$A$2:$BI$11,32,FALSE))</f>
        <v/>
      </c>
      <c r="DP43" s="4" t="str">
        <f>IF($J43="","", VLOOKUP($J43,Indicator_Wide!$A$2:$BI$11,32,FALSE))</f>
        <v/>
      </c>
      <c r="DQ43" s="3"/>
      <c r="DR43" s="4" t="str">
        <f>IF($J43="","",VLOOKUP($J43,IndDomain_Wide!$A$2:$BI$11,33,FALSE))</f>
        <v/>
      </c>
      <c r="DS43" s="4" t="str">
        <f>IF($J43="","", VLOOKUP($J43,Indicator_Wide!$A$2:$BI$11,33,FALSE))</f>
        <v/>
      </c>
      <c r="DT43" s="3"/>
      <c r="DU43" s="4" t="str">
        <f>IF($J43="","",VLOOKUP($J43,IndDomain_Wide!$A$2:$BI$11,34,FALSE))</f>
        <v/>
      </c>
      <c r="DV43" s="4" t="str">
        <f>IF($J43="","", VLOOKUP($J43,Indicator_Wide!$A$2:$BI$11,34,FALSE))</f>
        <v/>
      </c>
      <c r="DW43" s="3"/>
      <c r="DX43" s="4" t="str">
        <f>IF($J43="","",VLOOKUP($J43,IndDomain_Wide!$A$2:$BI$11,35,FALSE))</f>
        <v/>
      </c>
      <c r="DY43" s="4" t="str">
        <f>IF($J43="","", VLOOKUP($J43,Indicator_Wide!$A$2:$BI$11,35,FALSE))</f>
        <v/>
      </c>
      <c r="DZ43" s="3"/>
      <c r="EA43" s="4" t="str">
        <f>IF($J43="","",VLOOKUP($J43,IndDomain_Wide!$A$2:$BI$11,36,FALSE))</f>
        <v/>
      </c>
      <c r="EB43" s="4" t="str">
        <f>IF($J43="","", VLOOKUP($J43,Indicator_Wide!$A$2:$BI$11,36,FALSE))</f>
        <v/>
      </c>
      <c r="EC43" s="3"/>
      <c r="ED43" s="4" t="str">
        <f>IF($J43="","",VLOOKUP($J43,IndDomain_Wide!$A$2:$BI$11,37,FALSE))</f>
        <v/>
      </c>
      <c r="EE43" s="4" t="str">
        <f>IF($J43="","", VLOOKUP($J43,Indicator_Wide!$A$2:$BI$11,37,FALSE))</f>
        <v/>
      </c>
      <c r="EF43" s="3"/>
      <c r="EG43" s="4" t="str">
        <f>IF($J43="","",VLOOKUP($J43,IndDomain_Wide!$A$2:$BI$11,38,FALSE))</f>
        <v/>
      </c>
      <c r="EH43" s="4" t="str">
        <f>IF($J43="","", VLOOKUP($J43,Indicator_Wide!$A$2:$BI$11,38,FALSE))</f>
        <v/>
      </c>
      <c r="EI43" s="3"/>
      <c r="EJ43" s="4" t="str">
        <f>IF($J43="","",VLOOKUP($J43,IndDomain_Wide!$A$2:$BI$11,39,FALSE))</f>
        <v/>
      </c>
      <c r="EK43" s="4" t="str">
        <f>IF($J43="","", VLOOKUP($J43,Indicator_Wide!$A$2:$BI$11,39,FALSE))</f>
        <v/>
      </c>
      <c r="EL43" s="3"/>
      <c r="EM43" s="4" t="str">
        <f>IF($J43="","",VLOOKUP($J43,IndDomain_Wide!$A$2:$BI$11,40,FALSE))</f>
        <v/>
      </c>
      <c r="EN43" s="4" t="str">
        <f>IF($J43="","", VLOOKUP($J43,Indicator_Wide!$A$2:$BI$11,40,FALSE))</f>
        <v/>
      </c>
      <c r="EO43" s="3"/>
      <c r="EP43" s="4" t="str">
        <f>IF($J43="","",VLOOKUP($J43,IndDomain_Wide!$A$2:$BI$11,41,FALSE))</f>
        <v/>
      </c>
      <c r="EQ43" s="4" t="str">
        <f>IF($J43="","", VLOOKUP($J43,Indicator_Wide!$A$2:$BI$11,41,FALSE))</f>
        <v/>
      </c>
      <c r="ER43" s="3"/>
      <c r="ES43" s="4" t="str">
        <f>IF($J43="","",VLOOKUP($J43,IndDomain_Wide!$A$2:$BI$11,42,FALSE))</f>
        <v/>
      </c>
      <c r="ET43" s="4" t="str">
        <f>IF($J43="","", VLOOKUP($J43,Indicator_Wide!$A$2:$BI$11,42,FALSE))</f>
        <v/>
      </c>
      <c r="EU43" s="3"/>
      <c r="EV43" s="4" t="str">
        <f>IF($J43="","",VLOOKUP($J43,IndDomain_Wide!$A$2:$BI$11,43,FALSE))</f>
        <v/>
      </c>
      <c r="EW43" s="4" t="str">
        <f>IF($J43="","", VLOOKUP($J43,Indicator_Wide!$A$2:$BI$11,43,FALSE))</f>
        <v/>
      </c>
      <c r="EX43" s="3"/>
      <c r="EY43" s="4" t="str">
        <f>IF($J43="","",VLOOKUP($J43,IndDomain_Wide!$A$2:$BI$11,44,FALSE))</f>
        <v/>
      </c>
      <c r="EZ43" s="4" t="str">
        <f>IF($J43="","", VLOOKUP($J43,Indicator_Wide!$A$2:$BI$11,44,FALSE))</f>
        <v/>
      </c>
      <c r="FA43" s="3"/>
      <c r="FB43" s="4" t="str">
        <f>IF($J43="","",VLOOKUP($J43,IndDomain_Wide!$A$2:$BI$11,45,FALSE))</f>
        <v/>
      </c>
      <c r="FC43" s="4" t="str">
        <f>IF($J43="","", VLOOKUP($J43,Indicator_Wide!$A$2:$BI$11,45,FALSE))</f>
        <v/>
      </c>
      <c r="FD43" s="3"/>
      <c r="FE43" s="4" t="str">
        <f>IF($J43="","",VLOOKUP($J43,IndDomain_Wide!$A$2:$BI$11,46,FALSE))</f>
        <v/>
      </c>
      <c r="FF43" s="4" t="str">
        <f>IF($J43="","", VLOOKUP($J43,Indicator_Wide!$A$2:$BI$11,46,FALSE))</f>
        <v/>
      </c>
      <c r="FG43" s="3"/>
      <c r="FH43" s="4" t="str">
        <f>IF($J43="","",VLOOKUP($J43,IndDomain_Wide!$A$2:$BI$11,47,FALSE))</f>
        <v/>
      </c>
      <c r="FI43" s="4" t="str">
        <f>IF($J43="","", VLOOKUP($J43,Indicator_Wide!$A$2:$BI$11,47,FALSE))</f>
        <v/>
      </c>
      <c r="FJ43" s="3"/>
      <c r="FK43" s="4" t="str">
        <f>IF($J43="","",VLOOKUP($J43,IndDomain_Wide!$A$2:$BI$11,48,FALSE))</f>
        <v/>
      </c>
      <c r="FL43" s="4" t="str">
        <f>IF($J43="","", VLOOKUP($J43,Indicator_Wide!$A$2:$BI$11,48,FALSE))</f>
        <v/>
      </c>
      <c r="FM43" s="3"/>
      <c r="FN43" s="4" t="str">
        <f>IF($J43="","",VLOOKUP($J43,IndDomain_Wide!$A$2:$BI$11,49,FALSE))</f>
        <v/>
      </c>
      <c r="FO43" s="4" t="str">
        <f>IF($J43="","", VLOOKUP($J43,Indicator_Wide!$A$2:$BI$11,49,FALSE))</f>
        <v/>
      </c>
      <c r="FP43" s="3"/>
      <c r="FQ43" s="4" t="str">
        <f>IF($J43="","",VLOOKUP($J43,IndDomain_Wide!$A$2:$BI$11,50,FALSE))</f>
        <v/>
      </c>
      <c r="FR43" s="4" t="str">
        <f>IF($J43="","", VLOOKUP($J43,Indicator_Wide!$A$2:$BI$11,50,FALSE))</f>
        <v/>
      </c>
      <c r="FS43" s="3"/>
      <c r="FT43" s="4" t="str">
        <f>IF($J43="","",VLOOKUP($J43,IndDomain_Wide!$A$2:$BI$11,51,FALSE))</f>
        <v/>
      </c>
      <c r="FU43" s="4" t="str">
        <f>IF($J43="","", VLOOKUP($J43,Indicator_Wide!$A$2:$BI$11,51,FALSE))</f>
        <v/>
      </c>
      <c r="FV43" s="3"/>
      <c r="FW43" s="4" t="str">
        <f>IF($J43="","",VLOOKUP($J43,IndDomain_Wide!$A$2:$BI$11,52,FALSE))</f>
        <v/>
      </c>
      <c r="FX43" s="4" t="str">
        <f>IF($J43="","", VLOOKUP($J43,Indicator_Wide!$A$2:$BI$11,52,FALSE))</f>
        <v/>
      </c>
      <c r="FY43" s="3"/>
      <c r="FZ43" s="4" t="str">
        <f>IF($J43="","",VLOOKUP($J43,IndDomain_Wide!$A$2:$BI$11,53,FALSE))</f>
        <v/>
      </c>
      <c r="GA43" s="4" t="str">
        <f>IF($J43="","", VLOOKUP($J43,Indicator_Wide!$A$2:$BI$11,53,FALSE))</f>
        <v/>
      </c>
      <c r="GB43" s="3"/>
      <c r="GC43" s="4" t="str">
        <f>IF($J43="","",VLOOKUP($J43,IndDomain_Wide!$A$2:$BI$11,54,FALSE))</f>
        <v/>
      </c>
      <c r="GD43" s="4" t="str">
        <f>IF($J43="","", VLOOKUP($J43,Indicator_Wide!$A$2:$BI$11,54,FALSE))</f>
        <v/>
      </c>
      <c r="GE43" s="3"/>
      <c r="GF43" s="4" t="str">
        <f>IF($J43="","",VLOOKUP($J43,IndDomain_Wide!$A$2:$BI$11,55,FALSE))</f>
        <v/>
      </c>
      <c r="GG43" s="4" t="str">
        <f>IF($J43="","", VLOOKUP($J43,Indicator_Wide!$A$2:$BI$11,55,FALSE))</f>
        <v/>
      </c>
      <c r="GH43" s="3"/>
      <c r="GI43" s="4" t="str">
        <f>IF($J43="","",VLOOKUP($J43,IndDomain_Wide!$A$2:$BI$11,56,FALSE))</f>
        <v/>
      </c>
      <c r="GJ43" s="4" t="str">
        <f>IF($J43="","", VLOOKUP($J43,Indicator_Wide!$A$2:$BI$11,56,FALSE))</f>
        <v/>
      </c>
      <c r="GK43" s="3"/>
      <c r="GL43" s="4" t="str">
        <f>IF($J43="","",VLOOKUP($J43,IndDomain_Wide!$A$2:$BI$11,57,FALSE))</f>
        <v/>
      </c>
      <c r="GM43" s="4" t="str">
        <f>IF($J43="","", VLOOKUP($J43,Indicator_Wide!$A$2:$BI$11,57,FALSE))</f>
        <v/>
      </c>
      <c r="GN43" s="3"/>
      <c r="GO43" s="4" t="str">
        <f>IF($J43="","",VLOOKUP($J43,IndDomain_Wide!$A$2:$BI$11,58,FALSE))</f>
        <v/>
      </c>
      <c r="GP43" s="4" t="str">
        <f>IF($J43="","", VLOOKUP($J43,Indicator_Wide!$A$2:$BI$11,58,FALSE))</f>
        <v/>
      </c>
      <c r="GQ43" s="3"/>
      <c r="GR43" s="4" t="str">
        <f>IF($J43="","",VLOOKUP($J43,IndDomain_Wide!$A$2:$BI$11,59,FALSE))</f>
        <v/>
      </c>
      <c r="GS43" s="4" t="str">
        <f>IF($J43="","", VLOOKUP($J43,Indicator_Wide!$A$2:$BI$11,59,FALSE))</f>
        <v/>
      </c>
      <c r="GT43" s="3"/>
      <c r="GU43" s="4" t="str">
        <f>IF($J43="","",VLOOKUP($J43,IndDomain_Wide!$A$2:$BI$11,60,FALSE))</f>
        <v/>
      </c>
      <c r="GV43" s="4" t="str">
        <f>IF($J43="","", VLOOKUP($J43,Indicator_Wide!$A$2:$BI$11,60,FALSE))</f>
        <v/>
      </c>
      <c r="GW43" s="3"/>
      <c r="GX43" s="4" t="str">
        <f>IF($J43="","",VLOOKUP($J43,IndDomain_Wide!$A$2:$BI$11,61,FALSE))</f>
        <v/>
      </c>
      <c r="GY43" s="4" t="str">
        <f>IF($J43="","", VLOOKUP($J43,Indicator_Wide!$A$2:$BI$11,61,FALSE))</f>
        <v/>
      </c>
      <c r="GZ43" s="3"/>
    </row>
    <row r="44" spans="1:20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4" t="str">
        <f>IF($J44="","", VLOOKUP($J44,Domain_Wide!$A$2:$M$11,2,FALSE))</f>
        <v/>
      </c>
      <c r="L44" s="4" t="str">
        <f>IF($J44="","", VLOOKUP($J44,Domain_Wide!$A$2:$M$11,3,FALSE))</f>
        <v/>
      </c>
      <c r="M44" s="3"/>
      <c r="N44" s="4" t="str">
        <f>IF($J44="","", VLOOKUP($J44,Domain_Wide!$A$2:$M$11,4,FALSE))</f>
        <v/>
      </c>
      <c r="O44" s="4" t="str">
        <f>IF($J44="","", VLOOKUP($J44,Domain_Wide!$A$2:$M$11,5,FALSE))</f>
        <v/>
      </c>
      <c r="P44" s="3"/>
      <c r="Q44" s="4" t="str">
        <f>IF($J44="","", VLOOKUP($J44,Domain_Wide!$A$2:$M$11,6,FALSE))</f>
        <v/>
      </c>
      <c r="R44" s="4" t="str">
        <f>IF($J44="","", VLOOKUP($J44,Domain_Wide!$A$2:$M$11,7,FALSE))</f>
        <v/>
      </c>
      <c r="S44" s="3"/>
      <c r="T44" s="4" t="str">
        <f>IF($J44="","", VLOOKUP($J44,Domain_Wide!$A$2:$M$11,8,FALSE))</f>
        <v/>
      </c>
      <c r="U44" s="4" t="str">
        <f>IF($J44="","", VLOOKUP($J44,Domain_Wide!$A$2:$M$11,9,FALSE))</f>
        <v/>
      </c>
      <c r="V44" s="3"/>
      <c r="W44" s="4" t="str">
        <f>IF($J44="","", VLOOKUP($J44,Domain_Wide!$A$2:$M$11,10,FALSE))</f>
        <v/>
      </c>
      <c r="X44" s="4" t="str">
        <f>IF($J44="","", VLOOKUP($J44,Domain_Wide!$A$2:$M$11,11,FALSE))</f>
        <v/>
      </c>
      <c r="Y44" s="3"/>
      <c r="Z44" s="4" t="str">
        <f>IF($J44="","", VLOOKUP($J44,Domain_Wide!$A$2:$M$11,12,FALSE))</f>
        <v/>
      </c>
      <c r="AA44" s="4" t="str">
        <f>IF($J44="","", VLOOKUP($J44,Domain_Wide!$A$2:$M$11,13,FALSE))</f>
        <v/>
      </c>
      <c r="AB44" s="3"/>
      <c r="AC44" s="4" t="str">
        <f>IF($J44="","",VLOOKUP($J44,IndDomain_Wide!$A$2:$BI$11,2,FALSE))</f>
        <v/>
      </c>
      <c r="AD44" s="4" t="str">
        <f>IF($J44="","", VLOOKUP($J44,Indicator_Wide!$A$2:$BI$11,2,FALSE))</f>
        <v/>
      </c>
      <c r="AE44" s="3"/>
      <c r="AF44" s="4" t="str">
        <f>IF($J44="","",VLOOKUP($J44,IndDomain_Wide!$A$2:$BI$11,3,FALSE))</f>
        <v/>
      </c>
      <c r="AG44" s="4" t="str">
        <f>IF($J44="","", VLOOKUP($J44,Indicator_Wide!$A$2:$BI$11,3,FALSE))</f>
        <v/>
      </c>
      <c r="AH44" s="3"/>
      <c r="AI44" s="4" t="str">
        <f>IF($J44="","",VLOOKUP($J44,IndDomain_Wide!$A$2:$BI$11,4,FALSE))</f>
        <v/>
      </c>
      <c r="AJ44" s="4" t="str">
        <f>IF($J44="","", VLOOKUP($J44,Indicator_Wide!$A$2:$BI$11,4,FALSE))</f>
        <v/>
      </c>
      <c r="AK44" s="3"/>
      <c r="AL44" s="4" t="str">
        <f>IF($J44="","",VLOOKUP($J44,IndDomain_Wide!$A$2:$BI$11,5,FALSE))</f>
        <v/>
      </c>
      <c r="AM44" s="4" t="str">
        <f>IF($J44="","", VLOOKUP($J44,Indicator_Wide!$A$2:$BI$11,5,FALSE))</f>
        <v/>
      </c>
      <c r="AN44" s="3"/>
      <c r="AO44" s="4" t="str">
        <f>IF($J44="","",VLOOKUP($J44,IndDomain_Wide!$A$2:$BI$11,6,FALSE))</f>
        <v/>
      </c>
      <c r="AP44" s="4" t="str">
        <f>IF($J44="","", VLOOKUP($J44,Indicator_Wide!$A$2:$BI$11,6,FALSE))</f>
        <v/>
      </c>
      <c r="AQ44" s="3"/>
      <c r="AR44" s="4" t="str">
        <f>IF($J44="","",VLOOKUP($J44,IndDomain_Wide!$A$2:$BI$11,7,FALSE))</f>
        <v/>
      </c>
      <c r="AS44" s="4" t="str">
        <f>IF($J44="","", VLOOKUP($J44,Indicator_Wide!$A$2:$BI$11,7,FALSE))</f>
        <v/>
      </c>
      <c r="AT44" s="3"/>
      <c r="AU44" s="4" t="str">
        <f>IF($J44="","",VLOOKUP($J44,IndDomain_Wide!$A$2:$BI$11,8,FALSE))</f>
        <v/>
      </c>
      <c r="AV44" s="4" t="str">
        <f>IF($J44="","", VLOOKUP($J44,Indicator_Wide!$A$2:$BI$11,8,FALSE))</f>
        <v/>
      </c>
      <c r="AW44" s="3"/>
      <c r="AX44" s="4" t="str">
        <f>IF($J44="","",VLOOKUP($J44,IndDomain_Wide!$A$2:$BI$11,9,FALSE))</f>
        <v/>
      </c>
      <c r="AY44" s="4" t="str">
        <f>IF($J44="","", VLOOKUP($J44,Indicator_Wide!$A$2:$BI$11,9,FALSE))</f>
        <v/>
      </c>
      <c r="AZ44" s="3"/>
      <c r="BA44" s="4" t="str">
        <f>IF($J44="","",VLOOKUP($J44,IndDomain_Wide!$A$2:$BI$11,10,FALSE))</f>
        <v/>
      </c>
      <c r="BB44" s="4" t="str">
        <f>IF($J44="","", VLOOKUP($J44,Indicator_Wide!$A$2:$BI$11,10,FALSE))</f>
        <v/>
      </c>
      <c r="BC44" s="3"/>
      <c r="BD44" s="4" t="str">
        <f>IF($J44="","",VLOOKUP($J44,IndDomain_Wide!$A$2:$BI$11,11,FALSE))</f>
        <v/>
      </c>
      <c r="BE44" s="4" t="str">
        <f>IF($J44="","", VLOOKUP($J44,Indicator_Wide!$A$2:$BI$11,11,FALSE))</f>
        <v/>
      </c>
      <c r="BF44" s="3"/>
      <c r="BG44" s="4" t="str">
        <f>IF($J44="","",VLOOKUP($J44,IndDomain_Wide!$A$2:$BI$11,12,FALSE))</f>
        <v/>
      </c>
      <c r="BH44" s="4" t="str">
        <f>IF($J44="","", VLOOKUP($J44,Indicator_Wide!$A$2:$BI$11,12,FALSE))</f>
        <v/>
      </c>
      <c r="BI44" s="3"/>
      <c r="BJ44" s="4" t="str">
        <f>IF($J44="","",VLOOKUP($J44,IndDomain_Wide!$A$2:$BI$11,13,FALSE))</f>
        <v/>
      </c>
      <c r="BK44" s="4" t="str">
        <f>IF($J44="","", VLOOKUP($J44,Indicator_Wide!$A$2:$BI$11,13,FALSE))</f>
        <v/>
      </c>
      <c r="BL44" s="3"/>
      <c r="BM44" s="4" t="str">
        <f>IF($J44="","",VLOOKUP($J44,IndDomain_Wide!$A$2:$BI$11,14,FALSE))</f>
        <v/>
      </c>
      <c r="BN44" s="4" t="str">
        <f>IF($J44="","", VLOOKUP($J44,Indicator_Wide!$A$2:$BI$11,14,FALSE))</f>
        <v/>
      </c>
      <c r="BO44" s="3"/>
      <c r="BP44" s="4" t="str">
        <f>IF($J44="","",VLOOKUP($J44,IndDomain_Wide!$A$2:$BI$11,15,FALSE))</f>
        <v/>
      </c>
      <c r="BQ44" s="4" t="str">
        <f>IF($J44="","", VLOOKUP($J44,Indicator_Wide!$A$2:$BI$11,15,FALSE))</f>
        <v/>
      </c>
      <c r="BR44" s="3"/>
      <c r="BS44" s="4" t="str">
        <f>IF($J44="","",VLOOKUP($J44,IndDomain_Wide!$A$2:$BI$11,16,FALSE))</f>
        <v/>
      </c>
      <c r="BT44" s="4" t="str">
        <f>IF($J44="","", VLOOKUP($J44,Indicator_Wide!$A$2:$BI$11,16,FALSE))</f>
        <v/>
      </c>
      <c r="BU44" s="3"/>
      <c r="BV44" s="4" t="str">
        <f>IF($J44="","",VLOOKUP($J44,IndDomain_Wide!$A$2:$BI$11,17,FALSE))</f>
        <v/>
      </c>
      <c r="BW44" s="4" t="str">
        <f>IF($J44="","", VLOOKUP($J44,Indicator_Wide!$A$2:$BI$11,17,FALSE))</f>
        <v/>
      </c>
      <c r="BX44" s="3"/>
      <c r="BY44" s="4" t="str">
        <f>IF($J44="","",VLOOKUP($J44,IndDomain_Wide!$A$2:$BI$11,18,FALSE))</f>
        <v/>
      </c>
      <c r="BZ44" s="4" t="str">
        <f>IF($J44="","", VLOOKUP($J44,Indicator_Wide!$A$2:$BI$11,18,FALSE))</f>
        <v/>
      </c>
      <c r="CA44" s="3"/>
      <c r="CB44" s="4" t="str">
        <f>IF($J44="","",VLOOKUP($J44,IndDomain_Wide!$A$2:$BI$11,19,FALSE))</f>
        <v/>
      </c>
      <c r="CC44" s="4" t="str">
        <f>IF($J44="","", VLOOKUP($J44,Indicator_Wide!$A$2:$BI$11,19,FALSE))</f>
        <v/>
      </c>
      <c r="CD44" s="3"/>
      <c r="CE44" s="4" t="str">
        <f>IF($J44="","",VLOOKUP($J44,IndDomain_Wide!$A$2:$BI$11,20,FALSE))</f>
        <v/>
      </c>
      <c r="CF44" s="4" t="str">
        <f>IF($J44="","", VLOOKUP($J44,Indicator_Wide!$A$2:$BI$11,20,FALSE))</f>
        <v/>
      </c>
      <c r="CG44" s="3"/>
      <c r="CH44" s="4" t="str">
        <f>IF($J44="","",VLOOKUP($J44,IndDomain_Wide!$A$2:$BI$11,21,FALSE))</f>
        <v/>
      </c>
      <c r="CI44" s="4" t="str">
        <f>IF($J44="","", VLOOKUP($J44,Indicator_Wide!$A$2:$BI$11,21,FALSE))</f>
        <v/>
      </c>
      <c r="CJ44" s="3"/>
      <c r="CK44" s="4" t="str">
        <f>IF($J44="","",VLOOKUP($J44,IndDomain_Wide!$A$2:$BI$11,22,FALSE))</f>
        <v/>
      </c>
      <c r="CL44" s="4" t="str">
        <f>IF($J44="","", VLOOKUP($J44,Indicator_Wide!$A$2:$BI$11,22,FALSE))</f>
        <v/>
      </c>
      <c r="CM44" s="3"/>
      <c r="CN44" s="4" t="str">
        <f>IF($J44="","",VLOOKUP($J44,IndDomain_Wide!$A$2:$BI$11,23,FALSE))</f>
        <v/>
      </c>
      <c r="CO44" s="4" t="str">
        <f>IF($J44="","", VLOOKUP($J44,Indicator_Wide!$A$2:$BI$11,23,FALSE))</f>
        <v/>
      </c>
      <c r="CP44" s="3"/>
      <c r="CQ44" s="4" t="str">
        <f>IF($J44="","",VLOOKUP($J44,IndDomain_Wide!$A$2:$BI$11,24,FALSE))</f>
        <v/>
      </c>
      <c r="CR44" s="4" t="str">
        <f>IF($J44="","", VLOOKUP($J44,Indicator_Wide!$A$2:$BI$11,24,FALSE))</f>
        <v/>
      </c>
      <c r="CS44" s="3"/>
      <c r="CT44" s="4" t="str">
        <f>IF($J44="","",VLOOKUP($J44,IndDomain_Wide!$A$2:$BI$11,25,FALSE))</f>
        <v/>
      </c>
      <c r="CU44" s="4" t="str">
        <f>IF($J44="","", VLOOKUP($J44,Indicator_Wide!$A$2:$BI$11,25,FALSE))</f>
        <v/>
      </c>
      <c r="CV44" s="3"/>
      <c r="CW44" s="4" t="str">
        <f>IF($J44="","",VLOOKUP($J44,IndDomain_Wide!$A$2:$BI$11,26,FALSE))</f>
        <v/>
      </c>
      <c r="CX44" s="4" t="str">
        <f>IF($J44="","", VLOOKUP($J44,Indicator_Wide!$A$2:$BI$11,26,FALSE))</f>
        <v/>
      </c>
      <c r="CY44" s="3"/>
      <c r="CZ44" s="4" t="str">
        <f>IF($J44="","",VLOOKUP($J44,IndDomain_Wide!$A$2:$BI$11,27,FALSE))</f>
        <v/>
      </c>
      <c r="DA44" s="4" t="str">
        <f>IF($J44="","", VLOOKUP($J44,Indicator_Wide!$A$2:$BI$11,27,FALSE))</f>
        <v/>
      </c>
      <c r="DB44" s="3"/>
      <c r="DC44" s="4" t="str">
        <f>IF($J44="","",VLOOKUP($J44,IndDomain_Wide!$A$2:$BI$11,28,FALSE))</f>
        <v/>
      </c>
      <c r="DD44" s="4" t="str">
        <f>IF($J44="","", VLOOKUP($J44,Indicator_Wide!$A$2:$BI$11,28,FALSE))</f>
        <v/>
      </c>
      <c r="DE44" s="3"/>
      <c r="DF44" s="4" t="str">
        <f>IF($J44="","",VLOOKUP($J44,IndDomain_Wide!$A$2:$BI$11,29,FALSE))</f>
        <v/>
      </c>
      <c r="DG44" s="4" t="str">
        <f>IF($J44="","", VLOOKUP($J44,Indicator_Wide!$A$2:$BI$11,29,FALSE))</f>
        <v/>
      </c>
      <c r="DH44" s="3"/>
      <c r="DI44" s="4" t="str">
        <f>IF($J44="","",VLOOKUP($J44,IndDomain_Wide!$A$2:$BI$11,30,FALSE))</f>
        <v/>
      </c>
      <c r="DJ44" s="4" t="str">
        <f>IF($J44="","", VLOOKUP($J44,Indicator_Wide!$A$2:$BI$11,30,FALSE))</f>
        <v/>
      </c>
      <c r="DK44" s="3"/>
      <c r="DL44" s="4" t="str">
        <f>IF($J44="","",VLOOKUP($J44,IndDomain_Wide!$A$2:$BI$11,31,FALSE))</f>
        <v/>
      </c>
      <c r="DM44" s="4" t="str">
        <f>IF($J44="","", VLOOKUP($J44,Indicator_Wide!$A$2:$BI$11,31,FALSE))</f>
        <v/>
      </c>
      <c r="DN44" s="3"/>
      <c r="DO44" s="4" t="str">
        <f>IF($J44="","",VLOOKUP($J44,IndDomain_Wide!$A$2:$BI$11,32,FALSE))</f>
        <v/>
      </c>
      <c r="DP44" s="4" t="str">
        <f>IF($J44="","", VLOOKUP($J44,Indicator_Wide!$A$2:$BI$11,32,FALSE))</f>
        <v/>
      </c>
      <c r="DQ44" s="3"/>
      <c r="DR44" s="4" t="str">
        <f>IF($J44="","",VLOOKUP($J44,IndDomain_Wide!$A$2:$BI$11,33,FALSE))</f>
        <v/>
      </c>
      <c r="DS44" s="4" t="str">
        <f>IF($J44="","", VLOOKUP($J44,Indicator_Wide!$A$2:$BI$11,33,FALSE))</f>
        <v/>
      </c>
      <c r="DT44" s="3"/>
      <c r="DU44" s="4" t="str">
        <f>IF($J44="","",VLOOKUP($J44,IndDomain_Wide!$A$2:$BI$11,34,FALSE))</f>
        <v/>
      </c>
      <c r="DV44" s="4" t="str">
        <f>IF($J44="","", VLOOKUP($J44,Indicator_Wide!$A$2:$BI$11,34,FALSE))</f>
        <v/>
      </c>
      <c r="DW44" s="3"/>
      <c r="DX44" s="4" t="str">
        <f>IF($J44="","",VLOOKUP($J44,IndDomain_Wide!$A$2:$BI$11,35,FALSE))</f>
        <v/>
      </c>
      <c r="DY44" s="4" t="str">
        <f>IF($J44="","", VLOOKUP($J44,Indicator_Wide!$A$2:$BI$11,35,FALSE))</f>
        <v/>
      </c>
      <c r="DZ44" s="3"/>
      <c r="EA44" s="4" t="str">
        <f>IF($J44="","",VLOOKUP($J44,IndDomain_Wide!$A$2:$BI$11,36,FALSE))</f>
        <v/>
      </c>
      <c r="EB44" s="4" t="str">
        <f>IF($J44="","", VLOOKUP($J44,Indicator_Wide!$A$2:$BI$11,36,FALSE))</f>
        <v/>
      </c>
      <c r="EC44" s="3"/>
      <c r="ED44" s="4" t="str">
        <f>IF($J44="","",VLOOKUP($J44,IndDomain_Wide!$A$2:$BI$11,37,FALSE))</f>
        <v/>
      </c>
      <c r="EE44" s="4" t="str">
        <f>IF($J44="","", VLOOKUP($J44,Indicator_Wide!$A$2:$BI$11,37,FALSE))</f>
        <v/>
      </c>
      <c r="EF44" s="3"/>
      <c r="EG44" s="4" t="str">
        <f>IF($J44="","",VLOOKUP($J44,IndDomain_Wide!$A$2:$BI$11,38,FALSE))</f>
        <v/>
      </c>
      <c r="EH44" s="4" t="str">
        <f>IF($J44="","", VLOOKUP($J44,Indicator_Wide!$A$2:$BI$11,38,FALSE))</f>
        <v/>
      </c>
      <c r="EI44" s="3"/>
      <c r="EJ44" s="4" t="str">
        <f>IF($J44="","",VLOOKUP($J44,IndDomain_Wide!$A$2:$BI$11,39,FALSE))</f>
        <v/>
      </c>
      <c r="EK44" s="4" t="str">
        <f>IF($J44="","", VLOOKUP($J44,Indicator_Wide!$A$2:$BI$11,39,FALSE))</f>
        <v/>
      </c>
      <c r="EL44" s="3"/>
      <c r="EM44" s="4" t="str">
        <f>IF($J44="","",VLOOKUP($J44,IndDomain_Wide!$A$2:$BI$11,40,FALSE))</f>
        <v/>
      </c>
      <c r="EN44" s="4" t="str">
        <f>IF($J44="","", VLOOKUP($J44,Indicator_Wide!$A$2:$BI$11,40,FALSE))</f>
        <v/>
      </c>
      <c r="EO44" s="3"/>
      <c r="EP44" s="4" t="str">
        <f>IF($J44="","",VLOOKUP($J44,IndDomain_Wide!$A$2:$BI$11,41,FALSE))</f>
        <v/>
      </c>
      <c r="EQ44" s="4" t="str">
        <f>IF($J44="","", VLOOKUP($J44,Indicator_Wide!$A$2:$BI$11,41,FALSE))</f>
        <v/>
      </c>
      <c r="ER44" s="3"/>
      <c r="ES44" s="4" t="str">
        <f>IF($J44="","",VLOOKUP($J44,IndDomain_Wide!$A$2:$BI$11,42,FALSE))</f>
        <v/>
      </c>
      <c r="ET44" s="4" t="str">
        <f>IF($J44="","", VLOOKUP($J44,Indicator_Wide!$A$2:$BI$11,42,FALSE))</f>
        <v/>
      </c>
      <c r="EU44" s="3"/>
      <c r="EV44" s="4" t="str">
        <f>IF($J44="","",VLOOKUP($J44,IndDomain_Wide!$A$2:$BI$11,43,FALSE))</f>
        <v/>
      </c>
      <c r="EW44" s="4" t="str">
        <f>IF($J44="","", VLOOKUP($J44,Indicator_Wide!$A$2:$BI$11,43,FALSE))</f>
        <v/>
      </c>
      <c r="EX44" s="3"/>
      <c r="EY44" s="4" t="str">
        <f>IF($J44="","",VLOOKUP($J44,IndDomain_Wide!$A$2:$BI$11,44,FALSE))</f>
        <v/>
      </c>
      <c r="EZ44" s="4" t="str">
        <f>IF($J44="","", VLOOKUP($J44,Indicator_Wide!$A$2:$BI$11,44,FALSE))</f>
        <v/>
      </c>
      <c r="FA44" s="3"/>
      <c r="FB44" s="4" t="str">
        <f>IF($J44="","",VLOOKUP($J44,IndDomain_Wide!$A$2:$BI$11,45,FALSE))</f>
        <v/>
      </c>
      <c r="FC44" s="4" t="str">
        <f>IF($J44="","", VLOOKUP($J44,Indicator_Wide!$A$2:$BI$11,45,FALSE))</f>
        <v/>
      </c>
      <c r="FD44" s="3"/>
      <c r="FE44" s="4" t="str">
        <f>IF($J44="","",VLOOKUP($J44,IndDomain_Wide!$A$2:$BI$11,46,FALSE))</f>
        <v/>
      </c>
      <c r="FF44" s="4" t="str">
        <f>IF($J44="","", VLOOKUP($J44,Indicator_Wide!$A$2:$BI$11,46,FALSE))</f>
        <v/>
      </c>
      <c r="FG44" s="3"/>
      <c r="FH44" s="4" t="str">
        <f>IF($J44="","",VLOOKUP($J44,IndDomain_Wide!$A$2:$BI$11,47,FALSE))</f>
        <v/>
      </c>
      <c r="FI44" s="4" t="str">
        <f>IF($J44="","", VLOOKUP($J44,Indicator_Wide!$A$2:$BI$11,47,FALSE))</f>
        <v/>
      </c>
      <c r="FJ44" s="3"/>
      <c r="FK44" s="4" t="str">
        <f>IF($J44="","",VLOOKUP($J44,IndDomain_Wide!$A$2:$BI$11,48,FALSE))</f>
        <v/>
      </c>
      <c r="FL44" s="4" t="str">
        <f>IF($J44="","", VLOOKUP($J44,Indicator_Wide!$A$2:$BI$11,48,FALSE))</f>
        <v/>
      </c>
      <c r="FM44" s="3"/>
      <c r="FN44" s="4" t="str">
        <f>IF($J44="","",VLOOKUP($J44,IndDomain_Wide!$A$2:$BI$11,49,FALSE))</f>
        <v/>
      </c>
      <c r="FO44" s="4" t="str">
        <f>IF($J44="","", VLOOKUP($J44,Indicator_Wide!$A$2:$BI$11,49,FALSE))</f>
        <v/>
      </c>
      <c r="FP44" s="3"/>
      <c r="FQ44" s="4" t="str">
        <f>IF($J44="","",VLOOKUP($J44,IndDomain_Wide!$A$2:$BI$11,50,FALSE))</f>
        <v/>
      </c>
      <c r="FR44" s="4" t="str">
        <f>IF($J44="","", VLOOKUP($J44,Indicator_Wide!$A$2:$BI$11,50,FALSE))</f>
        <v/>
      </c>
      <c r="FS44" s="3"/>
      <c r="FT44" s="4" t="str">
        <f>IF($J44="","",VLOOKUP($J44,IndDomain_Wide!$A$2:$BI$11,51,FALSE))</f>
        <v/>
      </c>
      <c r="FU44" s="4" t="str">
        <f>IF($J44="","", VLOOKUP($J44,Indicator_Wide!$A$2:$BI$11,51,FALSE))</f>
        <v/>
      </c>
      <c r="FV44" s="3"/>
      <c r="FW44" s="4" t="str">
        <f>IF($J44="","",VLOOKUP($J44,IndDomain_Wide!$A$2:$BI$11,52,FALSE))</f>
        <v/>
      </c>
      <c r="FX44" s="4" t="str">
        <f>IF($J44="","", VLOOKUP($J44,Indicator_Wide!$A$2:$BI$11,52,FALSE))</f>
        <v/>
      </c>
      <c r="FY44" s="3"/>
      <c r="FZ44" s="4" t="str">
        <f>IF($J44="","",VLOOKUP($J44,IndDomain_Wide!$A$2:$BI$11,53,FALSE))</f>
        <v/>
      </c>
      <c r="GA44" s="4" t="str">
        <f>IF($J44="","", VLOOKUP($J44,Indicator_Wide!$A$2:$BI$11,53,FALSE))</f>
        <v/>
      </c>
      <c r="GB44" s="3"/>
      <c r="GC44" s="4" t="str">
        <f>IF($J44="","",VLOOKUP($J44,IndDomain_Wide!$A$2:$BI$11,54,FALSE))</f>
        <v/>
      </c>
      <c r="GD44" s="4" t="str">
        <f>IF($J44="","", VLOOKUP($J44,Indicator_Wide!$A$2:$BI$11,54,FALSE))</f>
        <v/>
      </c>
      <c r="GE44" s="3"/>
      <c r="GF44" s="4" t="str">
        <f>IF($J44="","",VLOOKUP($J44,IndDomain_Wide!$A$2:$BI$11,55,FALSE))</f>
        <v/>
      </c>
      <c r="GG44" s="4" t="str">
        <f>IF($J44="","", VLOOKUP($J44,Indicator_Wide!$A$2:$BI$11,55,FALSE))</f>
        <v/>
      </c>
      <c r="GH44" s="3"/>
      <c r="GI44" s="4" t="str">
        <f>IF($J44="","",VLOOKUP($J44,IndDomain_Wide!$A$2:$BI$11,56,FALSE))</f>
        <v/>
      </c>
      <c r="GJ44" s="4" t="str">
        <f>IF($J44="","", VLOOKUP($J44,Indicator_Wide!$A$2:$BI$11,56,FALSE))</f>
        <v/>
      </c>
      <c r="GK44" s="3"/>
      <c r="GL44" s="4" t="str">
        <f>IF($J44="","",VLOOKUP($J44,IndDomain_Wide!$A$2:$BI$11,57,FALSE))</f>
        <v/>
      </c>
      <c r="GM44" s="4" t="str">
        <f>IF($J44="","", VLOOKUP($J44,Indicator_Wide!$A$2:$BI$11,57,FALSE))</f>
        <v/>
      </c>
      <c r="GN44" s="3"/>
      <c r="GO44" s="4" t="str">
        <f>IF($J44="","",VLOOKUP($J44,IndDomain_Wide!$A$2:$BI$11,58,FALSE))</f>
        <v/>
      </c>
      <c r="GP44" s="4" t="str">
        <f>IF($J44="","", VLOOKUP($J44,Indicator_Wide!$A$2:$BI$11,58,FALSE))</f>
        <v/>
      </c>
      <c r="GQ44" s="3"/>
      <c r="GR44" s="4" t="str">
        <f>IF($J44="","",VLOOKUP($J44,IndDomain_Wide!$A$2:$BI$11,59,FALSE))</f>
        <v/>
      </c>
      <c r="GS44" s="4" t="str">
        <f>IF($J44="","", VLOOKUP($J44,Indicator_Wide!$A$2:$BI$11,59,FALSE))</f>
        <v/>
      </c>
      <c r="GT44" s="3"/>
      <c r="GU44" s="4" t="str">
        <f>IF($J44="","",VLOOKUP($J44,IndDomain_Wide!$A$2:$BI$11,60,FALSE))</f>
        <v/>
      </c>
      <c r="GV44" s="4" t="str">
        <f>IF($J44="","", VLOOKUP($J44,Indicator_Wide!$A$2:$BI$11,60,FALSE))</f>
        <v/>
      </c>
      <c r="GW44" s="3"/>
      <c r="GX44" s="4" t="str">
        <f>IF($J44="","",VLOOKUP($J44,IndDomain_Wide!$A$2:$BI$11,61,FALSE))</f>
        <v/>
      </c>
      <c r="GY44" s="4" t="str">
        <f>IF($J44="","", VLOOKUP($J44,Indicator_Wide!$A$2:$BI$11,61,FALSE))</f>
        <v/>
      </c>
      <c r="GZ44" s="3"/>
    </row>
    <row r="45" spans="1:20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4" t="str">
        <f>IF($J45="","", VLOOKUP($J45,Domain_Wide!$A$2:$M$11,2,FALSE))</f>
        <v/>
      </c>
      <c r="L45" s="4" t="str">
        <f>IF($J45="","", VLOOKUP($J45,Domain_Wide!$A$2:$M$11,3,FALSE))</f>
        <v/>
      </c>
      <c r="M45" s="3"/>
      <c r="N45" s="4" t="str">
        <f>IF($J45="","", VLOOKUP($J45,Domain_Wide!$A$2:$M$11,4,FALSE))</f>
        <v/>
      </c>
      <c r="O45" s="4" t="str">
        <f>IF($J45="","", VLOOKUP($J45,Domain_Wide!$A$2:$M$11,5,FALSE))</f>
        <v/>
      </c>
      <c r="P45" s="3"/>
      <c r="Q45" s="4" t="str">
        <f>IF($J45="","", VLOOKUP($J45,Domain_Wide!$A$2:$M$11,6,FALSE))</f>
        <v/>
      </c>
      <c r="R45" s="4" t="str">
        <f>IF($J45="","", VLOOKUP($J45,Domain_Wide!$A$2:$M$11,7,FALSE))</f>
        <v/>
      </c>
      <c r="S45" s="3"/>
      <c r="T45" s="4" t="str">
        <f>IF($J45="","", VLOOKUP($J45,Domain_Wide!$A$2:$M$11,8,FALSE))</f>
        <v/>
      </c>
      <c r="U45" s="4" t="str">
        <f>IF($J45="","", VLOOKUP($J45,Domain_Wide!$A$2:$M$11,9,FALSE))</f>
        <v/>
      </c>
      <c r="V45" s="3"/>
      <c r="W45" s="4" t="str">
        <f>IF($J45="","", VLOOKUP($J45,Domain_Wide!$A$2:$M$11,10,FALSE))</f>
        <v/>
      </c>
      <c r="X45" s="4" t="str">
        <f>IF($J45="","", VLOOKUP($J45,Domain_Wide!$A$2:$M$11,11,FALSE))</f>
        <v/>
      </c>
      <c r="Y45" s="3"/>
      <c r="Z45" s="4" t="str">
        <f>IF($J45="","", VLOOKUP($J45,Domain_Wide!$A$2:$M$11,12,FALSE))</f>
        <v/>
      </c>
      <c r="AA45" s="4" t="str">
        <f>IF($J45="","", VLOOKUP($J45,Domain_Wide!$A$2:$M$11,13,FALSE))</f>
        <v/>
      </c>
      <c r="AB45" s="3"/>
      <c r="AC45" s="4" t="str">
        <f>IF($J45="","",VLOOKUP($J45,IndDomain_Wide!$A$2:$BI$11,2,FALSE))</f>
        <v/>
      </c>
      <c r="AD45" s="4" t="str">
        <f>IF($J45="","", VLOOKUP($J45,Indicator_Wide!$A$2:$BI$11,2,FALSE))</f>
        <v/>
      </c>
      <c r="AE45" s="3"/>
      <c r="AF45" s="4" t="str">
        <f>IF($J45="","",VLOOKUP($J45,IndDomain_Wide!$A$2:$BI$11,3,FALSE))</f>
        <v/>
      </c>
      <c r="AG45" s="4" t="str">
        <f>IF($J45="","", VLOOKUP($J45,Indicator_Wide!$A$2:$BI$11,3,FALSE))</f>
        <v/>
      </c>
      <c r="AH45" s="3"/>
      <c r="AI45" s="4" t="str">
        <f>IF($J45="","",VLOOKUP($J45,IndDomain_Wide!$A$2:$BI$11,4,FALSE))</f>
        <v/>
      </c>
      <c r="AJ45" s="4" t="str">
        <f>IF($J45="","", VLOOKUP($J45,Indicator_Wide!$A$2:$BI$11,4,FALSE))</f>
        <v/>
      </c>
      <c r="AK45" s="3"/>
      <c r="AL45" s="4" t="str">
        <f>IF($J45="","",VLOOKUP($J45,IndDomain_Wide!$A$2:$BI$11,5,FALSE))</f>
        <v/>
      </c>
      <c r="AM45" s="4" t="str">
        <f>IF($J45="","", VLOOKUP($J45,Indicator_Wide!$A$2:$BI$11,5,FALSE))</f>
        <v/>
      </c>
      <c r="AN45" s="3"/>
      <c r="AO45" s="4" t="str">
        <f>IF($J45="","",VLOOKUP($J45,IndDomain_Wide!$A$2:$BI$11,6,FALSE))</f>
        <v/>
      </c>
      <c r="AP45" s="4" t="str">
        <f>IF($J45="","", VLOOKUP($J45,Indicator_Wide!$A$2:$BI$11,6,FALSE))</f>
        <v/>
      </c>
      <c r="AQ45" s="3"/>
      <c r="AR45" s="4" t="str">
        <f>IF($J45="","",VLOOKUP($J45,IndDomain_Wide!$A$2:$BI$11,7,FALSE))</f>
        <v/>
      </c>
      <c r="AS45" s="4" t="str">
        <f>IF($J45="","", VLOOKUP($J45,Indicator_Wide!$A$2:$BI$11,7,FALSE))</f>
        <v/>
      </c>
      <c r="AT45" s="3"/>
      <c r="AU45" s="4" t="str">
        <f>IF($J45="","",VLOOKUP($J45,IndDomain_Wide!$A$2:$BI$11,8,FALSE))</f>
        <v/>
      </c>
      <c r="AV45" s="4" t="str">
        <f>IF($J45="","", VLOOKUP($J45,Indicator_Wide!$A$2:$BI$11,8,FALSE))</f>
        <v/>
      </c>
      <c r="AW45" s="3"/>
      <c r="AX45" s="4" t="str">
        <f>IF($J45="","",VLOOKUP($J45,IndDomain_Wide!$A$2:$BI$11,9,FALSE))</f>
        <v/>
      </c>
      <c r="AY45" s="4" t="str">
        <f>IF($J45="","", VLOOKUP($J45,Indicator_Wide!$A$2:$BI$11,9,FALSE))</f>
        <v/>
      </c>
      <c r="AZ45" s="3"/>
      <c r="BA45" s="4" t="str">
        <f>IF($J45="","",VLOOKUP($J45,IndDomain_Wide!$A$2:$BI$11,10,FALSE))</f>
        <v/>
      </c>
      <c r="BB45" s="4" t="str">
        <f>IF($J45="","", VLOOKUP($J45,Indicator_Wide!$A$2:$BI$11,10,FALSE))</f>
        <v/>
      </c>
      <c r="BC45" s="3"/>
      <c r="BD45" s="4" t="str">
        <f>IF($J45="","",VLOOKUP($J45,IndDomain_Wide!$A$2:$BI$11,11,FALSE))</f>
        <v/>
      </c>
      <c r="BE45" s="4" t="str">
        <f>IF($J45="","", VLOOKUP($J45,Indicator_Wide!$A$2:$BI$11,11,FALSE))</f>
        <v/>
      </c>
      <c r="BF45" s="3"/>
      <c r="BG45" s="4" t="str">
        <f>IF($J45="","",VLOOKUP($J45,IndDomain_Wide!$A$2:$BI$11,12,FALSE))</f>
        <v/>
      </c>
      <c r="BH45" s="4" t="str">
        <f>IF($J45="","", VLOOKUP($J45,Indicator_Wide!$A$2:$BI$11,12,FALSE))</f>
        <v/>
      </c>
      <c r="BI45" s="3"/>
      <c r="BJ45" s="4" t="str">
        <f>IF($J45="","",VLOOKUP($J45,IndDomain_Wide!$A$2:$BI$11,13,FALSE))</f>
        <v/>
      </c>
      <c r="BK45" s="4" t="str">
        <f>IF($J45="","", VLOOKUP($J45,Indicator_Wide!$A$2:$BI$11,13,FALSE))</f>
        <v/>
      </c>
      <c r="BL45" s="3"/>
      <c r="BM45" s="4" t="str">
        <f>IF($J45="","",VLOOKUP($J45,IndDomain_Wide!$A$2:$BI$11,14,FALSE))</f>
        <v/>
      </c>
      <c r="BN45" s="4" t="str">
        <f>IF($J45="","", VLOOKUP($J45,Indicator_Wide!$A$2:$BI$11,14,FALSE))</f>
        <v/>
      </c>
      <c r="BO45" s="3"/>
      <c r="BP45" s="4" t="str">
        <f>IF($J45="","",VLOOKUP($J45,IndDomain_Wide!$A$2:$BI$11,15,FALSE))</f>
        <v/>
      </c>
      <c r="BQ45" s="4" t="str">
        <f>IF($J45="","", VLOOKUP($J45,Indicator_Wide!$A$2:$BI$11,15,FALSE))</f>
        <v/>
      </c>
      <c r="BR45" s="3"/>
      <c r="BS45" s="4" t="str">
        <f>IF($J45="","",VLOOKUP($J45,IndDomain_Wide!$A$2:$BI$11,16,FALSE))</f>
        <v/>
      </c>
      <c r="BT45" s="4" t="str">
        <f>IF($J45="","", VLOOKUP($J45,Indicator_Wide!$A$2:$BI$11,16,FALSE))</f>
        <v/>
      </c>
      <c r="BU45" s="3"/>
      <c r="BV45" s="4" t="str">
        <f>IF($J45="","",VLOOKUP($J45,IndDomain_Wide!$A$2:$BI$11,17,FALSE))</f>
        <v/>
      </c>
      <c r="BW45" s="4" t="str">
        <f>IF($J45="","", VLOOKUP($J45,Indicator_Wide!$A$2:$BI$11,17,FALSE))</f>
        <v/>
      </c>
      <c r="BX45" s="3"/>
      <c r="BY45" s="4" t="str">
        <f>IF($J45="","",VLOOKUP($J45,IndDomain_Wide!$A$2:$BI$11,18,FALSE))</f>
        <v/>
      </c>
      <c r="BZ45" s="4" t="str">
        <f>IF($J45="","", VLOOKUP($J45,Indicator_Wide!$A$2:$BI$11,18,FALSE))</f>
        <v/>
      </c>
      <c r="CA45" s="3"/>
      <c r="CB45" s="4" t="str">
        <f>IF($J45="","",VLOOKUP($J45,IndDomain_Wide!$A$2:$BI$11,19,FALSE))</f>
        <v/>
      </c>
      <c r="CC45" s="4" t="str">
        <f>IF($J45="","", VLOOKUP($J45,Indicator_Wide!$A$2:$BI$11,19,FALSE))</f>
        <v/>
      </c>
      <c r="CD45" s="3"/>
      <c r="CE45" s="4" t="str">
        <f>IF($J45="","",VLOOKUP($J45,IndDomain_Wide!$A$2:$BI$11,20,FALSE))</f>
        <v/>
      </c>
      <c r="CF45" s="4" t="str">
        <f>IF($J45="","", VLOOKUP($J45,Indicator_Wide!$A$2:$BI$11,20,FALSE))</f>
        <v/>
      </c>
      <c r="CG45" s="3"/>
      <c r="CH45" s="4" t="str">
        <f>IF($J45="","",VLOOKUP($J45,IndDomain_Wide!$A$2:$BI$11,21,FALSE))</f>
        <v/>
      </c>
      <c r="CI45" s="4" t="str">
        <f>IF($J45="","", VLOOKUP($J45,Indicator_Wide!$A$2:$BI$11,21,FALSE))</f>
        <v/>
      </c>
      <c r="CJ45" s="3"/>
      <c r="CK45" s="4" t="str">
        <f>IF($J45="","",VLOOKUP($J45,IndDomain_Wide!$A$2:$BI$11,22,FALSE))</f>
        <v/>
      </c>
      <c r="CL45" s="4" t="str">
        <f>IF($J45="","", VLOOKUP($J45,Indicator_Wide!$A$2:$BI$11,22,FALSE))</f>
        <v/>
      </c>
      <c r="CM45" s="3"/>
      <c r="CN45" s="4" t="str">
        <f>IF($J45="","",VLOOKUP($J45,IndDomain_Wide!$A$2:$BI$11,23,FALSE))</f>
        <v/>
      </c>
      <c r="CO45" s="4" t="str">
        <f>IF($J45="","", VLOOKUP($J45,Indicator_Wide!$A$2:$BI$11,23,FALSE))</f>
        <v/>
      </c>
      <c r="CP45" s="3"/>
      <c r="CQ45" s="4" t="str">
        <f>IF($J45="","",VLOOKUP($J45,IndDomain_Wide!$A$2:$BI$11,24,FALSE))</f>
        <v/>
      </c>
      <c r="CR45" s="4" t="str">
        <f>IF($J45="","", VLOOKUP($J45,Indicator_Wide!$A$2:$BI$11,24,FALSE))</f>
        <v/>
      </c>
      <c r="CS45" s="3"/>
      <c r="CT45" s="4" t="str">
        <f>IF($J45="","",VLOOKUP($J45,IndDomain_Wide!$A$2:$BI$11,25,FALSE))</f>
        <v/>
      </c>
      <c r="CU45" s="4" t="str">
        <f>IF($J45="","", VLOOKUP($J45,Indicator_Wide!$A$2:$BI$11,25,FALSE))</f>
        <v/>
      </c>
      <c r="CV45" s="3"/>
      <c r="CW45" s="4" t="str">
        <f>IF($J45="","",VLOOKUP($J45,IndDomain_Wide!$A$2:$BI$11,26,FALSE))</f>
        <v/>
      </c>
      <c r="CX45" s="4" t="str">
        <f>IF($J45="","", VLOOKUP($J45,Indicator_Wide!$A$2:$BI$11,26,FALSE))</f>
        <v/>
      </c>
      <c r="CY45" s="3"/>
      <c r="CZ45" s="4" t="str">
        <f>IF($J45="","",VLOOKUP($J45,IndDomain_Wide!$A$2:$BI$11,27,FALSE))</f>
        <v/>
      </c>
      <c r="DA45" s="4" t="str">
        <f>IF($J45="","", VLOOKUP($J45,Indicator_Wide!$A$2:$BI$11,27,FALSE))</f>
        <v/>
      </c>
      <c r="DB45" s="3"/>
      <c r="DC45" s="4" t="str">
        <f>IF($J45="","",VLOOKUP($J45,IndDomain_Wide!$A$2:$BI$11,28,FALSE))</f>
        <v/>
      </c>
      <c r="DD45" s="4" t="str">
        <f>IF($J45="","", VLOOKUP($J45,Indicator_Wide!$A$2:$BI$11,28,FALSE))</f>
        <v/>
      </c>
      <c r="DE45" s="3"/>
      <c r="DF45" s="4" t="str">
        <f>IF($J45="","",VLOOKUP($J45,IndDomain_Wide!$A$2:$BI$11,29,FALSE))</f>
        <v/>
      </c>
      <c r="DG45" s="4" t="str">
        <f>IF($J45="","", VLOOKUP($J45,Indicator_Wide!$A$2:$BI$11,29,FALSE))</f>
        <v/>
      </c>
      <c r="DH45" s="3"/>
      <c r="DI45" s="4" t="str">
        <f>IF($J45="","",VLOOKUP($J45,IndDomain_Wide!$A$2:$BI$11,30,FALSE))</f>
        <v/>
      </c>
      <c r="DJ45" s="4" t="str">
        <f>IF($J45="","", VLOOKUP($J45,Indicator_Wide!$A$2:$BI$11,30,FALSE))</f>
        <v/>
      </c>
      <c r="DK45" s="3"/>
      <c r="DL45" s="4" t="str">
        <f>IF($J45="","",VLOOKUP($J45,IndDomain_Wide!$A$2:$BI$11,31,FALSE))</f>
        <v/>
      </c>
      <c r="DM45" s="4" t="str">
        <f>IF($J45="","", VLOOKUP($J45,Indicator_Wide!$A$2:$BI$11,31,FALSE))</f>
        <v/>
      </c>
      <c r="DN45" s="3"/>
      <c r="DO45" s="4" t="str">
        <f>IF($J45="","",VLOOKUP($J45,IndDomain_Wide!$A$2:$BI$11,32,FALSE))</f>
        <v/>
      </c>
      <c r="DP45" s="4" t="str">
        <f>IF($J45="","", VLOOKUP($J45,Indicator_Wide!$A$2:$BI$11,32,FALSE))</f>
        <v/>
      </c>
      <c r="DQ45" s="3"/>
      <c r="DR45" s="4" t="str">
        <f>IF($J45="","",VLOOKUP($J45,IndDomain_Wide!$A$2:$BI$11,33,FALSE))</f>
        <v/>
      </c>
      <c r="DS45" s="4" t="str">
        <f>IF($J45="","", VLOOKUP($J45,Indicator_Wide!$A$2:$BI$11,33,FALSE))</f>
        <v/>
      </c>
      <c r="DT45" s="3"/>
      <c r="DU45" s="4" t="str">
        <f>IF($J45="","",VLOOKUP($J45,IndDomain_Wide!$A$2:$BI$11,34,FALSE))</f>
        <v/>
      </c>
      <c r="DV45" s="4" t="str">
        <f>IF($J45="","", VLOOKUP($J45,Indicator_Wide!$A$2:$BI$11,34,FALSE))</f>
        <v/>
      </c>
      <c r="DW45" s="3"/>
      <c r="DX45" s="4" t="str">
        <f>IF($J45="","",VLOOKUP($J45,IndDomain_Wide!$A$2:$BI$11,35,FALSE))</f>
        <v/>
      </c>
      <c r="DY45" s="4" t="str">
        <f>IF($J45="","", VLOOKUP($J45,Indicator_Wide!$A$2:$BI$11,35,FALSE))</f>
        <v/>
      </c>
      <c r="DZ45" s="3"/>
      <c r="EA45" s="4" t="str">
        <f>IF($J45="","",VLOOKUP($J45,IndDomain_Wide!$A$2:$BI$11,36,FALSE))</f>
        <v/>
      </c>
      <c r="EB45" s="4" t="str">
        <f>IF($J45="","", VLOOKUP($J45,Indicator_Wide!$A$2:$BI$11,36,FALSE))</f>
        <v/>
      </c>
      <c r="EC45" s="3"/>
      <c r="ED45" s="4" t="str">
        <f>IF($J45="","",VLOOKUP($J45,IndDomain_Wide!$A$2:$BI$11,37,FALSE))</f>
        <v/>
      </c>
      <c r="EE45" s="4" t="str">
        <f>IF($J45="","", VLOOKUP($J45,Indicator_Wide!$A$2:$BI$11,37,FALSE))</f>
        <v/>
      </c>
      <c r="EF45" s="3"/>
      <c r="EG45" s="4" t="str">
        <f>IF($J45="","",VLOOKUP($J45,IndDomain_Wide!$A$2:$BI$11,38,FALSE))</f>
        <v/>
      </c>
      <c r="EH45" s="4" t="str">
        <f>IF($J45="","", VLOOKUP($J45,Indicator_Wide!$A$2:$BI$11,38,FALSE))</f>
        <v/>
      </c>
      <c r="EI45" s="3"/>
      <c r="EJ45" s="4" t="str">
        <f>IF($J45="","",VLOOKUP($J45,IndDomain_Wide!$A$2:$BI$11,39,FALSE))</f>
        <v/>
      </c>
      <c r="EK45" s="4" t="str">
        <f>IF($J45="","", VLOOKUP($J45,Indicator_Wide!$A$2:$BI$11,39,FALSE))</f>
        <v/>
      </c>
      <c r="EL45" s="3"/>
      <c r="EM45" s="4" t="str">
        <f>IF($J45="","",VLOOKUP($J45,IndDomain_Wide!$A$2:$BI$11,40,FALSE))</f>
        <v/>
      </c>
      <c r="EN45" s="4" t="str">
        <f>IF($J45="","", VLOOKUP($J45,Indicator_Wide!$A$2:$BI$11,40,FALSE))</f>
        <v/>
      </c>
      <c r="EO45" s="3"/>
      <c r="EP45" s="4" t="str">
        <f>IF($J45="","",VLOOKUP($J45,IndDomain_Wide!$A$2:$BI$11,41,FALSE))</f>
        <v/>
      </c>
      <c r="EQ45" s="4" t="str">
        <f>IF($J45="","", VLOOKUP($J45,Indicator_Wide!$A$2:$BI$11,41,FALSE))</f>
        <v/>
      </c>
      <c r="ER45" s="3"/>
      <c r="ES45" s="4" t="str">
        <f>IF($J45="","",VLOOKUP($J45,IndDomain_Wide!$A$2:$BI$11,42,FALSE))</f>
        <v/>
      </c>
      <c r="ET45" s="4" t="str">
        <f>IF($J45="","", VLOOKUP($J45,Indicator_Wide!$A$2:$BI$11,42,FALSE))</f>
        <v/>
      </c>
      <c r="EU45" s="3"/>
      <c r="EV45" s="4" t="str">
        <f>IF($J45="","",VLOOKUP($J45,IndDomain_Wide!$A$2:$BI$11,43,FALSE))</f>
        <v/>
      </c>
      <c r="EW45" s="4" t="str">
        <f>IF($J45="","", VLOOKUP($J45,Indicator_Wide!$A$2:$BI$11,43,FALSE))</f>
        <v/>
      </c>
      <c r="EX45" s="3"/>
      <c r="EY45" s="4" t="str">
        <f>IF($J45="","",VLOOKUP($J45,IndDomain_Wide!$A$2:$BI$11,44,FALSE))</f>
        <v/>
      </c>
      <c r="EZ45" s="4" t="str">
        <f>IF($J45="","", VLOOKUP($J45,Indicator_Wide!$A$2:$BI$11,44,FALSE))</f>
        <v/>
      </c>
      <c r="FA45" s="3"/>
      <c r="FB45" s="4" t="str">
        <f>IF($J45="","",VLOOKUP($J45,IndDomain_Wide!$A$2:$BI$11,45,FALSE))</f>
        <v/>
      </c>
      <c r="FC45" s="4" t="str">
        <f>IF($J45="","", VLOOKUP($J45,Indicator_Wide!$A$2:$BI$11,45,FALSE))</f>
        <v/>
      </c>
      <c r="FD45" s="3"/>
      <c r="FE45" s="4" t="str">
        <f>IF($J45="","",VLOOKUP($J45,IndDomain_Wide!$A$2:$BI$11,46,FALSE))</f>
        <v/>
      </c>
      <c r="FF45" s="4" t="str">
        <f>IF($J45="","", VLOOKUP($J45,Indicator_Wide!$A$2:$BI$11,46,FALSE))</f>
        <v/>
      </c>
      <c r="FG45" s="3"/>
      <c r="FH45" s="4" t="str">
        <f>IF($J45="","",VLOOKUP($J45,IndDomain_Wide!$A$2:$BI$11,47,FALSE))</f>
        <v/>
      </c>
      <c r="FI45" s="4" t="str">
        <f>IF($J45="","", VLOOKUP($J45,Indicator_Wide!$A$2:$BI$11,47,FALSE))</f>
        <v/>
      </c>
      <c r="FJ45" s="3"/>
      <c r="FK45" s="4" t="str">
        <f>IF($J45="","",VLOOKUP($J45,IndDomain_Wide!$A$2:$BI$11,48,FALSE))</f>
        <v/>
      </c>
      <c r="FL45" s="4" t="str">
        <f>IF($J45="","", VLOOKUP($J45,Indicator_Wide!$A$2:$BI$11,48,FALSE))</f>
        <v/>
      </c>
      <c r="FM45" s="3"/>
      <c r="FN45" s="4" t="str">
        <f>IF($J45="","",VLOOKUP($J45,IndDomain_Wide!$A$2:$BI$11,49,FALSE))</f>
        <v/>
      </c>
      <c r="FO45" s="4" t="str">
        <f>IF($J45="","", VLOOKUP($J45,Indicator_Wide!$A$2:$BI$11,49,FALSE))</f>
        <v/>
      </c>
      <c r="FP45" s="3"/>
      <c r="FQ45" s="4" t="str">
        <f>IF($J45="","",VLOOKUP($J45,IndDomain_Wide!$A$2:$BI$11,50,FALSE))</f>
        <v/>
      </c>
      <c r="FR45" s="4" t="str">
        <f>IF($J45="","", VLOOKUP($J45,Indicator_Wide!$A$2:$BI$11,50,FALSE))</f>
        <v/>
      </c>
      <c r="FS45" s="3"/>
      <c r="FT45" s="4" t="str">
        <f>IF($J45="","",VLOOKUP($J45,IndDomain_Wide!$A$2:$BI$11,51,FALSE))</f>
        <v/>
      </c>
      <c r="FU45" s="4" t="str">
        <f>IF($J45="","", VLOOKUP($J45,Indicator_Wide!$A$2:$BI$11,51,FALSE))</f>
        <v/>
      </c>
      <c r="FV45" s="3"/>
      <c r="FW45" s="4" t="str">
        <f>IF($J45="","",VLOOKUP($J45,IndDomain_Wide!$A$2:$BI$11,52,FALSE))</f>
        <v/>
      </c>
      <c r="FX45" s="4" t="str">
        <f>IF($J45="","", VLOOKUP($J45,Indicator_Wide!$A$2:$BI$11,52,FALSE))</f>
        <v/>
      </c>
      <c r="FY45" s="3"/>
      <c r="FZ45" s="4" t="str">
        <f>IF($J45="","",VLOOKUP($J45,IndDomain_Wide!$A$2:$BI$11,53,FALSE))</f>
        <v/>
      </c>
      <c r="GA45" s="4" t="str">
        <f>IF($J45="","", VLOOKUP($J45,Indicator_Wide!$A$2:$BI$11,53,FALSE))</f>
        <v/>
      </c>
      <c r="GB45" s="3"/>
      <c r="GC45" s="4" t="str">
        <f>IF($J45="","",VLOOKUP($J45,IndDomain_Wide!$A$2:$BI$11,54,FALSE))</f>
        <v/>
      </c>
      <c r="GD45" s="4" t="str">
        <f>IF($J45="","", VLOOKUP($J45,Indicator_Wide!$A$2:$BI$11,54,FALSE))</f>
        <v/>
      </c>
      <c r="GE45" s="3"/>
      <c r="GF45" s="4" t="str">
        <f>IF($J45="","",VLOOKUP($J45,IndDomain_Wide!$A$2:$BI$11,55,FALSE))</f>
        <v/>
      </c>
      <c r="GG45" s="4" t="str">
        <f>IF($J45="","", VLOOKUP($J45,Indicator_Wide!$A$2:$BI$11,55,FALSE))</f>
        <v/>
      </c>
      <c r="GH45" s="3"/>
      <c r="GI45" s="4" t="str">
        <f>IF($J45="","",VLOOKUP($J45,IndDomain_Wide!$A$2:$BI$11,56,FALSE))</f>
        <v/>
      </c>
      <c r="GJ45" s="4" t="str">
        <f>IF($J45="","", VLOOKUP($J45,Indicator_Wide!$A$2:$BI$11,56,FALSE))</f>
        <v/>
      </c>
      <c r="GK45" s="3"/>
      <c r="GL45" s="4" t="str">
        <f>IF($J45="","",VLOOKUP($J45,IndDomain_Wide!$A$2:$BI$11,57,FALSE))</f>
        <v/>
      </c>
      <c r="GM45" s="4" t="str">
        <f>IF($J45="","", VLOOKUP($J45,Indicator_Wide!$A$2:$BI$11,57,FALSE))</f>
        <v/>
      </c>
      <c r="GN45" s="3"/>
      <c r="GO45" s="4" t="str">
        <f>IF($J45="","",VLOOKUP($J45,IndDomain_Wide!$A$2:$BI$11,58,FALSE))</f>
        <v/>
      </c>
      <c r="GP45" s="4" t="str">
        <f>IF($J45="","", VLOOKUP($J45,Indicator_Wide!$A$2:$BI$11,58,FALSE))</f>
        <v/>
      </c>
      <c r="GQ45" s="3"/>
      <c r="GR45" s="4" t="str">
        <f>IF($J45="","",VLOOKUP($J45,IndDomain_Wide!$A$2:$BI$11,59,FALSE))</f>
        <v/>
      </c>
      <c r="GS45" s="4" t="str">
        <f>IF($J45="","", VLOOKUP($J45,Indicator_Wide!$A$2:$BI$11,59,FALSE))</f>
        <v/>
      </c>
      <c r="GT45" s="3"/>
      <c r="GU45" s="4" t="str">
        <f>IF($J45="","",VLOOKUP($J45,IndDomain_Wide!$A$2:$BI$11,60,FALSE))</f>
        <v/>
      </c>
      <c r="GV45" s="4" t="str">
        <f>IF($J45="","", VLOOKUP($J45,Indicator_Wide!$A$2:$BI$11,60,FALSE))</f>
        <v/>
      </c>
      <c r="GW45" s="3"/>
      <c r="GX45" s="4" t="str">
        <f>IF($J45="","",VLOOKUP($J45,IndDomain_Wide!$A$2:$BI$11,61,FALSE))</f>
        <v/>
      </c>
      <c r="GY45" s="4" t="str">
        <f>IF($J45="","", VLOOKUP($J45,Indicator_Wide!$A$2:$BI$11,61,FALSE))</f>
        <v/>
      </c>
      <c r="GZ45" s="3"/>
    </row>
    <row r="46" spans="1:20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4" t="str">
        <f>IF($J46="","", VLOOKUP($J46,Domain_Wide!$A$2:$M$11,2,FALSE))</f>
        <v/>
      </c>
      <c r="L46" s="4" t="str">
        <f>IF($J46="","", VLOOKUP($J46,Domain_Wide!$A$2:$M$11,3,FALSE))</f>
        <v/>
      </c>
      <c r="M46" s="3"/>
      <c r="N46" s="4" t="str">
        <f>IF($J46="","", VLOOKUP($J46,Domain_Wide!$A$2:$M$11,4,FALSE))</f>
        <v/>
      </c>
      <c r="O46" s="4" t="str">
        <f>IF($J46="","", VLOOKUP($J46,Domain_Wide!$A$2:$M$11,5,FALSE))</f>
        <v/>
      </c>
      <c r="P46" s="3"/>
      <c r="Q46" s="4" t="str">
        <f>IF($J46="","", VLOOKUP($J46,Domain_Wide!$A$2:$M$11,6,FALSE))</f>
        <v/>
      </c>
      <c r="R46" s="4" t="str">
        <f>IF($J46="","", VLOOKUP($J46,Domain_Wide!$A$2:$M$11,7,FALSE))</f>
        <v/>
      </c>
      <c r="S46" s="3"/>
      <c r="T46" s="4" t="str">
        <f>IF($J46="","", VLOOKUP($J46,Domain_Wide!$A$2:$M$11,8,FALSE))</f>
        <v/>
      </c>
      <c r="U46" s="4" t="str">
        <f>IF($J46="","", VLOOKUP($J46,Domain_Wide!$A$2:$M$11,9,FALSE))</f>
        <v/>
      </c>
      <c r="V46" s="3"/>
      <c r="W46" s="4" t="str">
        <f>IF($J46="","", VLOOKUP($J46,Domain_Wide!$A$2:$M$11,10,FALSE))</f>
        <v/>
      </c>
      <c r="X46" s="4" t="str">
        <f>IF($J46="","", VLOOKUP($J46,Domain_Wide!$A$2:$M$11,11,FALSE))</f>
        <v/>
      </c>
      <c r="Y46" s="3"/>
      <c r="Z46" s="4" t="str">
        <f>IF($J46="","", VLOOKUP($J46,Domain_Wide!$A$2:$M$11,12,FALSE))</f>
        <v/>
      </c>
      <c r="AA46" s="4" t="str">
        <f>IF($J46="","", VLOOKUP($J46,Domain_Wide!$A$2:$M$11,13,FALSE))</f>
        <v/>
      </c>
      <c r="AB46" s="3"/>
      <c r="AC46" s="4" t="str">
        <f>IF($J46="","",VLOOKUP($J46,IndDomain_Wide!$A$2:$BI$11,2,FALSE))</f>
        <v/>
      </c>
      <c r="AD46" s="4" t="str">
        <f>IF($J46="","", VLOOKUP($J46,Indicator_Wide!$A$2:$BI$11,2,FALSE))</f>
        <v/>
      </c>
      <c r="AE46" s="3"/>
      <c r="AF46" s="4" t="str">
        <f>IF($J46="","",VLOOKUP($J46,IndDomain_Wide!$A$2:$BI$11,3,FALSE))</f>
        <v/>
      </c>
      <c r="AG46" s="4" t="str">
        <f>IF($J46="","", VLOOKUP($J46,Indicator_Wide!$A$2:$BI$11,3,FALSE))</f>
        <v/>
      </c>
      <c r="AH46" s="3"/>
      <c r="AI46" s="4" t="str">
        <f>IF($J46="","",VLOOKUP($J46,IndDomain_Wide!$A$2:$BI$11,4,FALSE))</f>
        <v/>
      </c>
      <c r="AJ46" s="4" t="str">
        <f>IF($J46="","", VLOOKUP($J46,Indicator_Wide!$A$2:$BI$11,4,FALSE))</f>
        <v/>
      </c>
      <c r="AK46" s="3"/>
      <c r="AL46" s="4" t="str">
        <f>IF($J46="","",VLOOKUP($J46,IndDomain_Wide!$A$2:$BI$11,5,FALSE))</f>
        <v/>
      </c>
      <c r="AM46" s="4" t="str">
        <f>IF($J46="","", VLOOKUP($J46,Indicator_Wide!$A$2:$BI$11,5,FALSE))</f>
        <v/>
      </c>
      <c r="AN46" s="3"/>
      <c r="AO46" s="4" t="str">
        <f>IF($J46="","",VLOOKUP($J46,IndDomain_Wide!$A$2:$BI$11,6,FALSE))</f>
        <v/>
      </c>
      <c r="AP46" s="4" t="str">
        <f>IF($J46="","", VLOOKUP($J46,Indicator_Wide!$A$2:$BI$11,6,FALSE))</f>
        <v/>
      </c>
      <c r="AQ46" s="3"/>
      <c r="AR46" s="4" t="str">
        <f>IF($J46="","",VLOOKUP($J46,IndDomain_Wide!$A$2:$BI$11,7,FALSE))</f>
        <v/>
      </c>
      <c r="AS46" s="4" t="str">
        <f>IF($J46="","", VLOOKUP($J46,Indicator_Wide!$A$2:$BI$11,7,FALSE))</f>
        <v/>
      </c>
      <c r="AT46" s="3"/>
      <c r="AU46" s="4" t="str">
        <f>IF($J46="","",VLOOKUP($J46,IndDomain_Wide!$A$2:$BI$11,8,FALSE))</f>
        <v/>
      </c>
      <c r="AV46" s="4" t="str">
        <f>IF($J46="","", VLOOKUP($J46,Indicator_Wide!$A$2:$BI$11,8,FALSE))</f>
        <v/>
      </c>
      <c r="AW46" s="3"/>
      <c r="AX46" s="4" t="str">
        <f>IF($J46="","",VLOOKUP($J46,IndDomain_Wide!$A$2:$BI$11,9,FALSE))</f>
        <v/>
      </c>
      <c r="AY46" s="4" t="str">
        <f>IF($J46="","", VLOOKUP($J46,Indicator_Wide!$A$2:$BI$11,9,FALSE))</f>
        <v/>
      </c>
      <c r="AZ46" s="3"/>
      <c r="BA46" s="4" t="str">
        <f>IF($J46="","",VLOOKUP($J46,IndDomain_Wide!$A$2:$BI$11,10,FALSE))</f>
        <v/>
      </c>
      <c r="BB46" s="4" t="str">
        <f>IF($J46="","", VLOOKUP($J46,Indicator_Wide!$A$2:$BI$11,10,FALSE))</f>
        <v/>
      </c>
      <c r="BC46" s="3"/>
      <c r="BD46" s="4" t="str">
        <f>IF($J46="","",VLOOKUP($J46,IndDomain_Wide!$A$2:$BI$11,11,FALSE))</f>
        <v/>
      </c>
      <c r="BE46" s="4" t="str">
        <f>IF($J46="","", VLOOKUP($J46,Indicator_Wide!$A$2:$BI$11,11,FALSE))</f>
        <v/>
      </c>
      <c r="BF46" s="3"/>
      <c r="BG46" s="4" t="str">
        <f>IF($J46="","",VLOOKUP($J46,IndDomain_Wide!$A$2:$BI$11,12,FALSE))</f>
        <v/>
      </c>
      <c r="BH46" s="4" t="str">
        <f>IF($J46="","", VLOOKUP($J46,Indicator_Wide!$A$2:$BI$11,12,FALSE))</f>
        <v/>
      </c>
      <c r="BI46" s="3"/>
      <c r="BJ46" s="4" t="str">
        <f>IF($J46="","",VLOOKUP($J46,IndDomain_Wide!$A$2:$BI$11,13,FALSE))</f>
        <v/>
      </c>
      <c r="BK46" s="4" t="str">
        <f>IF($J46="","", VLOOKUP($J46,Indicator_Wide!$A$2:$BI$11,13,FALSE))</f>
        <v/>
      </c>
      <c r="BL46" s="3"/>
      <c r="BM46" s="4" t="str">
        <f>IF($J46="","",VLOOKUP($J46,IndDomain_Wide!$A$2:$BI$11,14,FALSE))</f>
        <v/>
      </c>
      <c r="BN46" s="4" t="str">
        <f>IF($J46="","", VLOOKUP($J46,Indicator_Wide!$A$2:$BI$11,14,FALSE))</f>
        <v/>
      </c>
      <c r="BO46" s="3"/>
      <c r="BP46" s="4" t="str">
        <f>IF($J46="","",VLOOKUP($J46,IndDomain_Wide!$A$2:$BI$11,15,FALSE))</f>
        <v/>
      </c>
      <c r="BQ46" s="4" t="str">
        <f>IF($J46="","", VLOOKUP($J46,Indicator_Wide!$A$2:$BI$11,15,FALSE))</f>
        <v/>
      </c>
      <c r="BR46" s="3"/>
      <c r="BS46" s="4" t="str">
        <f>IF($J46="","",VLOOKUP($J46,IndDomain_Wide!$A$2:$BI$11,16,FALSE))</f>
        <v/>
      </c>
      <c r="BT46" s="4" t="str">
        <f>IF($J46="","", VLOOKUP($J46,Indicator_Wide!$A$2:$BI$11,16,FALSE))</f>
        <v/>
      </c>
      <c r="BU46" s="3"/>
      <c r="BV46" s="4" t="str">
        <f>IF($J46="","",VLOOKUP($J46,IndDomain_Wide!$A$2:$BI$11,17,FALSE))</f>
        <v/>
      </c>
      <c r="BW46" s="4" t="str">
        <f>IF($J46="","", VLOOKUP($J46,Indicator_Wide!$A$2:$BI$11,17,FALSE))</f>
        <v/>
      </c>
      <c r="BX46" s="3"/>
      <c r="BY46" s="4" t="str">
        <f>IF($J46="","",VLOOKUP($J46,IndDomain_Wide!$A$2:$BI$11,18,FALSE))</f>
        <v/>
      </c>
      <c r="BZ46" s="4" t="str">
        <f>IF($J46="","", VLOOKUP($J46,Indicator_Wide!$A$2:$BI$11,18,FALSE))</f>
        <v/>
      </c>
      <c r="CA46" s="3"/>
      <c r="CB46" s="4" t="str">
        <f>IF($J46="","",VLOOKUP($J46,IndDomain_Wide!$A$2:$BI$11,19,FALSE))</f>
        <v/>
      </c>
      <c r="CC46" s="4" t="str">
        <f>IF($J46="","", VLOOKUP($J46,Indicator_Wide!$A$2:$BI$11,19,FALSE))</f>
        <v/>
      </c>
      <c r="CD46" s="3"/>
      <c r="CE46" s="4" t="str">
        <f>IF($J46="","",VLOOKUP($J46,IndDomain_Wide!$A$2:$BI$11,20,FALSE))</f>
        <v/>
      </c>
      <c r="CF46" s="4" t="str">
        <f>IF($J46="","", VLOOKUP($J46,Indicator_Wide!$A$2:$BI$11,20,FALSE))</f>
        <v/>
      </c>
      <c r="CG46" s="3"/>
      <c r="CH46" s="4" t="str">
        <f>IF($J46="","",VLOOKUP($J46,IndDomain_Wide!$A$2:$BI$11,21,FALSE))</f>
        <v/>
      </c>
      <c r="CI46" s="4" t="str">
        <f>IF($J46="","", VLOOKUP($J46,Indicator_Wide!$A$2:$BI$11,21,FALSE))</f>
        <v/>
      </c>
      <c r="CJ46" s="3"/>
      <c r="CK46" s="4" t="str">
        <f>IF($J46="","",VLOOKUP($J46,IndDomain_Wide!$A$2:$BI$11,22,FALSE))</f>
        <v/>
      </c>
      <c r="CL46" s="4" t="str">
        <f>IF($J46="","", VLOOKUP($J46,Indicator_Wide!$A$2:$BI$11,22,FALSE))</f>
        <v/>
      </c>
      <c r="CM46" s="3"/>
      <c r="CN46" s="4" t="str">
        <f>IF($J46="","",VLOOKUP($J46,IndDomain_Wide!$A$2:$BI$11,23,FALSE))</f>
        <v/>
      </c>
      <c r="CO46" s="4" t="str">
        <f>IF($J46="","", VLOOKUP($J46,Indicator_Wide!$A$2:$BI$11,23,FALSE))</f>
        <v/>
      </c>
      <c r="CP46" s="3"/>
      <c r="CQ46" s="4" t="str">
        <f>IF($J46="","",VLOOKUP($J46,IndDomain_Wide!$A$2:$BI$11,24,FALSE))</f>
        <v/>
      </c>
      <c r="CR46" s="4" t="str">
        <f>IF($J46="","", VLOOKUP($J46,Indicator_Wide!$A$2:$BI$11,24,FALSE))</f>
        <v/>
      </c>
      <c r="CS46" s="3"/>
      <c r="CT46" s="4" t="str">
        <f>IF($J46="","",VLOOKUP($J46,IndDomain_Wide!$A$2:$BI$11,25,FALSE))</f>
        <v/>
      </c>
      <c r="CU46" s="4" t="str">
        <f>IF($J46="","", VLOOKUP($J46,Indicator_Wide!$A$2:$BI$11,25,FALSE))</f>
        <v/>
      </c>
      <c r="CV46" s="3"/>
      <c r="CW46" s="4" t="str">
        <f>IF($J46="","",VLOOKUP($J46,IndDomain_Wide!$A$2:$BI$11,26,FALSE))</f>
        <v/>
      </c>
      <c r="CX46" s="4" t="str">
        <f>IF($J46="","", VLOOKUP($J46,Indicator_Wide!$A$2:$BI$11,26,FALSE))</f>
        <v/>
      </c>
      <c r="CY46" s="3"/>
      <c r="CZ46" s="4" t="str">
        <f>IF($J46="","",VLOOKUP($J46,IndDomain_Wide!$A$2:$BI$11,27,FALSE))</f>
        <v/>
      </c>
      <c r="DA46" s="4" t="str">
        <f>IF($J46="","", VLOOKUP($J46,Indicator_Wide!$A$2:$BI$11,27,FALSE))</f>
        <v/>
      </c>
      <c r="DB46" s="3"/>
      <c r="DC46" s="4" t="str">
        <f>IF($J46="","",VLOOKUP($J46,IndDomain_Wide!$A$2:$BI$11,28,FALSE))</f>
        <v/>
      </c>
      <c r="DD46" s="4" t="str">
        <f>IF($J46="","", VLOOKUP($J46,Indicator_Wide!$A$2:$BI$11,28,FALSE))</f>
        <v/>
      </c>
      <c r="DE46" s="3"/>
      <c r="DF46" s="4" t="str">
        <f>IF($J46="","",VLOOKUP($J46,IndDomain_Wide!$A$2:$BI$11,29,FALSE))</f>
        <v/>
      </c>
      <c r="DG46" s="4" t="str">
        <f>IF($J46="","", VLOOKUP($J46,Indicator_Wide!$A$2:$BI$11,29,FALSE))</f>
        <v/>
      </c>
      <c r="DH46" s="3"/>
      <c r="DI46" s="4" t="str">
        <f>IF($J46="","",VLOOKUP($J46,IndDomain_Wide!$A$2:$BI$11,30,FALSE))</f>
        <v/>
      </c>
      <c r="DJ46" s="4" t="str">
        <f>IF($J46="","", VLOOKUP($J46,Indicator_Wide!$A$2:$BI$11,30,FALSE))</f>
        <v/>
      </c>
      <c r="DK46" s="3"/>
      <c r="DL46" s="4" t="str">
        <f>IF($J46="","",VLOOKUP($J46,IndDomain_Wide!$A$2:$BI$11,31,FALSE))</f>
        <v/>
      </c>
      <c r="DM46" s="4" t="str">
        <f>IF($J46="","", VLOOKUP($J46,Indicator_Wide!$A$2:$BI$11,31,FALSE))</f>
        <v/>
      </c>
      <c r="DN46" s="3"/>
      <c r="DO46" s="4" t="str">
        <f>IF($J46="","",VLOOKUP($J46,IndDomain_Wide!$A$2:$BI$11,32,FALSE))</f>
        <v/>
      </c>
      <c r="DP46" s="4" t="str">
        <f>IF($J46="","", VLOOKUP($J46,Indicator_Wide!$A$2:$BI$11,32,FALSE))</f>
        <v/>
      </c>
      <c r="DQ46" s="3"/>
      <c r="DR46" s="4" t="str">
        <f>IF($J46="","",VLOOKUP($J46,IndDomain_Wide!$A$2:$BI$11,33,FALSE))</f>
        <v/>
      </c>
      <c r="DS46" s="4" t="str">
        <f>IF($J46="","", VLOOKUP($J46,Indicator_Wide!$A$2:$BI$11,33,FALSE))</f>
        <v/>
      </c>
      <c r="DT46" s="3"/>
      <c r="DU46" s="4" t="str">
        <f>IF($J46="","",VLOOKUP($J46,IndDomain_Wide!$A$2:$BI$11,34,FALSE))</f>
        <v/>
      </c>
      <c r="DV46" s="4" t="str">
        <f>IF($J46="","", VLOOKUP($J46,Indicator_Wide!$A$2:$BI$11,34,FALSE))</f>
        <v/>
      </c>
      <c r="DW46" s="3"/>
      <c r="DX46" s="4" t="str">
        <f>IF($J46="","",VLOOKUP($J46,IndDomain_Wide!$A$2:$BI$11,35,FALSE))</f>
        <v/>
      </c>
      <c r="DY46" s="4" t="str">
        <f>IF($J46="","", VLOOKUP($J46,Indicator_Wide!$A$2:$BI$11,35,FALSE))</f>
        <v/>
      </c>
      <c r="DZ46" s="3"/>
      <c r="EA46" s="4" t="str">
        <f>IF($J46="","",VLOOKUP($J46,IndDomain_Wide!$A$2:$BI$11,36,FALSE))</f>
        <v/>
      </c>
      <c r="EB46" s="4" t="str">
        <f>IF($J46="","", VLOOKUP($J46,Indicator_Wide!$A$2:$BI$11,36,FALSE))</f>
        <v/>
      </c>
      <c r="EC46" s="3"/>
      <c r="ED46" s="4" t="str">
        <f>IF($J46="","",VLOOKUP($J46,IndDomain_Wide!$A$2:$BI$11,37,FALSE))</f>
        <v/>
      </c>
      <c r="EE46" s="4" t="str">
        <f>IF($J46="","", VLOOKUP($J46,Indicator_Wide!$A$2:$BI$11,37,FALSE))</f>
        <v/>
      </c>
      <c r="EF46" s="3"/>
      <c r="EG46" s="4" t="str">
        <f>IF($J46="","",VLOOKUP($J46,IndDomain_Wide!$A$2:$BI$11,38,FALSE))</f>
        <v/>
      </c>
      <c r="EH46" s="4" t="str">
        <f>IF($J46="","", VLOOKUP($J46,Indicator_Wide!$A$2:$BI$11,38,FALSE))</f>
        <v/>
      </c>
      <c r="EI46" s="3"/>
      <c r="EJ46" s="4" t="str">
        <f>IF($J46="","",VLOOKUP($J46,IndDomain_Wide!$A$2:$BI$11,39,FALSE))</f>
        <v/>
      </c>
      <c r="EK46" s="4" t="str">
        <f>IF($J46="","", VLOOKUP($J46,Indicator_Wide!$A$2:$BI$11,39,FALSE))</f>
        <v/>
      </c>
      <c r="EL46" s="3"/>
      <c r="EM46" s="4" t="str">
        <f>IF($J46="","",VLOOKUP($J46,IndDomain_Wide!$A$2:$BI$11,40,FALSE))</f>
        <v/>
      </c>
      <c r="EN46" s="4" t="str">
        <f>IF($J46="","", VLOOKUP($J46,Indicator_Wide!$A$2:$BI$11,40,FALSE))</f>
        <v/>
      </c>
      <c r="EO46" s="3"/>
      <c r="EP46" s="4" t="str">
        <f>IF($J46="","",VLOOKUP($J46,IndDomain_Wide!$A$2:$BI$11,41,FALSE))</f>
        <v/>
      </c>
      <c r="EQ46" s="4" t="str">
        <f>IF($J46="","", VLOOKUP($J46,Indicator_Wide!$A$2:$BI$11,41,FALSE))</f>
        <v/>
      </c>
      <c r="ER46" s="3"/>
      <c r="ES46" s="4" t="str">
        <f>IF($J46="","",VLOOKUP($J46,IndDomain_Wide!$A$2:$BI$11,42,FALSE))</f>
        <v/>
      </c>
      <c r="ET46" s="4" t="str">
        <f>IF($J46="","", VLOOKUP($J46,Indicator_Wide!$A$2:$BI$11,42,FALSE))</f>
        <v/>
      </c>
      <c r="EU46" s="3"/>
      <c r="EV46" s="4" t="str">
        <f>IF($J46="","",VLOOKUP($J46,IndDomain_Wide!$A$2:$BI$11,43,FALSE))</f>
        <v/>
      </c>
      <c r="EW46" s="4" t="str">
        <f>IF($J46="","", VLOOKUP($J46,Indicator_Wide!$A$2:$BI$11,43,FALSE))</f>
        <v/>
      </c>
      <c r="EX46" s="3"/>
      <c r="EY46" s="4" t="str">
        <f>IF($J46="","",VLOOKUP($J46,IndDomain_Wide!$A$2:$BI$11,44,FALSE))</f>
        <v/>
      </c>
      <c r="EZ46" s="4" t="str">
        <f>IF($J46="","", VLOOKUP($J46,Indicator_Wide!$A$2:$BI$11,44,FALSE))</f>
        <v/>
      </c>
      <c r="FA46" s="3"/>
      <c r="FB46" s="4" t="str">
        <f>IF($J46="","",VLOOKUP($J46,IndDomain_Wide!$A$2:$BI$11,45,FALSE))</f>
        <v/>
      </c>
      <c r="FC46" s="4" t="str">
        <f>IF($J46="","", VLOOKUP($J46,Indicator_Wide!$A$2:$BI$11,45,FALSE))</f>
        <v/>
      </c>
      <c r="FD46" s="3"/>
      <c r="FE46" s="4" t="str">
        <f>IF($J46="","",VLOOKUP($J46,IndDomain_Wide!$A$2:$BI$11,46,FALSE))</f>
        <v/>
      </c>
      <c r="FF46" s="4" t="str">
        <f>IF($J46="","", VLOOKUP($J46,Indicator_Wide!$A$2:$BI$11,46,FALSE))</f>
        <v/>
      </c>
      <c r="FG46" s="3"/>
      <c r="FH46" s="4" t="str">
        <f>IF($J46="","",VLOOKUP($J46,IndDomain_Wide!$A$2:$BI$11,47,FALSE))</f>
        <v/>
      </c>
      <c r="FI46" s="4" t="str">
        <f>IF($J46="","", VLOOKUP($J46,Indicator_Wide!$A$2:$BI$11,47,FALSE))</f>
        <v/>
      </c>
      <c r="FJ46" s="3"/>
      <c r="FK46" s="4" t="str">
        <f>IF($J46="","",VLOOKUP($J46,IndDomain_Wide!$A$2:$BI$11,48,FALSE))</f>
        <v/>
      </c>
      <c r="FL46" s="4" t="str">
        <f>IF($J46="","", VLOOKUP($J46,Indicator_Wide!$A$2:$BI$11,48,FALSE))</f>
        <v/>
      </c>
      <c r="FM46" s="3"/>
      <c r="FN46" s="4" t="str">
        <f>IF($J46="","",VLOOKUP($J46,IndDomain_Wide!$A$2:$BI$11,49,FALSE))</f>
        <v/>
      </c>
      <c r="FO46" s="4" t="str">
        <f>IF($J46="","", VLOOKUP($J46,Indicator_Wide!$A$2:$BI$11,49,FALSE))</f>
        <v/>
      </c>
      <c r="FP46" s="3"/>
      <c r="FQ46" s="4" t="str">
        <f>IF($J46="","",VLOOKUP($J46,IndDomain_Wide!$A$2:$BI$11,50,FALSE))</f>
        <v/>
      </c>
      <c r="FR46" s="4" t="str">
        <f>IF($J46="","", VLOOKUP($J46,Indicator_Wide!$A$2:$BI$11,50,FALSE))</f>
        <v/>
      </c>
      <c r="FS46" s="3"/>
      <c r="FT46" s="4" t="str">
        <f>IF($J46="","",VLOOKUP($J46,IndDomain_Wide!$A$2:$BI$11,51,FALSE))</f>
        <v/>
      </c>
      <c r="FU46" s="4" t="str">
        <f>IF($J46="","", VLOOKUP($J46,Indicator_Wide!$A$2:$BI$11,51,FALSE))</f>
        <v/>
      </c>
      <c r="FV46" s="3"/>
      <c r="FW46" s="4" t="str">
        <f>IF($J46="","",VLOOKUP($J46,IndDomain_Wide!$A$2:$BI$11,52,FALSE))</f>
        <v/>
      </c>
      <c r="FX46" s="4" t="str">
        <f>IF($J46="","", VLOOKUP($J46,Indicator_Wide!$A$2:$BI$11,52,FALSE))</f>
        <v/>
      </c>
      <c r="FY46" s="3"/>
      <c r="FZ46" s="4" t="str">
        <f>IF($J46="","",VLOOKUP($J46,IndDomain_Wide!$A$2:$BI$11,53,FALSE))</f>
        <v/>
      </c>
      <c r="GA46" s="4" t="str">
        <f>IF($J46="","", VLOOKUP($J46,Indicator_Wide!$A$2:$BI$11,53,FALSE))</f>
        <v/>
      </c>
      <c r="GB46" s="3"/>
      <c r="GC46" s="4" t="str">
        <f>IF($J46="","",VLOOKUP($J46,IndDomain_Wide!$A$2:$BI$11,54,FALSE))</f>
        <v/>
      </c>
      <c r="GD46" s="4" t="str">
        <f>IF($J46="","", VLOOKUP($J46,Indicator_Wide!$A$2:$BI$11,54,FALSE))</f>
        <v/>
      </c>
      <c r="GE46" s="3"/>
      <c r="GF46" s="4" t="str">
        <f>IF($J46="","",VLOOKUP($J46,IndDomain_Wide!$A$2:$BI$11,55,FALSE))</f>
        <v/>
      </c>
      <c r="GG46" s="4" t="str">
        <f>IF($J46="","", VLOOKUP($J46,Indicator_Wide!$A$2:$BI$11,55,FALSE))</f>
        <v/>
      </c>
      <c r="GH46" s="3"/>
      <c r="GI46" s="4" t="str">
        <f>IF($J46="","",VLOOKUP($J46,IndDomain_Wide!$A$2:$BI$11,56,FALSE))</f>
        <v/>
      </c>
      <c r="GJ46" s="4" t="str">
        <f>IF($J46="","", VLOOKUP($J46,Indicator_Wide!$A$2:$BI$11,56,FALSE))</f>
        <v/>
      </c>
      <c r="GK46" s="3"/>
      <c r="GL46" s="4" t="str">
        <f>IF($J46="","",VLOOKUP($J46,IndDomain_Wide!$A$2:$BI$11,57,FALSE))</f>
        <v/>
      </c>
      <c r="GM46" s="4" t="str">
        <f>IF($J46="","", VLOOKUP($J46,Indicator_Wide!$A$2:$BI$11,57,FALSE))</f>
        <v/>
      </c>
      <c r="GN46" s="3"/>
      <c r="GO46" s="4" t="str">
        <f>IF($J46="","",VLOOKUP($J46,IndDomain_Wide!$A$2:$BI$11,58,FALSE))</f>
        <v/>
      </c>
      <c r="GP46" s="4" t="str">
        <f>IF($J46="","", VLOOKUP($J46,Indicator_Wide!$A$2:$BI$11,58,FALSE))</f>
        <v/>
      </c>
      <c r="GQ46" s="3"/>
      <c r="GR46" s="4" t="str">
        <f>IF($J46="","",VLOOKUP($J46,IndDomain_Wide!$A$2:$BI$11,59,FALSE))</f>
        <v/>
      </c>
      <c r="GS46" s="4" t="str">
        <f>IF($J46="","", VLOOKUP($J46,Indicator_Wide!$A$2:$BI$11,59,FALSE))</f>
        <v/>
      </c>
      <c r="GT46" s="3"/>
      <c r="GU46" s="4" t="str">
        <f>IF($J46="","",VLOOKUP($J46,IndDomain_Wide!$A$2:$BI$11,60,FALSE))</f>
        <v/>
      </c>
      <c r="GV46" s="4" t="str">
        <f>IF($J46="","", VLOOKUP($J46,Indicator_Wide!$A$2:$BI$11,60,FALSE))</f>
        <v/>
      </c>
      <c r="GW46" s="3"/>
      <c r="GX46" s="4" t="str">
        <f>IF($J46="","",VLOOKUP($J46,IndDomain_Wide!$A$2:$BI$11,61,FALSE))</f>
        <v/>
      </c>
      <c r="GY46" s="4" t="str">
        <f>IF($J46="","", VLOOKUP($J46,Indicator_Wide!$A$2:$BI$11,61,FALSE))</f>
        <v/>
      </c>
      <c r="GZ46" s="3"/>
    </row>
    <row r="47" spans="1:20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4" t="str">
        <f>IF($J47="","", VLOOKUP($J47,Domain_Wide!$A$2:$M$11,2,FALSE))</f>
        <v/>
      </c>
      <c r="L47" s="4" t="str">
        <f>IF($J47="","", VLOOKUP($J47,Domain_Wide!$A$2:$M$11,3,FALSE))</f>
        <v/>
      </c>
      <c r="M47" s="3"/>
      <c r="N47" s="4" t="str">
        <f>IF($J47="","", VLOOKUP($J47,Domain_Wide!$A$2:$M$11,4,FALSE))</f>
        <v/>
      </c>
      <c r="O47" s="4" t="str">
        <f>IF($J47="","", VLOOKUP($J47,Domain_Wide!$A$2:$M$11,5,FALSE))</f>
        <v/>
      </c>
      <c r="P47" s="3"/>
      <c r="Q47" s="4" t="str">
        <f>IF($J47="","", VLOOKUP($J47,Domain_Wide!$A$2:$M$11,6,FALSE))</f>
        <v/>
      </c>
      <c r="R47" s="4" t="str">
        <f>IF($J47="","", VLOOKUP($J47,Domain_Wide!$A$2:$M$11,7,FALSE))</f>
        <v/>
      </c>
      <c r="S47" s="3"/>
      <c r="T47" s="4" t="str">
        <f>IF($J47="","", VLOOKUP($J47,Domain_Wide!$A$2:$M$11,8,FALSE))</f>
        <v/>
      </c>
      <c r="U47" s="4" t="str">
        <f>IF($J47="","", VLOOKUP($J47,Domain_Wide!$A$2:$M$11,9,FALSE))</f>
        <v/>
      </c>
      <c r="V47" s="3"/>
      <c r="W47" s="4" t="str">
        <f>IF($J47="","", VLOOKUP($J47,Domain_Wide!$A$2:$M$11,10,FALSE))</f>
        <v/>
      </c>
      <c r="X47" s="4" t="str">
        <f>IF($J47="","", VLOOKUP($J47,Domain_Wide!$A$2:$M$11,11,FALSE))</f>
        <v/>
      </c>
      <c r="Y47" s="3"/>
      <c r="Z47" s="4" t="str">
        <f>IF($J47="","", VLOOKUP($J47,Domain_Wide!$A$2:$M$11,12,FALSE))</f>
        <v/>
      </c>
      <c r="AA47" s="4" t="str">
        <f>IF($J47="","", VLOOKUP($J47,Domain_Wide!$A$2:$M$11,13,FALSE))</f>
        <v/>
      </c>
      <c r="AB47" s="3"/>
      <c r="AC47" s="4" t="str">
        <f>IF($J47="","",VLOOKUP($J47,IndDomain_Wide!$A$2:$BI$11,2,FALSE))</f>
        <v/>
      </c>
      <c r="AD47" s="4" t="str">
        <f>IF($J47="","", VLOOKUP($J47,Indicator_Wide!$A$2:$BI$11,2,FALSE))</f>
        <v/>
      </c>
      <c r="AE47" s="3"/>
      <c r="AF47" s="4" t="str">
        <f>IF($J47="","",VLOOKUP($J47,IndDomain_Wide!$A$2:$BI$11,3,FALSE))</f>
        <v/>
      </c>
      <c r="AG47" s="4" t="str">
        <f>IF($J47="","", VLOOKUP($J47,Indicator_Wide!$A$2:$BI$11,3,FALSE))</f>
        <v/>
      </c>
      <c r="AH47" s="3"/>
      <c r="AI47" s="4" t="str">
        <f>IF($J47="","",VLOOKUP($J47,IndDomain_Wide!$A$2:$BI$11,4,FALSE))</f>
        <v/>
      </c>
      <c r="AJ47" s="4" t="str">
        <f>IF($J47="","", VLOOKUP($J47,Indicator_Wide!$A$2:$BI$11,4,FALSE))</f>
        <v/>
      </c>
      <c r="AK47" s="3"/>
      <c r="AL47" s="4" t="str">
        <f>IF($J47="","",VLOOKUP($J47,IndDomain_Wide!$A$2:$BI$11,5,FALSE))</f>
        <v/>
      </c>
      <c r="AM47" s="4" t="str">
        <f>IF($J47="","", VLOOKUP($J47,Indicator_Wide!$A$2:$BI$11,5,FALSE))</f>
        <v/>
      </c>
      <c r="AN47" s="3"/>
      <c r="AO47" s="4" t="str">
        <f>IF($J47="","",VLOOKUP($J47,IndDomain_Wide!$A$2:$BI$11,6,FALSE))</f>
        <v/>
      </c>
      <c r="AP47" s="4" t="str">
        <f>IF($J47="","", VLOOKUP($J47,Indicator_Wide!$A$2:$BI$11,6,FALSE))</f>
        <v/>
      </c>
      <c r="AQ47" s="3"/>
      <c r="AR47" s="4" t="str">
        <f>IF($J47="","",VLOOKUP($J47,IndDomain_Wide!$A$2:$BI$11,7,FALSE))</f>
        <v/>
      </c>
      <c r="AS47" s="4" t="str">
        <f>IF($J47="","", VLOOKUP($J47,Indicator_Wide!$A$2:$BI$11,7,FALSE))</f>
        <v/>
      </c>
      <c r="AT47" s="3"/>
      <c r="AU47" s="4" t="str">
        <f>IF($J47="","",VLOOKUP($J47,IndDomain_Wide!$A$2:$BI$11,8,FALSE))</f>
        <v/>
      </c>
      <c r="AV47" s="4" t="str">
        <f>IF($J47="","", VLOOKUP($J47,Indicator_Wide!$A$2:$BI$11,8,FALSE))</f>
        <v/>
      </c>
      <c r="AW47" s="3"/>
      <c r="AX47" s="4" t="str">
        <f>IF($J47="","",VLOOKUP($J47,IndDomain_Wide!$A$2:$BI$11,9,FALSE))</f>
        <v/>
      </c>
      <c r="AY47" s="4" t="str">
        <f>IF($J47="","", VLOOKUP($J47,Indicator_Wide!$A$2:$BI$11,9,FALSE))</f>
        <v/>
      </c>
      <c r="AZ47" s="3"/>
      <c r="BA47" s="4" t="str">
        <f>IF($J47="","",VLOOKUP($J47,IndDomain_Wide!$A$2:$BI$11,10,FALSE))</f>
        <v/>
      </c>
      <c r="BB47" s="4" t="str">
        <f>IF($J47="","", VLOOKUP($J47,Indicator_Wide!$A$2:$BI$11,10,FALSE))</f>
        <v/>
      </c>
      <c r="BC47" s="3"/>
      <c r="BD47" s="4" t="str">
        <f>IF($J47="","",VLOOKUP($J47,IndDomain_Wide!$A$2:$BI$11,11,FALSE))</f>
        <v/>
      </c>
      <c r="BE47" s="4" t="str">
        <f>IF($J47="","", VLOOKUP($J47,Indicator_Wide!$A$2:$BI$11,11,FALSE))</f>
        <v/>
      </c>
      <c r="BF47" s="3"/>
      <c r="BG47" s="4" t="str">
        <f>IF($J47="","",VLOOKUP($J47,IndDomain_Wide!$A$2:$BI$11,12,FALSE))</f>
        <v/>
      </c>
      <c r="BH47" s="4" t="str">
        <f>IF($J47="","", VLOOKUP($J47,Indicator_Wide!$A$2:$BI$11,12,FALSE))</f>
        <v/>
      </c>
      <c r="BI47" s="3"/>
      <c r="BJ47" s="4" t="str">
        <f>IF($J47="","",VLOOKUP($J47,IndDomain_Wide!$A$2:$BI$11,13,FALSE))</f>
        <v/>
      </c>
      <c r="BK47" s="4" t="str">
        <f>IF($J47="","", VLOOKUP($J47,Indicator_Wide!$A$2:$BI$11,13,FALSE))</f>
        <v/>
      </c>
      <c r="BL47" s="3"/>
      <c r="BM47" s="4" t="str">
        <f>IF($J47="","",VLOOKUP($J47,IndDomain_Wide!$A$2:$BI$11,14,FALSE))</f>
        <v/>
      </c>
      <c r="BN47" s="4" t="str">
        <f>IF($J47="","", VLOOKUP($J47,Indicator_Wide!$A$2:$BI$11,14,FALSE))</f>
        <v/>
      </c>
      <c r="BO47" s="3"/>
      <c r="BP47" s="4" t="str">
        <f>IF($J47="","",VLOOKUP($J47,IndDomain_Wide!$A$2:$BI$11,15,FALSE))</f>
        <v/>
      </c>
      <c r="BQ47" s="4" t="str">
        <f>IF($J47="","", VLOOKUP($J47,Indicator_Wide!$A$2:$BI$11,15,FALSE))</f>
        <v/>
      </c>
      <c r="BR47" s="3"/>
      <c r="BS47" s="4" t="str">
        <f>IF($J47="","",VLOOKUP($J47,IndDomain_Wide!$A$2:$BI$11,16,FALSE))</f>
        <v/>
      </c>
      <c r="BT47" s="4" t="str">
        <f>IF($J47="","", VLOOKUP($J47,Indicator_Wide!$A$2:$BI$11,16,FALSE))</f>
        <v/>
      </c>
      <c r="BU47" s="3"/>
      <c r="BV47" s="4" t="str">
        <f>IF($J47="","",VLOOKUP($J47,IndDomain_Wide!$A$2:$BI$11,17,FALSE))</f>
        <v/>
      </c>
      <c r="BW47" s="4" t="str">
        <f>IF($J47="","", VLOOKUP($J47,Indicator_Wide!$A$2:$BI$11,17,FALSE))</f>
        <v/>
      </c>
      <c r="BX47" s="3"/>
      <c r="BY47" s="4" t="str">
        <f>IF($J47="","",VLOOKUP($J47,IndDomain_Wide!$A$2:$BI$11,18,FALSE))</f>
        <v/>
      </c>
      <c r="BZ47" s="4" t="str">
        <f>IF($J47="","", VLOOKUP($J47,Indicator_Wide!$A$2:$BI$11,18,FALSE))</f>
        <v/>
      </c>
      <c r="CA47" s="3"/>
      <c r="CB47" s="4" t="str">
        <f>IF($J47="","",VLOOKUP($J47,IndDomain_Wide!$A$2:$BI$11,19,FALSE))</f>
        <v/>
      </c>
      <c r="CC47" s="4" t="str">
        <f>IF($J47="","", VLOOKUP($J47,Indicator_Wide!$A$2:$BI$11,19,FALSE))</f>
        <v/>
      </c>
      <c r="CD47" s="3"/>
      <c r="CE47" s="4" t="str">
        <f>IF($J47="","",VLOOKUP($J47,IndDomain_Wide!$A$2:$BI$11,20,FALSE))</f>
        <v/>
      </c>
      <c r="CF47" s="4" t="str">
        <f>IF($J47="","", VLOOKUP($J47,Indicator_Wide!$A$2:$BI$11,20,FALSE))</f>
        <v/>
      </c>
      <c r="CG47" s="3"/>
      <c r="CH47" s="4" t="str">
        <f>IF($J47="","",VLOOKUP($J47,IndDomain_Wide!$A$2:$BI$11,21,FALSE))</f>
        <v/>
      </c>
      <c r="CI47" s="4" t="str">
        <f>IF($J47="","", VLOOKUP($J47,Indicator_Wide!$A$2:$BI$11,21,FALSE))</f>
        <v/>
      </c>
      <c r="CJ47" s="3"/>
      <c r="CK47" s="4" t="str">
        <f>IF($J47="","",VLOOKUP($J47,IndDomain_Wide!$A$2:$BI$11,22,FALSE))</f>
        <v/>
      </c>
      <c r="CL47" s="4" t="str">
        <f>IF($J47="","", VLOOKUP($J47,Indicator_Wide!$A$2:$BI$11,22,FALSE))</f>
        <v/>
      </c>
      <c r="CM47" s="3"/>
      <c r="CN47" s="4" t="str">
        <f>IF($J47="","",VLOOKUP($J47,IndDomain_Wide!$A$2:$BI$11,23,FALSE))</f>
        <v/>
      </c>
      <c r="CO47" s="4" t="str">
        <f>IF($J47="","", VLOOKUP($J47,Indicator_Wide!$A$2:$BI$11,23,FALSE))</f>
        <v/>
      </c>
      <c r="CP47" s="3"/>
      <c r="CQ47" s="4" t="str">
        <f>IF($J47="","",VLOOKUP($J47,IndDomain_Wide!$A$2:$BI$11,24,FALSE))</f>
        <v/>
      </c>
      <c r="CR47" s="4" t="str">
        <f>IF($J47="","", VLOOKUP($J47,Indicator_Wide!$A$2:$BI$11,24,FALSE))</f>
        <v/>
      </c>
      <c r="CS47" s="3"/>
      <c r="CT47" s="4" t="str">
        <f>IF($J47="","",VLOOKUP($J47,IndDomain_Wide!$A$2:$BI$11,25,FALSE))</f>
        <v/>
      </c>
      <c r="CU47" s="4" t="str">
        <f>IF($J47="","", VLOOKUP($J47,Indicator_Wide!$A$2:$BI$11,25,FALSE))</f>
        <v/>
      </c>
      <c r="CV47" s="3"/>
      <c r="CW47" s="4" t="str">
        <f>IF($J47="","",VLOOKUP($J47,IndDomain_Wide!$A$2:$BI$11,26,FALSE))</f>
        <v/>
      </c>
      <c r="CX47" s="4" t="str">
        <f>IF($J47="","", VLOOKUP($J47,Indicator_Wide!$A$2:$BI$11,26,FALSE))</f>
        <v/>
      </c>
      <c r="CY47" s="3"/>
      <c r="CZ47" s="4" t="str">
        <f>IF($J47="","",VLOOKUP($J47,IndDomain_Wide!$A$2:$BI$11,27,FALSE))</f>
        <v/>
      </c>
      <c r="DA47" s="4" t="str">
        <f>IF($J47="","", VLOOKUP($J47,Indicator_Wide!$A$2:$BI$11,27,FALSE))</f>
        <v/>
      </c>
      <c r="DB47" s="3"/>
      <c r="DC47" s="4" t="str">
        <f>IF($J47="","",VLOOKUP($J47,IndDomain_Wide!$A$2:$BI$11,28,FALSE))</f>
        <v/>
      </c>
      <c r="DD47" s="4" t="str">
        <f>IF($J47="","", VLOOKUP($J47,Indicator_Wide!$A$2:$BI$11,28,FALSE))</f>
        <v/>
      </c>
      <c r="DE47" s="3"/>
      <c r="DF47" s="4" t="str">
        <f>IF($J47="","",VLOOKUP($J47,IndDomain_Wide!$A$2:$BI$11,29,FALSE))</f>
        <v/>
      </c>
      <c r="DG47" s="4" t="str">
        <f>IF($J47="","", VLOOKUP($J47,Indicator_Wide!$A$2:$BI$11,29,FALSE))</f>
        <v/>
      </c>
      <c r="DH47" s="3"/>
      <c r="DI47" s="4" t="str">
        <f>IF($J47="","",VLOOKUP($J47,IndDomain_Wide!$A$2:$BI$11,30,FALSE))</f>
        <v/>
      </c>
      <c r="DJ47" s="4" t="str">
        <f>IF($J47="","", VLOOKUP($J47,Indicator_Wide!$A$2:$BI$11,30,FALSE))</f>
        <v/>
      </c>
      <c r="DK47" s="3"/>
      <c r="DL47" s="4" t="str">
        <f>IF($J47="","",VLOOKUP($J47,IndDomain_Wide!$A$2:$BI$11,31,FALSE))</f>
        <v/>
      </c>
      <c r="DM47" s="4" t="str">
        <f>IF($J47="","", VLOOKUP($J47,Indicator_Wide!$A$2:$BI$11,31,FALSE))</f>
        <v/>
      </c>
      <c r="DN47" s="3"/>
      <c r="DO47" s="4" t="str">
        <f>IF($J47="","",VLOOKUP($J47,IndDomain_Wide!$A$2:$BI$11,32,FALSE))</f>
        <v/>
      </c>
      <c r="DP47" s="4" t="str">
        <f>IF($J47="","", VLOOKUP($J47,Indicator_Wide!$A$2:$BI$11,32,FALSE))</f>
        <v/>
      </c>
      <c r="DQ47" s="3"/>
      <c r="DR47" s="4" t="str">
        <f>IF($J47="","",VLOOKUP($J47,IndDomain_Wide!$A$2:$BI$11,33,FALSE))</f>
        <v/>
      </c>
      <c r="DS47" s="4" t="str">
        <f>IF($J47="","", VLOOKUP($J47,Indicator_Wide!$A$2:$BI$11,33,FALSE))</f>
        <v/>
      </c>
      <c r="DT47" s="3"/>
      <c r="DU47" s="4" t="str">
        <f>IF($J47="","",VLOOKUP($J47,IndDomain_Wide!$A$2:$BI$11,34,FALSE))</f>
        <v/>
      </c>
      <c r="DV47" s="4" t="str">
        <f>IF($J47="","", VLOOKUP($J47,Indicator_Wide!$A$2:$BI$11,34,FALSE))</f>
        <v/>
      </c>
      <c r="DW47" s="3"/>
      <c r="DX47" s="4" t="str">
        <f>IF($J47="","",VLOOKUP($J47,IndDomain_Wide!$A$2:$BI$11,35,FALSE))</f>
        <v/>
      </c>
      <c r="DY47" s="4" t="str">
        <f>IF($J47="","", VLOOKUP($J47,Indicator_Wide!$A$2:$BI$11,35,FALSE))</f>
        <v/>
      </c>
      <c r="DZ47" s="3"/>
      <c r="EA47" s="4" t="str">
        <f>IF($J47="","",VLOOKUP($J47,IndDomain_Wide!$A$2:$BI$11,36,FALSE))</f>
        <v/>
      </c>
      <c r="EB47" s="4" t="str">
        <f>IF($J47="","", VLOOKUP($J47,Indicator_Wide!$A$2:$BI$11,36,FALSE))</f>
        <v/>
      </c>
      <c r="EC47" s="3"/>
      <c r="ED47" s="4" t="str">
        <f>IF($J47="","",VLOOKUP($J47,IndDomain_Wide!$A$2:$BI$11,37,FALSE))</f>
        <v/>
      </c>
      <c r="EE47" s="4" t="str">
        <f>IF($J47="","", VLOOKUP($J47,Indicator_Wide!$A$2:$BI$11,37,FALSE))</f>
        <v/>
      </c>
      <c r="EF47" s="3"/>
      <c r="EG47" s="4" t="str">
        <f>IF($J47="","",VLOOKUP($J47,IndDomain_Wide!$A$2:$BI$11,38,FALSE))</f>
        <v/>
      </c>
      <c r="EH47" s="4" t="str">
        <f>IF($J47="","", VLOOKUP($J47,Indicator_Wide!$A$2:$BI$11,38,FALSE))</f>
        <v/>
      </c>
      <c r="EI47" s="3"/>
      <c r="EJ47" s="4" t="str">
        <f>IF($J47="","",VLOOKUP($J47,IndDomain_Wide!$A$2:$BI$11,39,FALSE))</f>
        <v/>
      </c>
      <c r="EK47" s="4" t="str">
        <f>IF($J47="","", VLOOKUP($J47,Indicator_Wide!$A$2:$BI$11,39,FALSE))</f>
        <v/>
      </c>
      <c r="EL47" s="3"/>
      <c r="EM47" s="4" t="str">
        <f>IF($J47="","",VLOOKUP($J47,IndDomain_Wide!$A$2:$BI$11,40,FALSE))</f>
        <v/>
      </c>
      <c r="EN47" s="4" t="str">
        <f>IF($J47="","", VLOOKUP($J47,Indicator_Wide!$A$2:$BI$11,40,FALSE))</f>
        <v/>
      </c>
      <c r="EO47" s="3"/>
      <c r="EP47" s="4" t="str">
        <f>IF($J47="","",VLOOKUP($J47,IndDomain_Wide!$A$2:$BI$11,41,FALSE))</f>
        <v/>
      </c>
      <c r="EQ47" s="4" t="str">
        <f>IF($J47="","", VLOOKUP($J47,Indicator_Wide!$A$2:$BI$11,41,FALSE))</f>
        <v/>
      </c>
      <c r="ER47" s="3"/>
      <c r="ES47" s="4" t="str">
        <f>IF($J47="","",VLOOKUP($J47,IndDomain_Wide!$A$2:$BI$11,42,FALSE))</f>
        <v/>
      </c>
      <c r="ET47" s="4" t="str">
        <f>IF($J47="","", VLOOKUP($J47,Indicator_Wide!$A$2:$BI$11,42,FALSE))</f>
        <v/>
      </c>
      <c r="EU47" s="3"/>
      <c r="EV47" s="4" t="str">
        <f>IF($J47="","",VLOOKUP($J47,IndDomain_Wide!$A$2:$BI$11,43,FALSE))</f>
        <v/>
      </c>
      <c r="EW47" s="4" t="str">
        <f>IF($J47="","", VLOOKUP($J47,Indicator_Wide!$A$2:$BI$11,43,FALSE))</f>
        <v/>
      </c>
      <c r="EX47" s="3"/>
      <c r="EY47" s="4" t="str">
        <f>IF($J47="","",VLOOKUP($J47,IndDomain_Wide!$A$2:$BI$11,44,FALSE))</f>
        <v/>
      </c>
      <c r="EZ47" s="4" t="str">
        <f>IF($J47="","", VLOOKUP($J47,Indicator_Wide!$A$2:$BI$11,44,FALSE))</f>
        <v/>
      </c>
      <c r="FA47" s="3"/>
      <c r="FB47" s="4" t="str">
        <f>IF($J47="","",VLOOKUP($J47,IndDomain_Wide!$A$2:$BI$11,45,FALSE))</f>
        <v/>
      </c>
      <c r="FC47" s="4" t="str">
        <f>IF($J47="","", VLOOKUP($J47,Indicator_Wide!$A$2:$BI$11,45,FALSE))</f>
        <v/>
      </c>
      <c r="FD47" s="3"/>
      <c r="FE47" s="4" t="str">
        <f>IF($J47="","",VLOOKUP($J47,IndDomain_Wide!$A$2:$BI$11,46,FALSE))</f>
        <v/>
      </c>
      <c r="FF47" s="4" t="str">
        <f>IF($J47="","", VLOOKUP($J47,Indicator_Wide!$A$2:$BI$11,46,FALSE))</f>
        <v/>
      </c>
      <c r="FG47" s="3"/>
      <c r="FH47" s="4" t="str">
        <f>IF($J47="","",VLOOKUP($J47,IndDomain_Wide!$A$2:$BI$11,47,FALSE))</f>
        <v/>
      </c>
      <c r="FI47" s="4" t="str">
        <f>IF($J47="","", VLOOKUP($J47,Indicator_Wide!$A$2:$BI$11,47,FALSE))</f>
        <v/>
      </c>
      <c r="FJ47" s="3"/>
      <c r="FK47" s="4" t="str">
        <f>IF($J47="","",VLOOKUP($J47,IndDomain_Wide!$A$2:$BI$11,48,FALSE))</f>
        <v/>
      </c>
      <c r="FL47" s="4" t="str">
        <f>IF($J47="","", VLOOKUP($J47,Indicator_Wide!$A$2:$BI$11,48,FALSE))</f>
        <v/>
      </c>
      <c r="FM47" s="3"/>
      <c r="FN47" s="4" t="str">
        <f>IF($J47="","",VLOOKUP($J47,IndDomain_Wide!$A$2:$BI$11,49,FALSE))</f>
        <v/>
      </c>
      <c r="FO47" s="4" t="str">
        <f>IF($J47="","", VLOOKUP($J47,Indicator_Wide!$A$2:$BI$11,49,FALSE))</f>
        <v/>
      </c>
      <c r="FP47" s="3"/>
      <c r="FQ47" s="4" t="str">
        <f>IF($J47="","",VLOOKUP($J47,IndDomain_Wide!$A$2:$BI$11,50,FALSE))</f>
        <v/>
      </c>
      <c r="FR47" s="4" t="str">
        <f>IF($J47="","", VLOOKUP($J47,Indicator_Wide!$A$2:$BI$11,50,FALSE))</f>
        <v/>
      </c>
      <c r="FS47" s="3"/>
      <c r="FT47" s="4" t="str">
        <f>IF($J47="","",VLOOKUP($J47,IndDomain_Wide!$A$2:$BI$11,51,FALSE))</f>
        <v/>
      </c>
      <c r="FU47" s="4" t="str">
        <f>IF($J47="","", VLOOKUP($J47,Indicator_Wide!$A$2:$BI$11,51,FALSE))</f>
        <v/>
      </c>
      <c r="FV47" s="3"/>
      <c r="FW47" s="4" t="str">
        <f>IF($J47="","",VLOOKUP($J47,IndDomain_Wide!$A$2:$BI$11,52,FALSE))</f>
        <v/>
      </c>
      <c r="FX47" s="4" t="str">
        <f>IF($J47="","", VLOOKUP($J47,Indicator_Wide!$A$2:$BI$11,52,FALSE))</f>
        <v/>
      </c>
      <c r="FY47" s="3"/>
      <c r="FZ47" s="4" t="str">
        <f>IF($J47="","",VLOOKUP($J47,IndDomain_Wide!$A$2:$BI$11,53,FALSE))</f>
        <v/>
      </c>
      <c r="GA47" s="4" t="str">
        <f>IF($J47="","", VLOOKUP($J47,Indicator_Wide!$A$2:$BI$11,53,FALSE))</f>
        <v/>
      </c>
      <c r="GB47" s="3"/>
      <c r="GC47" s="4" t="str">
        <f>IF($J47="","",VLOOKUP($J47,IndDomain_Wide!$A$2:$BI$11,54,FALSE))</f>
        <v/>
      </c>
      <c r="GD47" s="4" t="str">
        <f>IF($J47="","", VLOOKUP($J47,Indicator_Wide!$A$2:$BI$11,54,FALSE))</f>
        <v/>
      </c>
      <c r="GE47" s="3"/>
      <c r="GF47" s="4" t="str">
        <f>IF($J47="","",VLOOKUP($J47,IndDomain_Wide!$A$2:$BI$11,55,FALSE))</f>
        <v/>
      </c>
      <c r="GG47" s="4" t="str">
        <f>IF($J47="","", VLOOKUP($J47,Indicator_Wide!$A$2:$BI$11,55,FALSE))</f>
        <v/>
      </c>
      <c r="GH47" s="3"/>
      <c r="GI47" s="4" t="str">
        <f>IF($J47="","",VLOOKUP($J47,IndDomain_Wide!$A$2:$BI$11,56,FALSE))</f>
        <v/>
      </c>
      <c r="GJ47" s="4" t="str">
        <f>IF($J47="","", VLOOKUP($J47,Indicator_Wide!$A$2:$BI$11,56,FALSE))</f>
        <v/>
      </c>
      <c r="GK47" s="3"/>
      <c r="GL47" s="4" t="str">
        <f>IF($J47="","",VLOOKUP($J47,IndDomain_Wide!$A$2:$BI$11,57,FALSE))</f>
        <v/>
      </c>
      <c r="GM47" s="4" t="str">
        <f>IF($J47="","", VLOOKUP($J47,Indicator_Wide!$A$2:$BI$11,57,FALSE))</f>
        <v/>
      </c>
      <c r="GN47" s="3"/>
      <c r="GO47" s="4" t="str">
        <f>IF($J47="","",VLOOKUP($J47,IndDomain_Wide!$A$2:$BI$11,58,FALSE))</f>
        <v/>
      </c>
      <c r="GP47" s="4" t="str">
        <f>IF($J47="","", VLOOKUP($J47,Indicator_Wide!$A$2:$BI$11,58,FALSE))</f>
        <v/>
      </c>
      <c r="GQ47" s="3"/>
      <c r="GR47" s="4" t="str">
        <f>IF($J47="","",VLOOKUP($J47,IndDomain_Wide!$A$2:$BI$11,59,FALSE))</f>
        <v/>
      </c>
      <c r="GS47" s="4" t="str">
        <f>IF($J47="","", VLOOKUP($J47,Indicator_Wide!$A$2:$BI$11,59,FALSE))</f>
        <v/>
      </c>
      <c r="GT47" s="3"/>
      <c r="GU47" s="4" t="str">
        <f>IF($J47="","",VLOOKUP($J47,IndDomain_Wide!$A$2:$BI$11,60,FALSE))</f>
        <v/>
      </c>
      <c r="GV47" s="4" t="str">
        <f>IF($J47="","", VLOOKUP($J47,Indicator_Wide!$A$2:$BI$11,60,FALSE))</f>
        <v/>
      </c>
      <c r="GW47" s="3"/>
      <c r="GX47" s="4" t="str">
        <f>IF($J47="","",VLOOKUP($J47,IndDomain_Wide!$A$2:$BI$11,61,FALSE))</f>
        <v/>
      </c>
      <c r="GY47" s="4" t="str">
        <f>IF($J47="","", VLOOKUP($J47,Indicator_Wide!$A$2:$BI$11,61,FALSE))</f>
        <v/>
      </c>
      <c r="GZ47" s="3"/>
    </row>
    <row r="48" spans="1:20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4" t="str">
        <f>IF($J48="","", VLOOKUP($J48,Domain_Wide!$A$2:$M$11,2,FALSE))</f>
        <v/>
      </c>
      <c r="L48" s="4" t="str">
        <f>IF($J48="","", VLOOKUP($J48,Domain_Wide!$A$2:$M$11,3,FALSE))</f>
        <v/>
      </c>
      <c r="M48" s="3"/>
      <c r="N48" s="4" t="str">
        <f>IF($J48="","", VLOOKUP($J48,Domain_Wide!$A$2:$M$11,4,FALSE))</f>
        <v/>
      </c>
      <c r="O48" s="4" t="str">
        <f>IF($J48="","", VLOOKUP($J48,Domain_Wide!$A$2:$M$11,5,FALSE))</f>
        <v/>
      </c>
      <c r="P48" s="3"/>
      <c r="Q48" s="4" t="str">
        <f>IF($J48="","", VLOOKUP($J48,Domain_Wide!$A$2:$M$11,6,FALSE))</f>
        <v/>
      </c>
      <c r="R48" s="4" t="str">
        <f>IF($J48="","", VLOOKUP($J48,Domain_Wide!$A$2:$M$11,7,FALSE))</f>
        <v/>
      </c>
      <c r="S48" s="3"/>
      <c r="T48" s="4" t="str">
        <f>IF($J48="","", VLOOKUP($J48,Domain_Wide!$A$2:$M$11,8,FALSE))</f>
        <v/>
      </c>
      <c r="U48" s="4" t="str">
        <f>IF($J48="","", VLOOKUP($J48,Domain_Wide!$A$2:$M$11,9,FALSE))</f>
        <v/>
      </c>
      <c r="V48" s="3"/>
      <c r="W48" s="4" t="str">
        <f>IF($J48="","", VLOOKUP($J48,Domain_Wide!$A$2:$M$11,10,FALSE))</f>
        <v/>
      </c>
      <c r="X48" s="4" t="str">
        <f>IF($J48="","", VLOOKUP($J48,Domain_Wide!$A$2:$M$11,11,FALSE))</f>
        <v/>
      </c>
      <c r="Y48" s="3"/>
      <c r="Z48" s="4" t="str">
        <f>IF($J48="","", VLOOKUP($J48,Domain_Wide!$A$2:$M$11,12,FALSE))</f>
        <v/>
      </c>
      <c r="AA48" s="4" t="str">
        <f>IF($J48="","", VLOOKUP($J48,Domain_Wide!$A$2:$M$11,13,FALSE))</f>
        <v/>
      </c>
      <c r="AB48" s="3"/>
      <c r="AC48" s="4" t="str">
        <f>IF($J48="","",VLOOKUP($J48,IndDomain_Wide!$A$2:$BI$11,2,FALSE))</f>
        <v/>
      </c>
      <c r="AD48" s="4" t="str">
        <f>IF($J48="","", VLOOKUP($J48,Indicator_Wide!$A$2:$BI$11,2,FALSE))</f>
        <v/>
      </c>
      <c r="AE48" s="3"/>
      <c r="AF48" s="4" t="str">
        <f>IF($J48="","",VLOOKUP($J48,IndDomain_Wide!$A$2:$BI$11,3,FALSE))</f>
        <v/>
      </c>
      <c r="AG48" s="4" t="str">
        <f>IF($J48="","", VLOOKUP($J48,Indicator_Wide!$A$2:$BI$11,3,FALSE))</f>
        <v/>
      </c>
      <c r="AH48" s="3"/>
      <c r="AI48" s="4" t="str">
        <f>IF($J48="","",VLOOKUP($J48,IndDomain_Wide!$A$2:$BI$11,4,FALSE))</f>
        <v/>
      </c>
      <c r="AJ48" s="4" t="str">
        <f>IF($J48="","", VLOOKUP($J48,Indicator_Wide!$A$2:$BI$11,4,FALSE))</f>
        <v/>
      </c>
      <c r="AK48" s="3"/>
      <c r="AL48" s="4" t="str">
        <f>IF($J48="","",VLOOKUP($J48,IndDomain_Wide!$A$2:$BI$11,5,FALSE))</f>
        <v/>
      </c>
      <c r="AM48" s="4" t="str">
        <f>IF($J48="","", VLOOKUP($J48,Indicator_Wide!$A$2:$BI$11,5,FALSE))</f>
        <v/>
      </c>
      <c r="AN48" s="3"/>
      <c r="AO48" s="4" t="str">
        <f>IF($J48="","",VLOOKUP($J48,IndDomain_Wide!$A$2:$BI$11,6,FALSE))</f>
        <v/>
      </c>
      <c r="AP48" s="4" t="str">
        <f>IF($J48="","", VLOOKUP($J48,Indicator_Wide!$A$2:$BI$11,6,FALSE))</f>
        <v/>
      </c>
      <c r="AQ48" s="3"/>
      <c r="AR48" s="4" t="str">
        <f>IF($J48="","",VLOOKUP($J48,IndDomain_Wide!$A$2:$BI$11,7,FALSE))</f>
        <v/>
      </c>
      <c r="AS48" s="4" t="str">
        <f>IF($J48="","", VLOOKUP($J48,Indicator_Wide!$A$2:$BI$11,7,FALSE))</f>
        <v/>
      </c>
      <c r="AT48" s="3"/>
      <c r="AU48" s="4" t="str">
        <f>IF($J48="","",VLOOKUP($J48,IndDomain_Wide!$A$2:$BI$11,8,FALSE))</f>
        <v/>
      </c>
      <c r="AV48" s="4" t="str">
        <f>IF($J48="","", VLOOKUP($J48,Indicator_Wide!$A$2:$BI$11,8,FALSE))</f>
        <v/>
      </c>
      <c r="AW48" s="3"/>
      <c r="AX48" s="4" t="str">
        <f>IF($J48="","",VLOOKUP($J48,IndDomain_Wide!$A$2:$BI$11,9,FALSE))</f>
        <v/>
      </c>
      <c r="AY48" s="4" t="str">
        <f>IF($J48="","", VLOOKUP($J48,Indicator_Wide!$A$2:$BI$11,9,FALSE))</f>
        <v/>
      </c>
      <c r="AZ48" s="3"/>
      <c r="BA48" s="4" t="str">
        <f>IF($J48="","",VLOOKUP($J48,IndDomain_Wide!$A$2:$BI$11,10,FALSE))</f>
        <v/>
      </c>
      <c r="BB48" s="4" t="str">
        <f>IF($J48="","", VLOOKUP($J48,Indicator_Wide!$A$2:$BI$11,10,FALSE))</f>
        <v/>
      </c>
      <c r="BC48" s="3"/>
      <c r="BD48" s="4" t="str">
        <f>IF($J48="","",VLOOKUP($J48,IndDomain_Wide!$A$2:$BI$11,11,FALSE))</f>
        <v/>
      </c>
      <c r="BE48" s="4" t="str">
        <f>IF($J48="","", VLOOKUP($J48,Indicator_Wide!$A$2:$BI$11,11,FALSE))</f>
        <v/>
      </c>
      <c r="BF48" s="3"/>
      <c r="BG48" s="4" t="str">
        <f>IF($J48="","",VLOOKUP($J48,IndDomain_Wide!$A$2:$BI$11,12,FALSE))</f>
        <v/>
      </c>
      <c r="BH48" s="4" t="str">
        <f>IF($J48="","", VLOOKUP($J48,Indicator_Wide!$A$2:$BI$11,12,FALSE))</f>
        <v/>
      </c>
      <c r="BI48" s="3"/>
      <c r="BJ48" s="4" t="str">
        <f>IF($J48="","",VLOOKUP($J48,IndDomain_Wide!$A$2:$BI$11,13,FALSE))</f>
        <v/>
      </c>
      <c r="BK48" s="4" t="str">
        <f>IF($J48="","", VLOOKUP($J48,Indicator_Wide!$A$2:$BI$11,13,FALSE))</f>
        <v/>
      </c>
      <c r="BL48" s="3"/>
      <c r="BM48" s="4" t="str">
        <f>IF($J48="","",VLOOKUP($J48,IndDomain_Wide!$A$2:$BI$11,14,FALSE))</f>
        <v/>
      </c>
      <c r="BN48" s="4" t="str">
        <f>IF($J48="","", VLOOKUP($J48,Indicator_Wide!$A$2:$BI$11,14,FALSE))</f>
        <v/>
      </c>
      <c r="BO48" s="3"/>
      <c r="BP48" s="4" t="str">
        <f>IF($J48="","",VLOOKUP($J48,IndDomain_Wide!$A$2:$BI$11,15,FALSE))</f>
        <v/>
      </c>
      <c r="BQ48" s="4" t="str">
        <f>IF($J48="","", VLOOKUP($J48,Indicator_Wide!$A$2:$BI$11,15,FALSE))</f>
        <v/>
      </c>
      <c r="BR48" s="3"/>
      <c r="BS48" s="4" t="str">
        <f>IF($J48="","",VLOOKUP($J48,IndDomain_Wide!$A$2:$BI$11,16,FALSE))</f>
        <v/>
      </c>
      <c r="BT48" s="4" t="str">
        <f>IF($J48="","", VLOOKUP($J48,Indicator_Wide!$A$2:$BI$11,16,FALSE))</f>
        <v/>
      </c>
      <c r="BU48" s="3"/>
      <c r="BV48" s="4" t="str">
        <f>IF($J48="","",VLOOKUP($J48,IndDomain_Wide!$A$2:$BI$11,17,FALSE))</f>
        <v/>
      </c>
      <c r="BW48" s="4" t="str">
        <f>IF($J48="","", VLOOKUP($J48,Indicator_Wide!$A$2:$BI$11,17,FALSE))</f>
        <v/>
      </c>
      <c r="BX48" s="3"/>
      <c r="BY48" s="4" t="str">
        <f>IF($J48="","",VLOOKUP($J48,IndDomain_Wide!$A$2:$BI$11,18,FALSE))</f>
        <v/>
      </c>
      <c r="BZ48" s="4" t="str">
        <f>IF($J48="","", VLOOKUP($J48,Indicator_Wide!$A$2:$BI$11,18,FALSE))</f>
        <v/>
      </c>
      <c r="CA48" s="3"/>
      <c r="CB48" s="4" t="str">
        <f>IF($J48="","",VLOOKUP($J48,IndDomain_Wide!$A$2:$BI$11,19,FALSE))</f>
        <v/>
      </c>
      <c r="CC48" s="4" t="str">
        <f>IF($J48="","", VLOOKUP($J48,Indicator_Wide!$A$2:$BI$11,19,FALSE))</f>
        <v/>
      </c>
      <c r="CD48" s="3"/>
      <c r="CE48" s="4" t="str">
        <f>IF($J48="","",VLOOKUP($J48,IndDomain_Wide!$A$2:$BI$11,20,FALSE))</f>
        <v/>
      </c>
      <c r="CF48" s="4" t="str">
        <f>IF($J48="","", VLOOKUP($J48,Indicator_Wide!$A$2:$BI$11,20,FALSE))</f>
        <v/>
      </c>
      <c r="CG48" s="3"/>
      <c r="CH48" s="4" t="str">
        <f>IF($J48="","",VLOOKUP($J48,IndDomain_Wide!$A$2:$BI$11,21,FALSE))</f>
        <v/>
      </c>
      <c r="CI48" s="4" t="str">
        <f>IF($J48="","", VLOOKUP($J48,Indicator_Wide!$A$2:$BI$11,21,FALSE))</f>
        <v/>
      </c>
      <c r="CJ48" s="3"/>
      <c r="CK48" s="4" t="str">
        <f>IF($J48="","",VLOOKUP($J48,IndDomain_Wide!$A$2:$BI$11,22,FALSE))</f>
        <v/>
      </c>
      <c r="CL48" s="4" t="str">
        <f>IF($J48="","", VLOOKUP($J48,Indicator_Wide!$A$2:$BI$11,22,FALSE))</f>
        <v/>
      </c>
      <c r="CM48" s="3"/>
      <c r="CN48" s="4" t="str">
        <f>IF($J48="","",VLOOKUP($J48,IndDomain_Wide!$A$2:$BI$11,23,FALSE))</f>
        <v/>
      </c>
      <c r="CO48" s="4" t="str">
        <f>IF($J48="","", VLOOKUP($J48,Indicator_Wide!$A$2:$BI$11,23,FALSE))</f>
        <v/>
      </c>
      <c r="CP48" s="3"/>
      <c r="CQ48" s="4" t="str">
        <f>IF($J48="","",VLOOKUP($J48,IndDomain_Wide!$A$2:$BI$11,24,FALSE))</f>
        <v/>
      </c>
      <c r="CR48" s="4" t="str">
        <f>IF($J48="","", VLOOKUP($J48,Indicator_Wide!$A$2:$BI$11,24,FALSE))</f>
        <v/>
      </c>
      <c r="CS48" s="3"/>
      <c r="CT48" s="4" t="str">
        <f>IF($J48="","",VLOOKUP($J48,IndDomain_Wide!$A$2:$BI$11,25,FALSE))</f>
        <v/>
      </c>
      <c r="CU48" s="4" t="str">
        <f>IF($J48="","", VLOOKUP($J48,Indicator_Wide!$A$2:$BI$11,25,FALSE))</f>
        <v/>
      </c>
      <c r="CV48" s="3"/>
      <c r="CW48" s="4" t="str">
        <f>IF($J48="","",VLOOKUP($J48,IndDomain_Wide!$A$2:$BI$11,26,FALSE))</f>
        <v/>
      </c>
      <c r="CX48" s="4" t="str">
        <f>IF($J48="","", VLOOKUP($J48,Indicator_Wide!$A$2:$BI$11,26,FALSE))</f>
        <v/>
      </c>
      <c r="CY48" s="3"/>
      <c r="CZ48" s="4" t="str">
        <f>IF($J48="","",VLOOKUP($J48,IndDomain_Wide!$A$2:$BI$11,27,FALSE))</f>
        <v/>
      </c>
      <c r="DA48" s="4" t="str">
        <f>IF($J48="","", VLOOKUP($J48,Indicator_Wide!$A$2:$BI$11,27,FALSE))</f>
        <v/>
      </c>
      <c r="DB48" s="3"/>
      <c r="DC48" s="4" t="str">
        <f>IF($J48="","",VLOOKUP($J48,IndDomain_Wide!$A$2:$BI$11,28,FALSE))</f>
        <v/>
      </c>
      <c r="DD48" s="4" t="str">
        <f>IF($J48="","", VLOOKUP($J48,Indicator_Wide!$A$2:$BI$11,28,FALSE))</f>
        <v/>
      </c>
      <c r="DE48" s="3"/>
      <c r="DF48" s="4" t="str">
        <f>IF($J48="","",VLOOKUP($J48,IndDomain_Wide!$A$2:$BI$11,29,FALSE))</f>
        <v/>
      </c>
      <c r="DG48" s="4" t="str">
        <f>IF($J48="","", VLOOKUP($J48,Indicator_Wide!$A$2:$BI$11,29,FALSE))</f>
        <v/>
      </c>
      <c r="DH48" s="3"/>
      <c r="DI48" s="4" t="str">
        <f>IF($J48="","",VLOOKUP($J48,IndDomain_Wide!$A$2:$BI$11,30,FALSE))</f>
        <v/>
      </c>
      <c r="DJ48" s="4" t="str">
        <f>IF($J48="","", VLOOKUP($J48,Indicator_Wide!$A$2:$BI$11,30,FALSE))</f>
        <v/>
      </c>
      <c r="DK48" s="3"/>
      <c r="DL48" s="4" t="str">
        <f>IF($J48="","",VLOOKUP($J48,IndDomain_Wide!$A$2:$BI$11,31,FALSE))</f>
        <v/>
      </c>
      <c r="DM48" s="4" t="str">
        <f>IF($J48="","", VLOOKUP($J48,Indicator_Wide!$A$2:$BI$11,31,FALSE))</f>
        <v/>
      </c>
      <c r="DN48" s="3"/>
      <c r="DO48" s="4" t="str">
        <f>IF($J48="","",VLOOKUP($J48,IndDomain_Wide!$A$2:$BI$11,32,FALSE))</f>
        <v/>
      </c>
      <c r="DP48" s="4" t="str">
        <f>IF($J48="","", VLOOKUP($J48,Indicator_Wide!$A$2:$BI$11,32,FALSE))</f>
        <v/>
      </c>
      <c r="DQ48" s="3"/>
      <c r="DR48" s="4" t="str">
        <f>IF($J48="","",VLOOKUP($J48,IndDomain_Wide!$A$2:$BI$11,33,FALSE))</f>
        <v/>
      </c>
      <c r="DS48" s="4" t="str">
        <f>IF($J48="","", VLOOKUP($J48,Indicator_Wide!$A$2:$BI$11,33,FALSE))</f>
        <v/>
      </c>
      <c r="DT48" s="3"/>
      <c r="DU48" s="4" t="str">
        <f>IF($J48="","",VLOOKUP($J48,IndDomain_Wide!$A$2:$BI$11,34,FALSE))</f>
        <v/>
      </c>
      <c r="DV48" s="4" t="str">
        <f>IF($J48="","", VLOOKUP($J48,Indicator_Wide!$A$2:$BI$11,34,FALSE))</f>
        <v/>
      </c>
      <c r="DW48" s="3"/>
      <c r="DX48" s="4" t="str">
        <f>IF($J48="","",VLOOKUP($J48,IndDomain_Wide!$A$2:$BI$11,35,FALSE))</f>
        <v/>
      </c>
      <c r="DY48" s="4" t="str">
        <f>IF($J48="","", VLOOKUP($J48,Indicator_Wide!$A$2:$BI$11,35,FALSE))</f>
        <v/>
      </c>
      <c r="DZ48" s="3"/>
      <c r="EA48" s="4" t="str">
        <f>IF($J48="","",VLOOKUP($J48,IndDomain_Wide!$A$2:$BI$11,36,FALSE))</f>
        <v/>
      </c>
      <c r="EB48" s="4" t="str">
        <f>IF($J48="","", VLOOKUP($J48,Indicator_Wide!$A$2:$BI$11,36,FALSE))</f>
        <v/>
      </c>
      <c r="EC48" s="3"/>
      <c r="ED48" s="4" t="str">
        <f>IF($J48="","",VLOOKUP($J48,IndDomain_Wide!$A$2:$BI$11,37,FALSE))</f>
        <v/>
      </c>
      <c r="EE48" s="4" t="str">
        <f>IF($J48="","", VLOOKUP($J48,Indicator_Wide!$A$2:$BI$11,37,FALSE))</f>
        <v/>
      </c>
      <c r="EF48" s="3"/>
      <c r="EG48" s="4" t="str">
        <f>IF($J48="","",VLOOKUP($J48,IndDomain_Wide!$A$2:$BI$11,38,FALSE))</f>
        <v/>
      </c>
      <c r="EH48" s="4" t="str">
        <f>IF($J48="","", VLOOKUP($J48,Indicator_Wide!$A$2:$BI$11,38,FALSE))</f>
        <v/>
      </c>
      <c r="EI48" s="3"/>
      <c r="EJ48" s="4" t="str">
        <f>IF($J48="","",VLOOKUP($J48,IndDomain_Wide!$A$2:$BI$11,39,FALSE))</f>
        <v/>
      </c>
      <c r="EK48" s="4" t="str">
        <f>IF($J48="","", VLOOKUP($J48,Indicator_Wide!$A$2:$BI$11,39,FALSE))</f>
        <v/>
      </c>
      <c r="EL48" s="3"/>
      <c r="EM48" s="4" t="str">
        <f>IF($J48="","",VLOOKUP($J48,IndDomain_Wide!$A$2:$BI$11,40,FALSE))</f>
        <v/>
      </c>
      <c r="EN48" s="4" t="str">
        <f>IF($J48="","", VLOOKUP($J48,Indicator_Wide!$A$2:$BI$11,40,FALSE))</f>
        <v/>
      </c>
      <c r="EO48" s="3"/>
      <c r="EP48" s="4" t="str">
        <f>IF($J48="","",VLOOKUP($J48,IndDomain_Wide!$A$2:$BI$11,41,FALSE))</f>
        <v/>
      </c>
      <c r="EQ48" s="4" t="str">
        <f>IF($J48="","", VLOOKUP($J48,Indicator_Wide!$A$2:$BI$11,41,FALSE))</f>
        <v/>
      </c>
      <c r="ER48" s="3"/>
      <c r="ES48" s="4" t="str">
        <f>IF($J48="","",VLOOKUP($J48,IndDomain_Wide!$A$2:$BI$11,42,FALSE))</f>
        <v/>
      </c>
      <c r="ET48" s="4" t="str">
        <f>IF($J48="","", VLOOKUP($J48,Indicator_Wide!$A$2:$BI$11,42,FALSE))</f>
        <v/>
      </c>
      <c r="EU48" s="3"/>
      <c r="EV48" s="4" t="str">
        <f>IF($J48="","",VLOOKUP($J48,IndDomain_Wide!$A$2:$BI$11,43,FALSE))</f>
        <v/>
      </c>
      <c r="EW48" s="4" t="str">
        <f>IF($J48="","", VLOOKUP($J48,Indicator_Wide!$A$2:$BI$11,43,FALSE))</f>
        <v/>
      </c>
      <c r="EX48" s="3"/>
      <c r="EY48" s="4" t="str">
        <f>IF($J48="","",VLOOKUP($J48,IndDomain_Wide!$A$2:$BI$11,44,FALSE))</f>
        <v/>
      </c>
      <c r="EZ48" s="4" t="str">
        <f>IF($J48="","", VLOOKUP($J48,Indicator_Wide!$A$2:$BI$11,44,FALSE))</f>
        <v/>
      </c>
      <c r="FA48" s="3"/>
      <c r="FB48" s="4" t="str">
        <f>IF($J48="","",VLOOKUP($J48,IndDomain_Wide!$A$2:$BI$11,45,FALSE))</f>
        <v/>
      </c>
      <c r="FC48" s="4" t="str">
        <f>IF($J48="","", VLOOKUP($J48,Indicator_Wide!$A$2:$BI$11,45,FALSE))</f>
        <v/>
      </c>
      <c r="FD48" s="3"/>
      <c r="FE48" s="4" t="str">
        <f>IF($J48="","",VLOOKUP($J48,IndDomain_Wide!$A$2:$BI$11,46,FALSE))</f>
        <v/>
      </c>
      <c r="FF48" s="4" t="str">
        <f>IF($J48="","", VLOOKUP($J48,Indicator_Wide!$A$2:$BI$11,46,FALSE))</f>
        <v/>
      </c>
      <c r="FG48" s="3"/>
      <c r="FH48" s="4" t="str">
        <f>IF($J48="","",VLOOKUP($J48,IndDomain_Wide!$A$2:$BI$11,47,FALSE))</f>
        <v/>
      </c>
      <c r="FI48" s="4" t="str">
        <f>IF($J48="","", VLOOKUP($J48,Indicator_Wide!$A$2:$BI$11,47,FALSE))</f>
        <v/>
      </c>
      <c r="FJ48" s="3"/>
      <c r="FK48" s="4" t="str">
        <f>IF($J48="","",VLOOKUP($J48,IndDomain_Wide!$A$2:$BI$11,48,FALSE))</f>
        <v/>
      </c>
      <c r="FL48" s="4" t="str">
        <f>IF($J48="","", VLOOKUP($J48,Indicator_Wide!$A$2:$BI$11,48,FALSE))</f>
        <v/>
      </c>
      <c r="FM48" s="3"/>
      <c r="FN48" s="4" t="str">
        <f>IF($J48="","",VLOOKUP($J48,IndDomain_Wide!$A$2:$BI$11,49,FALSE))</f>
        <v/>
      </c>
      <c r="FO48" s="4" t="str">
        <f>IF($J48="","", VLOOKUP($J48,Indicator_Wide!$A$2:$BI$11,49,FALSE))</f>
        <v/>
      </c>
      <c r="FP48" s="3"/>
      <c r="FQ48" s="4" t="str">
        <f>IF($J48="","",VLOOKUP($J48,IndDomain_Wide!$A$2:$BI$11,50,FALSE))</f>
        <v/>
      </c>
      <c r="FR48" s="4" t="str">
        <f>IF($J48="","", VLOOKUP($J48,Indicator_Wide!$A$2:$BI$11,50,FALSE))</f>
        <v/>
      </c>
      <c r="FS48" s="3"/>
      <c r="FT48" s="4" t="str">
        <f>IF($J48="","",VLOOKUP($J48,IndDomain_Wide!$A$2:$BI$11,51,FALSE))</f>
        <v/>
      </c>
      <c r="FU48" s="4" t="str">
        <f>IF($J48="","", VLOOKUP($J48,Indicator_Wide!$A$2:$BI$11,51,FALSE))</f>
        <v/>
      </c>
      <c r="FV48" s="3"/>
      <c r="FW48" s="4" t="str">
        <f>IF($J48="","",VLOOKUP($J48,IndDomain_Wide!$A$2:$BI$11,52,FALSE))</f>
        <v/>
      </c>
      <c r="FX48" s="4" t="str">
        <f>IF($J48="","", VLOOKUP($J48,Indicator_Wide!$A$2:$BI$11,52,FALSE))</f>
        <v/>
      </c>
      <c r="FY48" s="3"/>
      <c r="FZ48" s="4" t="str">
        <f>IF($J48="","",VLOOKUP($J48,IndDomain_Wide!$A$2:$BI$11,53,FALSE))</f>
        <v/>
      </c>
      <c r="GA48" s="4" t="str">
        <f>IF($J48="","", VLOOKUP($J48,Indicator_Wide!$A$2:$BI$11,53,FALSE))</f>
        <v/>
      </c>
      <c r="GB48" s="3"/>
      <c r="GC48" s="4" t="str">
        <f>IF($J48="","",VLOOKUP($J48,IndDomain_Wide!$A$2:$BI$11,54,FALSE))</f>
        <v/>
      </c>
      <c r="GD48" s="4" t="str">
        <f>IF($J48="","", VLOOKUP($J48,Indicator_Wide!$A$2:$BI$11,54,FALSE))</f>
        <v/>
      </c>
      <c r="GE48" s="3"/>
      <c r="GF48" s="4" t="str">
        <f>IF($J48="","",VLOOKUP($J48,IndDomain_Wide!$A$2:$BI$11,55,FALSE))</f>
        <v/>
      </c>
      <c r="GG48" s="4" t="str">
        <f>IF($J48="","", VLOOKUP($J48,Indicator_Wide!$A$2:$BI$11,55,FALSE))</f>
        <v/>
      </c>
      <c r="GH48" s="3"/>
      <c r="GI48" s="4" t="str">
        <f>IF($J48="","",VLOOKUP($J48,IndDomain_Wide!$A$2:$BI$11,56,FALSE))</f>
        <v/>
      </c>
      <c r="GJ48" s="4" t="str">
        <f>IF($J48="","", VLOOKUP($J48,Indicator_Wide!$A$2:$BI$11,56,FALSE))</f>
        <v/>
      </c>
      <c r="GK48" s="3"/>
      <c r="GL48" s="4" t="str">
        <f>IF($J48="","",VLOOKUP($J48,IndDomain_Wide!$A$2:$BI$11,57,FALSE))</f>
        <v/>
      </c>
      <c r="GM48" s="4" t="str">
        <f>IF($J48="","", VLOOKUP($J48,Indicator_Wide!$A$2:$BI$11,57,FALSE))</f>
        <v/>
      </c>
      <c r="GN48" s="3"/>
      <c r="GO48" s="4" t="str">
        <f>IF($J48="","",VLOOKUP($J48,IndDomain_Wide!$A$2:$BI$11,58,FALSE))</f>
        <v/>
      </c>
      <c r="GP48" s="4" t="str">
        <f>IF($J48="","", VLOOKUP($J48,Indicator_Wide!$A$2:$BI$11,58,FALSE))</f>
        <v/>
      </c>
      <c r="GQ48" s="3"/>
      <c r="GR48" s="4" t="str">
        <f>IF($J48="","",VLOOKUP($J48,IndDomain_Wide!$A$2:$BI$11,59,FALSE))</f>
        <v/>
      </c>
      <c r="GS48" s="4" t="str">
        <f>IF($J48="","", VLOOKUP($J48,Indicator_Wide!$A$2:$BI$11,59,FALSE))</f>
        <v/>
      </c>
      <c r="GT48" s="3"/>
      <c r="GU48" s="4" t="str">
        <f>IF($J48="","",VLOOKUP($J48,IndDomain_Wide!$A$2:$BI$11,60,FALSE))</f>
        <v/>
      </c>
      <c r="GV48" s="4" t="str">
        <f>IF($J48="","", VLOOKUP($J48,Indicator_Wide!$A$2:$BI$11,60,FALSE))</f>
        <v/>
      </c>
      <c r="GW48" s="3"/>
      <c r="GX48" s="4" t="str">
        <f>IF($J48="","",VLOOKUP($J48,IndDomain_Wide!$A$2:$BI$11,61,FALSE))</f>
        <v/>
      </c>
      <c r="GY48" s="4" t="str">
        <f>IF($J48="","", VLOOKUP($J48,Indicator_Wide!$A$2:$BI$11,61,FALSE))</f>
        <v/>
      </c>
      <c r="GZ48" s="3"/>
    </row>
    <row r="49" spans="1:20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4" t="str">
        <f>IF($J49="","", VLOOKUP($J49,Domain_Wide!$A$2:$M$11,2,FALSE))</f>
        <v/>
      </c>
      <c r="L49" s="4" t="str">
        <f>IF($J49="","", VLOOKUP($J49,Domain_Wide!$A$2:$M$11,3,FALSE))</f>
        <v/>
      </c>
      <c r="M49" s="3"/>
      <c r="N49" s="4" t="str">
        <f>IF($J49="","", VLOOKUP($J49,Domain_Wide!$A$2:$M$11,4,FALSE))</f>
        <v/>
      </c>
      <c r="O49" s="4" t="str">
        <f>IF($J49="","", VLOOKUP($J49,Domain_Wide!$A$2:$M$11,5,FALSE))</f>
        <v/>
      </c>
      <c r="P49" s="3"/>
      <c r="Q49" s="4" t="str">
        <f>IF($J49="","", VLOOKUP($J49,Domain_Wide!$A$2:$M$11,6,FALSE))</f>
        <v/>
      </c>
      <c r="R49" s="4" t="str">
        <f>IF($J49="","", VLOOKUP($J49,Domain_Wide!$A$2:$M$11,7,FALSE))</f>
        <v/>
      </c>
      <c r="S49" s="3"/>
      <c r="T49" s="4" t="str">
        <f>IF($J49="","", VLOOKUP($J49,Domain_Wide!$A$2:$M$11,8,FALSE))</f>
        <v/>
      </c>
      <c r="U49" s="4" t="str">
        <f>IF($J49="","", VLOOKUP($J49,Domain_Wide!$A$2:$M$11,9,FALSE))</f>
        <v/>
      </c>
      <c r="V49" s="3"/>
      <c r="W49" s="4" t="str">
        <f>IF($J49="","", VLOOKUP($J49,Domain_Wide!$A$2:$M$11,10,FALSE))</f>
        <v/>
      </c>
      <c r="X49" s="4" t="str">
        <f>IF($J49="","", VLOOKUP($J49,Domain_Wide!$A$2:$M$11,11,FALSE))</f>
        <v/>
      </c>
      <c r="Y49" s="3"/>
      <c r="Z49" s="4" t="str">
        <f>IF($J49="","", VLOOKUP($J49,Domain_Wide!$A$2:$M$11,12,FALSE))</f>
        <v/>
      </c>
      <c r="AA49" s="4" t="str">
        <f>IF($J49="","", VLOOKUP($J49,Domain_Wide!$A$2:$M$11,13,FALSE))</f>
        <v/>
      </c>
      <c r="AB49" s="3"/>
      <c r="AC49" s="4" t="str">
        <f>IF($J49="","",VLOOKUP($J49,IndDomain_Wide!$A$2:$BI$11,2,FALSE))</f>
        <v/>
      </c>
      <c r="AD49" s="4" t="str">
        <f>IF($J49="","", VLOOKUP($J49,Indicator_Wide!$A$2:$BI$11,2,FALSE))</f>
        <v/>
      </c>
      <c r="AE49" s="3"/>
      <c r="AF49" s="4" t="str">
        <f>IF($J49="","",VLOOKUP($J49,IndDomain_Wide!$A$2:$BI$11,3,FALSE))</f>
        <v/>
      </c>
      <c r="AG49" s="4" t="str">
        <f>IF($J49="","", VLOOKUP($J49,Indicator_Wide!$A$2:$BI$11,3,FALSE))</f>
        <v/>
      </c>
      <c r="AH49" s="3"/>
      <c r="AI49" s="4" t="str">
        <f>IF($J49="","",VLOOKUP($J49,IndDomain_Wide!$A$2:$BI$11,4,FALSE))</f>
        <v/>
      </c>
      <c r="AJ49" s="4" t="str">
        <f>IF($J49="","", VLOOKUP($J49,Indicator_Wide!$A$2:$BI$11,4,FALSE))</f>
        <v/>
      </c>
      <c r="AK49" s="3"/>
      <c r="AL49" s="4" t="str">
        <f>IF($J49="","",VLOOKUP($J49,IndDomain_Wide!$A$2:$BI$11,5,FALSE))</f>
        <v/>
      </c>
      <c r="AM49" s="4" t="str">
        <f>IF($J49="","", VLOOKUP($J49,Indicator_Wide!$A$2:$BI$11,5,FALSE))</f>
        <v/>
      </c>
      <c r="AN49" s="3"/>
      <c r="AO49" s="4" t="str">
        <f>IF($J49="","",VLOOKUP($J49,IndDomain_Wide!$A$2:$BI$11,6,FALSE))</f>
        <v/>
      </c>
      <c r="AP49" s="4" t="str">
        <f>IF($J49="","", VLOOKUP($J49,Indicator_Wide!$A$2:$BI$11,6,FALSE))</f>
        <v/>
      </c>
      <c r="AQ49" s="3"/>
      <c r="AR49" s="4" t="str">
        <f>IF($J49="","",VLOOKUP($J49,IndDomain_Wide!$A$2:$BI$11,7,FALSE))</f>
        <v/>
      </c>
      <c r="AS49" s="4" t="str">
        <f>IF($J49="","", VLOOKUP($J49,Indicator_Wide!$A$2:$BI$11,7,FALSE))</f>
        <v/>
      </c>
      <c r="AT49" s="3"/>
      <c r="AU49" s="4" t="str">
        <f>IF($J49="","",VLOOKUP($J49,IndDomain_Wide!$A$2:$BI$11,8,FALSE))</f>
        <v/>
      </c>
      <c r="AV49" s="4" t="str">
        <f>IF($J49="","", VLOOKUP($J49,Indicator_Wide!$A$2:$BI$11,8,FALSE))</f>
        <v/>
      </c>
      <c r="AW49" s="3"/>
      <c r="AX49" s="4" t="str">
        <f>IF($J49="","",VLOOKUP($J49,IndDomain_Wide!$A$2:$BI$11,9,FALSE))</f>
        <v/>
      </c>
      <c r="AY49" s="4" t="str">
        <f>IF($J49="","", VLOOKUP($J49,Indicator_Wide!$A$2:$BI$11,9,FALSE))</f>
        <v/>
      </c>
      <c r="AZ49" s="3"/>
      <c r="BA49" s="4" t="str">
        <f>IF($J49="","",VLOOKUP($J49,IndDomain_Wide!$A$2:$BI$11,10,FALSE))</f>
        <v/>
      </c>
      <c r="BB49" s="4" t="str">
        <f>IF($J49="","", VLOOKUP($J49,Indicator_Wide!$A$2:$BI$11,10,FALSE))</f>
        <v/>
      </c>
      <c r="BC49" s="3"/>
      <c r="BD49" s="4" t="str">
        <f>IF($J49="","",VLOOKUP($J49,IndDomain_Wide!$A$2:$BI$11,11,FALSE))</f>
        <v/>
      </c>
      <c r="BE49" s="4" t="str">
        <f>IF($J49="","", VLOOKUP($J49,Indicator_Wide!$A$2:$BI$11,11,FALSE))</f>
        <v/>
      </c>
      <c r="BF49" s="3"/>
      <c r="BG49" s="4" t="str">
        <f>IF($J49="","",VLOOKUP($J49,IndDomain_Wide!$A$2:$BI$11,12,FALSE))</f>
        <v/>
      </c>
      <c r="BH49" s="4" t="str">
        <f>IF($J49="","", VLOOKUP($J49,Indicator_Wide!$A$2:$BI$11,12,FALSE))</f>
        <v/>
      </c>
      <c r="BI49" s="3"/>
      <c r="BJ49" s="4" t="str">
        <f>IF($J49="","",VLOOKUP($J49,IndDomain_Wide!$A$2:$BI$11,13,FALSE))</f>
        <v/>
      </c>
      <c r="BK49" s="4" t="str">
        <f>IF($J49="","", VLOOKUP($J49,Indicator_Wide!$A$2:$BI$11,13,FALSE))</f>
        <v/>
      </c>
      <c r="BL49" s="3"/>
      <c r="BM49" s="4" t="str">
        <f>IF($J49="","",VLOOKUP($J49,IndDomain_Wide!$A$2:$BI$11,14,FALSE))</f>
        <v/>
      </c>
      <c r="BN49" s="4" t="str">
        <f>IF($J49="","", VLOOKUP($J49,Indicator_Wide!$A$2:$BI$11,14,FALSE))</f>
        <v/>
      </c>
      <c r="BO49" s="3"/>
      <c r="BP49" s="4" t="str">
        <f>IF($J49="","",VLOOKUP($J49,IndDomain_Wide!$A$2:$BI$11,15,FALSE))</f>
        <v/>
      </c>
      <c r="BQ49" s="4" t="str">
        <f>IF($J49="","", VLOOKUP($J49,Indicator_Wide!$A$2:$BI$11,15,FALSE))</f>
        <v/>
      </c>
      <c r="BR49" s="3"/>
      <c r="BS49" s="4" t="str">
        <f>IF($J49="","",VLOOKUP($J49,IndDomain_Wide!$A$2:$BI$11,16,FALSE))</f>
        <v/>
      </c>
      <c r="BT49" s="4" t="str">
        <f>IF($J49="","", VLOOKUP($J49,Indicator_Wide!$A$2:$BI$11,16,FALSE))</f>
        <v/>
      </c>
      <c r="BU49" s="3"/>
      <c r="BV49" s="4" t="str">
        <f>IF($J49="","",VLOOKUP($J49,IndDomain_Wide!$A$2:$BI$11,17,FALSE))</f>
        <v/>
      </c>
      <c r="BW49" s="4" t="str">
        <f>IF($J49="","", VLOOKUP($J49,Indicator_Wide!$A$2:$BI$11,17,FALSE))</f>
        <v/>
      </c>
      <c r="BX49" s="3"/>
      <c r="BY49" s="4" t="str">
        <f>IF($J49="","",VLOOKUP($J49,IndDomain_Wide!$A$2:$BI$11,18,FALSE))</f>
        <v/>
      </c>
      <c r="BZ49" s="4" t="str">
        <f>IF($J49="","", VLOOKUP($J49,Indicator_Wide!$A$2:$BI$11,18,FALSE))</f>
        <v/>
      </c>
      <c r="CA49" s="3"/>
      <c r="CB49" s="4" t="str">
        <f>IF($J49="","",VLOOKUP($J49,IndDomain_Wide!$A$2:$BI$11,19,FALSE))</f>
        <v/>
      </c>
      <c r="CC49" s="4" t="str">
        <f>IF($J49="","", VLOOKUP($J49,Indicator_Wide!$A$2:$BI$11,19,FALSE))</f>
        <v/>
      </c>
      <c r="CD49" s="3"/>
      <c r="CE49" s="4" t="str">
        <f>IF($J49="","",VLOOKUP($J49,IndDomain_Wide!$A$2:$BI$11,20,FALSE))</f>
        <v/>
      </c>
      <c r="CF49" s="4" t="str">
        <f>IF($J49="","", VLOOKUP($J49,Indicator_Wide!$A$2:$BI$11,20,FALSE))</f>
        <v/>
      </c>
      <c r="CG49" s="3"/>
      <c r="CH49" s="4" t="str">
        <f>IF($J49="","",VLOOKUP($J49,IndDomain_Wide!$A$2:$BI$11,21,FALSE))</f>
        <v/>
      </c>
      <c r="CI49" s="4" t="str">
        <f>IF($J49="","", VLOOKUP($J49,Indicator_Wide!$A$2:$BI$11,21,FALSE))</f>
        <v/>
      </c>
      <c r="CJ49" s="3"/>
      <c r="CK49" s="4" t="str">
        <f>IF($J49="","",VLOOKUP($J49,IndDomain_Wide!$A$2:$BI$11,22,FALSE))</f>
        <v/>
      </c>
      <c r="CL49" s="4" t="str">
        <f>IF($J49="","", VLOOKUP($J49,Indicator_Wide!$A$2:$BI$11,22,FALSE))</f>
        <v/>
      </c>
      <c r="CM49" s="3"/>
      <c r="CN49" s="4" t="str">
        <f>IF($J49="","",VLOOKUP($J49,IndDomain_Wide!$A$2:$BI$11,23,FALSE))</f>
        <v/>
      </c>
      <c r="CO49" s="4" t="str">
        <f>IF($J49="","", VLOOKUP($J49,Indicator_Wide!$A$2:$BI$11,23,FALSE))</f>
        <v/>
      </c>
      <c r="CP49" s="3"/>
      <c r="CQ49" s="4" t="str">
        <f>IF($J49="","",VLOOKUP($J49,IndDomain_Wide!$A$2:$BI$11,24,FALSE))</f>
        <v/>
      </c>
      <c r="CR49" s="4" t="str">
        <f>IF($J49="","", VLOOKUP($J49,Indicator_Wide!$A$2:$BI$11,24,FALSE))</f>
        <v/>
      </c>
      <c r="CS49" s="3"/>
      <c r="CT49" s="4" t="str">
        <f>IF($J49="","",VLOOKUP($J49,IndDomain_Wide!$A$2:$BI$11,25,FALSE))</f>
        <v/>
      </c>
      <c r="CU49" s="4" t="str">
        <f>IF($J49="","", VLOOKUP($J49,Indicator_Wide!$A$2:$BI$11,25,FALSE))</f>
        <v/>
      </c>
      <c r="CV49" s="3"/>
      <c r="CW49" s="4" t="str">
        <f>IF($J49="","",VLOOKUP($J49,IndDomain_Wide!$A$2:$BI$11,26,FALSE))</f>
        <v/>
      </c>
      <c r="CX49" s="4" t="str">
        <f>IF($J49="","", VLOOKUP($J49,Indicator_Wide!$A$2:$BI$11,26,FALSE))</f>
        <v/>
      </c>
      <c r="CY49" s="3"/>
      <c r="CZ49" s="4" t="str">
        <f>IF($J49="","",VLOOKUP($J49,IndDomain_Wide!$A$2:$BI$11,27,FALSE))</f>
        <v/>
      </c>
      <c r="DA49" s="4" t="str">
        <f>IF($J49="","", VLOOKUP($J49,Indicator_Wide!$A$2:$BI$11,27,FALSE))</f>
        <v/>
      </c>
      <c r="DB49" s="3"/>
      <c r="DC49" s="4" t="str">
        <f>IF($J49="","",VLOOKUP($J49,IndDomain_Wide!$A$2:$BI$11,28,FALSE))</f>
        <v/>
      </c>
      <c r="DD49" s="4" t="str">
        <f>IF($J49="","", VLOOKUP($J49,Indicator_Wide!$A$2:$BI$11,28,FALSE))</f>
        <v/>
      </c>
      <c r="DE49" s="3"/>
      <c r="DF49" s="4" t="str">
        <f>IF($J49="","",VLOOKUP($J49,IndDomain_Wide!$A$2:$BI$11,29,FALSE))</f>
        <v/>
      </c>
      <c r="DG49" s="4" t="str">
        <f>IF($J49="","", VLOOKUP($J49,Indicator_Wide!$A$2:$BI$11,29,FALSE))</f>
        <v/>
      </c>
      <c r="DH49" s="3"/>
      <c r="DI49" s="4" t="str">
        <f>IF($J49="","",VLOOKUP($J49,IndDomain_Wide!$A$2:$BI$11,30,FALSE))</f>
        <v/>
      </c>
      <c r="DJ49" s="4" t="str">
        <f>IF($J49="","", VLOOKUP($J49,Indicator_Wide!$A$2:$BI$11,30,FALSE))</f>
        <v/>
      </c>
      <c r="DK49" s="3"/>
      <c r="DL49" s="4" t="str">
        <f>IF($J49="","",VLOOKUP($J49,IndDomain_Wide!$A$2:$BI$11,31,FALSE))</f>
        <v/>
      </c>
      <c r="DM49" s="4" t="str">
        <f>IF($J49="","", VLOOKUP($J49,Indicator_Wide!$A$2:$BI$11,31,FALSE))</f>
        <v/>
      </c>
      <c r="DN49" s="3"/>
      <c r="DO49" s="4" t="str">
        <f>IF($J49="","",VLOOKUP($J49,IndDomain_Wide!$A$2:$BI$11,32,FALSE))</f>
        <v/>
      </c>
      <c r="DP49" s="4" t="str">
        <f>IF($J49="","", VLOOKUP($J49,Indicator_Wide!$A$2:$BI$11,32,FALSE))</f>
        <v/>
      </c>
      <c r="DQ49" s="3"/>
      <c r="DR49" s="4" t="str">
        <f>IF($J49="","",VLOOKUP($J49,IndDomain_Wide!$A$2:$BI$11,33,FALSE))</f>
        <v/>
      </c>
      <c r="DS49" s="4" t="str">
        <f>IF($J49="","", VLOOKUP($J49,Indicator_Wide!$A$2:$BI$11,33,FALSE))</f>
        <v/>
      </c>
      <c r="DT49" s="3"/>
      <c r="DU49" s="4" t="str">
        <f>IF($J49="","",VLOOKUP($J49,IndDomain_Wide!$A$2:$BI$11,34,FALSE))</f>
        <v/>
      </c>
      <c r="DV49" s="4" t="str">
        <f>IF($J49="","", VLOOKUP($J49,Indicator_Wide!$A$2:$BI$11,34,FALSE))</f>
        <v/>
      </c>
      <c r="DW49" s="3"/>
      <c r="DX49" s="4" t="str">
        <f>IF($J49="","",VLOOKUP($J49,IndDomain_Wide!$A$2:$BI$11,35,FALSE))</f>
        <v/>
      </c>
      <c r="DY49" s="4" t="str">
        <f>IF($J49="","", VLOOKUP($J49,Indicator_Wide!$A$2:$BI$11,35,FALSE))</f>
        <v/>
      </c>
      <c r="DZ49" s="3"/>
      <c r="EA49" s="4" t="str">
        <f>IF($J49="","",VLOOKUP($J49,IndDomain_Wide!$A$2:$BI$11,36,FALSE))</f>
        <v/>
      </c>
      <c r="EB49" s="4" t="str">
        <f>IF($J49="","", VLOOKUP($J49,Indicator_Wide!$A$2:$BI$11,36,FALSE))</f>
        <v/>
      </c>
      <c r="EC49" s="3"/>
      <c r="ED49" s="4" t="str">
        <f>IF($J49="","",VLOOKUP($J49,IndDomain_Wide!$A$2:$BI$11,37,FALSE))</f>
        <v/>
      </c>
      <c r="EE49" s="4" t="str">
        <f>IF($J49="","", VLOOKUP($J49,Indicator_Wide!$A$2:$BI$11,37,FALSE))</f>
        <v/>
      </c>
      <c r="EF49" s="3"/>
      <c r="EG49" s="4" t="str">
        <f>IF($J49="","",VLOOKUP($J49,IndDomain_Wide!$A$2:$BI$11,38,FALSE))</f>
        <v/>
      </c>
      <c r="EH49" s="4" t="str">
        <f>IF($J49="","", VLOOKUP($J49,Indicator_Wide!$A$2:$BI$11,38,FALSE))</f>
        <v/>
      </c>
      <c r="EI49" s="3"/>
      <c r="EJ49" s="4" t="str">
        <f>IF($J49="","",VLOOKUP($J49,IndDomain_Wide!$A$2:$BI$11,39,FALSE))</f>
        <v/>
      </c>
      <c r="EK49" s="4" t="str">
        <f>IF($J49="","", VLOOKUP($J49,Indicator_Wide!$A$2:$BI$11,39,FALSE))</f>
        <v/>
      </c>
      <c r="EL49" s="3"/>
      <c r="EM49" s="4" t="str">
        <f>IF($J49="","",VLOOKUP($J49,IndDomain_Wide!$A$2:$BI$11,40,FALSE))</f>
        <v/>
      </c>
      <c r="EN49" s="4" t="str">
        <f>IF($J49="","", VLOOKUP($J49,Indicator_Wide!$A$2:$BI$11,40,FALSE))</f>
        <v/>
      </c>
      <c r="EO49" s="3"/>
      <c r="EP49" s="4" t="str">
        <f>IF($J49="","",VLOOKUP($J49,IndDomain_Wide!$A$2:$BI$11,41,FALSE))</f>
        <v/>
      </c>
      <c r="EQ49" s="4" t="str">
        <f>IF($J49="","", VLOOKUP($J49,Indicator_Wide!$A$2:$BI$11,41,FALSE))</f>
        <v/>
      </c>
      <c r="ER49" s="3"/>
      <c r="ES49" s="4" t="str">
        <f>IF($J49="","",VLOOKUP($J49,IndDomain_Wide!$A$2:$BI$11,42,FALSE))</f>
        <v/>
      </c>
      <c r="ET49" s="4" t="str">
        <f>IF($J49="","", VLOOKUP($J49,Indicator_Wide!$A$2:$BI$11,42,FALSE))</f>
        <v/>
      </c>
      <c r="EU49" s="3"/>
      <c r="EV49" s="4" t="str">
        <f>IF($J49="","",VLOOKUP($J49,IndDomain_Wide!$A$2:$BI$11,43,FALSE))</f>
        <v/>
      </c>
      <c r="EW49" s="4" t="str">
        <f>IF($J49="","", VLOOKUP($J49,Indicator_Wide!$A$2:$BI$11,43,FALSE))</f>
        <v/>
      </c>
      <c r="EX49" s="3"/>
      <c r="EY49" s="4" t="str">
        <f>IF($J49="","",VLOOKUP($J49,IndDomain_Wide!$A$2:$BI$11,44,FALSE))</f>
        <v/>
      </c>
      <c r="EZ49" s="4" t="str">
        <f>IF($J49="","", VLOOKUP($J49,Indicator_Wide!$A$2:$BI$11,44,FALSE))</f>
        <v/>
      </c>
      <c r="FA49" s="3"/>
      <c r="FB49" s="4" t="str">
        <f>IF($J49="","",VLOOKUP($J49,IndDomain_Wide!$A$2:$BI$11,45,FALSE))</f>
        <v/>
      </c>
      <c r="FC49" s="4" t="str">
        <f>IF($J49="","", VLOOKUP($J49,Indicator_Wide!$A$2:$BI$11,45,FALSE))</f>
        <v/>
      </c>
      <c r="FD49" s="3"/>
      <c r="FE49" s="4" t="str">
        <f>IF($J49="","",VLOOKUP($J49,IndDomain_Wide!$A$2:$BI$11,46,FALSE))</f>
        <v/>
      </c>
      <c r="FF49" s="4" t="str">
        <f>IF($J49="","", VLOOKUP($J49,Indicator_Wide!$A$2:$BI$11,46,FALSE))</f>
        <v/>
      </c>
      <c r="FG49" s="3"/>
      <c r="FH49" s="4" t="str">
        <f>IF($J49="","",VLOOKUP($J49,IndDomain_Wide!$A$2:$BI$11,47,FALSE))</f>
        <v/>
      </c>
      <c r="FI49" s="4" t="str">
        <f>IF($J49="","", VLOOKUP($J49,Indicator_Wide!$A$2:$BI$11,47,FALSE))</f>
        <v/>
      </c>
      <c r="FJ49" s="3"/>
      <c r="FK49" s="4" t="str">
        <f>IF($J49="","",VLOOKUP($J49,IndDomain_Wide!$A$2:$BI$11,48,FALSE))</f>
        <v/>
      </c>
      <c r="FL49" s="4" t="str">
        <f>IF($J49="","", VLOOKUP($J49,Indicator_Wide!$A$2:$BI$11,48,FALSE))</f>
        <v/>
      </c>
      <c r="FM49" s="3"/>
      <c r="FN49" s="4" t="str">
        <f>IF($J49="","",VLOOKUP($J49,IndDomain_Wide!$A$2:$BI$11,49,FALSE))</f>
        <v/>
      </c>
      <c r="FO49" s="4" t="str">
        <f>IF($J49="","", VLOOKUP($J49,Indicator_Wide!$A$2:$BI$11,49,FALSE))</f>
        <v/>
      </c>
      <c r="FP49" s="3"/>
      <c r="FQ49" s="4" t="str">
        <f>IF($J49="","",VLOOKUP($J49,IndDomain_Wide!$A$2:$BI$11,50,FALSE))</f>
        <v/>
      </c>
      <c r="FR49" s="4" t="str">
        <f>IF($J49="","", VLOOKUP($J49,Indicator_Wide!$A$2:$BI$11,50,FALSE))</f>
        <v/>
      </c>
      <c r="FS49" s="3"/>
      <c r="FT49" s="4" t="str">
        <f>IF($J49="","",VLOOKUP($J49,IndDomain_Wide!$A$2:$BI$11,51,FALSE))</f>
        <v/>
      </c>
      <c r="FU49" s="4" t="str">
        <f>IF($J49="","", VLOOKUP($J49,Indicator_Wide!$A$2:$BI$11,51,FALSE))</f>
        <v/>
      </c>
      <c r="FV49" s="3"/>
      <c r="FW49" s="4" t="str">
        <f>IF($J49="","",VLOOKUP($J49,IndDomain_Wide!$A$2:$BI$11,52,FALSE))</f>
        <v/>
      </c>
      <c r="FX49" s="4" t="str">
        <f>IF($J49="","", VLOOKUP($J49,Indicator_Wide!$A$2:$BI$11,52,FALSE))</f>
        <v/>
      </c>
      <c r="FY49" s="3"/>
      <c r="FZ49" s="4" t="str">
        <f>IF($J49="","",VLOOKUP($J49,IndDomain_Wide!$A$2:$BI$11,53,FALSE))</f>
        <v/>
      </c>
      <c r="GA49" s="4" t="str">
        <f>IF($J49="","", VLOOKUP($J49,Indicator_Wide!$A$2:$BI$11,53,FALSE))</f>
        <v/>
      </c>
      <c r="GB49" s="3"/>
      <c r="GC49" s="4" t="str">
        <f>IF($J49="","",VLOOKUP($J49,IndDomain_Wide!$A$2:$BI$11,54,FALSE))</f>
        <v/>
      </c>
      <c r="GD49" s="4" t="str">
        <f>IF($J49="","", VLOOKUP($J49,Indicator_Wide!$A$2:$BI$11,54,FALSE))</f>
        <v/>
      </c>
      <c r="GE49" s="3"/>
      <c r="GF49" s="4" t="str">
        <f>IF($J49="","",VLOOKUP($J49,IndDomain_Wide!$A$2:$BI$11,55,FALSE))</f>
        <v/>
      </c>
      <c r="GG49" s="4" t="str">
        <f>IF($J49="","", VLOOKUP($J49,Indicator_Wide!$A$2:$BI$11,55,FALSE))</f>
        <v/>
      </c>
      <c r="GH49" s="3"/>
      <c r="GI49" s="4" t="str">
        <f>IF($J49="","",VLOOKUP($J49,IndDomain_Wide!$A$2:$BI$11,56,FALSE))</f>
        <v/>
      </c>
      <c r="GJ49" s="4" t="str">
        <f>IF($J49="","", VLOOKUP($J49,Indicator_Wide!$A$2:$BI$11,56,FALSE))</f>
        <v/>
      </c>
      <c r="GK49" s="3"/>
      <c r="GL49" s="4" t="str">
        <f>IF($J49="","",VLOOKUP($J49,IndDomain_Wide!$A$2:$BI$11,57,FALSE))</f>
        <v/>
      </c>
      <c r="GM49" s="4" t="str">
        <f>IF($J49="","", VLOOKUP($J49,Indicator_Wide!$A$2:$BI$11,57,FALSE))</f>
        <v/>
      </c>
      <c r="GN49" s="3"/>
      <c r="GO49" s="4" t="str">
        <f>IF($J49="","",VLOOKUP($J49,IndDomain_Wide!$A$2:$BI$11,58,FALSE))</f>
        <v/>
      </c>
      <c r="GP49" s="4" t="str">
        <f>IF($J49="","", VLOOKUP($J49,Indicator_Wide!$A$2:$BI$11,58,FALSE))</f>
        <v/>
      </c>
      <c r="GQ49" s="3"/>
      <c r="GR49" s="4" t="str">
        <f>IF($J49="","",VLOOKUP($J49,IndDomain_Wide!$A$2:$BI$11,59,FALSE))</f>
        <v/>
      </c>
      <c r="GS49" s="4" t="str">
        <f>IF($J49="","", VLOOKUP($J49,Indicator_Wide!$A$2:$BI$11,59,FALSE))</f>
        <v/>
      </c>
      <c r="GT49" s="3"/>
      <c r="GU49" s="4" t="str">
        <f>IF($J49="","",VLOOKUP($J49,IndDomain_Wide!$A$2:$BI$11,60,FALSE))</f>
        <v/>
      </c>
      <c r="GV49" s="4" t="str">
        <f>IF($J49="","", VLOOKUP($J49,Indicator_Wide!$A$2:$BI$11,60,FALSE))</f>
        <v/>
      </c>
      <c r="GW49" s="3"/>
      <c r="GX49" s="4" t="str">
        <f>IF($J49="","",VLOOKUP($J49,IndDomain_Wide!$A$2:$BI$11,61,FALSE))</f>
        <v/>
      </c>
      <c r="GY49" s="4" t="str">
        <f>IF($J49="","", VLOOKUP($J49,Indicator_Wide!$A$2:$BI$11,61,FALSE))</f>
        <v/>
      </c>
      <c r="GZ49" s="3"/>
    </row>
    <row r="50" spans="1:20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4" t="str">
        <f>IF($J50="","", VLOOKUP($J50,Domain_Wide!$A$2:$M$11,2,FALSE))</f>
        <v/>
      </c>
      <c r="L50" s="4" t="str">
        <f>IF($J50="","", VLOOKUP($J50,Domain_Wide!$A$2:$M$11,3,FALSE))</f>
        <v/>
      </c>
      <c r="M50" s="3"/>
      <c r="N50" s="4" t="str">
        <f>IF($J50="","", VLOOKUP($J50,Domain_Wide!$A$2:$M$11,4,FALSE))</f>
        <v/>
      </c>
      <c r="O50" s="4" t="str">
        <f>IF($J50="","", VLOOKUP($J50,Domain_Wide!$A$2:$M$11,5,FALSE))</f>
        <v/>
      </c>
      <c r="P50" s="3"/>
      <c r="Q50" s="4" t="str">
        <f>IF($J50="","", VLOOKUP($J50,Domain_Wide!$A$2:$M$11,6,FALSE))</f>
        <v/>
      </c>
      <c r="R50" s="4" t="str">
        <f>IF($J50="","", VLOOKUP($J50,Domain_Wide!$A$2:$M$11,7,FALSE))</f>
        <v/>
      </c>
      <c r="S50" s="3"/>
      <c r="T50" s="4" t="str">
        <f>IF($J50="","", VLOOKUP($J50,Domain_Wide!$A$2:$M$11,8,FALSE))</f>
        <v/>
      </c>
      <c r="U50" s="4" t="str">
        <f>IF($J50="","", VLOOKUP($J50,Domain_Wide!$A$2:$M$11,9,FALSE))</f>
        <v/>
      </c>
      <c r="V50" s="3"/>
      <c r="W50" s="4" t="str">
        <f>IF($J50="","", VLOOKUP($J50,Domain_Wide!$A$2:$M$11,10,FALSE))</f>
        <v/>
      </c>
      <c r="X50" s="4" t="str">
        <f>IF($J50="","", VLOOKUP($J50,Domain_Wide!$A$2:$M$11,11,FALSE))</f>
        <v/>
      </c>
      <c r="Y50" s="3"/>
      <c r="Z50" s="4" t="str">
        <f>IF($J50="","", VLOOKUP($J50,Domain_Wide!$A$2:$M$11,12,FALSE))</f>
        <v/>
      </c>
      <c r="AA50" s="4" t="str">
        <f>IF($J50="","", VLOOKUP($J50,Domain_Wide!$A$2:$M$11,13,FALSE))</f>
        <v/>
      </c>
      <c r="AB50" s="3"/>
      <c r="AC50" s="4" t="str">
        <f>IF($J50="","",VLOOKUP($J50,IndDomain_Wide!$A$2:$BI$11,2,FALSE))</f>
        <v/>
      </c>
      <c r="AD50" s="4" t="str">
        <f>IF($J50="","", VLOOKUP($J50,Indicator_Wide!$A$2:$BI$11,2,FALSE))</f>
        <v/>
      </c>
      <c r="AE50" s="3"/>
      <c r="AF50" s="4" t="str">
        <f>IF($J50="","",VLOOKUP($J50,IndDomain_Wide!$A$2:$BI$11,3,FALSE))</f>
        <v/>
      </c>
      <c r="AG50" s="4" t="str">
        <f>IF($J50="","", VLOOKUP($J50,Indicator_Wide!$A$2:$BI$11,3,FALSE))</f>
        <v/>
      </c>
      <c r="AH50" s="3"/>
      <c r="AI50" s="4" t="str">
        <f>IF($J50="","",VLOOKUP($J50,IndDomain_Wide!$A$2:$BI$11,4,FALSE))</f>
        <v/>
      </c>
      <c r="AJ50" s="4" t="str">
        <f>IF($J50="","", VLOOKUP($J50,Indicator_Wide!$A$2:$BI$11,4,FALSE))</f>
        <v/>
      </c>
      <c r="AK50" s="3"/>
      <c r="AL50" s="4" t="str">
        <f>IF($J50="","",VLOOKUP($J50,IndDomain_Wide!$A$2:$BI$11,5,FALSE))</f>
        <v/>
      </c>
      <c r="AM50" s="4" t="str">
        <f>IF($J50="","", VLOOKUP($J50,Indicator_Wide!$A$2:$BI$11,5,FALSE))</f>
        <v/>
      </c>
      <c r="AN50" s="3"/>
      <c r="AO50" s="4" t="str">
        <f>IF($J50="","",VLOOKUP($J50,IndDomain_Wide!$A$2:$BI$11,6,FALSE))</f>
        <v/>
      </c>
      <c r="AP50" s="4" t="str">
        <f>IF($J50="","", VLOOKUP($J50,Indicator_Wide!$A$2:$BI$11,6,FALSE))</f>
        <v/>
      </c>
      <c r="AQ50" s="3"/>
      <c r="AR50" s="4" t="str">
        <f>IF($J50="","",VLOOKUP($J50,IndDomain_Wide!$A$2:$BI$11,7,FALSE))</f>
        <v/>
      </c>
      <c r="AS50" s="4" t="str">
        <f>IF($J50="","", VLOOKUP($J50,Indicator_Wide!$A$2:$BI$11,7,FALSE))</f>
        <v/>
      </c>
      <c r="AT50" s="3"/>
      <c r="AU50" s="4" t="str">
        <f>IF($J50="","",VLOOKUP($J50,IndDomain_Wide!$A$2:$BI$11,8,FALSE))</f>
        <v/>
      </c>
      <c r="AV50" s="4" t="str">
        <f>IF($J50="","", VLOOKUP($J50,Indicator_Wide!$A$2:$BI$11,8,FALSE))</f>
        <v/>
      </c>
      <c r="AW50" s="3"/>
      <c r="AX50" s="4" t="str">
        <f>IF($J50="","",VLOOKUP($J50,IndDomain_Wide!$A$2:$BI$11,9,FALSE))</f>
        <v/>
      </c>
      <c r="AY50" s="4" t="str">
        <f>IF($J50="","", VLOOKUP($J50,Indicator_Wide!$A$2:$BI$11,9,FALSE))</f>
        <v/>
      </c>
      <c r="AZ50" s="3"/>
      <c r="BA50" s="4" t="str">
        <f>IF($J50="","",VLOOKUP($J50,IndDomain_Wide!$A$2:$BI$11,10,FALSE))</f>
        <v/>
      </c>
      <c r="BB50" s="4" t="str">
        <f>IF($J50="","", VLOOKUP($J50,Indicator_Wide!$A$2:$BI$11,10,FALSE))</f>
        <v/>
      </c>
      <c r="BC50" s="3"/>
      <c r="BD50" s="4" t="str">
        <f>IF($J50="","",VLOOKUP($J50,IndDomain_Wide!$A$2:$BI$11,11,FALSE))</f>
        <v/>
      </c>
      <c r="BE50" s="4" t="str">
        <f>IF($J50="","", VLOOKUP($J50,Indicator_Wide!$A$2:$BI$11,11,FALSE))</f>
        <v/>
      </c>
      <c r="BF50" s="3"/>
      <c r="BG50" s="4" t="str">
        <f>IF($J50="","",VLOOKUP($J50,IndDomain_Wide!$A$2:$BI$11,12,FALSE))</f>
        <v/>
      </c>
      <c r="BH50" s="4" t="str">
        <f>IF($J50="","", VLOOKUP($J50,Indicator_Wide!$A$2:$BI$11,12,FALSE))</f>
        <v/>
      </c>
      <c r="BI50" s="3"/>
      <c r="BJ50" s="4" t="str">
        <f>IF($J50="","",VLOOKUP($J50,IndDomain_Wide!$A$2:$BI$11,13,FALSE))</f>
        <v/>
      </c>
      <c r="BK50" s="4" t="str">
        <f>IF($J50="","", VLOOKUP($J50,Indicator_Wide!$A$2:$BI$11,13,FALSE))</f>
        <v/>
      </c>
      <c r="BL50" s="3"/>
      <c r="BM50" s="4" t="str">
        <f>IF($J50="","",VLOOKUP($J50,IndDomain_Wide!$A$2:$BI$11,14,FALSE))</f>
        <v/>
      </c>
      <c r="BN50" s="4" t="str">
        <f>IF($J50="","", VLOOKUP($J50,Indicator_Wide!$A$2:$BI$11,14,FALSE))</f>
        <v/>
      </c>
      <c r="BO50" s="3"/>
      <c r="BP50" s="4" t="str">
        <f>IF($J50="","",VLOOKUP($J50,IndDomain_Wide!$A$2:$BI$11,15,FALSE))</f>
        <v/>
      </c>
      <c r="BQ50" s="4" t="str">
        <f>IF($J50="","", VLOOKUP($J50,Indicator_Wide!$A$2:$BI$11,15,FALSE))</f>
        <v/>
      </c>
      <c r="BR50" s="3"/>
      <c r="BS50" s="4" t="str">
        <f>IF($J50="","",VLOOKUP($J50,IndDomain_Wide!$A$2:$BI$11,16,FALSE))</f>
        <v/>
      </c>
      <c r="BT50" s="4" t="str">
        <f>IF($J50="","", VLOOKUP($J50,Indicator_Wide!$A$2:$BI$11,16,FALSE))</f>
        <v/>
      </c>
      <c r="BU50" s="3"/>
      <c r="BV50" s="4" t="str">
        <f>IF($J50="","",VLOOKUP($J50,IndDomain_Wide!$A$2:$BI$11,17,FALSE))</f>
        <v/>
      </c>
      <c r="BW50" s="4" t="str">
        <f>IF($J50="","", VLOOKUP($J50,Indicator_Wide!$A$2:$BI$11,17,FALSE))</f>
        <v/>
      </c>
      <c r="BX50" s="3"/>
      <c r="BY50" s="4" t="str">
        <f>IF($J50="","",VLOOKUP($J50,IndDomain_Wide!$A$2:$BI$11,18,FALSE))</f>
        <v/>
      </c>
      <c r="BZ50" s="4" t="str">
        <f>IF($J50="","", VLOOKUP($J50,Indicator_Wide!$A$2:$BI$11,18,FALSE))</f>
        <v/>
      </c>
      <c r="CA50" s="3"/>
      <c r="CB50" s="4" t="str">
        <f>IF($J50="","",VLOOKUP($J50,IndDomain_Wide!$A$2:$BI$11,19,FALSE))</f>
        <v/>
      </c>
      <c r="CC50" s="4" t="str">
        <f>IF($J50="","", VLOOKUP($J50,Indicator_Wide!$A$2:$BI$11,19,FALSE))</f>
        <v/>
      </c>
      <c r="CD50" s="3"/>
      <c r="CE50" s="4" t="str">
        <f>IF($J50="","",VLOOKUP($J50,IndDomain_Wide!$A$2:$BI$11,20,FALSE))</f>
        <v/>
      </c>
      <c r="CF50" s="4" t="str">
        <f>IF($J50="","", VLOOKUP($J50,Indicator_Wide!$A$2:$BI$11,20,FALSE))</f>
        <v/>
      </c>
      <c r="CG50" s="3"/>
      <c r="CH50" s="4" t="str">
        <f>IF($J50="","",VLOOKUP($J50,IndDomain_Wide!$A$2:$BI$11,21,FALSE))</f>
        <v/>
      </c>
      <c r="CI50" s="4" t="str">
        <f>IF($J50="","", VLOOKUP($J50,Indicator_Wide!$A$2:$BI$11,21,FALSE))</f>
        <v/>
      </c>
      <c r="CJ50" s="3"/>
      <c r="CK50" s="4" t="str">
        <f>IF($J50="","",VLOOKUP($J50,IndDomain_Wide!$A$2:$BI$11,22,FALSE))</f>
        <v/>
      </c>
      <c r="CL50" s="4" t="str">
        <f>IF($J50="","", VLOOKUP($J50,Indicator_Wide!$A$2:$BI$11,22,FALSE))</f>
        <v/>
      </c>
      <c r="CM50" s="3"/>
      <c r="CN50" s="4" t="str">
        <f>IF($J50="","",VLOOKUP($J50,IndDomain_Wide!$A$2:$BI$11,23,FALSE))</f>
        <v/>
      </c>
      <c r="CO50" s="4" t="str">
        <f>IF($J50="","", VLOOKUP($J50,Indicator_Wide!$A$2:$BI$11,23,FALSE))</f>
        <v/>
      </c>
      <c r="CP50" s="3"/>
      <c r="CQ50" s="4" t="str">
        <f>IF($J50="","",VLOOKUP($J50,IndDomain_Wide!$A$2:$BI$11,24,FALSE))</f>
        <v/>
      </c>
      <c r="CR50" s="4" t="str">
        <f>IF($J50="","", VLOOKUP($J50,Indicator_Wide!$A$2:$BI$11,24,FALSE))</f>
        <v/>
      </c>
      <c r="CS50" s="3"/>
      <c r="CT50" s="4" t="str">
        <f>IF($J50="","",VLOOKUP($J50,IndDomain_Wide!$A$2:$BI$11,25,FALSE))</f>
        <v/>
      </c>
      <c r="CU50" s="4" t="str">
        <f>IF($J50="","", VLOOKUP($J50,Indicator_Wide!$A$2:$BI$11,25,FALSE))</f>
        <v/>
      </c>
      <c r="CV50" s="3"/>
      <c r="CW50" s="4" t="str">
        <f>IF($J50="","",VLOOKUP($J50,IndDomain_Wide!$A$2:$BI$11,26,FALSE))</f>
        <v/>
      </c>
      <c r="CX50" s="4" t="str">
        <f>IF($J50="","", VLOOKUP($J50,Indicator_Wide!$A$2:$BI$11,26,FALSE))</f>
        <v/>
      </c>
      <c r="CY50" s="3"/>
      <c r="CZ50" s="4" t="str">
        <f>IF($J50="","",VLOOKUP($J50,IndDomain_Wide!$A$2:$BI$11,27,FALSE))</f>
        <v/>
      </c>
      <c r="DA50" s="4" t="str">
        <f>IF($J50="","", VLOOKUP($J50,Indicator_Wide!$A$2:$BI$11,27,FALSE))</f>
        <v/>
      </c>
      <c r="DB50" s="3"/>
      <c r="DC50" s="4" t="str">
        <f>IF($J50="","",VLOOKUP($J50,IndDomain_Wide!$A$2:$BI$11,28,FALSE))</f>
        <v/>
      </c>
      <c r="DD50" s="4" t="str">
        <f>IF($J50="","", VLOOKUP($J50,Indicator_Wide!$A$2:$BI$11,28,FALSE))</f>
        <v/>
      </c>
      <c r="DE50" s="3"/>
      <c r="DF50" s="4" t="str">
        <f>IF($J50="","",VLOOKUP($J50,IndDomain_Wide!$A$2:$BI$11,29,FALSE))</f>
        <v/>
      </c>
      <c r="DG50" s="4" t="str">
        <f>IF($J50="","", VLOOKUP($J50,Indicator_Wide!$A$2:$BI$11,29,FALSE))</f>
        <v/>
      </c>
      <c r="DH50" s="3"/>
      <c r="DI50" s="4" t="str">
        <f>IF($J50="","",VLOOKUP($J50,IndDomain_Wide!$A$2:$BI$11,30,FALSE))</f>
        <v/>
      </c>
      <c r="DJ50" s="4" t="str">
        <f>IF($J50="","", VLOOKUP($J50,Indicator_Wide!$A$2:$BI$11,30,FALSE))</f>
        <v/>
      </c>
      <c r="DK50" s="3"/>
      <c r="DL50" s="4" t="str">
        <f>IF($J50="","",VLOOKUP($J50,IndDomain_Wide!$A$2:$BI$11,31,FALSE))</f>
        <v/>
      </c>
      <c r="DM50" s="4" t="str">
        <f>IF($J50="","", VLOOKUP($J50,Indicator_Wide!$A$2:$BI$11,31,FALSE))</f>
        <v/>
      </c>
      <c r="DN50" s="3"/>
      <c r="DO50" s="4" t="str">
        <f>IF($J50="","",VLOOKUP($J50,IndDomain_Wide!$A$2:$BI$11,32,FALSE))</f>
        <v/>
      </c>
      <c r="DP50" s="4" t="str">
        <f>IF($J50="","", VLOOKUP($J50,Indicator_Wide!$A$2:$BI$11,32,FALSE))</f>
        <v/>
      </c>
      <c r="DQ50" s="3"/>
      <c r="DR50" s="4" t="str">
        <f>IF($J50="","",VLOOKUP($J50,IndDomain_Wide!$A$2:$BI$11,33,FALSE))</f>
        <v/>
      </c>
      <c r="DS50" s="4" t="str">
        <f>IF($J50="","", VLOOKUP($J50,Indicator_Wide!$A$2:$BI$11,33,FALSE))</f>
        <v/>
      </c>
      <c r="DT50" s="3"/>
      <c r="DU50" s="4" t="str">
        <f>IF($J50="","",VLOOKUP($J50,IndDomain_Wide!$A$2:$BI$11,34,FALSE))</f>
        <v/>
      </c>
      <c r="DV50" s="4" t="str">
        <f>IF($J50="","", VLOOKUP($J50,Indicator_Wide!$A$2:$BI$11,34,FALSE))</f>
        <v/>
      </c>
      <c r="DW50" s="3"/>
      <c r="DX50" s="4" t="str">
        <f>IF($J50="","",VLOOKUP($J50,IndDomain_Wide!$A$2:$BI$11,35,FALSE))</f>
        <v/>
      </c>
      <c r="DY50" s="4" t="str">
        <f>IF($J50="","", VLOOKUP($J50,Indicator_Wide!$A$2:$BI$11,35,FALSE))</f>
        <v/>
      </c>
      <c r="DZ50" s="3"/>
      <c r="EA50" s="4" t="str">
        <f>IF($J50="","",VLOOKUP($J50,IndDomain_Wide!$A$2:$BI$11,36,FALSE))</f>
        <v/>
      </c>
      <c r="EB50" s="4" t="str">
        <f>IF($J50="","", VLOOKUP($J50,Indicator_Wide!$A$2:$BI$11,36,FALSE))</f>
        <v/>
      </c>
      <c r="EC50" s="3"/>
      <c r="ED50" s="4" t="str">
        <f>IF($J50="","",VLOOKUP($J50,IndDomain_Wide!$A$2:$BI$11,37,FALSE))</f>
        <v/>
      </c>
      <c r="EE50" s="4" t="str">
        <f>IF($J50="","", VLOOKUP($J50,Indicator_Wide!$A$2:$BI$11,37,FALSE))</f>
        <v/>
      </c>
      <c r="EF50" s="3"/>
      <c r="EG50" s="4" t="str">
        <f>IF($J50="","",VLOOKUP($J50,IndDomain_Wide!$A$2:$BI$11,38,FALSE))</f>
        <v/>
      </c>
      <c r="EH50" s="4" t="str">
        <f>IF($J50="","", VLOOKUP($J50,Indicator_Wide!$A$2:$BI$11,38,FALSE))</f>
        <v/>
      </c>
      <c r="EI50" s="3"/>
      <c r="EJ50" s="4" t="str">
        <f>IF($J50="","",VLOOKUP($J50,IndDomain_Wide!$A$2:$BI$11,39,FALSE))</f>
        <v/>
      </c>
      <c r="EK50" s="4" t="str">
        <f>IF($J50="","", VLOOKUP($J50,Indicator_Wide!$A$2:$BI$11,39,FALSE))</f>
        <v/>
      </c>
      <c r="EL50" s="3"/>
      <c r="EM50" s="4" t="str">
        <f>IF($J50="","",VLOOKUP($J50,IndDomain_Wide!$A$2:$BI$11,40,FALSE))</f>
        <v/>
      </c>
      <c r="EN50" s="4" t="str">
        <f>IF($J50="","", VLOOKUP($J50,Indicator_Wide!$A$2:$BI$11,40,FALSE))</f>
        <v/>
      </c>
      <c r="EO50" s="3"/>
      <c r="EP50" s="4" t="str">
        <f>IF($J50="","",VLOOKUP($J50,IndDomain_Wide!$A$2:$BI$11,41,FALSE))</f>
        <v/>
      </c>
      <c r="EQ50" s="4" t="str">
        <f>IF($J50="","", VLOOKUP($J50,Indicator_Wide!$A$2:$BI$11,41,FALSE))</f>
        <v/>
      </c>
      <c r="ER50" s="3"/>
      <c r="ES50" s="4" t="str">
        <f>IF($J50="","",VLOOKUP($J50,IndDomain_Wide!$A$2:$BI$11,42,FALSE))</f>
        <v/>
      </c>
      <c r="ET50" s="4" t="str">
        <f>IF($J50="","", VLOOKUP($J50,Indicator_Wide!$A$2:$BI$11,42,FALSE))</f>
        <v/>
      </c>
      <c r="EU50" s="3"/>
      <c r="EV50" s="4" t="str">
        <f>IF($J50="","",VLOOKUP($J50,IndDomain_Wide!$A$2:$BI$11,43,FALSE))</f>
        <v/>
      </c>
      <c r="EW50" s="4" t="str">
        <f>IF($J50="","", VLOOKUP($J50,Indicator_Wide!$A$2:$BI$11,43,FALSE))</f>
        <v/>
      </c>
      <c r="EX50" s="3"/>
      <c r="EY50" s="4" t="str">
        <f>IF($J50="","",VLOOKUP($J50,IndDomain_Wide!$A$2:$BI$11,44,FALSE))</f>
        <v/>
      </c>
      <c r="EZ50" s="4" t="str">
        <f>IF($J50="","", VLOOKUP($J50,Indicator_Wide!$A$2:$BI$11,44,FALSE))</f>
        <v/>
      </c>
      <c r="FA50" s="3"/>
      <c r="FB50" s="4" t="str">
        <f>IF($J50="","",VLOOKUP($J50,IndDomain_Wide!$A$2:$BI$11,45,FALSE))</f>
        <v/>
      </c>
      <c r="FC50" s="4" t="str">
        <f>IF($J50="","", VLOOKUP($J50,Indicator_Wide!$A$2:$BI$11,45,FALSE))</f>
        <v/>
      </c>
      <c r="FD50" s="3"/>
      <c r="FE50" s="4" t="str">
        <f>IF($J50="","",VLOOKUP($J50,IndDomain_Wide!$A$2:$BI$11,46,FALSE))</f>
        <v/>
      </c>
      <c r="FF50" s="4" t="str">
        <f>IF($J50="","", VLOOKUP($J50,Indicator_Wide!$A$2:$BI$11,46,FALSE))</f>
        <v/>
      </c>
      <c r="FG50" s="3"/>
      <c r="FH50" s="4" t="str">
        <f>IF($J50="","",VLOOKUP($J50,IndDomain_Wide!$A$2:$BI$11,47,FALSE))</f>
        <v/>
      </c>
      <c r="FI50" s="4" t="str">
        <f>IF($J50="","", VLOOKUP($J50,Indicator_Wide!$A$2:$BI$11,47,FALSE))</f>
        <v/>
      </c>
      <c r="FJ50" s="3"/>
      <c r="FK50" s="4" t="str">
        <f>IF($J50="","",VLOOKUP($J50,IndDomain_Wide!$A$2:$BI$11,48,FALSE))</f>
        <v/>
      </c>
      <c r="FL50" s="4" t="str">
        <f>IF($J50="","", VLOOKUP($J50,Indicator_Wide!$A$2:$BI$11,48,FALSE))</f>
        <v/>
      </c>
      <c r="FM50" s="3"/>
      <c r="FN50" s="4" t="str">
        <f>IF($J50="","",VLOOKUP($J50,IndDomain_Wide!$A$2:$BI$11,49,FALSE))</f>
        <v/>
      </c>
      <c r="FO50" s="4" t="str">
        <f>IF($J50="","", VLOOKUP($J50,Indicator_Wide!$A$2:$BI$11,49,FALSE))</f>
        <v/>
      </c>
      <c r="FP50" s="3"/>
      <c r="FQ50" s="4" t="str">
        <f>IF($J50="","",VLOOKUP($J50,IndDomain_Wide!$A$2:$BI$11,50,FALSE))</f>
        <v/>
      </c>
      <c r="FR50" s="4" t="str">
        <f>IF($J50="","", VLOOKUP($J50,Indicator_Wide!$A$2:$BI$11,50,FALSE))</f>
        <v/>
      </c>
      <c r="FS50" s="3"/>
      <c r="FT50" s="4" t="str">
        <f>IF($J50="","",VLOOKUP($J50,IndDomain_Wide!$A$2:$BI$11,51,FALSE))</f>
        <v/>
      </c>
      <c r="FU50" s="4" t="str">
        <f>IF($J50="","", VLOOKUP($J50,Indicator_Wide!$A$2:$BI$11,51,FALSE))</f>
        <v/>
      </c>
      <c r="FV50" s="3"/>
      <c r="FW50" s="4" t="str">
        <f>IF($J50="","",VLOOKUP($J50,IndDomain_Wide!$A$2:$BI$11,52,FALSE))</f>
        <v/>
      </c>
      <c r="FX50" s="4" t="str">
        <f>IF($J50="","", VLOOKUP($J50,Indicator_Wide!$A$2:$BI$11,52,FALSE))</f>
        <v/>
      </c>
      <c r="FY50" s="3"/>
      <c r="FZ50" s="4" t="str">
        <f>IF($J50="","",VLOOKUP($J50,IndDomain_Wide!$A$2:$BI$11,53,FALSE))</f>
        <v/>
      </c>
      <c r="GA50" s="4" t="str">
        <f>IF($J50="","", VLOOKUP($J50,Indicator_Wide!$A$2:$BI$11,53,FALSE))</f>
        <v/>
      </c>
      <c r="GB50" s="3"/>
      <c r="GC50" s="4" t="str">
        <f>IF($J50="","",VLOOKUP($J50,IndDomain_Wide!$A$2:$BI$11,54,FALSE))</f>
        <v/>
      </c>
      <c r="GD50" s="4" t="str">
        <f>IF($J50="","", VLOOKUP($J50,Indicator_Wide!$A$2:$BI$11,54,FALSE))</f>
        <v/>
      </c>
      <c r="GE50" s="3"/>
      <c r="GF50" s="4" t="str">
        <f>IF($J50="","",VLOOKUP($J50,IndDomain_Wide!$A$2:$BI$11,55,FALSE))</f>
        <v/>
      </c>
      <c r="GG50" s="4" t="str">
        <f>IF($J50="","", VLOOKUP($J50,Indicator_Wide!$A$2:$BI$11,55,FALSE))</f>
        <v/>
      </c>
      <c r="GH50" s="3"/>
      <c r="GI50" s="4" t="str">
        <f>IF($J50="","",VLOOKUP($J50,IndDomain_Wide!$A$2:$BI$11,56,FALSE))</f>
        <v/>
      </c>
      <c r="GJ50" s="4" t="str">
        <f>IF($J50="","", VLOOKUP($J50,Indicator_Wide!$A$2:$BI$11,56,FALSE))</f>
        <v/>
      </c>
      <c r="GK50" s="3"/>
      <c r="GL50" s="4" t="str">
        <f>IF($J50="","",VLOOKUP($J50,IndDomain_Wide!$A$2:$BI$11,57,FALSE))</f>
        <v/>
      </c>
      <c r="GM50" s="4" t="str">
        <f>IF($J50="","", VLOOKUP($J50,Indicator_Wide!$A$2:$BI$11,57,FALSE))</f>
        <v/>
      </c>
      <c r="GN50" s="3"/>
      <c r="GO50" s="4" t="str">
        <f>IF($J50="","",VLOOKUP($J50,IndDomain_Wide!$A$2:$BI$11,58,FALSE))</f>
        <v/>
      </c>
      <c r="GP50" s="4" t="str">
        <f>IF($J50="","", VLOOKUP($J50,Indicator_Wide!$A$2:$BI$11,58,FALSE))</f>
        <v/>
      </c>
      <c r="GQ50" s="3"/>
      <c r="GR50" s="4" t="str">
        <f>IF($J50="","",VLOOKUP($J50,IndDomain_Wide!$A$2:$BI$11,59,FALSE))</f>
        <v/>
      </c>
      <c r="GS50" s="4" t="str">
        <f>IF($J50="","", VLOOKUP($J50,Indicator_Wide!$A$2:$BI$11,59,FALSE))</f>
        <v/>
      </c>
      <c r="GT50" s="3"/>
      <c r="GU50" s="4" t="str">
        <f>IF($J50="","",VLOOKUP($J50,IndDomain_Wide!$A$2:$BI$11,60,FALSE))</f>
        <v/>
      </c>
      <c r="GV50" s="4" t="str">
        <f>IF($J50="","", VLOOKUP($J50,Indicator_Wide!$A$2:$BI$11,60,FALSE))</f>
        <v/>
      </c>
      <c r="GW50" s="3"/>
      <c r="GX50" s="4" t="str">
        <f>IF($J50="","",VLOOKUP($J50,IndDomain_Wide!$A$2:$BI$11,61,FALSE))</f>
        <v/>
      </c>
      <c r="GY50" s="4" t="str">
        <f>IF($J50="","", VLOOKUP($J50,Indicator_Wide!$A$2:$BI$11,61,FALSE))</f>
        <v/>
      </c>
      <c r="GZ50" s="3"/>
    </row>
    <row r="51" spans="1:20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4" t="str">
        <f>IF($J51="","", VLOOKUP($J51,Domain_Wide!$A$2:$M$11,2,FALSE))</f>
        <v/>
      </c>
      <c r="L51" s="4" t="str">
        <f>IF($J51="","", VLOOKUP($J51,Domain_Wide!$A$2:$M$11,3,FALSE))</f>
        <v/>
      </c>
      <c r="M51" s="3"/>
      <c r="N51" s="4" t="str">
        <f>IF($J51="","", VLOOKUP($J51,Domain_Wide!$A$2:$M$11,4,FALSE))</f>
        <v/>
      </c>
      <c r="O51" s="4" t="str">
        <f>IF($J51="","", VLOOKUP($J51,Domain_Wide!$A$2:$M$11,5,FALSE))</f>
        <v/>
      </c>
      <c r="P51" s="3"/>
      <c r="Q51" s="4" t="str">
        <f>IF($J51="","", VLOOKUP($J51,Domain_Wide!$A$2:$M$11,6,FALSE))</f>
        <v/>
      </c>
      <c r="R51" s="4" t="str">
        <f>IF($J51="","", VLOOKUP($J51,Domain_Wide!$A$2:$M$11,7,FALSE))</f>
        <v/>
      </c>
      <c r="S51" s="3"/>
      <c r="T51" s="4" t="str">
        <f>IF($J51="","", VLOOKUP($J51,Domain_Wide!$A$2:$M$11,8,FALSE))</f>
        <v/>
      </c>
      <c r="U51" s="4" t="str">
        <f>IF($J51="","", VLOOKUP($J51,Domain_Wide!$A$2:$M$11,9,FALSE))</f>
        <v/>
      </c>
      <c r="V51" s="3"/>
      <c r="W51" s="4" t="str">
        <f>IF($J51="","", VLOOKUP($J51,Domain_Wide!$A$2:$M$11,10,FALSE))</f>
        <v/>
      </c>
      <c r="X51" s="4" t="str">
        <f>IF($J51="","", VLOOKUP($J51,Domain_Wide!$A$2:$M$11,11,FALSE))</f>
        <v/>
      </c>
      <c r="Y51" s="3"/>
      <c r="Z51" s="4" t="str">
        <f>IF($J51="","", VLOOKUP($J51,Domain_Wide!$A$2:$M$11,12,FALSE))</f>
        <v/>
      </c>
      <c r="AA51" s="4" t="str">
        <f>IF($J51="","", VLOOKUP($J51,Domain_Wide!$A$2:$M$11,13,FALSE))</f>
        <v/>
      </c>
      <c r="AB51" s="3"/>
      <c r="AC51" s="4" t="str">
        <f>IF($J51="","",VLOOKUP($J51,IndDomain_Wide!$A$2:$BI$11,2,FALSE))</f>
        <v/>
      </c>
      <c r="AD51" s="4" t="str">
        <f>IF($J51="","", VLOOKUP($J51,Indicator_Wide!$A$2:$BI$11,2,FALSE))</f>
        <v/>
      </c>
      <c r="AE51" s="3"/>
      <c r="AF51" s="4" t="str">
        <f>IF($J51="","",VLOOKUP($J51,IndDomain_Wide!$A$2:$BI$11,3,FALSE))</f>
        <v/>
      </c>
      <c r="AG51" s="4" t="str">
        <f>IF($J51="","", VLOOKUP($J51,Indicator_Wide!$A$2:$BI$11,3,FALSE))</f>
        <v/>
      </c>
      <c r="AH51" s="3"/>
      <c r="AI51" s="4" t="str">
        <f>IF($J51="","",VLOOKUP($J51,IndDomain_Wide!$A$2:$BI$11,4,FALSE))</f>
        <v/>
      </c>
      <c r="AJ51" s="4" t="str">
        <f>IF($J51="","", VLOOKUP($J51,Indicator_Wide!$A$2:$BI$11,4,FALSE))</f>
        <v/>
      </c>
      <c r="AK51" s="3"/>
      <c r="AL51" s="4" t="str">
        <f>IF($J51="","",VLOOKUP($J51,IndDomain_Wide!$A$2:$BI$11,5,FALSE))</f>
        <v/>
      </c>
      <c r="AM51" s="4" t="str">
        <f>IF($J51="","", VLOOKUP($J51,Indicator_Wide!$A$2:$BI$11,5,FALSE))</f>
        <v/>
      </c>
      <c r="AN51" s="3"/>
      <c r="AO51" s="4" t="str">
        <f>IF($J51="","",VLOOKUP($J51,IndDomain_Wide!$A$2:$BI$11,6,FALSE))</f>
        <v/>
      </c>
      <c r="AP51" s="4" t="str">
        <f>IF($J51="","", VLOOKUP($J51,Indicator_Wide!$A$2:$BI$11,6,FALSE))</f>
        <v/>
      </c>
      <c r="AQ51" s="3"/>
      <c r="AR51" s="4" t="str">
        <f>IF($J51="","",VLOOKUP($J51,IndDomain_Wide!$A$2:$BI$11,7,FALSE))</f>
        <v/>
      </c>
      <c r="AS51" s="4" t="str">
        <f>IF($J51="","", VLOOKUP($J51,Indicator_Wide!$A$2:$BI$11,7,FALSE))</f>
        <v/>
      </c>
      <c r="AT51" s="3"/>
      <c r="AU51" s="4" t="str">
        <f>IF($J51="","",VLOOKUP($J51,IndDomain_Wide!$A$2:$BI$11,8,FALSE))</f>
        <v/>
      </c>
      <c r="AV51" s="4" t="str">
        <f>IF($J51="","", VLOOKUP($J51,Indicator_Wide!$A$2:$BI$11,8,FALSE))</f>
        <v/>
      </c>
      <c r="AW51" s="3"/>
      <c r="AX51" s="4" t="str">
        <f>IF($J51="","",VLOOKUP($J51,IndDomain_Wide!$A$2:$BI$11,9,FALSE))</f>
        <v/>
      </c>
      <c r="AY51" s="4" t="str">
        <f>IF($J51="","", VLOOKUP($J51,Indicator_Wide!$A$2:$BI$11,9,FALSE))</f>
        <v/>
      </c>
      <c r="AZ51" s="3"/>
      <c r="BA51" s="4" t="str">
        <f>IF($J51="","",VLOOKUP($J51,IndDomain_Wide!$A$2:$BI$11,10,FALSE))</f>
        <v/>
      </c>
      <c r="BB51" s="4" t="str">
        <f>IF($J51="","", VLOOKUP($J51,Indicator_Wide!$A$2:$BI$11,10,FALSE))</f>
        <v/>
      </c>
      <c r="BC51" s="3"/>
      <c r="BD51" s="4" t="str">
        <f>IF($J51="","",VLOOKUP($J51,IndDomain_Wide!$A$2:$BI$11,11,FALSE))</f>
        <v/>
      </c>
      <c r="BE51" s="4" t="str">
        <f>IF($J51="","", VLOOKUP($J51,Indicator_Wide!$A$2:$BI$11,11,FALSE))</f>
        <v/>
      </c>
      <c r="BF51" s="3"/>
      <c r="BG51" s="4" t="str">
        <f>IF($J51="","",VLOOKUP($J51,IndDomain_Wide!$A$2:$BI$11,12,FALSE))</f>
        <v/>
      </c>
      <c r="BH51" s="4" t="str">
        <f>IF($J51="","", VLOOKUP($J51,Indicator_Wide!$A$2:$BI$11,12,FALSE))</f>
        <v/>
      </c>
      <c r="BI51" s="3"/>
      <c r="BJ51" s="4" t="str">
        <f>IF($J51="","",VLOOKUP($J51,IndDomain_Wide!$A$2:$BI$11,13,FALSE))</f>
        <v/>
      </c>
      <c r="BK51" s="4" t="str">
        <f>IF($J51="","", VLOOKUP($J51,Indicator_Wide!$A$2:$BI$11,13,FALSE))</f>
        <v/>
      </c>
      <c r="BL51" s="3"/>
      <c r="BM51" s="4" t="str">
        <f>IF($J51="","",VLOOKUP($J51,IndDomain_Wide!$A$2:$BI$11,14,FALSE))</f>
        <v/>
      </c>
      <c r="BN51" s="4" t="str">
        <f>IF($J51="","", VLOOKUP($J51,Indicator_Wide!$A$2:$BI$11,14,FALSE))</f>
        <v/>
      </c>
      <c r="BO51" s="3"/>
      <c r="BP51" s="4" t="str">
        <f>IF($J51="","",VLOOKUP($J51,IndDomain_Wide!$A$2:$BI$11,15,FALSE))</f>
        <v/>
      </c>
      <c r="BQ51" s="4" t="str">
        <f>IF($J51="","", VLOOKUP($J51,Indicator_Wide!$A$2:$BI$11,15,FALSE))</f>
        <v/>
      </c>
      <c r="BR51" s="3"/>
      <c r="BS51" s="4" t="str">
        <f>IF($J51="","",VLOOKUP($J51,IndDomain_Wide!$A$2:$BI$11,16,FALSE))</f>
        <v/>
      </c>
      <c r="BT51" s="4" t="str">
        <f>IF($J51="","", VLOOKUP($J51,Indicator_Wide!$A$2:$BI$11,16,FALSE))</f>
        <v/>
      </c>
      <c r="BU51" s="3"/>
      <c r="BV51" s="4" t="str">
        <f>IF($J51="","",VLOOKUP($J51,IndDomain_Wide!$A$2:$BI$11,17,FALSE))</f>
        <v/>
      </c>
      <c r="BW51" s="4" t="str">
        <f>IF($J51="","", VLOOKUP($J51,Indicator_Wide!$A$2:$BI$11,17,FALSE))</f>
        <v/>
      </c>
      <c r="BX51" s="3"/>
      <c r="BY51" s="4" t="str">
        <f>IF($J51="","",VLOOKUP($J51,IndDomain_Wide!$A$2:$BI$11,18,FALSE))</f>
        <v/>
      </c>
      <c r="BZ51" s="4" t="str">
        <f>IF($J51="","", VLOOKUP($J51,Indicator_Wide!$A$2:$BI$11,18,FALSE))</f>
        <v/>
      </c>
      <c r="CA51" s="3"/>
      <c r="CB51" s="4" t="str">
        <f>IF($J51="","",VLOOKUP($J51,IndDomain_Wide!$A$2:$BI$11,19,FALSE))</f>
        <v/>
      </c>
      <c r="CC51" s="4" t="str">
        <f>IF($J51="","", VLOOKUP($J51,Indicator_Wide!$A$2:$BI$11,19,FALSE))</f>
        <v/>
      </c>
      <c r="CD51" s="3"/>
      <c r="CE51" s="4" t="str">
        <f>IF($J51="","",VLOOKUP($J51,IndDomain_Wide!$A$2:$BI$11,20,FALSE))</f>
        <v/>
      </c>
      <c r="CF51" s="4" t="str">
        <f>IF($J51="","", VLOOKUP($J51,Indicator_Wide!$A$2:$BI$11,20,FALSE))</f>
        <v/>
      </c>
      <c r="CG51" s="3"/>
      <c r="CH51" s="4" t="str">
        <f>IF($J51="","",VLOOKUP($J51,IndDomain_Wide!$A$2:$BI$11,21,FALSE))</f>
        <v/>
      </c>
      <c r="CI51" s="4" t="str">
        <f>IF($J51="","", VLOOKUP($J51,Indicator_Wide!$A$2:$BI$11,21,FALSE))</f>
        <v/>
      </c>
      <c r="CJ51" s="3"/>
      <c r="CK51" s="4" t="str">
        <f>IF($J51="","",VLOOKUP($J51,IndDomain_Wide!$A$2:$BI$11,22,FALSE))</f>
        <v/>
      </c>
      <c r="CL51" s="4" t="str">
        <f>IF($J51="","", VLOOKUP($J51,Indicator_Wide!$A$2:$BI$11,22,FALSE))</f>
        <v/>
      </c>
      <c r="CM51" s="3"/>
      <c r="CN51" s="4" t="str">
        <f>IF($J51="","",VLOOKUP($J51,IndDomain_Wide!$A$2:$BI$11,23,FALSE))</f>
        <v/>
      </c>
      <c r="CO51" s="4" t="str">
        <f>IF($J51="","", VLOOKUP($J51,Indicator_Wide!$A$2:$BI$11,23,FALSE))</f>
        <v/>
      </c>
      <c r="CP51" s="3"/>
      <c r="CQ51" s="4" t="str">
        <f>IF($J51="","",VLOOKUP($J51,IndDomain_Wide!$A$2:$BI$11,24,FALSE))</f>
        <v/>
      </c>
      <c r="CR51" s="4" t="str">
        <f>IF($J51="","", VLOOKUP($J51,Indicator_Wide!$A$2:$BI$11,24,FALSE))</f>
        <v/>
      </c>
      <c r="CS51" s="3"/>
      <c r="CT51" s="4" t="str">
        <f>IF($J51="","",VLOOKUP($J51,IndDomain_Wide!$A$2:$BI$11,25,FALSE))</f>
        <v/>
      </c>
      <c r="CU51" s="4" t="str">
        <f>IF($J51="","", VLOOKUP($J51,Indicator_Wide!$A$2:$BI$11,25,FALSE))</f>
        <v/>
      </c>
      <c r="CV51" s="3"/>
      <c r="CW51" s="4" t="str">
        <f>IF($J51="","",VLOOKUP($J51,IndDomain_Wide!$A$2:$BI$11,26,FALSE))</f>
        <v/>
      </c>
      <c r="CX51" s="4" t="str">
        <f>IF($J51="","", VLOOKUP($J51,Indicator_Wide!$A$2:$BI$11,26,FALSE))</f>
        <v/>
      </c>
      <c r="CY51" s="3"/>
      <c r="CZ51" s="4" t="str">
        <f>IF($J51="","",VLOOKUP($J51,IndDomain_Wide!$A$2:$BI$11,27,FALSE))</f>
        <v/>
      </c>
      <c r="DA51" s="4" t="str">
        <f>IF($J51="","", VLOOKUP($J51,Indicator_Wide!$A$2:$BI$11,27,FALSE))</f>
        <v/>
      </c>
      <c r="DB51" s="3"/>
      <c r="DC51" s="4" t="str">
        <f>IF($J51="","",VLOOKUP($J51,IndDomain_Wide!$A$2:$BI$11,28,FALSE))</f>
        <v/>
      </c>
      <c r="DD51" s="4" t="str">
        <f>IF($J51="","", VLOOKUP($J51,Indicator_Wide!$A$2:$BI$11,28,FALSE))</f>
        <v/>
      </c>
      <c r="DE51" s="3"/>
      <c r="DF51" s="4" t="str">
        <f>IF($J51="","",VLOOKUP($J51,IndDomain_Wide!$A$2:$BI$11,29,FALSE))</f>
        <v/>
      </c>
      <c r="DG51" s="4" t="str">
        <f>IF($J51="","", VLOOKUP($J51,Indicator_Wide!$A$2:$BI$11,29,FALSE))</f>
        <v/>
      </c>
      <c r="DH51" s="3"/>
      <c r="DI51" s="4" t="str">
        <f>IF($J51="","",VLOOKUP($J51,IndDomain_Wide!$A$2:$BI$11,30,FALSE))</f>
        <v/>
      </c>
      <c r="DJ51" s="4" t="str">
        <f>IF($J51="","", VLOOKUP($J51,Indicator_Wide!$A$2:$BI$11,30,FALSE))</f>
        <v/>
      </c>
      <c r="DK51" s="3"/>
      <c r="DL51" s="4" t="str">
        <f>IF($J51="","",VLOOKUP($J51,IndDomain_Wide!$A$2:$BI$11,31,FALSE))</f>
        <v/>
      </c>
      <c r="DM51" s="4" t="str">
        <f>IF($J51="","", VLOOKUP($J51,Indicator_Wide!$A$2:$BI$11,31,FALSE))</f>
        <v/>
      </c>
      <c r="DN51" s="3"/>
      <c r="DO51" s="4" t="str">
        <f>IF($J51="","",VLOOKUP($J51,IndDomain_Wide!$A$2:$BI$11,32,FALSE))</f>
        <v/>
      </c>
      <c r="DP51" s="4" t="str">
        <f>IF($J51="","", VLOOKUP($J51,Indicator_Wide!$A$2:$BI$11,32,FALSE))</f>
        <v/>
      </c>
      <c r="DQ51" s="3"/>
      <c r="DR51" s="4" t="str">
        <f>IF($J51="","",VLOOKUP($J51,IndDomain_Wide!$A$2:$BI$11,33,FALSE))</f>
        <v/>
      </c>
      <c r="DS51" s="4" t="str">
        <f>IF($J51="","", VLOOKUP($J51,Indicator_Wide!$A$2:$BI$11,33,FALSE))</f>
        <v/>
      </c>
      <c r="DT51" s="3"/>
      <c r="DU51" s="4" t="str">
        <f>IF($J51="","",VLOOKUP($J51,IndDomain_Wide!$A$2:$BI$11,34,FALSE))</f>
        <v/>
      </c>
      <c r="DV51" s="4" t="str">
        <f>IF($J51="","", VLOOKUP($J51,Indicator_Wide!$A$2:$BI$11,34,FALSE))</f>
        <v/>
      </c>
      <c r="DW51" s="3"/>
      <c r="DX51" s="4" t="str">
        <f>IF($J51="","",VLOOKUP($J51,IndDomain_Wide!$A$2:$BI$11,35,FALSE))</f>
        <v/>
      </c>
      <c r="DY51" s="4" t="str">
        <f>IF($J51="","", VLOOKUP($J51,Indicator_Wide!$A$2:$BI$11,35,FALSE))</f>
        <v/>
      </c>
      <c r="DZ51" s="3"/>
      <c r="EA51" s="4" t="str">
        <f>IF($J51="","",VLOOKUP($J51,IndDomain_Wide!$A$2:$BI$11,36,FALSE))</f>
        <v/>
      </c>
      <c r="EB51" s="4" t="str">
        <f>IF($J51="","", VLOOKUP($J51,Indicator_Wide!$A$2:$BI$11,36,FALSE))</f>
        <v/>
      </c>
      <c r="EC51" s="3"/>
      <c r="ED51" s="4" t="str">
        <f>IF($J51="","",VLOOKUP($J51,IndDomain_Wide!$A$2:$BI$11,37,FALSE))</f>
        <v/>
      </c>
      <c r="EE51" s="4" t="str">
        <f>IF($J51="","", VLOOKUP($J51,Indicator_Wide!$A$2:$BI$11,37,FALSE))</f>
        <v/>
      </c>
      <c r="EF51" s="3"/>
      <c r="EG51" s="4" t="str">
        <f>IF($J51="","",VLOOKUP($J51,IndDomain_Wide!$A$2:$BI$11,38,FALSE))</f>
        <v/>
      </c>
      <c r="EH51" s="4" t="str">
        <f>IF($J51="","", VLOOKUP($J51,Indicator_Wide!$A$2:$BI$11,38,FALSE))</f>
        <v/>
      </c>
      <c r="EI51" s="3"/>
      <c r="EJ51" s="4" t="str">
        <f>IF($J51="","",VLOOKUP($J51,IndDomain_Wide!$A$2:$BI$11,39,FALSE))</f>
        <v/>
      </c>
      <c r="EK51" s="4" t="str">
        <f>IF($J51="","", VLOOKUP($J51,Indicator_Wide!$A$2:$BI$11,39,FALSE))</f>
        <v/>
      </c>
      <c r="EL51" s="3"/>
      <c r="EM51" s="4" t="str">
        <f>IF($J51="","",VLOOKUP($J51,IndDomain_Wide!$A$2:$BI$11,40,FALSE))</f>
        <v/>
      </c>
      <c r="EN51" s="4" t="str">
        <f>IF($J51="","", VLOOKUP($J51,Indicator_Wide!$A$2:$BI$11,40,FALSE))</f>
        <v/>
      </c>
      <c r="EO51" s="3"/>
      <c r="EP51" s="4" t="str">
        <f>IF($J51="","",VLOOKUP($J51,IndDomain_Wide!$A$2:$BI$11,41,FALSE))</f>
        <v/>
      </c>
      <c r="EQ51" s="4" t="str">
        <f>IF($J51="","", VLOOKUP($J51,Indicator_Wide!$A$2:$BI$11,41,FALSE))</f>
        <v/>
      </c>
      <c r="ER51" s="3"/>
      <c r="ES51" s="4" t="str">
        <f>IF($J51="","",VLOOKUP($J51,IndDomain_Wide!$A$2:$BI$11,42,FALSE))</f>
        <v/>
      </c>
      <c r="ET51" s="4" t="str">
        <f>IF($J51="","", VLOOKUP($J51,Indicator_Wide!$A$2:$BI$11,42,FALSE))</f>
        <v/>
      </c>
      <c r="EU51" s="3"/>
      <c r="EV51" s="4" t="str">
        <f>IF($J51="","",VLOOKUP($J51,IndDomain_Wide!$A$2:$BI$11,43,FALSE))</f>
        <v/>
      </c>
      <c r="EW51" s="4" t="str">
        <f>IF($J51="","", VLOOKUP($J51,Indicator_Wide!$A$2:$BI$11,43,FALSE))</f>
        <v/>
      </c>
      <c r="EX51" s="3"/>
      <c r="EY51" s="4" t="str">
        <f>IF($J51="","",VLOOKUP($J51,IndDomain_Wide!$A$2:$BI$11,44,FALSE))</f>
        <v/>
      </c>
      <c r="EZ51" s="4" t="str">
        <f>IF($J51="","", VLOOKUP($J51,Indicator_Wide!$A$2:$BI$11,44,FALSE))</f>
        <v/>
      </c>
      <c r="FA51" s="3"/>
      <c r="FB51" s="4" t="str">
        <f>IF($J51="","",VLOOKUP($J51,IndDomain_Wide!$A$2:$BI$11,45,FALSE))</f>
        <v/>
      </c>
      <c r="FC51" s="4" t="str">
        <f>IF($J51="","", VLOOKUP($J51,Indicator_Wide!$A$2:$BI$11,45,FALSE))</f>
        <v/>
      </c>
      <c r="FD51" s="3"/>
      <c r="FE51" s="4" t="str">
        <f>IF($J51="","",VLOOKUP($J51,IndDomain_Wide!$A$2:$BI$11,46,FALSE))</f>
        <v/>
      </c>
      <c r="FF51" s="4" t="str">
        <f>IF($J51="","", VLOOKUP($J51,Indicator_Wide!$A$2:$BI$11,46,FALSE))</f>
        <v/>
      </c>
      <c r="FG51" s="3"/>
      <c r="FH51" s="4" t="str">
        <f>IF($J51="","",VLOOKUP($J51,IndDomain_Wide!$A$2:$BI$11,47,FALSE))</f>
        <v/>
      </c>
      <c r="FI51" s="4" t="str">
        <f>IF($J51="","", VLOOKUP($J51,Indicator_Wide!$A$2:$BI$11,47,FALSE))</f>
        <v/>
      </c>
      <c r="FJ51" s="3"/>
      <c r="FK51" s="4" t="str">
        <f>IF($J51="","",VLOOKUP($J51,IndDomain_Wide!$A$2:$BI$11,48,FALSE))</f>
        <v/>
      </c>
      <c r="FL51" s="4" t="str">
        <f>IF($J51="","", VLOOKUP($J51,Indicator_Wide!$A$2:$BI$11,48,FALSE))</f>
        <v/>
      </c>
      <c r="FM51" s="3"/>
      <c r="FN51" s="4" t="str">
        <f>IF($J51="","",VLOOKUP($J51,IndDomain_Wide!$A$2:$BI$11,49,FALSE))</f>
        <v/>
      </c>
      <c r="FO51" s="4" t="str">
        <f>IF($J51="","", VLOOKUP($J51,Indicator_Wide!$A$2:$BI$11,49,FALSE))</f>
        <v/>
      </c>
      <c r="FP51" s="3"/>
      <c r="FQ51" s="4" t="str">
        <f>IF($J51="","",VLOOKUP($J51,IndDomain_Wide!$A$2:$BI$11,50,FALSE))</f>
        <v/>
      </c>
      <c r="FR51" s="4" t="str">
        <f>IF($J51="","", VLOOKUP($J51,Indicator_Wide!$A$2:$BI$11,50,FALSE))</f>
        <v/>
      </c>
      <c r="FS51" s="3"/>
      <c r="FT51" s="4" t="str">
        <f>IF($J51="","",VLOOKUP($J51,IndDomain_Wide!$A$2:$BI$11,51,FALSE))</f>
        <v/>
      </c>
      <c r="FU51" s="4" t="str">
        <f>IF($J51="","", VLOOKUP($J51,Indicator_Wide!$A$2:$BI$11,51,FALSE))</f>
        <v/>
      </c>
      <c r="FV51" s="3"/>
      <c r="FW51" s="4" t="str">
        <f>IF($J51="","",VLOOKUP($J51,IndDomain_Wide!$A$2:$BI$11,52,FALSE))</f>
        <v/>
      </c>
      <c r="FX51" s="4" t="str">
        <f>IF($J51="","", VLOOKUP($J51,Indicator_Wide!$A$2:$BI$11,52,FALSE))</f>
        <v/>
      </c>
      <c r="FY51" s="3"/>
      <c r="FZ51" s="4" t="str">
        <f>IF($J51="","",VLOOKUP($J51,IndDomain_Wide!$A$2:$BI$11,53,FALSE))</f>
        <v/>
      </c>
      <c r="GA51" s="4" t="str">
        <f>IF($J51="","", VLOOKUP($J51,Indicator_Wide!$A$2:$BI$11,53,FALSE))</f>
        <v/>
      </c>
      <c r="GB51" s="3"/>
      <c r="GC51" s="4" t="str">
        <f>IF($J51="","",VLOOKUP($J51,IndDomain_Wide!$A$2:$BI$11,54,FALSE))</f>
        <v/>
      </c>
      <c r="GD51" s="4" t="str">
        <f>IF($J51="","", VLOOKUP($J51,Indicator_Wide!$A$2:$BI$11,54,FALSE))</f>
        <v/>
      </c>
      <c r="GE51" s="3"/>
      <c r="GF51" s="4" t="str">
        <f>IF($J51="","",VLOOKUP($J51,IndDomain_Wide!$A$2:$BI$11,55,FALSE))</f>
        <v/>
      </c>
      <c r="GG51" s="4" t="str">
        <f>IF($J51="","", VLOOKUP($J51,Indicator_Wide!$A$2:$BI$11,55,FALSE))</f>
        <v/>
      </c>
      <c r="GH51" s="3"/>
      <c r="GI51" s="4" t="str">
        <f>IF($J51="","",VLOOKUP($J51,IndDomain_Wide!$A$2:$BI$11,56,FALSE))</f>
        <v/>
      </c>
      <c r="GJ51" s="4" t="str">
        <f>IF($J51="","", VLOOKUP($J51,Indicator_Wide!$A$2:$BI$11,56,FALSE))</f>
        <v/>
      </c>
      <c r="GK51" s="3"/>
      <c r="GL51" s="4" t="str">
        <f>IF($J51="","",VLOOKUP($J51,IndDomain_Wide!$A$2:$BI$11,57,FALSE))</f>
        <v/>
      </c>
      <c r="GM51" s="4" t="str">
        <f>IF($J51="","", VLOOKUP($J51,Indicator_Wide!$A$2:$BI$11,57,FALSE))</f>
        <v/>
      </c>
      <c r="GN51" s="3"/>
      <c r="GO51" s="4" t="str">
        <f>IF($J51="","",VLOOKUP($J51,IndDomain_Wide!$A$2:$BI$11,58,FALSE))</f>
        <v/>
      </c>
      <c r="GP51" s="4" t="str">
        <f>IF($J51="","", VLOOKUP($J51,Indicator_Wide!$A$2:$BI$11,58,FALSE))</f>
        <v/>
      </c>
      <c r="GQ51" s="3"/>
      <c r="GR51" s="4" t="str">
        <f>IF($J51="","",VLOOKUP($J51,IndDomain_Wide!$A$2:$BI$11,59,FALSE))</f>
        <v/>
      </c>
      <c r="GS51" s="4" t="str">
        <f>IF($J51="","", VLOOKUP($J51,Indicator_Wide!$A$2:$BI$11,59,FALSE))</f>
        <v/>
      </c>
      <c r="GT51" s="3"/>
      <c r="GU51" s="4" t="str">
        <f>IF($J51="","",VLOOKUP($J51,IndDomain_Wide!$A$2:$BI$11,60,FALSE))</f>
        <v/>
      </c>
      <c r="GV51" s="4" t="str">
        <f>IF($J51="","", VLOOKUP($J51,Indicator_Wide!$A$2:$BI$11,60,FALSE))</f>
        <v/>
      </c>
      <c r="GW51" s="3"/>
      <c r="GX51" s="4" t="str">
        <f>IF($J51="","",VLOOKUP($J51,IndDomain_Wide!$A$2:$BI$11,61,FALSE))</f>
        <v/>
      </c>
      <c r="GY51" s="4" t="str">
        <f>IF($J51="","", VLOOKUP($J51,Indicator_Wide!$A$2:$BI$11,61,FALSE))</f>
        <v/>
      </c>
      <c r="GZ51" s="3"/>
    </row>
    <row r="52" spans="1:20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4" t="str">
        <f>IF($J52="","", VLOOKUP($J52,Domain_Wide!$A$2:$M$11,2,FALSE))</f>
        <v/>
      </c>
      <c r="L52" s="4" t="str">
        <f>IF($J52="","", VLOOKUP($J52,Domain_Wide!$A$2:$M$11,3,FALSE))</f>
        <v/>
      </c>
      <c r="M52" s="3"/>
      <c r="N52" s="4" t="str">
        <f>IF($J52="","", VLOOKUP($J52,Domain_Wide!$A$2:$M$11,4,FALSE))</f>
        <v/>
      </c>
      <c r="O52" s="4" t="str">
        <f>IF($J52="","", VLOOKUP($J52,Domain_Wide!$A$2:$M$11,5,FALSE))</f>
        <v/>
      </c>
      <c r="P52" s="3"/>
      <c r="Q52" s="4" t="str">
        <f>IF($J52="","", VLOOKUP($J52,Domain_Wide!$A$2:$M$11,6,FALSE))</f>
        <v/>
      </c>
      <c r="R52" s="4" t="str">
        <f>IF($J52="","", VLOOKUP($J52,Domain_Wide!$A$2:$M$11,7,FALSE))</f>
        <v/>
      </c>
      <c r="S52" s="3"/>
      <c r="T52" s="4" t="str">
        <f>IF($J52="","", VLOOKUP($J52,Domain_Wide!$A$2:$M$11,8,FALSE))</f>
        <v/>
      </c>
      <c r="U52" s="4" t="str">
        <f>IF($J52="","", VLOOKUP($J52,Domain_Wide!$A$2:$M$11,9,FALSE))</f>
        <v/>
      </c>
      <c r="V52" s="3"/>
      <c r="W52" s="4" t="str">
        <f>IF($J52="","", VLOOKUP($J52,Domain_Wide!$A$2:$M$11,10,FALSE))</f>
        <v/>
      </c>
      <c r="X52" s="4" t="str">
        <f>IF($J52="","", VLOOKUP($J52,Domain_Wide!$A$2:$M$11,11,FALSE))</f>
        <v/>
      </c>
      <c r="Y52" s="3"/>
      <c r="Z52" s="4" t="str">
        <f>IF($J52="","", VLOOKUP($J52,Domain_Wide!$A$2:$M$11,12,FALSE))</f>
        <v/>
      </c>
      <c r="AA52" s="4" t="str">
        <f>IF($J52="","", VLOOKUP($J52,Domain_Wide!$A$2:$M$11,13,FALSE))</f>
        <v/>
      </c>
      <c r="AB52" s="3"/>
      <c r="AC52" s="4" t="str">
        <f>IF($J52="","",VLOOKUP($J52,IndDomain_Wide!$A$2:$BI$11,2,FALSE))</f>
        <v/>
      </c>
      <c r="AD52" s="4" t="str">
        <f>IF($J52="","", VLOOKUP($J52,Indicator_Wide!$A$2:$BI$11,2,FALSE))</f>
        <v/>
      </c>
      <c r="AE52" s="3"/>
      <c r="AF52" s="4" t="str">
        <f>IF($J52="","",VLOOKUP($J52,IndDomain_Wide!$A$2:$BI$11,3,FALSE))</f>
        <v/>
      </c>
      <c r="AG52" s="4" t="str">
        <f>IF($J52="","", VLOOKUP($J52,Indicator_Wide!$A$2:$BI$11,3,FALSE))</f>
        <v/>
      </c>
      <c r="AH52" s="3"/>
      <c r="AI52" s="4" t="str">
        <f>IF($J52="","",VLOOKUP($J52,IndDomain_Wide!$A$2:$BI$11,4,FALSE))</f>
        <v/>
      </c>
      <c r="AJ52" s="4" t="str">
        <f>IF($J52="","", VLOOKUP($J52,Indicator_Wide!$A$2:$BI$11,4,FALSE))</f>
        <v/>
      </c>
      <c r="AK52" s="3"/>
      <c r="AL52" s="4" t="str">
        <f>IF($J52="","",VLOOKUP($J52,IndDomain_Wide!$A$2:$BI$11,5,FALSE))</f>
        <v/>
      </c>
      <c r="AM52" s="4" t="str">
        <f>IF($J52="","", VLOOKUP($J52,Indicator_Wide!$A$2:$BI$11,5,FALSE))</f>
        <v/>
      </c>
      <c r="AN52" s="3"/>
      <c r="AO52" s="4" t="str">
        <f>IF($J52="","",VLOOKUP($J52,IndDomain_Wide!$A$2:$BI$11,6,FALSE))</f>
        <v/>
      </c>
      <c r="AP52" s="4" t="str">
        <f>IF($J52="","", VLOOKUP($J52,Indicator_Wide!$A$2:$BI$11,6,FALSE))</f>
        <v/>
      </c>
      <c r="AQ52" s="3"/>
      <c r="AR52" s="4" t="str">
        <f>IF($J52="","",VLOOKUP($J52,IndDomain_Wide!$A$2:$BI$11,7,FALSE))</f>
        <v/>
      </c>
      <c r="AS52" s="4" t="str">
        <f>IF($J52="","", VLOOKUP($J52,Indicator_Wide!$A$2:$BI$11,7,FALSE))</f>
        <v/>
      </c>
      <c r="AT52" s="3"/>
      <c r="AU52" s="4" t="str">
        <f>IF($J52="","",VLOOKUP($J52,IndDomain_Wide!$A$2:$BI$11,8,FALSE))</f>
        <v/>
      </c>
      <c r="AV52" s="4" t="str">
        <f>IF($J52="","", VLOOKUP($J52,Indicator_Wide!$A$2:$BI$11,8,FALSE))</f>
        <v/>
      </c>
      <c r="AW52" s="3"/>
      <c r="AX52" s="4" t="str">
        <f>IF($J52="","",VLOOKUP($J52,IndDomain_Wide!$A$2:$BI$11,9,FALSE))</f>
        <v/>
      </c>
      <c r="AY52" s="4" t="str">
        <f>IF($J52="","", VLOOKUP($J52,Indicator_Wide!$A$2:$BI$11,9,FALSE))</f>
        <v/>
      </c>
      <c r="AZ52" s="3"/>
      <c r="BA52" s="4" t="str">
        <f>IF($J52="","",VLOOKUP($J52,IndDomain_Wide!$A$2:$BI$11,10,FALSE))</f>
        <v/>
      </c>
      <c r="BB52" s="4" t="str">
        <f>IF($J52="","", VLOOKUP($J52,Indicator_Wide!$A$2:$BI$11,10,FALSE))</f>
        <v/>
      </c>
      <c r="BC52" s="3"/>
      <c r="BD52" s="4" t="str">
        <f>IF($J52="","",VLOOKUP($J52,IndDomain_Wide!$A$2:$BI$11,11,FALSE))</f>
        <v/>
      </c>
      <c r="BE52" s="4" t="str">
        <f>IF($J52="","", VLOOKUP($J52,Indicator_Wide!$A$2:$BI$11,11,FALSE))</f>
        <v/>
      </c>
      <c r="BF52" s="3"/>
      <c r="BG52" s="4" t="str">
        <f>IF($J52="","",VLOOKUP($J52,IndDomain_Wide!$A$2:$BI$11,12,FALSE))</f>
        <v/>
      </c>
      <c r="BH52" s="4" t="str">
        <f>IF($J52="","", VLOOKUP($J52,Indicator_Wide!$A$2:$BI$11,12,FALSE))</f>
        <v/>
      </c>
      <c r="BI52" s="3"/>
      <c r="BJ52" s="4" t="str">
        <f>IF($J52="","",VLOOKUP($J52,IndDomain_Wide!$A$2:$BI$11,13,FALSE))</f>
        <v/>
      </c>
      <c r="BK52" s="4" t="str">
        <f>IF($J52="","", VLOOKUP($J52,Indicator_Wide!$A$2:$BI$11,13,FALSE))</f>
        <v/>
      </c>
      <c r="BL52" s="3"/>
      <c r="BM52" s="4" t="str">
        <f>IF($J52="","",VLOOKUP($J52,IndDomain_Wide!$A$2:$BI$11,14,FALSE))</f>
        <v/>
      </c>
      <c r="BN52" s="4" t="str">
        <f>IF($J52="","", VLOOKUP($J52,Indicator_Wide!$A$2:$BI$11,14,FALSE))</f>
        <v/>
      </c>
      <c r="BO52" s="3"/>
      <c r="BP52" s="4" t="str">
        <f>IF($J52="","",VLOOKUP($J52,IndDomain_Wide!$A$2:$BI$11,15,FALSE))</f>
        <v/>
      </c>
      <c r="BQ52" s="4" t="str">
        <f>IF($J52="","", VLOOKUP($J52,Indicator_Wide!$A$2:$BI$11,15,FALSE))</f>
        <v/>
      </c>
      <c r="BR52" s="3"/>
      <c r="BS52" s="4" t="str">
        <f>IF($J52="","",VLOOKUP($J52,IndDomain_Wide!$A$2:$BI$11,16,FALSE))</f>
        <v/>
      </c>
      <c r="BT52" s="4" t="str">
        <f>IF($J52="","", VLOOKUP($J52,Indicator_Wide!$A$2:$BI$11,16,FALSE))</f>
        <v/>
      </c>
      <c r="BU52" s="3"/>
      <c r="BV52" s="4" t="str">
        <f>IF($J52="","",VLOOKUP($J52,IndDomain_Wide!$A$2:$BI$11,17,FALSE))</f>
        <v/>
      </c>
      <c r="BW52" s="4" t="str">
        <f>IF($J52="","", VLOOKUP($J52,Indicator_Wide!$A$2:$BI$11,17,FALSE))</f>
        <v/>
      </c>
      <c r="BX52" s="3"/>
      <c r="BY52" s="4" t="str">
        <f>IF($J52="","",VLOOKUP($J52,IndDomain_Wide!$A$2:$BI$11,18,FALSE))</f>
        <v/>
      </c>
      <c r="BZ52" s="4" t="str">
        <f>IF($J52="","", VLOOKUP($J52,Indicator_Wide!$A$2:$BI$11,18,FALSE))</f>
        <v/>
      </c>
      <c r="CA52" s="3"/>
      <c r="CB52" s="4" t="str">
        <f>IF($J52="","",VLOOKUP($J52,IndDomain_Wide!$A$2:$BI$11,19,FALSE))</f>
        <v/>
      </c>
      <c r="CC52" s="4" t="str">
        <f>IF($J52="","", VLOOKUP($J52,Indicator_Wide!$A$2:$BI$11,19,FALSE))</f>
        <v/>
      </c>
      <c r="CD52" s="3"/>
      <c r="CE52" s="4" t="str">
        <f>IF($J52="","",VLOOKUP($J52,IndDomain_Wide!$A$2:$BI$11,20,FALSE))</f>
        <v/>
      </c>
      <c r="CF52" s="4" t="str">
        <f>IF($J52="","", VLOOKUP($J52,Indicator_Wide!$A$2:$BI$11,20,FALSE))</f>
        <v/>
      </c>
      <c r="CG52" s="3"/>
      <c r="CH52" s="4" t="str">
        <f>IF($J52="","",VLOOKUP($J52,IndDomain_Wide!$A$2:$BI$11,21,FALSE))</f>
        <v/>
      </c>
      <c r="CI52" s="4" t="str">
        <f>IF($J52="","", VLOOKUP($J52,Indicator_Wide!$A$2:$BI$11,21,FALSE))</f>
        <v/>
      </c>
      <c r="CJ52" s="3"/>
      <c r="CK52" s="4" t="str">
        <f>IF($J52="","",VLOOKUP($J52,IndDomain_Wide!$A$2:$BI$11,22,FALSE))</f>
        <v/>
      </c>
      <c r="CL52" s="4" t="str">
        <f>IF($J52="","", VLOOKUP($J52,Indicator_Wide!$A$2:$BI$11,22,FALSE))</f>
        <v/>
      </c>
      <c r="CM52" s="3"/>
      <c r="CN52" s="4" t="str">
        <f>IF($J52="","",VLOOKUP($J52,IndDomain_Wide!$A$2:$BI$11,23,FALSE))</f>
        <v/>
      </c>
      <c r="CO52" s="4" t="str">
        <f>IF($J52="","", VLOOKUP($J52,Indicator_Wide!$A$2:$BI$11,23,FALSE))</f>
        <v/>
      </c>
      <c r="CP52" s="3"/>
      <c r="CQ52" s="4" t="str">
        <f>IF($J52="","",VLOOKUP($J52,IndDomain_Wide!$A$2:$BI$11,24,FALSE))</f>
        <v/>
      </c>
      <c r="CR52" s="4" t="str">
        <f>IF($J52="","", VLOOKUP($J52,Indicator_Wide!$A$2:$BI$11,24,FALSE))</f>
        <v/>
      </c>
      <c r="CS52" s="3"/>
      <c r="CT52" s="4" t="str">
        <f>IF($J52="","",VLOOKUP($J52,IndDomain_Wide!$A$2:$BI$11,25,FALSE))</f>
        <v/>
      </c>
      <c r="CU52" s="4" t="str">
        <f>IF($J52="","", VLOOKUP($J52,Indicator_Wide!$A$2:$BI$11,25,FALSE))</f>
        <v/>
      </c>
      <c r="CV52" s="3"/>
      <c r="CW52" s="4" t="str">
        <f>IF($J52="","",VLOOKUP($J52,IndDomain_Wide!$A$2:$BI$11,26,FALSE))</f>
        <v/>
      </c>
      <c r="CX52" s="4" t="str">
        <f>IF($J52="","", VLOOKUP($J52,Indicator_Wide!$A$2:$BI$11,26,FALSE))</f>
        <v/>
      </c>
      <c r="CY52" s="3"/>
      <c r="CZ52" s="4" t="str">
        <f>IF($J52="","",VLOOKUP($J52,IndDomain_Wide!$A$2:$BI$11,27,FALSE))</f>
        <v/>
      </c>
      <c r="DA52" s="4" t="str">
        <f>IF($J52="","", VLOOKUP($J52,Indicator_Wide!$A$2:$BI$11,27,FALSE))</f>
        <v/>
      </c>
      <c r="DB52" s="3"/>
      <c r="DC52" s="4" t="str">
        <f>IF($J52="","",VLOOKUP($J52,IndDomain_Wide!$A$2:$BI$11,28,FALSE))</f>
        <v/>
      </c>
      <c r="DD52" s="4" t="str">
        <f>IF($J52="","", VLOOKUP($J52,Indicator_Wide!$A$2:$BI$11,28,FALSE))</f>
        <v/>
      </c>
      <c r="DE52" s="3"/>
      <c r="DF52" s="4" t="str">
        <f>IF($J52="","",VLOOKUP($J52,IndDomain_Wide!$A$2:$BI$11,29,FALSE))</f>
        <v/>
      </c>
      <c r="DG52" s="4" t="str">
        <f>IF($J52="","", VLOOKUP($J52,Indicator_Wide!$A$2:$BI$11,29,FALSE))</f>
        <v/>
      </c>
      <c r="DH52" s="3"/>
      <c r="DI52" s="4" t="str">
        <f>IF($J52="","",VLOOKUP($J52,IndDomain_Wide!$A$2:$BI$11,30,FALSE))</f>
        <v/>
      </c>
      <c r="DJ52" s="4" t="str">
        <f>IF($J52="","", VLOOKUP($J52,Indicator_Wide!$A$2:$BI$11,30,FALSE))</f>
        <v/>
      </c>
      <c r="DK52" s="3"/>
      <c r="DL52" s="4" t="str">
        <f>IF($J52="","",VLOOKUP($J52,IndDomain_Wide!$A$2:$BI$11,31,FALSE))</f>
        <v/>
      </c>
      <c r="DM52" s="4" t="str">
        <f>IF($J52="","", VLOOKUP($J52,Indicator_Wide!$A$2:$BI$11,31,FALSE))</f>
        <v/>
      </c>
      <c r="DN52" s="3"/>
      <c r="DO52" s="4" t="str">
        <f>IF($J52="","",VLOOKUP($J52,IndDomain_Wide!$A$2:$BI$11,32,FALSE))</f>
        <v/>
      </c>
      <c r="DP52" s="4" t="str">
        <f>IF($J52="","", VLOOKUP($J52,Indicator_Wide!$A$2:$BI$11,32,FALSE))</f>
        <v/>
      </c>
      <c r="DQ52" s="3"/>
      <c r="DR52" s="4" t="str">
        <f>IF($J52="","",VLOOKUP($J52,IndDomain_Wide!$A$2:$BI$11,33,FALSE))</f>
        <v/>
      </c>
      <c r="DS52" s="4" t="str">
        <f>IF($J52="","", VLOOKUP($J52,Indicator_Wide!$A$2:$BI$11,33,FALSE))</f>
        <v/>
      </c>
      <c r="DT52" s="3"/>
      <c r="DU52" s="4" t="str">
        <f>IF($J52="","",VLOOKUP($J52,IndDomain_Wide!$A$2:$BI$11,34,FALSE))</f>
        <v/>
      </c>
      <c r="DV52" s="4" t="str">
        <f>IF($J52="","", VLOOKUP($J52,Indicator_Wide!$A$2:$BI$11,34,FALSE))</f>
        <v/>
      </c>
      <c r="DW52" s="3"/>
      <c r="DX52" s="4" t="str">
        <f>IF($J52="","",VLOOKUP($J52,IndDomain_Wide!$A$2:$BI$11,35,FALSE))</f>
        <v/>
      </c>
      <c r="DY52" s="4" t="str">
        <f>IF($J52="","", VLOOKUP($J52,Indicator_Wide!$A$2:$BI$11,35,FALSE))</f>
        <v/>
      </c>
      <c r="DZ52" s="3"/>
      <c r="EA52" s="4" t="str">
        <f>IF($J52="","",VLOOKUP($J52,IndDomain_Wide!$A$2:$BI$11,36,FALSE))</f>
        <v/>
      </c>
      <c r="EB52" s="4" t="str">
        <f>IF($J52="","", VLOOKUP($J52,Indicator_Wide!$A$2:$BI$11,36,FALSE))</f>
        <v/>
      </c>
      <c r="EC52" s="3"/>
      <c r="ED52" s="4" t="str">
        <f>IF($J52="","",VLOOKUP($J52,IndDomain_Wide!$A$2:$BI$11,37,FALSE))</f>
        <v/>
      </c>
      <c r="EE52" s="4" t="str">
        <f>IF($J52="","", VLOOKUP($J52,Indicator_Wide!$A$2:$BI$11,37,FALSE))</f>
        <v/>
      </c>
      <c r="EF52" s="3"/>
      <c r="EG52" s="4" t="str">
        <f>IF($J52="","",VLOOKUP($J52,IndDomain_Wide!$A$2:$BI$11,38,FALSE))</f>
        <v/>
      </c>
      <c r="EH52" s="4" t="str">
        <f>IF($J52="","", VLOOKUP($J52,Indicator_Wide!$A$2:$BI$11,38,FALSE))</f>
        <v/>
      </c>
      <c r="EI52" s="3"/>
      <c r="EJ52" s="4" t="str">
        <f>IF($J52="","",VLOOKUP($J52,IndDomain_Wide!$A$2:$BI$11,39,FALSE))</f>
        <v/>
      </c>
      <c r="EK52" s="4" t="str">
        <f>IF($J52="","", VLOOKUP($J52,Indicator_Wide!$A$2:$BI$11,39,FALSE))</f>
        <v/>
      </c>
      <c r="EL52" s="3"/>
      <c r="EM52" s="4" t="str">
        <f>IF($J52="","",VLOOKUP($J52,IndDomain_Wide!$A$2:$BI$11,40,FALSE))</f>
        <v/>
      </c>
      <c r="EN52" s="4" t="str">
        <f>IF($J52="","", VLOOKUP($J52,Indicator_Wide!$A$2:$BI$11,40,FALSE))</f>
        <v/>
      </c>
      <c r="EO52" s="3"/>
      <c r="EP52" s="4" t="str">
        <f>IF($J52="","",VLOOKUP($J52,IndDomain_Wide!$A$2:$BI$11,41,FALSE))</f>
        <v/>
      </c>
      <c r="EQ52" s="4" t="str">
        <f>IF($J52="","", VLOOKUP($J52,Indicator_Wide!$A$2:$BI$11,41,FALSE))</f>
        <v/>
      </c>
      <c r="ER52" s="3"/>
      <c r="ES52" s="4" t="str">
        <f>IF($J52="","",VLOOKUP($J52,IndDomain_Wide!$A$2:$BI$11,42,FALSE))</f>
        <v/>
      </c>
      <c r="ET52" s="4" t="str">
        <f>IF($J52="","", VLOOKUP($J52,Indicator_Wide!$A$2:$BI$11,42,FALSE))</f>
        <v/>
      </c>
      <c r="EU52" s="3"/>
      <c r="EV52" s="4" t="str">
        <f>IF($J52="","",VLOOKUP($J52,IndDomain_Wide!$A$2:$BI$11,43,FALSE))</f>
        <v/>
      </c>
      <c r="EW52" s="4" t="str">
        <f>IF($J52="","", VLOOKUP($J52,Indicator_Wide!$A$2:$BI$11,43,FALSE))</f>
        <v/>
      </c>
      <c r="EX52" s="3"/>
      <c r="EY52" s="4" t="str">
        <f>IF($J52="","",VLOOKUP($J52,IndDomain_Wide!$A$2:$BI$11,44,FALSE))</f>
        <v/>
      </c>
      <c r="EZ52" s="4" t="str">
        <f>IF($J52="","", VLOOKUP($J52,Indicator_Wide!$A$2:$BI$11,44,FALSE))</f>
        <v/>
      </c>
      <c r="FA52" s="3"/>
      <c r="FB52" s="4" t="str">
        <f>IF($J52="","",VLOOKUP($J52,IndDomain_Wide!$A$2:$BI$11,45,FALSE))</f>
        <v/>
      </c>
      <c r="FC52" s="4" t="str">
        <f>IF($J52="","", VLOOKUP($J52,Indicator_Wide!$A$2:$BI$11,45,FALSE))</f>
        <v/>
      </c>
      <c r="FD52" s="3"/>
      <c r="FE52" s="4" t="str">
        <f>IF($J52="","",VLOOKUP($J52,IndDomain_Wide!$A$2:$BI$11,46,FALSE))</f>
        <v/>
      </c>
      <c r="FF52" s="4" t="str">
        <f>IF($J52="","", VLOOKUP($J52,Indicator_Wide!$A$2:$BI$11,46,FALSE))</f>
        <v/>
      </c>
      <c r="FG52" s="3"/>
      <c r="FH52" s="4" t="str">
        <f>IF($J52="","",VLOOKUP($J52,IndDomain_Wide!$A$2:$BI$11,47,FALSE))</f>
        <v/>
      </c>
      <c r="FI52" s="4" t="str">
        <f>IF($J52="","", VLOOKUP($J52,Indicator_Wide!$A$2:$BI$11,47,FALSE))</f>
        <v/>
      </c>
      <c r="FJ52" s="3"/>
      <c r="FK52" s="4" t="str">
        <f>IF($J52="","",VLOOKUP($J52,IndDomain_Wide!$A$2:$BI$11,48,FALSE))</f>
        <v/>
      </c>
      <c r="FL52" s="4" t="str">
        <f>IF($J52="","", VLOOKUP($J52,Indicator_Wide!$A$2:$BI$11,48,FALSE))</f>
        <v/>
      </c>
      <c r="FM52" s="3"/>
      <c r="FN52" s="4" t="str">
        <f>IF($J52="","",VLOOKUP($J52,IndDomain_Wide!$A$2:$BI$11,49,FALSE))</f>
        <v/>
      </c>
      <c r="FO52" s="4" t="str">
        <f>IF($J52="","", VLOOKUP($J52,Indicator_Wide!$A$2:$BI$11,49,FALSE))</f>
        <v/>
      </c>
      <c r="FP52" s="3"/>
      <c r="FQ52" s="4" t="str">
        <f>IF($J52="","",VLOOKUP($J52,IndDomain_Wide!$A$2:$BI$11,50,FALSE))</f>
        <v/>
      </c>
      <c r="FR52" s="4" t="str">
        <f>IF($J52="","", VLOOKUP($J52,Indicator_Wide!$A$2:$BI$11,50,FALSE))</f>
        <v/>
      </c>
      <c r="FS52" s="3"/>
      <c r="FT52" s="4" t="str">
        <f>IF($J52="","",VLOOKUP($J52,IndDomain_Wide!$A$2:$BI$11,51,FALSE))</f>
        <v/>
      </c>
      <c r="FU52" s="4" t="str">
        <f>IF($J52="","", VLOOKUP($J52,Indicator_Wide!$A$2:$BI$11,51,FALSE))</f>
        <v/>
      </c>
      <c r="FV52" s="3"/>
      <c r="FW52" s="4" t="str">
        <f>IF($J52="","",VLOOKUP($J52,IndDomain_Wide!$A$2:$BI$11,52,FALSE))</f>
        <v/>
      </c>
      <c r="FX52" s="4" t="str">
        <f>IF($J52="","", VLOOKUP($J52,Indicator_Wide!$A$2:$BI$11,52,FALSE))</f>
        <v/>
      </c>
      <c r="FY52" s="3"/>
      <c r="FZ52" s="4" t="str">
        <f>IF($J52="","",VLOOKUP($J52,IndDomain_Wide!$A$2:$BI$11,53,FALSE))</f>
        <v/>
      </c>
      <c r="GA52" s="4" t="str">
        <f>IF($J52="","", VLOOKUP($J52,Indicator_Wide!$A$2:$BI$11,53,FALSE))</f>
        <v/>
      </c>
      <c r="GB52" s="3"/>
      <c r="GC52" s="4" t="str">
        <f>IF($J52="","",VLOOKUP($J52,IndDomain_Wide!$A$2:$BI$11,54,FALSE))</f>
        <v/>
      </c>
      <c r="GD52" s="4" t="str">
        <f>IF($J52="","", VLOOKUP($J52,Indicator_Wide!$A$2:$BI$11,54,FALSE))</f>
        <v/>
      </c>
      <c r="GE52" s="3"/>
      <c r="GF52" s="4" t="str">
        <f>IF($J52="","",VLOOKUP($J52,IndDomain_Wide!$A$2:$BI$11,55,FALSE))</f>
        <v/>
      </c>
      <c r="GG52" s="4" t="str">
        <f>IF($J52="","", VLOOKUP($J52,Indicator_Wide!$A$2:$BI$11,55,FALSE))</f>
        <v/>
      </c>
      <c r="GH52" s="3"/>
      <c r="GI52" s="4" t="str">
        <f>IF($J52="","",VLOOKUP($J52,IndDomain_Wide!$A$2:$BI$11,56,FALSE))</f>
        <v/>
      </c>
      <c r="GJ52" s="4" t="str">
        <f>IF($J52="","", VLOOKUP($J52,Indicator_Wide!$A$2:$BI$11,56,FALSE))</f>
        <v/>
      </c>
      <c r="GK52" s="3"/>
      <c r="GL52" s="4" t="str">
        <f>IF($J52="","",VLOOKUP($J52,IndDomain_Wide!$A$2:$BI$11,57,FALSE))</f>
        <v/>
      </c>
      <c r="GM52" s="4" t="str">
        <f>IF($J52="","", VLOOKUP($J52,Indicator_Wide!$A$2:$BI$11,57,FALSE))</f>
        <v/>
      </c>
      <c r="GN52" s="3"/>
      <c r="GO52" s="4" t="str">
        <f>IF($J52="","",VLOOKUP($J52,IndDomain_Wide!$A$2:$BI$11,58,FALSE))</f>
        <v/>
      </c>
      <c r="GP52" s="4" t="str">
        <f>IF($J52="","", VLOOKUP($J52,Indicator_Wide!$A$2:$BI$11,58,FALSE))</f>
        <v/>
      </c>
      <c r="GQ52" s="3"/>
      <c r="GR52" s="4" t="str">
        <f>IF($J52="","",VLOOKUP($J52,IndDomain_Wide!$A$2:$BI$11,59,FALSE))</f>
        <v/>
      </c>
      <c r="GS52" s="4" t="str">
        <f>IF($J52="","", VLOOKUP($J52,Indicator_Wide!$A$2:$BI$11,59,FALSE))</f>
        <v/>
      </c>
      <c r="GT52" s="3"/>
      <c r="GU52" s="4" t="str">
        <f>IF($J52="","",VLOOKUP($J52,IndDomain_Wide!$A$2:$BI$11,60,FALSE))</f>
        <v/>
      </c>
      <c r="GV52" s="4" t="str">
        <f>IF($J52="","", VLOOKUP($J52,Indicator_Wide!$A$2:$BI$11,60,FALSE))</f>
        <v/>
      </c>
      <c r="GW52" s="3"/>
      <c r="GX52" s="4" t="str">
        <f>IF($J52="","",VLOOKUP($J52,IndDomain_Wide!$A$2:$BI$11,61,FALSE))</f>
        <v/>
      </c>
      <c r="GY52" s="4" t="str">
        <f>IF($J52="","", VLOOKUP($J52,Indicator_Wide!$A$2:$BI$11,61,FALSE))</f>
        <v/>
      </c>
      <c r="GZ52" s="3"/>
    </row>
    <row r="53" spans="1:20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4" t="str">
        <f>IF($J53="","", VLOOKUP($J53,Domain_Wide!$A$2:$M$11,2,FALSE))</f>
        <v/>
      </c>
      <c r="L53" s="4" t="str">
        <f>IF($J53="","", VLOOKUP($J53,Domain_Wide!$A$2:$M$11,3,FALSE))</f>
        <v/>
      </c>
      <c r="M53" s="3"/>
      <c r="N53" s="4" t="str">
        <f>IF($J53="","", VLOOKUP($J53,Domain_Wide!$A$2:$M$11,4,FALSE))</f>
        <v/>
      </c>
      <c r="O53" s="4" t="str">
        <f>IF($J53="","", VLOOKUP($J53,Domain_Wide!$A$2:$M$11,5,FALSE))</f>
        <v/>
      </c>
      <c r="P53" s="3"/>
      <c r="Q53" s="4" t="str">
        <f>IF($J53="","", VLOOKUP($J53,Domain_Wide!$A$2:$M$11,6,FALSE))</f>
        <v/>
      </c>
      <c r="R53" s="4" t="str">
        <f>IF($J53="","", VLOOKUP($J53,Domain_Wide!$A$2:$M$11,7,FALSE))</f>
        <v/>
      </c>
      <c r="S53" s="3"/>
      <c r="T53" s="4" t="str">
        <f>IF($J53="","", VLOOKUP($J53,Domain_Wide!$A$2:$M$11,8,FALSE))</f>
        <v/>
      </c>
      <c r="U53" s="4" t="str">
        <f>IF($J53="","", VLOOKUP($J53,Domain_Wide!$A$2:$M$11,9,FALSE))</f>
        <v/>
      </c>
      <c r="V53" s="3"/>
      <c r="W53" s="4" t="str">
        <f>IF($J53="","", VLOOKUP($J53,Domain_Wide!$A$2:$M$11,10,FALSE))</f>
        <v/>
      </c>
      <c r="X53" s="4" t="str">
        <f>IF($J53="","", VLOOKUP($J53,Domain_Wide!$A$2:$M$11,11,FALSE))</f>
        <v/>
      </c>
      <c r="Y53" s="3"/>
      <c r="Z53" s="4" t="str">
        <f>IF($J53="","", VLOOKUP($J53,Domain_Wide!$A$2:$M$11,12,FALSE))</f>
        <v/>
      </c>
      <c r="AA53" s="4" t="str">
        <f>IF($J53="","", VLOOKUP($J53,Domain_Wide!$A$2:$M$11,13,FALSE))</f>
        <v/>
      </c>
      <c r="AB53" s="3"/>
      <c r="AC53" s="4" t="str">
        <f>IF($J53="","",VLOOKUP($J53,IndDomain_Wide!$A$2:$BI$11,2,FALSE))</f>
        <v/>
      </c>
      <c r="AD53" s="4" t="str">
        <f>IF($J53="","", VLOOKUP($J53,Indicator_Wide!$A$2:$BI$11,2,FALSE))</f>
        <v/>
      </c>
      <c r="AE53" s="3"/>
      <c r="AF53" s="4" t="str">
        <f>IF($J53="","",VLOOKUP($J53,IndDomain_Wide!$A$2:$BI$11,3,FALSE))</f>
        <v/>
      </c>
      <c r="AG53" s="4" t="str">
        <f>IF($J53="","", VLOOKUP($J53,Indicator_Wide!$A$2:$BI$11,3,FALSE))</f>
        <v/>
      </c>
      <c r="AH53" s="3"/>
      <c r="AI53" s="4" t="str">
        <f>IF($J53="","",VLOOKUP($J53,IndDomain_Wide!$A$2:$BI$11,4,FALSE))</f>
        <v/>
      </c>
      <c r="AJ53" s="4" t="str">
        <f>IF($J53="","", VLOOKUP($J53,Indicator_Wide!$A$2:$BI$11,4,FALSE))</f>
        <v/>
      </c>
      <c r="AK53" s="3"/>
      <c r="AL53" s="4" t="str">
        <f>IF($J53="","",VLOOKUP($J53,IndDomain_Wide!$A$2:$BI$11,5,FALSE))</f>
        <v/>
      </c>
      <c r="AM53" s="4" t="str">
        <f>IF($J53="","", VLOOKUP($J53,Indicator_Wide!$A$2:$BI$11,5,FALSE))</f>
        <v/>
      </c>
      <c r="AN53" s="3"/>
      <c r="AO53" s="4" t="str">
        <f>IF($J53="","",VLOOKUP($J53,IndDomain_Wide!$A$2:$BI$11,6,FALSE))</f>
        <v/>
      </c>
      <c r="AP53" s="4" t="str">
        <f>IF($J53="","", VLOOKUP($J53,Indicator_Wide!$A$2:$BI$11,6,FALSE))</f>
        <v/>
      </c>
      <c r="AQ53" s="3"/>
      <c r="AR53" s="4" t="str">
        <f>IF($J53="","",VLOOKUP($J53,IndDomain_Wide!$A$2:$BI$11,7,FALSE))</f>
        <v/>
      </c>
      <c r="AS53" s="4" t="str">
        <f>IF($J53="","", VLOOKUP($J53,Indicator_Wide!$A$2:$BI$11,7,FALSE))</f>
        <v/>
      </c>
      <c r="AT53" s="3"/>
      <c r="AU53" s="4" t="str">
        <f>IF($J53="","",VLOOKUP($J53,IndDomain_Wide!$A$2:$BI$11,8,FALSE))</f>
        <v/>
      </c>
      <c r="AV53" s="4" t="str">
        <f>IF($J53="","", VLOOKUP($J53,Indicator_Wide!$A$2:$BI$11,8,FALSE))</f>
        <v/>
      </c>
      <c r="AW53" s="3"/>
      <c r="AX53" s="4" t="str">
        <f>IF($J53="","",VLOOKUP($J53,IndDomain_Wide!$A$2:$BI$11,9,FALSE))</f>
        <v/>
      </c>
      <c r="AY53" s="4" t="str">
        <f>IF($J53="","", VLOOKUP($J53,Indicator_Wide!$A$2:$BI$11,9,FALSE))</f>
        <v/>
      </c>
      <c r="AZ53" s="3"/>
      <c r="BA53" s="4" t="str">
        <f>IF($J53="","",VLOOKUP($J53,IndDomain_Wide!$A$2:$BI$11,10,FALSE))</f>
        <v/>
      </c>
      <c r="BB53" s="4" t="str">
        <f>IF($J53="","", VLOOKUP($J53,Indicator_Wide!$A$2:$BI$11,10,FALSE))</f>
        <v/>
      </c>
      <c r="BC53" s="3"/>
      <c r="BD53" s="4" t="str">
        <f>IF($J53="","",VLOOKUP($J53,IndDomain_Wide!$A$2:$BI$11,11,FALSE))</f>
        <v/>
      </c>
      <c r="BE53" s="4" t="str">
        <f>IF($J53="","", VLOOKUP($J53,Indicator_Wide!$A$2:$BI$11,11,FALSE))</f>
        <v/>
      </c>
      <c r="BF53" s="3"/>
      <c r="BG53" s="4" t="str">
        <f>IF($J53="","",VLOOKUP($J53,IndDomain_Wide!$A$2:$BI$11,12,FALSE))</f>
        <v/>
      </c>
      <c r="BH53" s="4" t="str">
        <f>IF($J53="","", VLOOKUP($J53,Indicator_Wide!$A$2:$BI$11,12,FALSE))</f>
        <v/>
      </c>
      <c r="BI53" s="3"/>
      <c r="BJ53" s="4" t="str">
        <f>IF($J53="","",VLOOKUP($J53,IndDomain_Wide!$A$2:$BI$11,13,FALSE))</f>
        <v/>
      </c>
      <c r="BK53" s="4" t="str">
        <f>IF($J53="","", VLOOKUP($J53,Indicator_Wide!$A$2:$BI$11,13,FALSE))</f>
        <v/>
      </c>
      <c r="BL53" s="3"/>
      <c r="BM53" s="4" t="str">
        <f>IF($J53="","",VLOOKUP($J53,IndDomain_Wide!$A$2:$BI$11,14,FALSE))</f>
        <v/>
      </c>
      <c r="BN53" s="4" t="str">
        <f>IF($J53="","", VLOOKUP($J53,Indicator_Wide!$A$2:$BI$11,14,FALSE))</f>
        <v/>
      </c>
      <c r="BO53" s="3"/>
      <c r="BP53" s="4" t="str">
        <f>IF($J53="","",VLOOKUP($J53,IndDomain_Wide!$A$2:$BI$11,15,FALSE))</f>
        <v/>
      </c>
      <c r="BQ53" s="4" t="str">
        <f>IF($J53="","", VLOOKUP($J53,Indicator_Wide!$A$2:$BI$11,15,FALSE))</f>
        <v/>
      </c>
      <c r="BR53" s="3"/>
      <c r="BS53" s="4" t="str">
        <f>IF($J53="","",VLOOKUP($J53,IndDomain_Wide!$A$2:$BI$11,16,FALSE))</f>
        <v/>
      </c>
      <c r="BT53" s="4" t="str">
        <f>IF($J53="","", VLOOKUP($J53,Indicator_Wide!$A$2:$BI$11,16,FALSE))</f>
        <v/>
      </c>
      <c r="BU53" s="3"/>
      <c r="BV53" s="4" t="str">
        <f>IF($J53="","",VLOOKUP($J53,IndDomain_Wide!$A$2:$BI$11,17,FALSE))</f>
        <v/>
      </c>
      <c r="BW53" s="4" t="str">
        <f>IF($J53="","", VLOOKUP($J53,Indicator_Wide!$A$2:$BI$11,17,FALSE))</f>
        <v/>
      </c>
      <c r="BX53" s="3"/>
      <c r="BY53" s="4" t="str">
        <f>IF($J53="","",VLOOKUP($J53,IndDomain_Wide!$A$2:$BI$11,18,FALSE))</f>
        <v/>
      </c>
      <c r="BZ53" s="4" t="str">
        <f>IF($J53="","", VLOOKUP($J53,Indicator_Wide!$A$2:$BI$11,18,FALSE))</f>
        <v/>
      </c>
      <c r="CA53" s="3"/>
      <c r="CB53" s="4" t="str">
        <f>IF($J53="","",VLOOKUP($J53,IndDomain_Wide!$A$2:$BI$11,19,FALSE))</f>
        <v/>
      </c>
      <c r="CC53" s="4" t="str">
        <f>IF($J53="","", VLOOKUP($J53,Indicator_Wide!$A$2:$BI$11,19,FALSE))</f>
        <v/>
      </c>
      <c r="CD53" s="3"/>
      <c r="CE53" s="4" t="str">
        <f>IF($J53="","",VLOOKUP($J53,IndDomain_Wide!$A$2:$BI$11,20,FALSE))</f>
        <v/>
      </c>
      <c r="CF53" s="4" t="str">
        <f>IF($J53="","", VLOOKUP($J53,Indicator_Wide!$A$2:$BI$11,20,FALSE))</f>
        <v/>
      </c>
      <c r="CG53" s="3"/>
      <c r="CH53" s="4" t="str">
        <f>IF($J53="","",VLOOKUP($J53,IndDomain_Wide!$A$2:$BI$11,21,FALSE))</f>
        <v/>
      </c>
      <c r="CI53" s="4" t="str">
        <f>IF($J53="","", VLOOKUP($J53,Indicator_Wide!$A$2:$BI$11,21,FALSE))</f>
        <v/>
      </c>
      <c r="CJ53" s="3"/>
      <c r="CK53" s="4" t="str">
        <f>IF($J53="","",VLOOKUP($J53,IndDomain_Wide!$A$2:$BI$11,22,FALSE))</f>
        <v/>
      </c>
      <c r="CL53" s="4" t="str">
        <f>IF($J53="","", VLOOKUP($J53,Indicator_Wide!$A$2:$BI$11,22,FALSE))</f>
        <v/>
      </c>
      <c r="CM53" s="3"/>
      <c r="CN53" s="4" t="str">
        <f>IF($J53="","",VLOOKUP($J53,IndDomain_Wide!$A$2:$BI$11,23,FALSE))</f>
        <v/>
      </c>
      <c r="CO53" s="4" t="str">
        <f>IF($J53="","", VLOOKUP($J53,Indicator_Wide!$A$2:$BI$11,23,FALSE))</f>
        <v/>
      </c>
      <c r="CP53" s="3"/>
      <c r="CQ53" s="4" t="str">
        <f>IF($J53="","",VLOOKUP($J53,IndDomain_Wide!$A$2:$BI$11,24,FALSE))</f>
        <v/>
      </c>
      <c r="CR53" s="4" t="str">
        <f>IF($J53="","", VLOOKUP($J53,Indicator_Wide!$A$2:$BI$11,24,FALSE))</f>
        <v/>
      </c>
      <c r="CS53" s="3"/>
      <c r="CT53" s="4" t="str">
        <f>IF($J53="","",VLOOKUP($J53,IndDomain_Wide!$A$2:$BI$11,25,FALSE))</f>
        <v/>
      </c>
      <c r="CU53" s="4" t="str">
        <f>IF($J53="","", VLOOKUP($J53,Indicator_Wide!$A$2:$BI$11,25,FALSE))</f>
        <v/>
      </c>
      <c r="CV53" s="3"/>
      <c r="CW53" s="4" t="str">
        <f>IF($J53="","",VLOOKUP($J53,IndDomain_Wide!$A$2:$BI$11,26,FALSE))</f>
        <v/>
      </c>
      <c r="CX53" s="4" t="str">
        <f>IF($J53="","", VLOOKUP($J53,Indicator_Wide!$A$2:$BI$11,26,FALSE))</f>
        <v/>
      </c>
      <c r="CY53" s="3"/>
      <c r="CZ53" s="4" t="str">
        <f>IF($J53="","",VLOOKUP($J53,IndDomain_Wide!$A$2:$BI$11,27,FALSE))</f>
        <v/>
      </c>
      <c r="DA53" s="4" t="str">
        <f>IF($J53="","", VLOOKUP($J53,Indicator_Wide!$A$2:$BI$11,27,FALSE))</f>
        <v/>
      </c>
      <c r="DB53" s="3"/>
      <c r="DC53" s="4" t="str">
        <f>IF($J53="","",VLOOKUP($J53,IndDomain_Wide!$A$2:$BI$11,28,FALSE))</f>
        <v/>
      </c>
      <c r="DD53" s="4" t="str">
        <f>IF($J53="","", VLOOKUP($J53,Indicator_Wide!$A$2:$BI$11,28,FALSE))</f>
        <v/>
      </c>
      <c r="DE53" s="3"/>
      <c r="DF53" s="4" t="str">
        <f>IF($J53="","",VLOOKUP($J53,IndDomain_Wide!$A$2:$BI$11,29,FALSE))</f>
        <v/>
      </c>
      <c r="DG53" s="4" t="str">
        <f>IF($J53="","", VLOOKUP($J53,Indicator_Wide!$A$2:$BI$11,29,FALSE))</f>
        <v/>
      </c>
      <c r="DH53" s="3"/>
      <c r="DI53" s="4" t="str">
        <f>IF($J53="","",VLOOKUP($J53,IndDomain_Wide!$A$2:$BI$11,30,FALSE))</f>
        <v/>
      </c>
      <c r="DJ53" s="4" t="str">
        <f>IF($J53="","", VLOOKUP($J53,Indicator_Wide!$A$2:$BI$11,30,FALSE))</f>
        <v/>
      </c>
      <c r="DK53" s="3"/>
      <c r="DL53" s="4" t="str">
        <f>IF($J53="","",VLOOKUP($J53,IndDomain_Wide!$A$2:$BI$11,31,FALSE))</f>
        <v/>
      </c>
      <c r="DM53" s="4" t="str">
        <f>IF($J53="","", VLOOKUP($J53,Indicator_Wide!$A$2:$BI$11,31,FALSE))</f>
        <v/>
      </c>
      <c r="DN53" s="3"/>
      <c r="DO53" s="4" t="str">
        <f>IF($J53="","",VLOOKUP($J53,IndDomain_Wide!$A$2:$BI$11,32,FALSE))</f>
        <v/>
      </c>
      <c r="DP53" s="4" t="str">
        <f>IF($J53="","", VLOOKUP($J53,Indicator_Wide!$A$2:$BI$11,32,FALSE))</f>
        <v/>
      </c>
      <c r="DQ53" s="3"/>
      <c r="DR53" s="4" t="str">
        <f>IF($J53="","",VLOOKUP($J53,IndDomain_Wide!$A$2:$BI$11,33,FALSE))</f>
        <v/>
      </c>
      <c r="DS53" s="4" t="str">
        <f>IF($J53="","", VLOOKUP($J53,Indicator_Wide!$A$2:$BI$11,33,FALSE))</f>
        <v/>
      </c>
      <c r="DT53" s="3"/>
      <c r="DU53" s="4" t="str">
        <f>IF($J53="","",VLOOKUP($J53,IndDomain_Wide!$A$2:$BI$11,34,FALSE))</f>
        <v/>
      </c>
      <c r="DV53" s="4" t="str">
        <f>IF($J53="","", VLOOKUP($J53,Indicator_Wide!$A$2:$BI$11,34,FALSE))</f>
        <v/>
      </c>
      <c r="DW53" s="3"/>
      <c r="DX53" s="4" t="str">
        <f>IF($J53="","",VLOOKUP($J53,IndDomain_Wide!$A$2:$BI$11,35,FALSE))</f>
        <v/>
      </c>
      <c r="DY53" s="4" t="str">
        <f>IF($J53="","", VLOOKUP($J53,Indicator_Wide!$A$2:$BI$11,35,FALSE))</f>
        <v/>
      </c>
      <c r="DZ53" s="3"/>
      <c r="EA53" s="4" t="str">
        <f>IF($J53="","",VLOOKUP($J53,IndDomain_Wide!$A$2:$BI$11,36,FALSE))</f>
        <v/>
      </c>
      <c r="EB53" s="4" t="str">
        <f>IF($J53="","", VLOOKUP($J53,Indicator_Wide!$A$2:$BI$11,36,FALSE))</f>
        <v/>
      </c>
      <c r="EC53" s="3"/>
      <c r="ED53" s="4" t="str">
        <f>IF($J53="","",VLOOKUP($J53,IndDomain_Wide!$A$2:$BI$11,37,FALSE))</f>
        <v/>
      </c>
      <c r="EE53" s="4" t="str">
        <f>IF($J53="","", VLOOKUP($J53,Indicator_Wide!$A$2:$BI$11,37,FALSE))</f>
        <v/>
      </c>
      <c r="EF53" s="3"/>
      <c r="EG53" s="4" t="str">
        <f>IF($J53="","",VLOOKUP($J53,IndDomain_Wide!$A$2:$BI$11,38,FALSE))</f>
        <v/>
      </c>
      <c r="EH53" s="4" t="str">
        <f>IF($J53="","", VLOOKUP($J53,Indicator_Wide!$A$2:$BI$11,38,FALSE))</f>
        <v/>
      </c>
      <c r="EI53" s="3"/>
      <c r="EJ53" s="4" t="str">
        <f>IF($J53="","",VLOOKUP($J53,IndDomain_Wide!$A$2:$BI$11,39,FALSE))</f>
        <v/>
      </c>
      <c r="EK53" s="4" t="str">
        <f>IF($J53="","", VLOOKUP($J53,Indicator_Wide!$A$2:$BI$11,39,FALSE))</f>
        <v/>
      </c>
      <c r="EL53" s="3"/>
      <c r="EM53" s="4" t="str">
        <f>IF($J53="","",VLOOKUP($J53,IndDomain_Wide!$A$2:$BI$11,40,FALSE))</f>
        <v/>
      </c>
      <c r="EN53" s="4" t="str">
        <f>IF($J53="","", VLOOKUP($J53,Indicator_Wide!$A$2:$BI$11,40,FALSE))</f>
        <v/>
      </c>
      <c r="EO53" s="3"/>
      <c r="EP53" s="4" t="str">
        <f>IF($J53="","",VLOOKUP($J53,IndDomain_Wide!$A$2:$BI$11,41,FALSE))</f>
        <v/>
      </c>
      <c r="EQ53" s="4" t="str">
        <f>IF($J53="","", VLOOKUP($J53,Indicator_Wide!$A$2:$BI$11,41,FALSE))</f>
        <v/>
      </c>
      <c r="ER53" s="3"/>
      <c r="ES53" s="4" t="str">
        <f>IF($J53="","",VLOOKUP($J53,IndDomain_Wide!$A$2:$BI$11,42,FALSE))</f>
        <v/>
      </c>
      <c r="ET53" s="4" t="str">
        <f>IF($J53="","", VLOOKUP($J53,Indicator_Wide!$A$2:$BI$11,42,FALSE))</f>
        <v/>
      </c>
      <c r="EU53" s="3"/>
      <c r="EV53" s="4" t="str">
        <f>IF($J53="","",VLOOKUP($J53,IndDomain_Wide!$A$2:$BI$11,43,FALSE))</f>
        <v/>
      </c>
      <c r="EW53" s="4" t="str">
        <f>IF($J53="","", VLOOKUP($J53,Indicator_Wide!$A$2:$BI$11,43,FALSE))</f>
        <v/>
      </c>
      <c r="EX53" s="3"/>
      <c r="EY53" s="4" t="str">
        <f>IF($J53="","",VLOOKUP($J53,IndDomain_Wide!$A$2:$BI$11,44,FALSE))</f>
        <v/>
      </c>
      <c r="EZ53" s="4" t="str">
        <f>IF($J53="","", VLOOKUP($J53,Indicator_Wide!$A$2:$BI$11,44,FALSE))</f>
        <v/>
      </c>
      <c r="FA53" s="3"/>
      <c r="FB53" s="4" t="str">
        <f>IF($J53="","",VLOOKUP($J53,IndDomain_Wide!$A$2:$BI$11,45,FALSE))</f>
        <v/>
      </c>
      <c r="FC53" s="4" t="str">
        <f>IF($J53="","", VLOOKUP($J53,Indicator_Wide!$A$2:$BI$11,45,FALSE))</f>
        <v/>
      </c>
      <c r="FD53" s="3"/>
      <c r="FE53" s="4" t="str">
        <f>IF($J53="","",VLOOKUP($J53,IndDomain_Wide!$A$2:$BI$11,46,FALSE))</f>
        <v/>
      </c>
      <c r="FF53" s="4" t="str">
        <f>IF($J53="","", VLOOKUP($J53,Indicator_Wide!$A$2:$BI$11,46,FALSE))</f>
        <v/>
      </c>
      <c r="FG53" s="3"/>
      <c r="FH53" s="4" t="str">
        <f>IF($J53="","",VLOOKUP($J53,IndDomain_Wide!$A$2:$BI$11,47,FALSE))</f>
        <v/>
      </c>
      <c r="FI53" s="4" t="str">
        <f>IF($J53="","", VLOOKUP($J53,Indicator_Wide!$A$2:$BI$11,47,FALSE))</f>
        <v/>
      </c>
      <c r="FJ53" s="3"/>
      <c r="FK53" s="4" t="str">
        <f>IF($J53="","",VLOOKUP($J53,IndDomain_Wide!$A$2:$BI$11,48,FALSE))</f>
        <v/>
      </c>
      <c r="FL53" s="4" t="str">
        <f>IF($J53="","", VLOOKUP($J53,Indicator_Wide!$A$2:$BI$11,48,FALSE))</f>
        <v/>
      </c>
      <c r="FM53" s="3"/>
      <c r="FN53" s="4" t="str">
        <f>IF($J53="","",VLOOKUP($J53,IndDomain_Wide!$A$2:$BI$11,49,FALSE))</f>
        <v/>
      </c>
      <c r="FO53" s="4" t="str">
        <f>IF($J53="","", VLOOKUP($J53,Indicator_Wide!$A$2:$BI$11,49,FALSE))</f>
        <v/>
      </c>
      <c r="FP53" s="3"/>
      <c r="FQ53" s="4" t="str">
        <f>IF($J53="","",VLOOKUP($J53,IndDomain_Wide!$A$2:$BI$11,50,FALSE))</f>
        <v/>
      </c>
      <c r="FR53" s="4" t="str">
        <f>IF($J53="","", VLOOKUP($J53,Indicator_Wide!$A$2:$BI$11,50,FALSE))</f>
        <v/>
      </c>
      <c r="FS53" s="3"/>
      <c r="FT53" s="4" t="str">
        <f>IF($J53="","",VLOOKUP($J53,IndDomain_Wide!$A$2:$BI$11,51,FALSE))</f>
        <v/>
      </c>
      <c r="FU53" s="4" t="str">
        <f>IF($J53="","", VLOOKUP($J53,Indicator_Wide!$A$2:$BI$11,51,FALSE))</f>
        <v/>
      </c>
      <c r="FV53" s="3"/>
      <c r="FW53" s="4" t="str">
        <f>IF($J53="","",VLOOKUP($J53,IndDomain_Wide!$A$2:$BI$11,52,FALSE))</f>
        <v/>
      </c>
      <c r="FX53" s="4" t="str">
        <f>IF($J53="","", VLOOKUP($J53,Indicator_Wide!$A$2:$BI$11,52,FALSE))</f>
        <v/>
      </c>
      <c r="FY53" s="3"/>
      <c r="FZ53" s="4" t="str">
        <f>IF($J53="","",VLOOKUP($J53,IndDomain_Wide!$A$2:$BI$11,53,FALSE))</f>
        <v/>
      </c>
      <c r="GA53" s="4" t="str">
        <f>IF($J53="","", VLOOKUP($J53,Indicator_Wide!$A$2:$BI$11,53,FALSE))</f>
        <v/>
      </c>
      <c r="GB53" s="3"/>
      <c r="GC53" s="4" t="str">
        <f>IF($J53="","",VLOOKUP($J53,IndDomain_Wide!$A$2:$BI$11,54,FALSE))</f>
        <v/>
      </c>
      <c r="GD53" s="4" t="str">
        <f>IF($J53="","", VLOOKUP($J53,Indicator_Wide!$A$2:$BI$11,54,FALSE))</f>
        <v/>
      </c>
      <c r="GE53" s="3"/>
      <c r="GF53" s="4" t="str">
        <f>IF($J53="","",VLOOKUP($J53,IndDomain_Wide!$A$2:$BI$11,55,FALSE))</f>
        <v/>
      </c>
      <c r="GG53" s="4" t="str">
        <f>IF($J53="","", VLOOKUP($J53,Indicator_Wide!$A$2:$BI$11,55,FALSE))</f>
        <v/>
      </c>
      <c r="GH53" s="3"/>
      <c r="GI53" s="4" t="str">
        <f>IF($J53="","",VLOOKUP($J53,IndDomain_Wide!$A$2:$BI$11,56,FALSE))</f>
        <v/>
      </c>
      <c r="GJ53" s="4" t="str">
        <f>IF($J53="","", VLOOKUP($J53,Indicator_Wide!$A$2:$BI$11,56,FALSE))</f>
        <v/>
      </c>
      <c r="GK53" s="3"/>
      <c r="GL53" s="4" t="str">
        <f>IF($J53="","",VLOOKUP($J53,IndDomain_Wide!$A$2:$BI$11,57,FALSE))</f>
        <v/>
      </c>
      <c r="GM53" s="4" t="str">
        <f>IF($J53="","", VLOOKUP($J53,Indicator_Wide!$A$2:$BI$11,57,FALSE))</f>
        <v/>
      </c>
      <c r="GN53" s="3"/>
      <c r="GO53" s="4" t="str">
        <f>IF($J53="","",VLOOKUP($J53,IndDomain_Wide!$A$2:$BI$11,58,FALSE))</f>
        <v/>
      </c>
      <c r="GP53" s="4" t="str">
        <f>IF($J53="","", VLOOKUP($J53,Indicator_Wide!$A$2:$BI$11,58,FALSE))</f>
        <v/>
      </c>
      <c r="GQ53" s="3"/>
      <c r="GR53" s="4" t="str">
        <f>IF($J53="","",VLOOKUP($J53,IndDomain_Wide!$A$2:$BI$11,59,FALSE))</f>
        <v/>
      </c>
      <c r="GS53" s="4" t="str">
        <f>IF($J53="","", VLOOKUP($J53,Indicator_Wide!$A$2:$BI$11,59,FALSE))</f>
        <v/>
      </c>
      <c r="GT53" s="3"/>
      <c r="GU53" s="4" t="str">
        <f>IF($J53="","",VLOOKUP($J53,IndDomain_Wide!$A$2:$BI$11,60,FALSE))</f>
        <v/>
      </c>
      <c r="GV53" s="4" t="str">
        <f>IF($J53="","", VLOOKUP($J53,Indicator_Wide!$A$2:$BI$11,60,FALSE))</f>
        <v/>
      </c>
      <c r="GW53" s="3"/>
      <c r="GX53" s="4" t="str">
        <f>IF($J53="","",VLOOKUP($J53,IndDomain_Wide!$A$2:$BI$11,61,FALSE))</f>
        <v/>
      </c>
      <c r="GY53" s="4" t="str">
        <f>IF($J53="","", VLOOKUP($J53,Indicator_Wide!$A$2:$BI$11,61,FALSE))</f>
        <v/>
      </c>
      <c r="GZ53" s="3"/>
    </row>
    <row r="54" spans="1:20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4" t="str">
        <f>IF($J54="","", VLOOKUP($J54,Domain_Wide!$A$2:$M$11,2,FALSE))</f>
        <v/>
      </c>
      <c r="L54" s="4" t="str">
        <f>IF($J54="","", VLOOKUP($J54,Domain_Wide!$A$2:$M$11,3,FALSE))</f>
        <v/>
      </c>
      <c r="M54" s="3"/>
      <c r="N54" s="4" t="str">
        <f>IF($J54="","", VLOOKUP($J54,Domain_Wide!$A$2:$M$11,4,FALSE))</f>
        <v/>
      </c>
      <c r="O54" s="4" t="str">
        <f>IF($J54="","", VLOOKUP($J54,Domain_Wide!$A$2:$M$11,5,FALSE))</f>
        <v/>
      </c>
      <c r="P54" s="3"/>
      <c r="Q54" s="4" t="str">
        <f>IF($J54="","", VLOOKUP($J54,Domain_Wide!$A$2:$M$11,6,FALSE))</f>
        <v/>
      </c>
      <c r="R54" s="4" t="str">
        <f>IF($J54="","", VLOOKUP($J54,Domain_Wide!$A$2:$M$11,7,FALSE))</f>
        <v/>
      </c>
      <c r="S54" s="3"/>
      <c r="T54" s="4" t="str">
        <f>IF($J54="","", VLOOKUP($J54,Domain_Wide!$A$2:$M$11,8,FALSE))</f>
        <v/>
      </c>
      <c r="U54" s="4" t="str">
        <f>IF($J54="","", VLOOKUP($J54,Domain_Wide!$A$2:$M$11,9,FALSE))</f>
        <v/>
      </c>
      <c r="V54" s="3"/>
      <c r="W54" s="4" t="str">
        <f>IF($J54="","", VLOOKUP($J54,Domain_Wide!$A$2:$M$11,10,FALSE))</f>
        <v/>
      </c>
      <c r="X54" s="4" t="str">
        <f>IF($J54="","", VLOOKUP($J54,Domain_Wide!$A$2:$M$11,11,FALSE))</f>
        <v/>
      </c>
      <c r="Y54" s="3"/>
      <c r="Z54" s="4" t="str">
        <f>IF($J54="","", VLOOKUP($J54,Domain_Wide!$A$2:$M$11,12,FALSE))</f>
        <v/>
      </c>
      <c r="AA54" s="4" t="str">
        <f>IF($J54="","", VLOOKUP($J54,Domain_Wide!$A$2:$M$11,13,FALSE))</f>
        <v/>
      </c>
      <c r="AB54" s="3"/>
      <c r="AC54" s="4" t="str">
        <f>IF($J54="","",VLOOKUP($J54,IndDomain_Wide!$A$2:$BI$11,2,FALSE))</f>
        <v/>
      </c>
      <c r="AD54" s="4" t="str">
        <f>IF($J54="","", VLOOKUP($J54,Indicator_Wide!$A$2:$BI$11,2,FALSE))</f>
        <v/>
      </c>
      <c r="AE54" s="3"/>
      <c r="AF54" s="4" t="str">
        <f>IF($J54="","",VLOOKUP($J54,IndDomain_Wide!$A$2:$BI$11,3,FALSE))</f>
        <v/>
      </c>
      <c r="AG54" s="4" t="str">
        <f>IF($J54="","", VLOOKUP($J54,Indicator_Wide!$A$2:$BI$11,3,FALSE))</f>
        <v/>
      </c>
      <c r="AH54" s="3"/>
      <c r="AI54" s="4" t="str">
        <f>IF($J54="","",VLOOKUP($J54,IndDomain_Wide!$A$2:$BI$11,4,FALSE))</f>
        <v/>
      </c>
      <c r="AJ54" s="4" t="str">
        <f>IF($J54="","", VLOOKUP($J54,Indicator_Wide!$A$2:$BI$11,4,FALSE))</f>
        <v/>
      </c>
      <c r="AK54" s="3"/>
      <c r="AL54" s="4" t="str">
        <f>IF($J54="","",VLOOKUP($J54,IndDomain_Wide!$A$2:$BI$11,5,FALSE))</f>
        <v/>
      </c>
      <c r="AM54" s="4" t="str">
        <f>IF($J54="","", VLOOKUP($J54,Indicator_Wide!$A$2:$BI$11,5,FALSE))</f>
        <v/>
      </c>
      <c r="AN54" s="3"/>
      <c r="AO54" s="4" t="str">
        <f>IF($J54="","",VLOOKUP($J54,IndDomain_Wide!$A$2:$BI$11,6,FALSE))</f>
        <v/>
      </c>
      <c r="AP54" s="4" t="str">
        <f>IF($J54="","", VLOOKUP($J54,Indicator_Wide!$A$2:$BI$11,6,FALSE))</f>
        <v/>
      </c>
      <c r="AQ54" s="3"/>
      <c r="AR54" s="4" t="str">
        <f>IF($J54="","",VLOOKUP($J54,IndDomain_Wide!$A$2:$BI$11,7,FALSE))</f>
        <v/>
      </c>
      <c r="AS54" s="4" t="str">
        <f>IF($J54="","", VLOOKUP($J54,Indicator_Wide!$A$2:$BI$11,7,FALSE))</f>
        <v/>
      </c>
      <c r="AT54" s="3"/>
      <c r="AU54" s="4" t="str">
        <f>IF($J54="","",VLOOKUP($J54,IndDomain_Wide!$A$2:$BI$11,8,FALSE))</f>
        <v/>
      </c>
      <c r="AV54" s="4" t="str">
        <f>IF($J54="","", VLOOKUP($J54,Indicator_Wide!$A$2:$BI$11,8,FALSE))</f>
        <v/>
      </c>
      <c r="AW54" s="3"/>
      <c r="AX54" s="4" t="str">
        <f>IF($J54="","",VLOOKUP($J54,IndDomain_Wide!$A$2:$BI$11,9,FALSE))</f>
        <v/>
      </c>
      <c r="AY54" s="4" t="str">
        <f>IF($J54="","", VLOOKUP($J54,Indicator_Wide!$A$2:$BI$11,9,FALSE))</f>
        <v/>
      </c>
      <c r="AZ54" s="3"/>
      <c r="BA54" s="4" t="str">
        <f>IF($J54="","",VLOOKUP($J54,IndDomain_Wide!$A$2:$BI$11,10,FALSE))</f>
        <v/>
      </c>
      <c r="BB54" s="4" t="str">
        <f>IF($J54="","", VLOOKUP($J54,Indicator_Wide!$A$2:$BI$11,10,FALSE))</f>
        <v/>
      </c>
      <c r="BC54" s="3"/>
      <c r="BD54" s="4" t="str">
        <f>IF($J54="","",VLOOKUP($J54,IndDomain_Wide!$A$2:$BI$11,11,FALSE))</f>
        <v/>
      </c>
      <c r="BE54" s="4" t="str">
        <f>IF($J54="","", VLOOKUP($J54,Indicator_Wide!$A$2:$BI$11,11,FALSE))</f>
        <v/>
      </c>
      <c r="BF54" s="3"/>
      <c r="BG54" s="4" t="str">
        <f>IF($J54="","",VLOOKUP($J54,IndDomain_Wide!$A$2:$BI$11,12,FALSE))</f>
        <v/>
      </c>
      <c r="BH54" s="4" t="str">
        <f>IF($J54="","", VLOOKUP($J54,Indicator_Wide!$A$2:$BI$11,12,FALSE))</f>
        <v/>
      </c>
      <c r="BI54" s="3"/>
      <c r="BJ54" s="4" t="str">
        <f>IF($J54="","",VLOOKUP($J54,IndDomain_Wide!$A$2:$BI$11,13,FALSE))</f>
        <v/>
      </c>
      <c r="BK54" s="4" t="str">
        <f>IF($J54="","", VLOOKUP($J54,Indicator_Wide!$A$2:$BI$11,13,FALSE))</f>
        <v/>
      </c>
      <c r="BL54" s="3"/>
      <c r="BM54" s="4" t="str">
        <f>IF($J54="","",VLOOKUP($J54,IndDomain_Wide!$A$2:$BI$11,14,FALSE))</f>
        <v/>
      </c>
      <c r="BN54" s="4" t="str">
        <f>IF($J54="","", VLOOKUP($J54,Indicator_Wide!$A$2:$BI$11,14,FALSE))</f>
        <v/>
      </c>
      <c r="BO54" s="3"/>
      <c r="BP54" s="4" t="str">
        <f>IF($J54="","",VLOOKUP($J54,IndDomain_Wide!$A$2:$BI$11,15,FALSE))</f>
        <v/>
      </c>
      <c r="BQ54" s="4" t="str">
        <f>IF($J54="","", VLOOKUP($J54,Indicator_Wide!$A$2:$BI$11,15,FALSE))</f>
        <v/>
      </c>
      <c r="BR54" s="3"/>
      <c r="BS54" s="4" t="str">
        <f>IF($J54="","",VLOOKUP($J54,IndDomain_Wide!$A$2:$BI$11,16,FALSE))</f>
        <v/>
      </c>
      <c r="BT54" s="4" t="str">
        <f>IF($J54="","", VLOOKUP($J54,Indicator_Wide!$A$2:$BI$11,16,FALSE))</f>
        <v/>
      </c>
      <c r="BU54" s="3"/>
      <c r="BV54" s="4" t="str">
        <f>IF($J54="","",VLOOKUP($J54,IndDomain_Wide!$A$2:$BI$11,17,FALSE))</f>
        <v/>
      </c>
      <c r="BW54" s="4" t="str">
        <f>IF($J54="","", VLOOKUP($J54,Indicator_Wide!$A$2:$BI$11,17,FALSE))</f>
        <v/>
      </c>
      <c r="BX54" s="3"/>
      <c r="BY54" s="4" t="str">
        <f>IF($J54="","",VLOOKUP($J54,IndDomain_Wide!$A$2:$BI$11,18,FALSE))</f>
        <v/>
      </c>
      <c r="BZ54" s="4" t="str">
        <f>IF($J54="","", VLOOKUP($J54,Indicator_Wide!$A$2:$BI$11,18,FALSE))</f>
        <v/>
      </c>
      <c r="CA54" s="3"/>
      <c r="CB54" s="4" t="str">
        <f>IF($J54="","",VLOOKUP($J54,IndDomain_Wide!$A$2:$BI$11,19,FALSE))</f>
        <v/>
      </c>
      <c r="CC54" s="4" t="str">
        <f>IF($J54="","", VLOOKUP($J54,Indicator_Wide!$A$2:$BI$11,19,FALSE))</f>
        <v/>
      </c>
      <c r="CD54" s="3"/>
      <c r="CE54" s="4" t="str">
        <f>IF($J54="","",VLOOKUP($J54,IndDomain_Wide!$A$2:$BI$11,20,FALSE))</f>
        <v/>
      </c>
      <c r="CF54" s="4" t="str">
        <f>IF($J54="","", VLOOKUP($J54,Indicator_Wide!$A$2:$BI$11,20,FALSE))</f>
        <v/>
      </c>
      <c r="CG54" s="3"/>
      <c r="CH54" s="4" t="str">
        <f>IF($J54="","",VLOOKUP($J54,IndDomain_Wide!$A$2:$BI$11,21,FALSE))</f>
        <v/>
      </c>
      <c r="CI54" s="4" t="str">
        <f>IF($J54="","", VLOOKUP($J54,Indicator_Wide!$A$2:$BI$11,21,FALSE))</f>
        <v/>
      </c>
      <c r="CJ54" s="3"/>
      <c r="CK54" s="4" t="str">
        <f>IF($J54="","",VLOOKUP($J54,IndDomain_Wide!$A$2:$BI$11,22,FALSE))</f>
        <v/>
      </c>
      <c r="CL54" s="4" t="str">
        <f>IF($J54="","", VLOOKUP($J54,Indicator_Wide!$A$2:$BI$11,22,FALSE))</f>
        <v/>
      </c>
      <c r="CM54" s="3"/>
      <c r="CN54" s="4" t="str">
        <f>IF($J54="","",VLOOKUP($J54,IndDomain_Wide!$A$2:$BI$11,23,FALSE))</f>
        <v/>
      </c>
      <c r="CO54" s="4" t="str">
        <f>IF($J54="","", VLOOKUP($J54,Indicator_Wide!$A$2:$BI$11,23,FALSE))</f>
        <v/>
      </c>
      <c r="CP54" s="3"/>
      <c r="CQ54" s="4" t="str">
        <f>IF($J54="","",VLOOKUP($J54,IndDomain_Wide!$A$2:$BI$11,24,FALSE))</f>
        <v/>
      </c>
      <c r="CR54" s="4" t="str">
        <f>IF($J54="","", VLOOKUP($J54,Indicator_Wide!$A$2:$BI$11,24,FALSE))</f>
        <v/>
      </c>
      <c r="CS54" s="3"/>
      <c r="CT54" s="4" t="str">
        <f>IF($J54="","",VLOOKUP($J54,IndDomain_Wide!$A$2:$BI$11,25,FALSE))</f>
        <v/>
      </c>
      <c r="CU54" s="4" t="str">
        <f>IF($J54="","", VLOOKUP($J54,Indicator_Wide!$A$2:$BI$11,25,FALSE))</f>
        <v/>
      </c>
      <c r="CV54" s="3"/>
      <c r="CW54" s="4" t="str">
        <f>IF($J54="","",VLOOKUP($J54,IndDomain_Wide!$A$2:$BI$11,26,FALSE))</f>
        <v/>
      </c>
      <c r="CX54" s="4" t="str">
        <f>IF($J54="","", VLOOKUP($J54,Indicator_Wide!$A$2:$BI$11,26,FALSE))</f>
        <v/>
      </c>
      <c r="CY54" s="3"/>
      <c r="CZ54" s="4" t="str">
        <f>IF($J54="","",VLOOKUP($J54,IndDomain_Wide!$A$2:$BI$11,27,FALSE))</f>
        <v/>
      </c>
      <c r="DA54" s="4" t="str">
        <f>IF($J54="","", VLOOKUP($J54,Indicator_Wide!$A$2:$BI$11,27,FALSE))</f>
        <v/>
      </c>
      <c r="DB54" s="3"/>
      <c r="DC54" s="4" t="str">
        <f>IF($J54="","",VLOOKUP($J54,IndDomain_Wide!$A$2:$BI$11,28,FALSE))</f>
        <v/>
      </c>
      <c r="DD54" s="4" t="str">
        <f>IF($J54="","", VLOOKUP($J54,Indicator_Wide!$A$2:$BI$11,28,FALSE))</f>
        <v/>
      </c>
      <c r="DE54" s="3"/>
      <c r="DF54" s="4" t="str">
        <f>IF($J54="","",VLOOKUP($J54,IndDomain_Wide!$A$2:$BI$11,29,FALSE))</f>
        <v/>
      </c>
      <c r="DG54" s="4" t="str">
        <f>IF($J54="","", VLOOKUP($J54,Indicator_Wide!$A$2:$BI$11,29,FALSE))</f>
        <v/>
      </c>
      <c r="DH54" s="3"/>
      <c r="DI54" s="4" t="str">
        <f>IF($J54="","",VLOOKUP($J54,IndDomain_Wide!$A$2:$BI$11,30,FALSE))</f>
        <v/>
      </c>
      <c r="DJ54" s="4" t="str">
        <f>IF($J54="","", VLOOKUP($J54,Indicator_Wide!$A$2:$BI$11,30,FALSE))</f>
        <v/>
      </c>
      <c r="DK54" s="3"/>
      <c r="DL54" s="4" t="str">
        <f>IF($J54="","",VLOOKUP($J54,IndDomain_Wide!$A$2:$BI$11,31,FALSE))</f>
        <v/>
      </c>
      <c r="DM54" s="4" t="str">
        <f>IF($J54="","", VLOOKUP($J54,Indicator_Wide!$A$2:$BI$11,31,FALSE))</f>
        <v/>
      </c>
      <c r="DN54" s="3"/>
      <c r="DO54" s="4" t="str">
        <f>IF($J54="","",VLOOKUP($J54,IndDomain_Wide!$A$2:$BI$11,32,FALSE))</f>
        <v/>
      </c>
      <c r="DP54" s="4" t="str">
        <f>IF($J54="","", VLOOKUP($J54,Indicator_Wide!$A$2:$BI$11,32,FALSE))</f>
        <v/>
      </c>
      <c r="DQ54" s="3"/>
      <c r="DR54" s="4" t="str">
        <f>IF($J54="","",VLOOKUP($J54,IndDomain_Wide!$A$2:$BI$11,33,FALSE))</f>
        <v/>
      </c>
      <c r="DS54" s="4" t="str">
        <f>IF($J54="","", VLOOKUP($J54,Indicator_Wide!$A$2:$BI$11,33,FALSE))</f>
        <v/>
      </c>
      <c r="DT54" s="3"/>
      <c r="DU54" s="4" t="str">
        <f>IF($J54="","",VLOOKUP($J54,IndDomain_Wide!$A$2:$BI$11,34,FALSE))</f>
        <v/>
      </c>
      <c r="DV54" s="4" t="str">
        <f>IF($J54="","", VLOOKUP($J54,Indicator_Wide!$A$2:$BI$11,34,FALSE))</f>
        <v/>
      </c>
      <c r="DW54" s="3"/>
      <c r="DX54" s="4" t="str">
        <f>IF($J54="","",VLOOKUP($J54,IndDomain_Wide!$A$2:$BI$11,35,FALSE))</f>
        <v/>
      </c>
      <c r="DY54" s="4" t="str">
        <f>IF($J54="","", VLOOKUP($J54,Indicator_Wide!$A$2:$BI$11,35,FALSE))</f>
        <v/>
      </c>
      <c r="DZ54" s="3"/>
      <c r="EA54" s="4" t="str">
        <f>IF($J54="","",VLOOKUP($J54,IndDomain_Wide!$A$2:$BI$11,36,FALSE))</f>
        <v/>
      </c>
      <c r="EB54" s="4" t="str">
        <f>IF($J54="","", VLOOKUP($J54,Indicator_Wide!$A$2:$BI$11,36,FALSE))</f>
        <v/>
      </c>
      <c r="EC54" s="3"/>
      <c r="ED54" s="4" t="str">
        <f>IF($J54="","",VLOOKUP($J54,IndDomain_Wide!$A$2:$BI$11,37,FALSE))</f>
        <v/>
      </c>
      <c r="EE54" s="4" t="str">
        <f>IF($J54="","", VLOOKUP($J54,Indicator_Wide!$A$2:$BI$11,37,FALSE))</f>
        <v/>
      </c>
      <c r="EF54" s="3"/>
      <c r="EG54" s="4" t="str">
        <f>IF($J54="","",VLOOKUP($J54,IndDomain_Wide!$A$2:$BI$11,38,FALSE))</f>
        <v/>
      </c>
      <c r="EH54" s="4" t="str">
        <f>IF($J54="","", VLOOKUP($J54,Indicator_Wide!$A$2:$BI$11,38,FALSE))</f>
        <v/>
      </c>
      <c r="EI54" s="3"/>
      <c r="EJ54" s="4" t="str">
        <f>IF($J54="","",VLOOKUP($J54,IndDomain_Wide!$A$2:$BI$11,39,FALSE))</f>
        <v/>
      </c>
      <c r="EK54" s="4" t="str">
        <f>IF($J54="","", VLOOKUP($J54,Indicator_Wide!$A$2:$BI$11,39,FALSE))</f>
        <v/>
      </c>
      <c r="EL54" s="3"/>
      <c r="EM54" s="4" t="str">
        <f>IF($J54="","",VLOOKUP($J54,IndDomain_Wide!$A$2:$BI$11,40,FALSE))</f>
        <v/>
      </c>
      <c r="EN54" s="4" t="str">
        <f>IF($J54="","", VLOOKUP($J54,Indicator_Wide!$A$2:$BI$11,40,FALSE))</f>
        <v/>
      </c>
      <c r="EO54" s="3"/>
      <c r="EP54" s="4" t="str">
        <f>IF($J54="","",VLOOKUP($J54,IndDomain_Wide!$A$2:$BI$11,41,FALSE))</f>
        <v/>
      </c>
      <c r="EQ54" s="4" t="str">
        <f>IF($J54="","", VLOOKUP($J54,Indicator_Wide!$A$2:$BI$11,41,FALSE))</f>
        <v/>
      </c>
      <c r="ER54" s="3"/>
      <c r="ES54" s="4" t="str">
        <f>IF($J54="","",VLOOKUP($J54,IndDomain_Wide!$A$2:$BI$11,42,FALSE))</f>
        <v/>
      </c>
      <c r="ET54" s="4" t="str">
        <f>IF($J54="","", VLOOKUP($J54,Indicator_Wide!$A$2:$BI$11,42,FALSE))</f>
        <v/>
      </c>
      <c r="EU54" s="3"/>
      <c r="EV54" s="4" t="str">
        <f>IF($J54="","",VLOOKUP($J54,IndDomain_Wide!$A$2:$BI$11,43,FALSE))</f>
        <v/>
      </c>
      <c r="EW54" s="4" t="str">
        <f>IF($J54="","", VLOOKUP($J54,Indicator_Wide!$A$2:$BI$11,43,FALSE))</f>
        <v/>
      </c>
      <c r="EX54" s="3"/>
      <c r="EY54" s="4" t="str">
        <f>IF($J54="","",VLOOKUP($J54,IndDomain_Wide!$A$2:$BI$11,44,FALSE))</f>
        <v/>
      </c>
      <c r="EZ54" s="4" t="str">
        <f>IF($J54="","", VLOOKUP($J54,Indicator_Wide!$A$2:$BI$11,44,FALSE))</f>
        <v/>
      </c>
      <c r="FA54" s="3"/>
      <c r="FB54" s="4" t="str">
        <f>IF($J54="","",VLOOKUP($J54,IndDomain_Wide!$A$2:$BI$11,45,FALSE))</f>
        <v/>
      </c>
      <c r="FC54" s="4" t="str">
        <f>IF($J54="","", VLOOKUP($J54,Indicator_Wide!$A$2:$BI$11,45,FALSE))</f>
        <v/>
      </c>
      <c r="FD54" s="3"/>
      <c r="FE54" s="4" t="str">
        <f>IF($J54="","",VLOOKUP($J54,IndDomain_Wide!$A$2:$BI$11,46,FALSE))</f>
        <v/>
      </c>
      <c r="FF54" s="4" t="str">
        <f>IF($J54="","", VLOOKUP($J54,Indicator_Wide!$A$2:$BI$11,46,FALSE))</f>
        <v/>
      </c>
      <c r="FG54" s="3"/>
      <c r="FH54" s="4" t="str">
        <f>IF($J54="","",VLOOKUP($J54,IndDomain_Wide!$A$2:$BI$11,47,FALSE))</f>
        <v/>
      </c>
      <c r="FI54" s="4" t="str">
        <f>IF($J54="","", VLOOKUP($J54,Indicator_Wide!$A$2:$BI$11,47,FALSE))</f>
        <v/>
      </c>
      <c r="FJ54" s="3"/>
      <c r="FK54" s="4" t="str">
        <f>IF($J54="","",VLOOKUP($J54,IndDomain_Wide!$A$2:$BI$11,48,FALSE))</f>
        <v/>
      </c>
      <c r="FL54" s="4" t="str">
        <f>IF($J54="","", VLOOKUP($J54,Indicator_Wide!$A$2:$BI$11,48,FALSE))</f>
        <v/>
      </c>
      <c r="FM54" s="3"/>
      <c r="FN54" s="4" t="str">
        <f>IF($J54="","",VLOOKUP($J54,IndDomain_Wide!$A$2:$BI$11,49,FALSE))</f>
        <v/>
      </c>
      <c r="FO54" s="4" t="str">
        <f>IF($J54="","", VLOOKUP($J54,Indicator_Wide!$A$2:$BI$11,49,FALSE))</f>
        <v/>
      </c>
      <c r="FP54" s="3"/>
      <c r="FQ54" s="4" t="str">
        <f>IF($J54="","",VLOOKUP($J54,IndDomain_Wide!$A$2:$BI$11,50,FALSE))</f>
        <v/>
      </c>
      <c r="FR54" s="4" t="str">
        <f>IF($J54="","", VLOOKUP($J54,Indicator_Wide!$A$2:$BI$11,50,FALSE))</f>
        <v/>
      </c>
      <c r="FS54" s="3"/>
      <c r="FT54" s="4" t="str">
        <f>IF($J54="","",VLOOKUP($J54,IndDomain_Wide!$A$2:$BI$11,51,FALSE))</f>
        <v/>
      </c>
      <c r="FU54" s="4" t="str">
        <f>IF($J54="","", VLOOKUP($J54,Indicator_Wide!$A$2:$BI$11,51,FALSE))</f>
        <v/>
      </c>
      <c r="FV54" s="3"/>
      <c r="FW54" s="4" t="str">
        <f>IF($J54="","",VLOOKUP($J54,IndDomain_Wide!$A$2:$BI$11,52,FALSE))</f>
        <v/>
      </c>
      <c r="FX54" s="4" t="str">
        <f>IF($J54="","", VLOOKUP($J54,Indicator_Wide!$A$2:$BI$11,52,FALSE))</f>
        <v/>
      </c>
      <c r="FY54" s="3"/>
      <c r="FZ54" s="4" t="str">
        <f>IF($J54="","",VLOOKUP($J54,IndDomain_Wide!$A$2:$BI$11,53,FALSE))</f>
        <v/>
      </c>
      <c r="GA54" s="4" t="str">
        <f>IF($J54="","", VLOOKUP($J54,Indicator_Wide!$A$2:$BI$11,53,FALSE))</f>
        <v/>
      </c>
      <c r="GB54" s="3"/>
      <c r="GC54" s="4" t="str">
        <f>IF($J54="","",VLOOKUP($J54,IndDomain_Wide!$A$2:$BI$11,54,FALSE))</f>
        <v/>
      </c>
      <c r="GD54" s="4" t="str">
        <f>IF($J54="","", VLOOKUP($J54,Indicator_Wide!$A$2:$BI$11,54,FALSE))</f>
        <v/>
      </c>
      <c r="GE54" s="3"/>
      <c r="GF54" s="4" t="str">
        <f>IF($J54="","",VLOOKUP($J54,IndDomain_Wide!$A$2:$BI$11,55,FALSE))</f>
        <v/>
      </c>
      <c r="GG54" s="4" t="str">
        <f>IF($J54="","", VLOOKUP($J54,Indicator_Wide!$A$2:$BI$11,55,FALSE))</f>
        <v/>
      </c>
      <c r="GH54" s="3"/>
      <c r="GI54" s="4" t="str">
        <f>IF($J54="","",VLOOKUP($J54,IndDomain_Wide!$A$2:$BI$11,56,FALSE))</f>
        <v/>
      </c>
      <c r="GJ54" s="4" t="str">
        <f>IF($J54="","", VLOOKUP($J54,Indicator_Wide!$A$2:$BI$11,56,FALSE))</f>
        <v/>
      </c>
      <c r="GK54" s="3"/>
      <c r="GL54" s="4" t="str">
        <f>IF($J54="","",VLOOKUP($J54,IndDomain_Wide!$A$2:$BI$11,57,FALSE))</f>
        <v/>
      </c>
      <c r="GM54" s="4" t="str">
        <f>IF($J54="","", VLOOKUP($J54,Indicator_Wide!$A$2:$BI$11,57,FALSE))</f>
        <v/>
      </c>
      <c r="GN54" s="3"/>
      <c r="GO54" s="4" t="str">
        <f>IF($J54="","",VLOOKUP($J54,IndDomain_Wide!$A$2:$BI$11,58,FALSE))</f>
        <v/>
      </c>
      <c r="GP54" s="4" t="str">
        <f>IF($J54="","", VLOOKUP($J54,Indicator_Wide!$A$2:$BI$11,58,FALSE))</f>
        <v/>
      </c>
      <c r="GQ54" s="3"/>
      <c r="GR54" s="4" t="str">
        <f>IF($J54="","",VLOOKUP($J54,IndDomain_Wide!$A$2:$BI$11,59,FALSE))</f>
        <v/>
      </c>
      <c r="GS54" s="4" t="str">
        <f>IF($J54="","", VLOOKUP($J54,Indicator_Wide!$A$2:$BI$11,59,FALSE))</f>
        <v/>
      </c>
      <c r="GT54" s="3"/>
      <c r="GU54" s="4" t="str">
        <f>IF($J54="","",VLOOKUP($J54,IndDomain_Wide!$A$2:$BI$11,60,FALSE))</f>
        <v/>
      </c>
      <c r="GV54" s="4" t="str">
        <f>IF($J54="","", VLOOKUP($J54,Indicator_Wide!$A$2:$BI$11,60,FALSE))</f>
        <v/>
      </c>
      <c r="GW54" s="3"/>
      <c r="GX54" s="4" t="str">
        <f>IF($J54="","",VLOOKUP($J54,IndDomain_Wide!$A$2:$BI$11,61,FALSE))</f>
        <v/>
      </c>
      <c r="GY54" s="4" t="str">
        <f>IF($J54="","", VLOOKUP($J54,Indicator_Wide!$A$2:$BI$11,61,FALSE))</f>
        <v/>
      </c>
      <c r="GZ54" s="3"/>
    </row>
    <row r="55" spans="1:20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4" t="str">
        <f>IF($J55="","", VLOOKUP($J55,Domain_Wide!$A$2:$M$11,2,FALSE))</f>
        <v/>
      </c>
      <c r="L55" s="4" t="str">
        <f>IF($J55="","", VLOOKUP($J55,Domain_Wide!$A$2:$M$11,3,FALSE))</f>
        <v/>
      </c>
      <c r="M55" s="3"/>
      <c r="N55" s="4" t="str">
        <f>IF($J55="","", VLOOKUP($J55,Domain_Wide!$A$2:$M$11,4,FALSE))</f>
        <v/>
      </c>
      <c r="O55" s="4" t="str">
        <f>IF($J55="","", VLOOKUP($J55,Domain_Wide!$A$2:$M$11,5,FALSE))</f>
        <v/>
      </c>
      <c r="P55" s="3"/>
      <c r="Q55" s="4" t="str">
        <f>IF($J55="","", VLOOKUP($J55,Domain_Wide!$A$2:$M$11,6,FALSE))</f>
        <v/>
      </c>
      <c r="R55" s="4" t="str">
        <f>IF($J55="","", VLOOKUP($J55,Domain_Wide!$A$2:$M$11,7,FALSE))</f>
        <v/>
      </c>
      <c r="S55" s="3"/>
      <c r="T55" s="4" t="str">
        <f>IF($J55="","", VLOOKUP($J55,Domain_Wide!$A$2:$M$11,8,FALSE))</f>
        <v/>
      </c>
      <c r="U55" s="4" t="str">
        <f>IF($J55="","", VLOOKUP($J55,Domain_Wide!$A$2:$M$11,9,FALSE))</f>
        <v/>
      </c>
      <c r="V55" s="3"/>
      <c r="W55" s="4" t="str">
        <f>IF($J55="","", VLOOKUP($J55,Domain_Wide!$A$2:$M$11,10,FALSE))</f>
        <v/>
      </c>
      <c r="X55" s="4" t="str">
        <f>IF($J55="","", VLOOKUP($J55,Domain_Wide!$A$2:$M$11,11,FALSE))</f>
        <v/>
      </c>
      <c r="Y55" s="3"/>
      <c r="Z55" s="4" t="str">
        <f>IF($J55="","", VLOOKUP($J55,Domain_Wide!$A$2:$M$11,12,FALSE))</f>
        <v/>
      </c>
      <c r="AA55" s="4" t="str">
        <f>IF($J55="","", VLOOKUP($J55,Domain_Wide!$A$2:$M$11,13,FALSE))</f>
        <v/>
      </c>
      <c r="AB55" s="3"/>
      <c r="AC55" s="4" t="str">
        <f>IF($J55="","",VLOOKUP($J55,IndDomain_Wide!$A$2:$BI$11,2,FALSE))</f>
        <v/>
      </c>
      <c r="AD55" s="4" t="str">
        <f>IF($J55="","", VLOOKUP($J55,Indicator_Wide!$A$2:$BI$11,2,FALSE))</f>
        <v/>
      </c>
      <c r="AE55" s="3"/>
      <c r="AF55" s="4" t="str">
        <f>IF($J55="","",VLOOKUP($J55,IndDomain_Wide!$A$2:$BI$11,3,FALSE))</f>
        <v/>
      </c>
      <c r="AG55" s="4" t="str">
        <f>IF($J55="","", VLOOKUP($J55,Indicator_Wide!$A$2:$BI$11,3,FALSE))</f>
        <v/>
      </c>
      <c r="AH55" s="3"/>
      <c r="AI55" s="4" t="str">
        <f>IF($J55="","",VLOOKUP($J55,IndDomain_Wide!$A$2:$BI$11,4,FALSE))</f>
        <v/>
      </c>
      <c r="AJ55" s="4" t="str">
        <f>IF($J55="","", VLOOKUP($J55,Indicator_Wide!$A$2:$BI$11,4,FALSE))</f>
        <v/>
      </c>
      <c r="AK55" s="3"/>
      <c r="AL55" s="4" t="str">
        <f>IF($J55="","",VLOOKUP($J55,IndDomain_Wide!$A$2:$BI$11,5,FALSE))</f>
        <v/>
      </c>
      <c r="AM55" s="4" t="str">
        <f>IF($J55="","", VLOOKUP($J55,Indicator_Wide!$A$2:$BI$11,5,FALSE))</f>
        <v/>
      </c>
      <c r="AN55" s="3"/>
      <c r="AO55" s="4" t="str">
        <f>IF($J55="","",VLOOKUP($J55,IndDomain_Wide!$A$2:$BI$11,6,FALSE))</f>
        <v/>
      </c>
      <c r="AP55" s="4" t="str">
        <f>IF($J55="","", VLOOKUP($J55,Indicator_Wide!$A$2:$BI$11,6,FALSE))</f>
        <v/>
      </c>
      <c r="AQ55" s="3"/>
      <c r="AR55" s="4" t="str">
        <f>IF($J55="","",VLOOKUP($J55,IndDomain_Wide!$A$2:$BI$11,7,FALSE))</f>
        <v/>
      </c>
      <c r="AS55" s="4" t="str">
        <f>IF($J55="","", VLOOKUP($J55,Indicator_Wide!$A$2:$BI$11,7,FALSE))</f>
        <v/>
      </c>
      <c r="AT55" s="3"/>
      <c r="AU55" s="4" t="str">
        <f>IF($J55="","",VLOOKUP($J55,IndDomain_Wide!$A$2:$BI$11,8,FALSE))</f>
        <v/>
      </c>
      <c r="AV55" s="4" t="str">
        <f>IF($J55="","", VLOOKUP($J55,Indicator_Wide!$A$2:$BI$11,8,FALSE))</f>
        <v/>
      </c>
      <c r="AW55" s="3"/>
      <c r="AX55" s="4" t="str">
        <f>IF($J55="","",VLOOKUP($J55,IndDomain_Wide!$A$2:$BI$11,9,FALSE))</f>
        <v/>
      </c>
      <c r="AY55" s="4" t="str">
        <f>IF($J55="","", VLOOKUP($J55,Indicator_Wide!$A$2:$BI$11,9,FALSE))</f>
        <v/>
      </c>
      <c r="AZ55" s="3"/>
      <c r="BA55" s="4" t="str">
        <f>IF($J55="","",VLOOKUP($J55,IndDomain_Wide!$A$2:$BI$11,10,FALSE))</f>
        <v/>
      </c>
      <c r="BB55" s="4" t="str">
        <f>IF($J55="","", VLOOKUP($J55,Indicator_Wide!$A$2:$BI$11,10,FALSE))</f>
        <v/>
      </c>
      <c r="BC55" s="3"/>
      <c r="BD55" s="4" t="str">
        <f>IF($J55="","",VLOOKUP($J55,IndDomain_Wide!$A$2:$BI$11,11,FALSE))</f>
        <v/>
      </c>
      <c r="BE55" s="4" t="str">
        <f>IF($J55="","", VLOOKUP($J55,Indicator_Wide!$A$2:$BI$11,11,FALSE))</f>
        <v/>
      </c>
      <c r="BF55" s="3"/>
      <c r="BG55" s="4" t="str">
        <f>IF($J55="","",VLOOKUP($J55,IndDomain_Wide!$A$2:$BI$11,12,FALSE))</f>
        <v/>
      </c>
      <c r="BH55" s="4" t="str">
        <f>IF($J55="","", VLOOKUP($J55,Indicator_Wide!$A$2:$BI$11,12,FALSE))</f>
        <v/>
      </c>
      <c r="BI55" s="3"/>
      <c r="BJ55" s="4" t="str">
        <f>IF($J55="","",VLOOKUP($J55,IndDomain_Wide!$A$2:$BI$11,13,FALSE))</f>
        <v/>
      </c>
      <c r="BK55" s="4" t="str">
        <f>IF($J55="","", VLOOKUP($J55,Indicator_Wide!$A$2:$BI$11,13,FALSE))</f>
        <v/>
      </c>
      <c r="BL55" s="3"/>
      <c r="BM55" s="4" t="str">
        <f>IF($J55="","",VLOOKUP($J55,IndDomain_Wide!$A$2:$BI$11,14,FALSE))</f>
        <v/>
      </c>
      <c r="BN55" s="4" t="str">
        <f>IF($J55="","", VLOOKUP($J55,Indicator_Wide!$A$2:$BI$11,14,FALSE))</f>
        <v/>
      </c>
      <c r="BO55" s="3"/>
      <c r="BP55" s="4" t="str">
        <f>IF($J55="","",VLOOKUP($J55,IndDomain_Wide!$A$2:$BI$11,15,FALSE))</f>
        <v/>
      </c>
      <c r="BQ55" s="4" t="str">
        <f>IF($J55="","", VLOOKUP($J55,Indicator_Wide!$A$2:$BI$11,15,FALSE))</f>
        <v/>
      </c>
      <c r="BR55" s="3"/>
      <c r="BS55" s="4" t="str">
        <f>IF($J55="","",VLOOKUP($J55,IndDomain_Wide!$A$2:$BI$11,16,FALSE))</f>
        <v/>
      </c>
      <c r="BT55" s="4" t="str">
        <f>IF($J55="","", VLOOKUP($J55,Indicator_Wide!$A$2:$BI$11,16,FALSE))</f>
        <v/>
      </c>
      <c r="BU55" s="3"/>
      <c r="BV55" s="4" t="str">
        <f>IF($J55="","",VLOOKUP($J55,IndDomain_Wide!$A$2:$BI$11,17,FALSE))</f>
        <v/>
      </c>
      <c r="BW55" s="4" t="str">
        <f>IF($J55="","", VLOOKUP($J55,Indicator_Wide!$A$2:$BI$11,17,FALSE))</f>
        <v/>
      </c>
      <c r="BX55" s="3"/>
      <c r="BY55" s="4" t="str">
        <f>IF($J55="","",VLOOKUP($J55,IndDomain_Wide!$A$2:$BI$11,18,FALSE))</f>
        <v/>
      </c>
      <c r="BZ55" s="4" t="str">
        <f>IF($J55="","", VLOOKUP($J55,Indicator_Wide!$A$2:$BI$11,18,FALSE))</f>
        <v/>
      </c>
      <c r="CA55" s="3"/>
      <c r="CB55" s="4" t="str">
        <f>IF($J55="","",VLOOKUP($J55,IndDomain_Wide!$A$2:$BI$11,19,FALSE))</f>
        <v/>
      </c>
      <c r="CC55" s="4" t="str">
        <f>IF($J55="","", VLOOKUP($J55,Indicator_Wide!$A$2:$BI$11,19,FALSE))</f>
        <v/>
      </c>
      <c r="CD55" s="3"/>
      <c r="CE55" s="4" t="str">
        <f>IF($J55="","",VLOOKUP($J55,IndDomain_Wide!$A$2:$BI$11,20,FALSE))</f>
        <v/>
      </c>
      <c r="CF55" s="4" t="str">
        <f>IF($J55="","", VLOOKUP($J55,Indicator_Wide!$A$2:$BI$11,20,FALSE))</f>
        <v/>
      </c>
      <c r="CG55" s="3"/>
      <c r="CH55" s="4" t="str">
        <f>IF($J55="","",VLOOKUP($J55,IndDomain_Wide!$A$2:$BI$11,21,FALSE))</f>
        <v/>
      </c>
      <c r="CI55" s="4" t="str">
        <f>IF($J55="","", VLOOKUP($J55,Indicator_Wide!$A$2:$BI$11,21,FALSE))</f>
        <v/>
      </c>
      <c r="CJ55" s="3"/>
      <c r="CK55" s="4" t="str">
        <f>IF($J55="","",VLOOKUP($J55,IndDomain_Wide!$A$2:$BI$11,22,FALSE))</f>
        <v/>
      </c>
      <c r="CL55" s="4" t="str">
        <f>IF($J55="","", VLOOKUP($J55,Indicator_Wide!$A$2:$BI$11,22,FALSE))</f>
        <v/>
      </c>
      <c r="CM55" s="3"/>
      <c r="CN55" s="4" t="str">
        <f>IF($J55="","",VLOOKUP($J55,IndDomain_Wide!$A$2:$BI$11,23,FALSE))</f>
        <v/>
      </c>
      <c r="CO55" s="4" t="str">
        <f>IF($J55="","", VLOOKUP($J55,Indicator_Wide!$A$2:$BI$11,23,FALSE))</f>
        <v/>
      </c>
      <c r="CP55" s="3"/>
      <c r="CQ55" s="4" t="str">
        <f>IF($J55="","",VLOOKUP($J55,IndDomain_Wide!$A$2:$BI$11,24,FALSE))</f>
        <v/>
      </c>
      <c r="CR55" s="4" t="str">
        <f>IF($J55="","", VLOOKUP($J55,Indicator_Wide!$A$2:$BI$11,24,FALSE))</f>
        <v/>
      </c>
      <c r="CS55" s="3"/>
      <c r="CT55" s="4" t="str">
        <f>IF($J55="","",VLOOKUP($J55,IndDomain_Wide!$A$2:$BI$11,25,FALSE))</f>
        <v/>
      </c>
      <c r="CU55" s="4" t="str">
        <f>IF($J55="","", VLOOKUP($J55,Indicator_Wide!$A$2:$BI$11,25,FALSE))</f>
        <v/>
      </c>
      <c r="CV55" s="3"/>
      <c r="CW55" s="4" t="str">
        <f>IF($J55="","",VLOOKUP($J55,IndDomain_Wide!$A$2:$BI$11,26,FALSE))</f>
        <v/>
      </c>
      <c r="CX55" s="4" t="str">
        <f>IF($J55="","", VLOOKUP($J55,Indicator_Wide!$A$2:$BI$11,26,FALSE))</f>
        <v/>
      </c>
      <c r="CY55" s="3"/>
      <c r="CZ55" s="4" t="str">
        <f>IF($J55="","",VLOOKUP($J55,IndDomain_Wide!$A$2:$BI$11,27,FALSE))</f>
        <v/>
      </c>
      <c r="DA55" s="4" t="str">
        <f>IF($J55="","", VLOOKUP($J55,Indicator_Wide!$A$2:$BI$11,27,FALSE))</f>
        <v/>
      </c>
      <c r="DB55" s="3"/>
      <c r="DC55" s="4" t="str">
        <f>IF($J55="","",VLOOKUP($J55,IndDomain_Wide!$A$2:$BI$11,28,FALSE))</f>
        <v/>
      </c>
      <c r="DD55" s="4" t="str">
        <f>IF($J55="","", VLOOKUP($J55,Indicator_Wide!$A$2:$BI$11,28,FALSE))</f>
        <v/>
      </c>
      <c r="DE55" s="3"/>
      <c r="DF55" s="4" t="str">
        <f>IF($J55="","",VLOOKUP($J55,IndDomain_Wide!$A$2:$BI$11,29,FALSE))</f>
        <v/>
      </c>
      <c r="DG55" s="4" t="str">
        <f>IF($J55="","", VLOOKUP($J55,Indicator_Wide!$A$2:$BI$11,29,FALSE))</f>
        <v/>
      </c>
      <c r="DH55" s="3"/>
      <c r="DI55" s="4" t="str">
        <f>IF($J55="","",VLOOKUP($J55,IndDomain_Wide!$A$2:$BI$11,30,FALSE))</f>
        <v/>
      </c>
      <c r="DJ55" s="4" t="str">
        <f>IF($J55="","", VLOOKUP($J55,Indicator_Wide!$A$2:$BI$11,30,FALSE))</f>
        <v/>
      </c>
      <c r="DK55" s="3"/>
      <c r="DL55" s="4" t="str">
        <f>IF($J55="","",VLOOKUP($J55,IndDomain_Wide!$A$2:$BI$11,31,FALSE))</f>
        <v/>
      </c>
      <c r="DM55" s="4" t="str">
        <f>IF($J55="","", VLOOKUP($J55,Indicator_Wide!$A$2:$BI$11,31,FALSE))</f>
        <v/>
      </c>
      <c r="DN55" s="3"/>
      <c r="DO55" s="4" t="str">
        <f>IF($J55="","",VLOOKUP($J55,IndDomain_Wide!$A$2:$BI$11,32,FALSE))</f>
        <v/>
      </c>
      <c r="DP55" s="4" t="str">
        <f>IF($J55="","", VLOOKUP($J55,Indicator_Wide!$A$2:$BI$11,32,FALSE))</f>
        <v/>
      </c>
      <c r="DQ55" s="3"/>
      <c r="DR55" s="4" t="str">
        <f>IF($J55="","",VLOOKUP($J55,IndDomain_Wide!$A$2:$BI$11,33,FALSE))</f>
        <v/>
      </c>
      <c r="DS55" s="4" t="str">
        <f>IF($J55="","", VLOOKUP($J55,Indicator_Wide!$A$2:$BI$11,33,FALSE))</f>
        <v/>
      </c>
      <c r="DT55" s="3"/>
      <c r="DU55" s="4" t="str">
        <f>IF($J55="","",VLOOKUP($J55,IndDomain_Wide!$A$2:$BI$11,34,FALSE))</f>
        <v/>
      </c>
      <c r="DV55" s="4" t="str">
        <f>IF($J55="","", VLOOKUP($J55,Indicator_Wide!$A$2:$BI$11,34,FALSE))</f>
        <v/>
      </c>
      <c r="DW55" s="3"/>
      <c r="DX55" s="4" t="str">
        <f>IF($J55="","",VLOOKUP($J55,IndDomain_Wide!$A$2:$BI$11,35,FALSE))</f>
        <v/>
      </c>
      <c r="DY55" s="4" t="str">
        <f>IF($J55="","", VLOOKUP($J55,Indicator_Wide!$A$2:$BI$11,35,FALSE))</f>
        <v/>
      </c>
      <c r="DZ55" s="3"/>
      <c r="EA55" s="4" t="str">
        <f>IF($J55="","",VLOOKUP($J55,IndDomain_Wide!$A$2:$BI$11,36,FALSE))</f>
        <v/>
      </c>
      <c r="EB55" s="4" t="str">
        <f>IF($J55="","", VLOOKUP($J55,Indicator_Wide!$A$2:$BI$11,36,FALSE))</f>
        <v/>
      </c>
      <c r="EC55" s="3"/>
      <c r="ED55" s="4" t="str">
        <f>IF($J55="","",VLOOKUP($J55,IndDomain_Wide!$A$2:$BI$11,37,FALSE))</f>
        <v/>
      </c>
      <c r="EE55" s="4" t="str">
        <f>IF($J55="","", VLOOKUP($J55,Indicator_Wide!$A$2:$BI$11,37,FALSE))</f>
        <v/>
      </c>
      <c r="EF55" s="3"/>
      <c r="EG55" s="4" t="str">
        <f>IF($J55="","",VLOOKUP($J55,IndDomain_Wide!$A$2:$BI$11,38,FALSE))</f>
        <v/>
      </c>
      <c r="EH55" s="4" t="str">
        <f>IF($J55="","", VLOOKUP($J55,Indicator_Wide!$A$2:$BI$11,38,FALSE))</f>
        <v/>
      </c>
      <c r="EI55" s="3"/>
      <c r="EJ55" s="4" t="str">
        <f>IF($J55="","",VLOOKUP($J55,IndDomain_Wide!$A$2:$BI$11,39,FALSE))</f>
        <v/>
      </c>
      <c r="EK55" s="4" t="str">
        <f>IF($J55="","", VLOOKUP($J55,Indicator_Wide!$A$2:$BI$11,39,FALSE))</f>
        <v/>
      </c>
      <c r="EL55" s="3"/>
      <c r="EM55" s="4" t="str">
        <f>IF($J55="","",VLOOKUP($J55,IndDomain_Wide!$A$2:$BI$11,40,FALSE))</f>
        <v/>
      </c>
      <c r="EN55" s="4" t="str">
        <f>IF($J55="","", VLOOKUP($J55,Indicator_Wide!$A$2:$BI$11,40,FALSE))</f>
        <v/>
      </c>
      <c r="EO55" s="3"/>
      <c r="EP55" s="4" t="str">
        <f>IF($J55="","",VLOOKUP($J55,IndDomain_Wide!$A$2:$BI$11,41,FALSE))</f>
        <v/>
      </c>
      <c r="EQ55" s="4" t="str">
        <f>IF($J55="","", VLOOKUP($J55,Indicator_Wide!$A$2:$BI$11,41,FALSE))</f>
        <v/>
      </c>
      <c r="ER55" s="3"/>
      <c r="ES55" s="4" t="str">
        <f>IF($J55="","",VLOOKUP($J55,IndDomain_Wide!$A$2:$BI$11,42,FALSE))</f>
        <v/>
      </c>
      <c r="ET55" s="4" t="str">
        <f>IF($J55="","", VLOOKUP($J55,Indicator_Wide!$A$2:$BI$11,42,FALSE))</f>
        <v/>
      </c>
      <c r="EU55" s="3"/>
      <c r="EV55" s="4" t="str">
        <f>IF($J55="","",VLOOKUP($J55,IndDomain_Wide!$A$2:$BI$11,43,FALSE))</f>
        <v/>
      </c>
      <c r="EW55" s="4" t="str">
        <f>IF($J55="","", VLOOKUP($J55,Indicator_Wide!$A$2:$BI$11,43,FALSE))</f>
        <v/>
      </c>
      <c r="EX55" s="3"/>
      <c r="EY55" s="4" t="str">
        <f>IF($J55="","",VLOOKUP($J55,IndDomain_Wide!$A$2:$BI$11,44,FALSE))</f>
        <v/>
      </c>
      <c r="EZ55" s="4" t="str">
        <f>IF($J55="","", VLOOKUP($J55,Indicator_Wide!$A$2:$BI$11,44,FALSE))</f>
        <v/>
      </c>
      <c r="FA55" s="3"/>
      <c r="FB55" s="4" t="str">
        <f>IF($J55="","",VLOOKUP($J55,IndDomain_Wide!$A$2:$BI$11,45,FALSE))</f>
        <v/>
      </c>
      <c r="FC55" s="4" t="str">
        <f>IF($J55="","", VLOOKUP($J55,Indicator_Wide!$A$2:$BI$11,45,FALSE))</f>
        <v/>
      </c>
      <c r="FD55" s="3"/>
      <c r="FE55" s="4" t="str">
        <f>IF($J55="","",VLOOKUP($J55,IndDomain_Wide!$A$2:$BI$11,46,FALSE))</f>
        <v/>
      </c>
      <c r="FF55" s="4" t="str">
        <f>IF($J55="","", VLOOKUP($J55,Indicator_Wide!$A$2:$BI$11,46,FALSE))</f>
        <v/>
      </c>
      <c r="FG55" s="3"/>
      <c r="FH55" s="4" t="str">
        <f>IF($J55="","",VLOOKUP($J55,IndDomain_Wide!$A$2:$BI$11,47,FALSE))</f>
        <v/>
      </c>
      <c r="FI55" s="4" t="str">
        <f>IF($J55="","", VLOOKUP($J55,Indicator_Wide!$A$2:$BI$11,47,FALSE))</f>
        <v/>
      </c>
      <c r="FJ55" s="3"/>
      <c r="FK55" s="4" t="str">
        <f>IF($J55="","",VLOOKUP($J55,IndDomain_Wide!$A$2:$BI$11,48,FALSE))</f>
        <v/>
      </c>
      <c r="FL55" s="4" t="str">
        <f>IF($J55="","", VLOOKUP($J55,Indicator_Wide!$A$2:$BI$11,48,FALSE))</f>
        <v/>
      </c>
      <c r="FM55" s="3"/>
      <c r="FN55" s="4" t="str">
        <f>IF($J55="","",VLOOKUP($J55,IndDomain_Wide!$A$2:$BI$11,49,FALSE))</f>
        <v/>
      </c>
      <c r="FO55" s="4" t="str">
        <f>IF($J55="","", VLOOKUP($J55,Indicator_Wide!$A$2:$BI$11,49,FALSE))</f>
        <v/>
      </c>
      <c r="FP55" s="3"/>
      <c r="FQ55" s="4" t="str">
        <f>IF($J55="","",VLOOKUP($J55,IndDomain_Wide!$A$2:$BI$11,50,FALSE))</f>
        <v/>
      </c>
      <c r="FR55" s="4" t="str">
        <f>IF($J55="","", VLOOKUP($J55,Indicator_Wide!$A$2:$BI$11,50,FALSE))</f>
        <v/>
      </c>
      <c r="FS55" s="3"/>
      <c r="FT55" s="4" t="str">
        <f>IF($J55="","",VLOOKUP($J55,IndDomain_Wide!$A$2:$BI$11,51,FALSE))</f>
        <v/>
      </c>
      <c r="FU55" s="4" t="str">
        <f>IF($J55="","", VLOOKUP($J55,Indicator_Wide!$A$2:$BI$11,51,FALSE))</f>
        <v/>
      </c>
      <c r="FV55" s="3"/>
      <c r="FW55" s="4" t="str">
        <f>IF($J55="","",VLOOKUP($J55,IndDomain_Wide!$A$2:$BI$11,52,FALSE))</f>
        <v/>
      </c>
      <c r="FX55" s="4" t="str">
        <f>IF($J55="","", VLOOKUP($J55,Indicator_Wide!$A$2:$BI$11,52,FALSE))</f>
        <v/>
      </c>
      <c r="FY55" s="3"/>
      <c r="FZ55" s="4" t="str">
        <f>IF($J55="","",VLOOKUP($J55,IndDomain_Wide!$A$2:$BI$11,53,FALSE))</f>
        <v/>
      </c>
      <c r="GA55" s="4" t="str">
        <f>IF($J55="","", VLOOKUP($J55,Indicator_Wide!$A$2:$BI$11,53,FALSE))</f>
        <v/>
      </c>
      <c r="GB55" s="3"/>
      <c r="GC55" s="4" t="str">
        <f>IF($J55="","",VLOOKUP($J55,IndDomain_Wide!$A$2:$BI$11,54,FALSE))</f>
        <v/>
      </c>
      <c r="GD55" s="4" t="str">
        <f>IF($J55="","", VLOOKUP($J55,Indicator_Wide!$A$2:$BI$11,54,FALSE))</f>
        <v/>
      </c>
      <c r="GE55" s="3"/>
      <c r="GF55" s="4" t="str">
        <f>IF($J55="","",VLOOKUP($J55,IndDomain_Wide!$A$2:$BI$11,55,FALSE))</f>
        <v/>
      </c>
      <c r="GG55" s="4" t="str">
        <f>IF($J55="","", VLOOKUP($J55,Indicator_Wide!$A$2:$BI$11,55,FALSE))</f>
        <v/>
      </c>
      <c r="GH55" s="3"/>
      <c r="GI55" s="4" t="str">
        <f>IF($J55="","",VLOOKUP($J55,IndDomain_Wide!$A$2:$BI$11,56,FALSE))</f>
        <v/>
      </c>
      <c r="GJ55" s="4" t="str">
        <f>IF($J55="","", VLOOKUP($J55,Indicator_Wide!$A$2:$BI$11,56,FALSE))</f>
        <v/>
      </c>
      <c r="GK55" s="3"/>
      <c r="GL55" s="4" t="str">
        <f>IF($J55="","",VLOOKUP($J55,IndDomain_Wide!$A$2:$BI$11,57,FALSE))</f>
        <v/>
      </c>
      <c r="GM55" s="4" t="str">
        <f>IF($J55="","", VLOOKUP($J55,Indicator_Wide!$A$2:$BI$11,57,FALSE))</f>
        <v/>
      </c>
      <c r="GN55" s="3"/>
      <c r="GO55" s="4" t="str">
        <f>IF($J55="","",VLOOKUP($J55,IndDomain_Wide!$A$2:$BI$11,58,FALSE))</f>
        <v/>
      </c>
      <c r="GP55" s="4" t="str">
        <f>IF($J55="","", VLOOKUP($J55,Indicator_Wide!$A$2:$BI$11,58,FALSE))</f>
        <v/>
      </c>
      <c r="GQ55" s="3"/>
      <c r="GR55" s="4" t="str">
        <f>IF($J55="","",VLOOKUP($J55,IndDomain_Wide!$A$2:$BI$11,59,FALSE))</f>
        <v/>
      </c>
      <c r="GS55" s="4" t="str">
        <f>IF($J55="","", VLOOKUP($J55,Indicator_Wide!$A$2:$BI$11,59,FALSE))</f>
        <v/>
      </c>
      <c r="GT55" s="3"/>
      <c r="GU55" s="4" t="str">
        <f>IF($J55="","",VLOOKUP($J55,IndDomain_Wide!$A$2:$BI$11,60,FALSE))</f>
        <v/>
      </c>
      <c r="GV55" s="4" t="str">
        <f>IF($J55="","", VLOOKUP($J55,Indicator_Wide!$A$2:$BI$11,60,FALSE))</f>
        <v/>
      </c>
      <c r="GW55" s="3"/>
      <c r="GX55" s="4" t="str">
        <f>IF($J55="","",VLOOKUP($J55,IndDomain_Wide!$A$2:$BI$11,61,FALSE))</f>
        <v/>
      </c>
      <c r="GY55" s="4" t="str">
        <f>IF($J55="","", VLOOKUP($J55,Indicator_Wide!$A$2:$BI$11,61,FALSE))</f>
        <v/>
      </c>
      <c r="GZ55" s="3"/>
    </row>
    <row r="56" spans="1:20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4" t="str">
        <f>IF($J56="","", VLOOKUP($J56,Domain_Wide!$A$2:$M$11,2,FALSE))</f>
        <v/>
      </c>
      <c r="L56" s="4" t="str">
        <f>IF($J56="","", VLOOKUP($J56,Domain_Wide!$A$2:$M$11,3,FALSE))</f>
        <v/>
      </c>
      <c r="M56" s="3"/>
      <c r="N56" s="4" t="str">
        <f>IF($J56="","", VLOOKUP($J56,Domain_Wide!$A$2:$M$11,4,FALSE))</f>
        <v/>
      </c>
      <c r="O56" s="4" t="str">
        <f>IF($J56="","", VLOOKUP($J56,Domain_Wide!$A$2:$M$11,5,FALSE))</f>
        <v/>
      </c>
      <c r="P56" s="3"/>
      <c r="Q56" s="4" t="str">
        <f>IF($J56="","", VLOOKUP($J56,Domain_Wide!$A$2:$M$11,6,FALSE))</f>
        <v/>
      </c>
      <c r="R56" s="4" t="str">
        <f>IF($J56="","", VLOOKUP($J56,Domain_Wide!$A$2:$M$11,7,FALSE))</f>
        <v/>
      </c>
      <c r="S56" s="3"/>
      <c r="T56" s="4" t="str">
        <f>IF($J56="","", VLOOKUP($J56,Domain_Wide!$A$2:$M$11,8,FALSE))</f>
        <v/>
      </c>
      <c r="U56" s="4" t="str">
        <f>IF($J56="","", VLOOKUP($J56,Domain_Wide!$A$2:$M$11,9,FALSE))</f>
        <v/>
      </c>
      <c r="V56" s="3"/>
      <c r="W56" s="4" t="str">
        <f>IF($J56="","", VLOOKUP($J56,Domain_Wide!$A$2:$M$11,10,FALSE))</f>
        <v/>
      </c>
      <c r="X56" s="4" t="str">
        <f>IF($J56="","", VLOOKUP($J56,Domain_Wide!$A$2:$M$11,11,FALSE))</f>
        <v/>
      </c>
      <c r="Y56" s="3"/>
      <c r="Z56" s="4" t="str">
        <f>IF($J56="","", VLOOKUP($J56,Domain_Wide!$A$2:$M$11,12,FALSE))</f>
        <v/>
      </c>
      <c r="AA56" s="4" t="str">
        <f>IF($J56="","", VLOOKUP($J56,Domain_Wide!$A$2:$M$11,13,FALSE))</f>
        <v/>
      </c>
      <c r="AB56" s="3"/>
      <c r="AC56" s="4" t="str">
        <f>IF($J56="","",VLOOKUP($J56,IndDomain_Wide!$A$2:$BI$11,2,FALSE))</f>
        <v/>
      </c>
      <c r="AD56" s="4" t="str">
        <f>IF($J56="","", VLOOKUP($J56,Indicator_Wide!$A$2:$BI$11,2,FALSE))</f>
        <v/>
      </c>
      <c r="AE56" s="3"/>
      <c r="AF56" s="4" t="str">
        <f>IF($J56="","",VLOOKUP($J56,IndDomain_Wide!$A$2:$BI$11,3,FALSE))</f>
        <v/>
      </c>
      <c r="AG56" s="4" t="str">
        <f>IF($J56="","", VLOOKUP($J56,Indicator_Wide!$A$2:$BI$11,3,FALSE))</f>
        <v/>
      </c>
      <c r="AH56" s="3"/>
      <c r="AI56" s="4" t="str">
        <f>IF($J56="","",VLOOKUP($J56,IndDomain_Wide!$A$2:$BI$11,4,FALSE))</f>
        <v/>
      </c>
      <c r="AJ56" s="4" t="str">
        <f>IF($J56="","", VLOOKUP($J56,Indicator_Wide!$A$2:$BI$11,4,FALSE))</f>
        <v/>
      </c>
      <c r="AK56" s="3"/>
      <c r="AL56" s="4" t="str">
        <f>IF($J56="","",VLOOKUP($J56,IndDomain_Wide!$A$2:$BI$11,5,FALSE))</f>
        <v/>
      </c>
      <c r="AM56" s="4" t="str">
        <f>IF($J56="","", VLOOKUP($J56,Indicator_Wide!$A$2:$BI$11,5,FALSE))</f>
        <v/>
      </c>
      <c r="AN56" s="3"/>
      <c r="AO56" s="4" t="str">
        <f>IF($J56="","",VLOOKUP($J56,IndDomain_Wide!$A$2:$BI$11,6,FALSE))</f>
        <v/>
      </c>
      <c r="AP56" s="4" t="str">
        <f>IF($J56="","", VLOOKUP($J56,Indicator_Wide!$A$2:$BI$11,6,FALSE))</f>
        <v/>
      </c>
      <c r="AQ56" s="3"/>
      <c r="AR56" s="4" t="str">
        <f>IF($J56="","",VLOOKUP($J56,IndDomain_Wide!$A$2:$BI$11,7,FALSE))</f>
        <v/>
      </c>
      <c r="AS56" s="4" t="str">
        <f>IF($J56="","", VLOOKUP($J56,Indicator_Wide!$A$2:$BI$11,7,FALSE))</f>
        <v/>
      </c>
      <c r="AT56" s="3"/>
      <c r="AU56" s="4" t="str">
        <f>IF($J56="","",VLOOKUP($J56,IndDomain_Wide!$A$2:$BI$11,8,FALSE))</f>
        <v/>
      </c>
      <c r="AV56" s="4" t="str">
        <f>IF($J56="","", VLOOKUP($J56,Indicator_Wide!$A$2:$BI$11,8,FALSE))</f>
        <v/>
      </c>
      <c r="AW56" s="3"/>
      <c r="AX56" s="4" t="str">
        <f>IF($J56="","",VLOOKUP($J56,IndDomain_Wide!$A$2:$BI$11,9,FALSE))</f>
        <v/>
      </c>
      <c r="AY56" s="4" t="str">
        <f>IF($J56="","", VLOOKUP($J56,Indicator_Wide!$A$2:$BI$11,9,FALSE))</f>
        <v/>
      </c>
      <c r="AZ56" s="3"/>
      <c r="BA56" s="4" t="str">
        <f>IF($J56="","",VLOOKUP($J56,IndDomain_Wide!$A$2:$BI$11,10,FALSE))</f>
        <v/>
      </c>
      <c r="BB56" s="4" t="str">
        <f>IF($J56="","", VLOOKUP($J56,Indicator_Wide!$A$2:$BI$11,10,FALSE))</f>
        <v/>
      </c>
      <c r="BC56" s="3"/>
      <c r="BD56" s="4" t="str">
        <f>IF($J56="","",VLOOKUP($J56,IndDomain_Wide!$A$2:$BI$11,11,FALSE))</f>
        <v/>
      </c>
      <c r="BE56" s="4" t="str">
        <f>IF($J56="","", VLOOKUP($J56,Indicator_Wide!$A$2:$BI$11,11,FALSE))</f>
        <v/>
      </c>
      <c r="BF56" s="3"/>
      <c r="BG56" s="4" t="str">
        <f>IF($J56="","",VLOOKUP($J56,IndDomain_Wide!$A$2:$BI$11,12,FALSE))</f>
        <v/>
      </c>
      <c r="BH56" s="4" t="str">
        <f>IF($J56="","", VLOOKUP($J56,Indicator_Wide!$A$2:$BI$11,12,FALSE))</f>
        <v/>
      </c>
      <c r="BI56" s="3"/>
      <c r="BJ56" s="4" t="str">
        <f>IF($J56="","",VLOOKUP($J56,IndDomain_Wide!$A$2:$BI$11,13,FALSE))</f>
        <v/>
      </c>
      <c r="BK56" s="4" t="str">
        <f>IF($J56="","", VLOOKUP($J56,Indicator_Wide!$A$2:$BI$11,13,FALSE))</f>
        <v/>
      </c>
      <c r="BL56" s="3"/>
      <c r="BM56" s="4" t="str">
        <f>IF($J56="","",VLOOKUP($J56,IndDomain_Wide!$A$2:$BI$11,14,FALSE))</f>
        <v/>
      </c>
      <c r="BN56" s="4" t="str">
        <f>IF($J56="","", VLOOKUP($J56,Indicator_Wide!$A$2:$BI$11,14,FALSE))</f>
        <v/>
      </c>
      <c r="BO56" s="3"/>
      <c r="BP56" s="4" t="str">
        <f>IF($J56="","",VLOOKUP($J56,IndDomain_Wide!$A$2:$BI$11,15,FALSE))</f>
        <v/>
      </c>
      <c r="BQ56" s="4" t="str">
        <f>IF($J56="","", VLOOKUP($J56,Indicator_Wide!$A$2:$BI$11,15,FALSE))</f>
        <v/>
      </c>
      <c r="BR56" s="3"/>
      <c r="BS56" s="4" t="str">
        <f>IF($J56="","",VLOOKUP($J56,IndDomain_Wide!$A$2:$BI$11,16,FALSE))</f>
        <v/>
      </c>
      <c r="BT56" s="4" t="str">
        <f>IF($J56="","", VLOOKUP($J56,Indicator_Wide!$A$2:$BI$11,16,FALSE))</f>
        <v/>
      </c>
      <c r="BU56" s="3"/>
      <c r="BV56" s="4" t="str">
        <f>IF($J56="","",VLOOKUP($J56,IndDomain_Wide!$A$2:$BI$11,17,FALSE))</f>
        <v/>
      </c>
      <c r="BW56" s="4" t="str">
        <f>IF($J56="","", VLOOKUP($J56,Indicator_Wide!$A$2:$BI$11,17,FALSE))</f>
        <v/>
      </c>
      <c r="BX56" s="3"/>
      <c r="BY56" s="4" t="str">
        <f>IF($J56="","",VLOOKUP($J56,IndDomain_Wide!$A$2:$BI$11,18,FALSE))</f>
        <v/>
      </c>
      <c r="BZ56" s="4" t="str">
        <f>IF($J56="","", VLOOKUP($J56,Indicator_Wide!$A$2:$BI$11,18,FALSE))</f>
        <v/>
      </c>
      <c r="CA56" s="3"/>
      <c r="CB56" s="4" t="str">
        <f>IF($J56="","",VLOOKUP($J56,IndDomain_Wide!$A$2:$BI$11,19,FALSE))</f>
        <v/>
      </c>
      <c r="CC56" s="4" t="str">
        <f>IF($J56="","", VLOOKUP($J56,Indicator_Wide!$A$2:$BI$11,19,FALSE))</f>
        <v/>
      </c>
      <c r="CD56" s="3"/>
      <c r="CE56" s="4" t="str">
        <f>IF($J56="","",VLOOKUP($J56,IndDomain_Wide!$A$2:$BI$11,20,FALSE))</f>
        <v/>
      </c>
      <c r="CF56" s="4" t="str">
        <f>IF($J56="","", VLOOKUP($J56,Indicator_Wide!$A$2:$BI$11,20,FALSE))</f>
        <v/>
      </c>
      <c r="CG56" s="3"/>
      <c r="CH56" s="4" t="str">
        <f>IF($J56="","",VLOOKUP($J56,IndDomain_Wide!$A$2:$BI$11,21,FALSE))</f>
        <v/>
      </c>
      <c r="CI56" s="4" t="str">
        <f>IF($J56="","", VLOOKUP($J56,Indicator_Wide!$A$2:$BI$11,21,FALSE))</f>
        <v/>
      </c>
      <c r="CJ56" s="3"/>
      <c r="CK56" s="4" t="str">
        <f>IF($J56="","",VLOOKUP($J56,IndDomain_Wide!$A$2:$BI$11,22,FALSE))</f>
        <v/>
      </c>
      <c r="CL56" s="4" t="str">
        <f>IF($J56="","", VLOOKUP($J56,Indicator_Wide!$A$2:$BI$11,22,FALSE))</f>
        <v/>
      </c>
      <c r="CM56" s="3"/>
      <c r="CN56" s="4" t="str">
        <f>IF($J56="","",VLOOKUP($J56,IndDomain_Wide!$A$2:$BI$11,23,FALSE))</f>
        <v/>
      </c>
      <c r="CO56" s="4" t="str">
        <f>IF($J56="","", VLOOKUP($J56,Indicator_Wide!$A$2:$BI$11,23,FALSE))</f>
        <v/>
      </c>
      <c r="CP56" s="3"/>
      <c r="CQ56" s="4" t="str">
        <f>IF($J56="","",VLOOKUP($J56,IndDomain_Wide!$A$2:$BI$11,24,FALSE))</f>
        <v/>
      </c>
      <c r="CR56" s="4" t="str">
        <f>IF($J56="","", VLOOKUP($J56,Indicator_Wide!$A$2:$BI$11,24,FALSE))</f>
        <v/>
      </c>
      <c r="CS56" s="3"/>
      <c r="CT56" s="4" t="str">
        <f>IF($J56="","",VLOOKUP($J56,IndDomain_Wide!$A$2:$BI$11,25,FALSE))</f>
        <v/>
      </c>
      <c r="CU56" s="4" t="str">
        <f>IF($J56="","", VLOOKUP($J56,Indicator_Wide!$A$2:$BI$11,25,FALSE))</f>
        <v/>
      </c>
      <c r="CV56" s="3"/>
      <c r="CW56" s="4" t="str">
        <f>IF($J56="","",VLOOKUP($J56,IndDomain_Wide!$A$2:$BI$11,26,FALSE))</f>
        <v/>
      </c>
      <c r="CX56" s="4" t="str">
        <f>IF($J56="","", VLOOKUP($J56,Indicator_Wide!$A$2:$BI$11,26,FALSE))</f>
        <v/>
      </c>
      <c r="CY56" s="3"/>
      <c r="CZ56" s="4" t="str">
        <f>IF($J56="","",VLOOKUP($J56,IndDomain_Wide!$A$2:$BI$11,27,FALSE))</f>
        <v/>
      </c>
      <c r="DA56" s="4" t="str">
        <f>IF($J56="","", VLOOKUP($J56,Indicator_Wide!$A$2:$BI$11,27,FALSE))</f>
        <v/>
      </c>
      <c r="DB56" s="3"/>
      <c r="DC56" s="4" t="str">
        <f>IF($J56="","",VLOOKUP($J56,IndDomain_Wide!$A$2:$BI$11,28,FALSE))</f>
        <v/>
      </c>
      <c r="DD56" s="4" t="str">
        <f>IF($J56="","", VLOOKUP($J56,Indicator_Wide!$A$2:$BI$11,28,FALSE))</f>
        <v/>
      </c>
      <c r="DE56" s="3"/>
      <c r="DF56" s="4" t="str">
        <f>IF($J56="","",VLOOKUP($J56,IndDomain_Wide!$A$2:$BI$11,29,FALSE))</f>
        <v/>
      </c>
      <c r="DG56" s="4" t="str">
        <f>IF($J56="","", VLOOKUP($J56,Indicator_Wide!$A$2:$BI$11,29,FALSE))</f>
        <v/>
      </c>
      <c r="DH56" s="3"/>
      <c r="DI56" s="4" t="str">
        <f>IF($J56="","",VLOOKUP($J56,IndDomain_Wide!$A$2:$BI$11,30,FALSE))</f>
        <v/>
      </c>
      <c r="DJ56" s="4" t="str">
        <f>IF($J56="","", VLOOKUP($J56,Indicator_Wide!$A$2:$BI$11,30,FALSE))</f>
        <v/>
      </c>
      <c r="DK56" s="3"/>
      <c r="DL56" s="4" t="str">
        <f>IF($J56="","",VLOOKUP($J56,IndDomain_Wide!$A$2:$BI$11,31,FALSE))</f>
        <v/>
      </c>
      <c r="DM56" s="4" t="str">
        <f>IF($J56="","", VLOOKUP($J56,Indicator_Wide!$A$2:$BI$11,31,FALSE))</f>
        <v/>
      </c>
      <c r="DN56" s="3"/>
      <c r="DO56" s="4" t="str">
        <f>IF($J56="","",VLOOKUP($J56,IndDomain_Wide!$A$2:$BI$11,32,FALSE))</f>
        <v/>
      </c>
      <c r="DP56" s="4" t="str">
        <f>IF($J56="","", VLOOKUP($J56,Indicator_Wide!$A$2:$BI$11,32,FALSE))</f>
        <v/>
      </c>
      <c r="DQ56" s="3"/>
      <c r="DR56" s="4" t="str">
        <f>IF($J56="","",VLOOKUP($J56,IndDomain_Wide!$A$2:$BI$11,33,FALSE))</f>
        <v/>
      </c>
      <c r="DS56" s="4" t="str">
        <f>IF($J56="","", VLOOKUP($J56,Indicator_Wide!$A$2:$BI$11,33,FALSE))</f>
        <v/>
      </c>
      <c r="DT56" s="3"/>
      <c r="DU56" s="4" t="str">
        <f>IF($J56="","",VLOOKUP($J56,IndDomain_Wide!$A$2:$BI$11,34,FALSE))</f>
        <v/>
      </c>
      <c r="DV56" s="4" t="str">
        <f>IF($J56="","", VLOOKUP($J56,Indicator_Wide!$A$2:$BI$11,34,FALSE))</f>
        <v/>
      </c>
      <c r="DW56" s="3"/>
      <c r="DX56" s="4" t="str">
        <f>IF($J56="","",VLOOKUP($J56,IndDomain_Wide!$A$2:$BI$11,35,FALSE))</f>
        <v/>
      </c>
      <c r="DY56" s="4" t="str">
        <f>IF($J56="","", VLOOKUP($J56,Indicator_Wide!$A$2:$BI$11,35,FALSE))</f>
        <v/>
      </c>
      <c r="DZ56" s="3"/>
      <c r="EA56" s="4" t="str">
        <f>IF($J56="","",VLOOKUP($J56,IndDomain_Wide!$A$2:$BI$11,36,FALSE))</f>
        <v/>
      </c>
      <c r="EB56" s="4" t="str">
        <f>IF($J56="","", VLOOKUP($J56,Indicator_Wide!$A$2:$BI$11,36,FALSE))</f>
        <v/>
      </c>
      <c r="EC56" s="3"/>
      <c r="ED56" s="4" t="str">
        <f>IF($J56="","",VLOOKUP($J56,IndDomain_Wide!$A$2:$BI$11,37,FALSE))</f>
        <v/>
      </c>
      <c r="EE56" s="4" t="str">
        <f>IF($J56="","", VLOOKUP($J56,Indicator_Wide!$A$2:$BI$11,37,FALSE))</f>
        <v/>
      </c>
      <c r="EF56" s="3"/>
      <c r="EG56" s="4" t="str">
        <f>IF($J56="","",VLOOKUP($J56,IndDomain_Wide!$A$2:$BI$11,38,FALSE))</f>
        <v/>
      </c>
      <c r="EH56" s="4" t="str">
        <f>IF($J56="","", VLOOKUP($J56,Indicator_Wide!$A$2:$BI$11,38,FALSE))</f>
        <v/>
      </c>
      <c r="EI56" s="3"/>
      <c r="EJ56" s="4" t="str">
        <f>IF($J56="","",VLOOKUP($J56,IndDomain_Wide!$A$2:$BI$11,39,FALSE))</f>
        <v/>
      </c>
      <c r="EK56" s="4" t="str">
        <f>IF($J56="","", VLOOKUP($J56,Indicator_Wide!$A$2:$BI$11,39,FALSE))</f>
        <v/>
      </c>
      <c r="EL56" s="3"/>
      <c r="EM56" s="4" t="str">
        <f>IF($J56="","",VLOOKUP($J56,IndDomain_Wide!$A$2:$BI$11,40,FALSE))</f>
        <v/>
      </c>
      <c r="EN56" s="4" t="str">
        <f>IF($J56="","", VLOOKUP($J56,Indicator_Wide!$A$2:$BI$11,40,FALSE))</f>
        <v/>
      </c>
      <c r="EO56" s="3"/>
      <c r="EP56" s="4" t="str">
        <f>IF($J56="","",VLOOKUP($J56,IndDomain_Wide!$A$2:$BI$11,41,FALSE))</f>
        <v/>
      </c>
      <c r="EQ56" s="4" t="str">
        <f>IF($J56="","", VLOOKUP($J56,Indicator_Wide!$A$2:$BI$11,41,FALSE))</f>
        <v/>
      </c>
      <c r="ER56" s="3"/>
      <c r="ES56" s="4" t="str">
        <f>IF($J56="","",VLOOKUP($J56,IndDomain_Wide!$A$2:$BI$11,42,FALSE))</f>
        <v/>
      </c>
      <c r="ET56" s="4" t="str">
        <f>IF($J56="","", VLOOKUP($J56,Indicator_Wide!$A$2:$BI$11,42,FALSE))</f>
        <v/>
      </c>
      <c r="EU56" s="3"/>
      <c r="EV56" s="4" t="str">
        <f>IF($J56="","",VLOOKUP($J56,IndDomain_Wide!$A$2:$BI$11,43,FALSE))</f>
        <v/>
      </c>
      <c r="EW56" s="4" t="str">
        <f>IF($J56="","", VLOOKUP($J56,Indicator_Wide!$A$2:$BI$11,43,FALSE))</f>
        <v/>
      </c>
      <c r="EX56" s="3"/>
      <c r="EY56" s="4" t="str">
        <f>IF($J56="","",VLOOKUP($J56,IndDomain_Wide!$A$2:$BI$11,44,FALSE))</f>
        <v/>
      </c>
      <c r="EZ56" s="4" t="str">
        <f>IF($J56="","", VLOOKUP($J56,Indicator_Wide!$A$2:$BI$11,44,FALSE))</f>
        <v/>
      </c>
      <c r="FA56" s="3"/>
      <c r="FB56" s="4" t="str">
        <f>IF($J56="","",VLOOKUP($J56,IndDomain_Wide!$A$2:$BI$11,45,FALSE))</f>
        <v/>
      </c>
      <c r="FC56" s="4" t="str">
        <f>IF($J56="","", VLOOKUP($J56,Indicator_Wide!$A$2:$BI$11,45,FALSE))</f>
        <v/>
      </c>
      <c r="FD56" s="3"/>
      <c r="FE56" s="4" t="str">
        <f>IF($J56="","",VLOOKUP($J56,IndDomain_Wide!$A$2:$BI$11,46,FALSE))</f>
        <v/>
      </c>
      <c r="FF56" s="4" t="str">
        <f>IF($J56="","", VLOOKUP($J56,Indicator_Wide!$A$2:$BI$11,46,FALSE))</f>
        <v/>
      </c>
      <c r="FG56" s="3"/>
      <c r="FH56" s="4" t="str">
        <f>IF($J56="","",VLOOKUP($J56,IndDomain_Wide!$A$2:$BI$11,47,FALSE))</f>
        <v/>
      </c>
      <c r="FI56" s="4" t="str">
        <f>IF($J56="","", VLOOKUP($J56,Indicator_Wide!$A$2:$BI$11,47,FALSE))</f>
        <v/>
      </c>
      <c r="FJ56" s="3"/>
      <c r="FK56" s="4" t="str">
        <f>IF($J56="","",VLOOKUP($J56,IndDomain_Wide!$A$2:$BI$11,48,FALSE))</f>
        <v/>
      </c>
      <c r="FL56" s="4" t="str">
        <f>IF($J56="","", VLOOKUP($J56,Indicator_Wide!$A$2:$BI$11,48,FALSE))</f>
        <v/>
      </c>
      <c r="FM56" s="3"/>
      <c r="FN56" s="4" t="str">
        <f>IF($J56="","",VLOOKUP($J56,IndDomain_Wide!$A$2:$BI$11,49,FALSE))</f>
        <v/>
      </c>
      <c r="FO56" s="4" t="str">
        <f>IF($J56="","", VLOOKUP($J56,Indicator_Wide!$A$2:$BI$11,49,FALSE))</f>
        <v/>
      </c>
      <c r="FP56" s="3"/>
      <c r="FQ56" s="4" t="str">
        <f>IF($J56="","",VLOOKUP($J56,IndDomain_Wide!$A$2:$BI$11,50,FALSE))</f>
        <v/>
      </c>
      <c r="FR56" s="4" t="str">
        <f>IF($J56="","", VLOOKUP($J56,Indicator_Wide!$A$2:$BI$11,50,FALSE))</f>
        <v/>
      </c>
      <c r="FS56" s="3"/>
      <c r="FT56" s="4" t="str">
        <f>IF($J56="","",VLOOKUP($J56,IndDomain_Wide!$A$2:$BI$11,51,FALSE))</f>
        <v/>
      </c>
      <c r="FU56" s="4" t="str">
        <f>IF($J56="","", VLOOKUP($J56,Indicator_Wide!$A$2:$BI$11,51,FALSE))</f>
        <v/>
      </c>
      <c r="FV56" s="3"/>
      <c r="FW56" s="4" t="str">
        <f>IF($J56="","",VLOOKUP($J56,IndDomain_Wide!$A$2:$BI$11,52,FALSE))</f>
        <v/>
      </c>
      <c r="FX56" s="4" t="str">
        <f>IF($J56="","", VLOOKUP($J56,Indicator_Wide!$A$2:$BI$11,52,FALSE))</f>
        <v/>
      </c>
      <c r="FY56" s="3"/>
      <c r="FZ56" s="4" t="str">
        <f>IF($J56="","",VLOOKUP($J56,IndDomain_Wide!$A$2:$BI$11,53,FALSE))</f>
        <v/>
      </c>
      <c r="GA56" s="4" t="str">
        <f>IF($J56="","", VLOOKUP($J56,Indicator_Wide!$A$2:$BI$11,53,FALSE))</f>
        <v/>
      </c>
      <c r="GB56" s="3"/>
      <c r="GC56" s="4" t="str">
        <f>IF($J56="","",VLOOKUP($J56,IndDomain_Wide!$A$2:$BI$11,54,FALSE))</f>
        <v/>
      </c>
      <c r="GD56" s="4" t="str">
        <f>IF($J56="","", VLOOKUP($J56,Indicator_Wide!$A$2:$BI$11,54,FALSE))</f>
        <v/>
      </c>
      <c r="GE56" s="3"/>
      <c r="GF56" s="4" t="str">
        <f>IF($J56="","",VLOOKUP($J56,IndDomain_Wide!$A$2:$BI$11,55,FALSE))</f>
        <v/>
      </c>
      <c r="GG56" s="4" t="str">
        <f>IF($J56="","", VLOOKUP($J56,Indicator_Wide!$A$2:$BI$11,55,FALSE))</f>
        <v/>
      </c>
      <c r="GH56" s="3"/>
      <c r="GI56" s="4" t="str">
        <f>IF($J56="","",VLOOKUP($J56,IndDomain_Wide!$A$2:$BI$11,56,FALSE))</f>
        <v/>
      </c>
      <c r="GJ56" s="4" t="str">
        <f>IF($J56="","", VLOOKUP($J56,Indicator_Wide!$A$2:$BI$11,56,FALSE))</f>
        <v/>
      </c>
      <c r="GK56" s="3"/>
      <c r="GL56" s="4" t="str">
        <f>IF($J56="","",VLOOKUP($J56,IndDomain_Wide!$A$2:$BI$11,57,FALSE))</f>
        <v/>
      </c>
      <c r="GM56" s="4" t="str">
        <f>IF($J56="","", VLOOKUP($J56,Indicator_Wide!$A$2:$BI$11,57,FALSE))</f>
        <v/>
      </c>
      <c r="GN56" s="3"/>
      <c r="GO56" s="4" t="str">
        <f>IF($J56="","",VLOOKUP($J56,IndDomain_Wide!$A$2:$BI$11,58,FALSE))</f>
        <v/>
      </c>
      <c r="GP56" s="4" t="str">
        <f>IF($J56="","", VLOOKUP($J56,Indicator_Wide!$A$2:$BI$11,58,FALSE))</f>
        <v/>
      </c>
      <c r="GQ56" s="3"/>
      <c r="GR56" s="4" t="str">
        <f>IF($J56="","",VLOOKUP($J56,IndDomain_Wide!$A$2:$BI$11,59,FALSE))</f>
        <v/>
      </c>
      <c r="GS56" s="4" t="str">
        <f>IF($J56="","", VLOOKUP($J56,Indicator_Wide!$A$2:$BI$11,59,FALSE))</f>
        <v/>
      </c>
      <c r="GT56" s="3"/>
      <c r="GU56" s="4" t="str">
        <f>IF($J56="","",VLOOKUP($J56,IndDomain_Wide!$A$2:$BI$11,60,FALSE))</f>
        <v/>
      </c>
      <c r="GV56" s="4" t="str">
        <f>IF($J56="","", VLOOKUP($J56,Indicator_Wide!$A$2:$BI$11,60,FALSE))</f>
        <v/>
      </c>
      <c r="GW56" s="3"/>
      <c r="GX56" s="4" t="str">
        <f>IF($J56="","",VLOOKUP($J56,IndDomain_Wide!$A$2:$BI$11,61,FALSE))</f>
        <v/>
      </c>
      <c r="GY56" s="4" t="str">
        <f>IF($J56="","", VLOOKUP($J56,Indicator_Wide!$A$2:$BI$11,61,FALSE))</f>
        <v/>
      </c>
      <c r="GZ56" s="3"/>
    </row>
    <row r="57" spans="1:20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4" t="str">
        <f>IF($J57="","", VLOOKUP($J57,Domain_Wide!$A$2:$M$11,2,FALSE))</f>
        <v/>
      </c>
      <c r="L57" s="4" t="str">
        <f>IF($J57="","", VLOOKUP($J57,Domain_Wide!$A$2:$M$11,3,FALSE))</f>
        <v/>
      </c>
      <c r="M57" s="3"/>
      <c r="N57" s="4" t="str">
        <f>IF($J57="","", VLOOKUP($J57,Domain_Wide!$A$2:$M$11,4,FALSE))</f>
        <v/>
      </c>
      <c r="O57" s="4" t="str">
        <f>IF($J57="","", VLOOKUP($J57,Domain_Wide!$A$2:$M$11,5,FALSE))</f>
        <v/>
      </c>
      <c r="P57" s="3"/>
      <c r="Q57" s="4" t="str">
        <f>IF($J57="","", VLOOKUP($J57,Domain_Wide!$A$2:$M$11,6,FALSE))</f>
        <v/>
      </c>
      <c r="R57" s="4" t="str">
        <f>IF($J57="","", VLOOKUP($J57,Domain_Wide!$A$2:$M$11,7,FALSE))</f>
        <v/>
      </c>
      <c r="S57" s="3"/>
      <c r="T57" s="4" t="str">
        <f>IF($J57="","", VLOOKUP($J57,Domain_Wide!$A$2:$M$11,8,FALSE))</f>
        <v/>
      </c>
      <c r="U57" s="4" t="str">
        <f>IF($J57="","", VLOOKUP($J57,Domain_Wide!$A$2:$M$11,9,FALSE))</f>
        <v/>
      </c>
      <c r="V57" s="3"/>
      <c r="W57" s="4" t="str">
        <f>IF($J57="","", VLOOKUP($J57,Domain_Wide!$A$2:$M$11,10,FALSE))</f>
        <v/>
      </c>
      <c r="X57" s="4" t="str">
        <f>IF($J57="","", VLOOKUP($J57,Domain_Wide!$A$2:$M$11,11,FALSE))</f>
        <v/>
      </c>
      <c r="Y57" s="3"/>
      <c r="Z57" s="4" t="str">
        <f>IF($J57="","", VLOOKUP($J57,Domain_Wide!$A$2:$M$11,12,FALSE))</f>
        <v/>
      </c>
      <c r="AA57" s="4" t="str">
        <f>IF($J57="","", VLOOKUP($J57,Domain_Wide!$A$2:$M$11,13,FALSE))</f>
        <v/>
      </c>
      <c r="AB57" s="3"/>
      <c r="AC57" s="4" t="str">
        <f>IF($J57="","",VLOOKUP($J57,IndDomain_Wide!$A$2:$BI$11,2,FALSE))</f>
        <v/>
      </c>
      <c r="AD57" s="4" t="str">
        <f>IF($J57="","", VLOOKUP($J57,Indicator_Wide!$A$2:$BI$11,2,FALSE))</f>
        <v/>
      </c>
      <c r="AE57" s="3"/>
      <c r="AF57" s="4" t="str">
        <f>IF($J57="","",VLOOKUP($J57,IndDomain_Wide!$A$2:$BI$11,3,FALSE))</f>
        <v/>
      </c>
      <c r="AG57" s="4" t="str">
        <f>IF($J57="","", VLOOKUP($J57,Indicator_Wide!$A$2:$BI$11,3,FALSE))</f>
        <v/>
      </c>
      <c r="AH57" s="3"/>
      <c r="AI57" s="4" t="str">
        <f>IF($J57="","",VLOOKUP($J57,IndDomain_Wide!$A$2:$BI$11,4,FALSE))</f>
        <v/>
      </c>
      <c r="AJ57" s="4" t="str">
        <f>IF($J57="","", VLOOKUP($J57,Indicator_Wide!$A$2:$BI$11,4,FALSE))</f>
        <v/>
      </c>
      <c r="AK57" s="3"/>
      <c r="AL57" s="4" t="str">
        <f>IF($J57="","",VLOOKUP($J57,IndDomain_Wide!$A$2:$BI$11,5,FALSE))</f>
        <v/>
      </c>
      <c r="AM57" s="4" t="str">
        <f>IF($J57="","", VLOOKUP($J57,Indicator_Wide!$A$2:$BI$11,5,FALSE))</f>
        <v/>
      </c>
      <c r="AN57" s="3"/>
      <c r="AO57" s="4" t="str">
        <f>IF($J57="","",VLOOKUP($J57,IndDomain_Wide!$A$2:$BI$11,6,FALSE))</f>
        <v/>
      </c>
      <c r="AP57" s="4" t="str">
        <f>IF($J57="","", VLOOKUP($J57,Indicator_Wide!$A$2:$BI$11,6,FALSE))</f>
        <v/>
      </c>
      <c r="AQ57" s="3"/>
      <c r="AR57" s="4" t="str">
        <f>IF($J57="","",VLOOKUP($J57,IndDomain_Wide!$A$2:$BI$11,7,FALSE))</f>
        <v/>
      </c>
      <c r="AS57" s="4" t="str">
        <f>IF($J57="","", VLOOKUP($J57,Indicator_Wide!$A$2:$BI$11,7,FALSE))</f>
        <v/>
      </c>
      <c r="AT57" s="3"/>
      <c r="AU57" s="4" t="str">
        <f>IF($J57="","",VLOOKUP($J57,IndDomain_Wide!$A$2:$BI$11,8,FALSE))</f>
        <v/>
      </c>
      <c r="AV57" s="4" t="str">
        <f>IF($J57="","", VLOOKUP($J57,Indicator_Wide!$A$2:$BI$11,8,FALSE))</f>
        <v/>
      </c>
      <c r="AW57" s="3"/>
      <c r="AX57" s="4" t="str">
        <f>IF($J57="","",VLOOKUP($J57,IndDomain_Wide!$A$2:$BI$11,9,FALSE))</f>
        <v/>
      </c>
      <c r="AY57" s="4" t="str">
        <f>IF($J57="","", VLOOKUP($J57,Indicator_Wide!$A$2:$BI$11,9,FALSE))</f>
        <v/>
      </c>
      <c r="AZ57" s="3"/>
      <c r="BA57" s="4" t="str">
        <f>IF($J57="","",VLOOKUP($J57,IndDomain_Wide!$A$2:$BI$11,10,FALSE))</f>
        <v/>
      </c>
      <c r="BB57" s="4" t="str">
        <f>IF($J57="","", VLOOKUP($J57,Indicator_Wide!$A$2:$BI$11,10,FALSE))</f>
        <v/>
      </c>
      <c r="BC57" s="3"/>
      <c r="BD57" s="4" t="str">
        <f>IF($J57="","",VLOOKUP($J57,IndDomain_Wide!$A$2:$BI$11,11,FALSE))</f>
        <v/>
      </c>
      <c r="BE57" s="4" t="str">
        <f>IF($J57="","", VLOOKUP($J57,Indicator_Wide!$A$2:$BI$11,11,FALSE))</f>
        <v/>
      </c>
      <c r="BF57" s="3"/>
      <c r="BG57" s="4" t="str">
        <f>IF($J57="","",VLOOKUP($J57,IndDomain_Wide!$A$2:$BI$11,12,FALSE))</f>
        <v/>
      </c>
      <c r="BH57" s="4" t="str">
        <f>IF($J57="","", VLOOKUP($J57,Indicator_Wide!$A$2:$BI$11,12,FALSE))</f>
        <v/>
      </c>
      <c r="BI57" s="3"/>
      <c r="BJ57" s="4" t="str">
        <f>IF($J57="","",VLOOKUP($J57,IndDomain_Wide!$A$2:$BI$11,13,FALSE))</f>
        <v/>
      </c>
      <c r="BK57" s="4" t="str">
        <f>IF($J57="","", VLOOKUP($J57,Indicator_Wide!$A$2:$BI$11,13,FALSE))</f>
        <v/>
      </c>
      <c r="BL57" s="3"/>
      <c r="BM57" s="4" t="str">
        <f>IF($J57="","",VLOOKUP($J57,IndDomain_Wide!$A$2:$BI$11,14,FALSE))</f>
        <v/>
      </c>
      <c r="BN57" s="4" t="str">
        <f>IF($J57="","", VLOOKUP($J57,Indicator_Wide!$A$2:$BI$11,14,FALSE))</f>
        <v/>
      </c>
      <c r="BO57" s="3"/>
      <c r="BP57" s="4" t="str">
        <f>IF($J57="","",VLOOKUP($J57,IndDomain_Wide!$A$2:$BI$11,15,FALSE))</f>
        <v/>
      </c>
      <c r="BQ57" s="4" t="str">
        <f>IF($J57="","", VLOOKUP($J57,Indicator_Wide!$A$2:$BI$11,15,FALSE))</f>
        <v/>
      </c>
      <c r="BR57" s="3"/>
      <c r="BS57" s="4" t="str">
        <f>IF($J57="","",VLOOKUP($J57,IndDomain_Wide!$A$2:$BI$11,16,FALSE))</f>
        <v/>
      </c>
      <c r="BT57" s="4" t="str">
        <f>IF($J57="","", VLOOKUP($J57,Indicator_Wide!$A$2:$BI$11,16,FALSE))</f>
        <v/>
      </c>
      <c r="BU57" s="3"/>
      <c r="BV57" s="4" t="str">
        <f>IF($J57="","",VLOOKUP($J57,IndDomain_Wide!$A$2:$BI$11,17,FALSE))</f>
        <v/>
      </c>
      <c r="BW57" s="4" t="str">
        <f>IF($J57="","", VLOOKUP($J57,Indicator_Wide!$A$2:$BI$11,17,FALSE))</f>
        <v/>
      </c>
      <c r="BX57" s="3"/>
      <c r="BY57" s="4" t="str">
        <f>IF($J57="","",VLOOKUP($J57,IndDomain_Wide!$A$2:$BI$11,18,FALSE))</f>
        <v/>
      </c>
      <c r="BZ57" s="4" t="str">
        <f>IF($J57="","", VLOOKUP($J57,Indicator_Wide!$A$2:$BI$11,18,FALSE))</f>
        <v/>
      </c>
      <c r="CA57" s="3"/>
      <c r="CB57" s="4" t="str">
        <f>IF($J57="","",VLOOKUP($J57,IndDomain_Wide!$A$2:$BI$11,19,FALSE))</f>
        <v/>
      </c>
      <c r="CC57" s="4" t="str">
        <f>IF($J57="","", VLOOKUP($J57,Indicator_Wide!$A$2:$BI$11,19,FALSE))</f>
        <v/>
      </c>
      <c r="CD57" s="3"/>
      <c r="CE57" s="4" t="str">
        <f>IF($J57="","",VLOOKUP($J57,IndDomain_Wide!$A$2:$BI$11,20,FALSE))</f>
        <v/>
      </c>
      <c r="CF57" s="4" t="str">
        <f>IF($J57="","", VLOOKUP($J57,Indicator_Wide!$A$2:$BI$11,20,FALSE))</f>
        <v/>
      </c>
      <c r="CG57" s="3"/>
      <c r="CH57" s="4" t="str">
        <f>IF($J57="","",VLOOKUP($J57,IndDomain_Wide!$A$2:$BI$11,21,FALSE))</f>
        <v/>
      </c>
      <c r="CI57" s="4" t="str">
        <f>IF($J57="","", VLOOKUP($J57,Indicator_Wide!$A$2:$BI$11,21,FALSE))</f>
        <v/>
      </c>
      <c r="CJ57" s="3"/>
      <c r="CK57" s="4" t="str">
        <f>IF($J57="","",VLOOKUP($J57,IndDomain_Wide!$A$2:$BI$11,22,FALSE))</f>
        <v/>
      </c>
      <c r="CL57" s="4" t="str">
        <f>IF($J57="","", VLOOKUP($J57,Indicator_Wide!$A$2:$BI$11,22,FALSE))</f>
        <v/>
      </c>
      <c r="CM57" s="3"/>
      <c r="CN57" s="4" t="str">
        <f>IF($J57="","",VLOOKUP($J57,IndDomain_Wide!$A$2:$BI$11,23,FALSE))</f>
        <v/>
      </c>
      <c r="CO57" s="4" t="str">
        <f>IF($J57="","", VLOOKUP($J57,Indicator_Wide!$A$2:$BI$11,23,FALSE))</f>
        <v/>
      </c>
      <c r="CP57" s="3"/>
      <c r="CQ57" s="4" t="str">
        <f>IF($J57="","",VLOOKUP($J57,IndDomain_Wide!$A$2:$BI$11,24,FALSE))</f>
        <v/>
      </c>
      <c r="CR57" s="4" t="str">
        <f>IF($J57="","", VLOOKUP($J57,Indicator_Wide!$A$2:$BI$11,24,FALSE))</f>
        <v/>
      </c>
      <c r="CS57" s="3"/>
      <c r="CT57" s="4" t="str">
        <f>IF($J57="","",VLOOKUP($J57,IndDomain_Wide!$A$2:$BI$11,25,FALSE))</f>
        <v/>
      </c>
      <c r="CU57" s="4" t="str">
        <f>IF($J57="","", VLOOKUP($J57,Indicator_Wide!$A$2:$BI$11,25,FALSE))</f>
        <v/>
      </c>
      <c r="CV57" s="3"/>
      <c r="CW57" s="4" t="str">
        <f>IF($J57="","",VLOOKUP($J57,IndDomain_Wide!$A$2:$BI$11,26,FALSE))</f>
        <v/>
      </c>
      <c r="CX57" s="4" t="str">
        <f>IF($J57="","", VLOOKUP($J57,Indicator_Wide!$A$2:$BI$11,26,FALSE))</f>
        <v/>
      </c>
      <c r="CY57" s="3"/>
      <c r="CZ57" s="4" t="str">
        <f>IF($J57="","",VLOOKUP($J57,IndDomain_Wide!$A$2:$BI$11,27,FALSE))</f>
        <v/>
      </c>
      <c r="DA57" s="4" t="str">
        <f>IF($J57="","", VLOOKUP($J57,Indicator_Wide!$A$2:$BI$11,27,FALSE))</f>
        <v/>
      </c>
      <c r="DB57" s="3"/>
      <c r="DC57" s="4" t="str">
        <f>IF($J57="","",VLOOKUP($J57,IndDomain_Wide!$A$2:$BI$11,28,FALSE))</f>
        <v/>
      </c>
      <c r="DD57" s="4" t="str">
        <f>IF($J57="","", VLOOKUP($J57,Indicator_Wide!$A$2:$BI$11,28,FALSE))</f>
        <v/>
      </c>
      <c r="DE57" s="3"/>
      <c r="DF57" s="4" t="str">
        <f>IF($J57="","",VLOOKUP($J57,IndDomain_Wide!$A$2:$BI$11,29,FALSE))</f>
        <v/>
      </c>
      <c r="DG57" s="4" t="str">
        <f>IF($J57="","", VLOOKUP($J57,Indicator_Wide!$A$2:$BI$11,29,FALSE))</f>
        <v/>
      </c>
      <c r="DH57" s="3"/>
      <c r="DI57" s="4" t="str">
        <f>IF($J57="","",VLOOKUP($J57,IndDomain_Wide!$A$2:$BI$11,30,FALSE))</f>
        <v/>
      </c>
      <c r="DJ57" s="4" t="str">
        <f>IF($J57="","", VLOOKUP($J57,Indicator_Wide!$A$2:$BI$11,30,FALSE))</f>
        <v/>
      </c>
      <c r="DK57" s="3"/>
      <c r="DL57" s="4" t="str">
        <f>IF($J57="","",VLOOKUP($J57,IndDomain_Wide!$A$2:$BI$11,31,FALSE))</f>
        <v/>
      </c>
      <c r="DM57" s="4" t="str">
        <f>IF($J57="","", VLOOKUP($J57,Indicator_Wide!$A$2:$BI$11,31,FALSE))</f>
        <v/>
      </c>
      <c r="DN57" s="3"/>
      <c r="DO57" s="4" t="str">
        <f>IF($J57="","",VLOOKUP($J57,IndDomain_Wide!$A$2:$BI$11,32,FALSE))</f>
        <v/>
      </c>
      <c r="DP57" s="4" t="str">
        <f>IF($J57="","", VLOOKUP($J57,Indicator_Wide!$A$2:$BI$11,32,FALSE))</f>
        <v/>
      </c>
      <c r="DQ57" s="3"/>
      <c r="DR57" s="4" t="str">
        <f>IF($J57="","",VLOOKUP($J57,IndDomain_Wide!$A$2:$BI$11,33,FALSE))</f>
        <v/>
      </c>
      <c r="DS57" s="4" t="str">
        <f>IF($J57="","", VLOOKUP($J57,Indicator_Wide!$A$2:$BI$11,33,FALSE))</f>
        <v/>
      </c>
      <c r="DT57" s="3"/>
      <c r="DU57" s="4" t="str">
        <f>IF($J57="","",VLOOKUP($J57,IndDomain_Wide!$A$2:$BI$11,34,FALSE))</f>
        <v/>
      </c>
      <c r="DV57" s="4" t="str">
        <f>IF($J57="","", VLOOKUP($J57,Indicator_Wide!$A$2:$BI$11,34,FALSE))</f>
        <v/>
      </c>
      <c r="DW57" s="3"/>
      <c r="DX57" s="4" t="str">
        <f>IF($J57="","",VLOOKUP($J57,IndDomain_Wide!$A$2:$BI$11,35,FALSE))</f>
        <v/>
      </c>
      <c r="DY57" s="4" t="str">
        <f>IF($J57="","", VLOOKUP($J57,Indicator_Wide!$A$2:$BI$11,35,FALSE))</f>
        <v/>
      </c>
      <c r="DZ57" s="3"/>
      <c r="EA57" s="4" t="str">
        <f>IF($J57="","",VLOOKUP($J57,IndDomain_Wide!$A$2:$BI$11,36,FALSE))</f>
        <v/>
      </c>
      <c r="EB57" s="4" t="str">
        <f>IF($J57="","", VLOOKUP($J57,Indicator_Wide!$A$2:$BI$11,36,FALSE))</f>
        <v/>
      </c>
      <c r="EC57" s="3"/>
      <c r="ED57" s="4" t="str">
        <f>IF($J57="","",VLOOKUP($J57,IndDomain_Wide!$A$2:$BI$11,37,FALSE))</f>
        <v/>
      </c>
      <c r="EE57" s="4" t="str">
        <f>IF($J57="","", VLOOKUP($J57,Indicator_Wide!$A$2:$BI$11,37,FALSE))</f>
        <v/>
      </c>
      <c r="EF57" s="3"/>
      <c r="EG57" s="4" t="str">
        <f>IF($J57="","",VLOOKUP($J57,IndDomain_Wide!$A$2:$BI$11,38,FALSE))</f>
        <v/>
      </c>
      <c r="EH57" s="4" t="str">
        <f>IF($J57="","", VLOOKUP($J57,Indicator_Wide!$A$2:$BI$11,38,FALSE))</f>
        <v/>
      </c>
      <c r="EI57" s="3"/>
      <c r="EJ57" s="4" t="str">
        <f>IF($J57="","",VLOOKUP($J57,IndDomain_Wide!$A$2:$BI$11,39,FALSE))</f>
        <v/>
      </c>
      <c r="EK57" s="4" t="str">
        <f>IF($J57="","", VLOOKUP($J57,Indicator_Wide!$A$2:$BI$11,39,FALSE))</f>
        <v/>
      </c>
      <c r="EL57" s="3"/>
      <c r="EM57" s="4" t="str">
        <f>IF($J57="","",VLOOKUP($J57,IndDomain_Wide!$A$2:$BI$11,40,FALSE))</f>
        <v/>
      </c>
      <c r="EN57" s="4" t="str">
        <f>IF($J57="","", VLOOKUP($J57,Indicator_Wide!$A$2:$BI$11,40,FALSE))</f>
        <v/>
      </c>
      <c r="EO57" s="3"/>
      <c r="EP57" s="4" t="str">
        <f>IF($J57="","",VLOOKUP($J57,IndDomain_Wide!$A$2:$BI$11,41,FALSE))</f>
        <v/>
      </c>
      <c r="EQ57" s="4" t="str">
        <f>IF($J57="","", VLOOKUP($J57,Indicator_Wide!$A$2:$BI$11,41,FALSE))</f>
        <v/>
      </c>
      <c r="ER57" s="3"/>
      <c r="ES57" s="4" t="str">
        <f>IF($J57="","",VLOOKUP($J57,IndDomain_Wide!$A$2:$BI$11,42,FALSE))</f>
        <v/>
      </c>
      <c r="ET57" s="4" t="str">
        <f>IF($J57="","", VLOOKUP($J57,Indicator_Wide!$A$2:$BI$11,42,FALSE))</f>
        <v/>
      </c>
      <c r="EU57" s="3"/>
      <c r="EV57" s="4" t="str">
        <f>IF($J57="","",VLOOKUP($J57,IndDomain_Wide!$A$2:$BI$11,43,FALSE))</f>
        <v/>
      </c>
      <c r="EW57" s="4" t="str">
        <f>IF($J57="","", VLOOKUP($J57,Indicator_Wide!$A$2:$BI$11,43,FALSE))</f>
        <v/>
      </c>
      <c r="EX57" s="3"/>
      <c r="EY57" s="4" t="str">
        <f>IF($J57="","",VLOOKUP($J57,IndDomain_Wide!$A$2:$BI$11,44,FALSE))</f>
        <v/>
      </c>
      <c r="EZ57" s="4" t="str">
        <f>IF($J57="","", VLOOKUP($J57,Indicator_Wide!$A$2:$BI$11,44,FALSE))</f>
        <v/>
      </c>
      <c r="FA57" s="3"/>
      <c r="FB57" s="4" t="str">
        <f>IF($J57="","",VLOOKUP($J57,IndDomain_Wide!$A$2:$BI$11,45,FALSE))</f>
        <v/>
      </c>
      <c r="FC57" s="4" t="str">
        <f>IF($J57="","", VLOOKUP($J57,Indicator_Wide!$A$2:$BI$11,45,FALSE))</f>
        <v/>
      </c>
      <c r="FD57" s="3"/>
      <c r="FE57" s="4" t="str">
        <f>IF($J57="","",VLOOKUP($J57,IndDomain_Wide!$A$2:$BI$11,46,FALSE))</f>
        <v/>
      </c>
      <c r="FF57" s="4" t="str">
        <f>IF($J57="","", VLOOKUP($J57,Indicator_Wide!$A$2:$BI$11,46,FALSE))</f>
        <v/>
      </c>
      <c r="FG57" s="3"/>
      <c r="FH57" s="4" t="str">
        <f>IF($J57="","",VLOOKUP($J57,IndDomain_Wide!$A$2:$BI$11,47,FALSE))</f>
        <v/>
      </c>
      <c r="FI57" s="4" t="str">
        <f>IF($J57="","", VLOOKUP($J57,Indicator_Wide!$A$2:$BI$11,47,FALSE))</f>
        <v/>
      </c>
      <c r="FJ57" s="3"/>
      <c r="FK57" s="4" t="str">
        <f>IF($J57="","",VLOOKUP($J57,IndDomain_Wide!$A$2:$BI$11,48,FALSE))</f>
        <v/>
      </c>
      <c r="FL57" s="4" t="str">
        <f>IF($J57="","", VLOOKUP($J57,Indicator_Wide!$A$2:$BI$11,48,FALSE))</f>
        <v/>
      </c>
      <c r="FM57" s="3"/>
      <c r="FN57" s="4" t="str">
        <f>IF($J57="","",VLOOKUP($J57,IndDomain_Wide!$A$2:$BI$11,49,FALSE))</f>
        <v/>
      </c>
      <c r="FO57" s="4" t="str">
        <f>IF($J57="","", VLOOKUP($J57,Indicator_Wide!$A$2:$BI$11,49,FALSE))</f>
        <v/>
      </c>
      <c r="FP57" s="3"/>
      <c r="FQ57" s="4" t="str">
        <f>IF($J57="","",VLOOKUP($J57,IndDomain_Wide!$A$2:$BI$11,50,FALSE))</f>
        <v/>
      </c>
      <c r="FR57" s="4" t="str">
        <f>IF($J57="","", VLOOKUP($J57,Indicator_Wide!$A$2:$BI$11,50,FALSE))</f>
        <v/>
      </c>
      <c r="FS57" s="3"/>
      <c r="FT57" s="4" t="str">
        <f>IF($J57="","",VLOOKUP($J57,IndDomain_Wide!$A$2:$BI$11,51,FALSE))</f>
        <v/>
      </c>
      <c r="FU57" s="4" t="str">
        <f>IF($J57="","", VLOOKUP($J57,Indicator_Wide!$A$2:$BI$11,51,FALSE))</f>
        <v/>
      </c>
      <c r="FV57" s="3"/>
      <c r="FW57" s="4" t="str">
        <f>IF($J57="","",VLOOKUP($J57,IndDomain_Wide!$A$2:$BI$11,52,FALSE))</f>
        <v/>
      </c>
      <c r="FX57" s="4" t="str">
        <f>IF($J57="","", VLOOKUP($J57,Indicator_Wide!$A$2:$BI$11,52,FALSE))</f>
        <v/>
      </c>
      <c r="FY57" s="3"/>
      <c r="FZ57" s="4" t="str">
        <f>IF($J57="","",VLOOKUP($J57,IndDomain_Wide!$A$2:$BI$11,53,FALSE))</f>
        <v/>
      </c>
      <c r="GA57" s="4" t="str">
        <f>IF($J57="","", VLOOKUP($J57,Indicator_Wide!$A$2:$BI$11,53,FALSE))</f>
        <v/>
      </c>
      <c r="GB57" s="3"/>
      <c r="GC57" s="4" t="str">
        <f>IF($J57="","",VLOOKUP($J57,IndDomain_Wide!$A$2:$BI$11,54,FALSE))</f>
        <v/>
      </c>
      <c r="GD57" s="4" t="str">
        <f>IF($J57="","", VLOOKUP($J57,Indicator_Wide!$A$2:$BI$11,54,FALSE))</f>
        <v/>
      </c>
      <c r="GE57" s="3"/>
      <c r="GF57" s="4" t="str">
        <f>IF($J57="","",VLOOKUP($J57,IndDomain_Wide!$A$2:$BI$11,55,FALSE))</f>
        <v/>
      </c>
      <c r="GG57" s="4" t="str">
        <f>IF($J57="","", VLOOKUP($J57,Indicator_Wide!$A$2:$BI$11,55,FALSE))</f>
        <v/>
      </c>
      <c r="GH57" s="3"/>
      <c r="GI57" s="4" t="str">
        <f>IF($J57="","",VLOOKUP($J57,IndDomain_Wide!$A$2:$BI$11,56,FALSE))</f>
        <v/>
      </c>
      <c r="GJ57" s="4" t="str">
        <f>IF($J57="","", VLOOKUP($J57,Indicator_Wide!$A$2:$BI$11,56,FALSE))</f>
        <v/>
      </c>
      <c r="GK57" s="3"/>
      <c r="GL57" s="4" t="str">
        <f>IF($J57="","",VLOOKUP($J57,IndDomain_Wide!$A$2:$BI$11,57,FALSE))</f>
        <v/>
      </c>
      <c r="GM57" s="4" t="str">
        <f>IF($J57="","", VLOOKUP($J57,Indicator_Wide!$A$2:$BI$11,57,FALSE))</f>
        <v/>
      </c>
      <c r="GN57" s="3"/>
      <c r="GO57" s="4" t="str">
        <f>IF($J57="","",VLOOKUP($J57,IndDomain_Wide!$A$2:$BI$11,58,FALSE))</f>
        <v/>
      </c>
      <c r="GP57" s="4" t="str">
        <f>IF($J57="","", VLOOKUP($J57,Indicator_Wide!$A$2:$BI$11,58,FALSE))</f>
        <v/>
      </c>
      <c r="GQ57" s="3"/>
      <c r="GR57" s="4" t="str">
        <f>IF($J57="","",VLOOKUP($J57,IndDomain_Wide!$A$2:$BI$11,59,FALSE))</f>
        <v/>
      </c>
      <c r="GS57" s="4" t="str">
        <f>IF($J57="","", VLOOKUP($J57,Indicator_Wide!$A$2:$BI$11,59,FALSE))</f>
        <v/>
      </c>
      <c r="GT57" s="3"/>
      <c r="GU57" s="4" t="str">
        <f>IF($J57="","",VLOOKUP($J57,IndDomain_Wide!$A$2:$BI$11,60,FALSE))</f>
        <v/>
      </c>
      <c r="GV57" s="4" t="str">
        <f>IF($J57="","", VLOOKUP($J57,Indicator_Wide!$A$2:$BI$11,60,FALSE))</f>
        <v/>
      </c>
      <c r="GW57" s="3"/>
      <c r="GX57" s="4" t="str">
        <f>IF($J57="","",VLOOKUP($J57,IndDomain_Wide!$A$2:$BI$11,61,FALSE))</f>
        <v/>
      </c>
      <c r="GY57" s="4" t="str">
        <f>IF($J57="","", VLOOKUP($J57,Indicator_Wide!$A$2:$BI$11,61,FALSE))</f>
        <v/>
      </c>
      <c r="GZ57" s="3"/>
    </row>
    <row r="58" spans="1:20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4" t="str">
        <f>IF($J58="","", VLOOKUP($J58,Domain_Wide!$A$2:$M$11,2,FALSE))</f>
        <v/>
      </c>
      <c r="L58" s="4" t="str">
        <f>IF($J58="","", VLOOKUP($J58,Domain_Wide!$A$2:$M$11,3,FALSE))</f>
        <v/>
      </c>
      <c r="M58" s="3"/>
      <c r="N58" s="4" t="str">
        <f>IF($J58="","", VLOOKUP($J58,Domain_Wide!$A$2:$M$11,4,FALSE))</f>
        <v/>
      </c>
      <c r="O58" s="4" t="str">
        <f>IF($J58="","", VLOOKUP($J58,Domain_Wide!$A$2:$M$11,5,FALSE))</f>
        <v/>
      </c>
      <c r="P58" s="3"/>
      <c r="Q58" s="4" t="str">
        <f>IF($J58="","", VLOOKUP($J58,Domain_Wide!$A$2:$M$11,6,FALSE))</f>
        <v/>
      </c>
      <c r="R58" s="4" t="str">
        <f>IF($J58="","", VLOOKUP($J58,Domain_Wide!$A$2:$M$11,7,FALSE))</f>
        <v/>
      </c>
      <c r="S58" s="3"/>
      <c r="T58" s="4" t="str">
        <f>IF($J58="","", VLOOKUP($J58,Domain_Wide!$A$2:$M$11,8,FALSE))</f>
        <v/>
      </c>
      <c r="U58" s="4" t="str">
        <f>IF($J58="","", VLOOKUP($J58,Domain_Wide!$A$2:$M$11,9,FALSE))</f>
        <v/>
      </c>
      <c r="V58" s="3"/>
      <c r="W58" s="4" t="str">
        <f>IF($J58="","", VLOOKUP($J58,Domain_Wide!$A$2:$M$11,10,FALSE))</f>
        <v/>
      </c>
      <c r="X58" s="4" t="str">
        <f>IF($J58="","", VLOOKUP($J58,Domain_Wide!$A$2:$M$11,11,FALSE))</f>
        <v/>
      </c>
      <c r="Y58" s="3"/>
      <c r="Z58" s="4" t="str">
        <f>IF($J58="","", VLOOKUP($J58,Domain_Wide!$A$2:$M$11,12,FALSE))</f>
        <v/>
      </c>
      <c r="AA58" s="4" t="str">
        <f>IF($J58="","", VLOOKUP($J58,Domain_Wide!$A$2:$M$11,13,FALSE))</f>
        <v/>
      </c>
      <c r="AB58" s="3"/>
      <c r="AC58" s="4" t="str">
        <f>IF($J58="","",VLOOKUP($J58,IndDomain_Wide!$A$2:$BI$11,2,FALSE))</f>
        <v/>
      </c>
      <c r="AD58" s="4" t="str">
        <f>IF($J58="","", VLOOKUP($J58,Indicator_Wide!$A$2:$BI$11,2,FALSE))</f>
        <v/>
      </c>
      <c r="AE58" s="3"/>
      <c r="AF58" s="4" t="str">
        <f>IF($J58="","",VLOOKUP($J58,IndDomain_Wide!$A$2:$BI$11,3,FALSE))</f>
        <v/>
      </c>
      <c r="AG58" s="4" t="str">
        <f>IF($J58="","", VLOOKUP($J58,Indicator_Wide!$A$2:$BI$11,3,FALSE))</f>
        <v/>
      </c>
      <c r="AH58" s="3"/>
      <c r="AI58" s="4" t="str">
        <f>IF($J58="","",VLOOKUP($J58,IndDomain_Wide!$A$2:$BI$11,4,FALSE))</f>
        <v/>
      </c>
      <c r="AJ58" s="4" t="str">
        <f>IF($J58="","", VLOOKUP($J58,Indicator_Wide!$A$2:$BI$11,4,FALSE))</f>
        <v/>
      </c>
      <c r="AK58" s="3"/>
      <c r="AL58" s="4" t="str">
        <f>IF($J58="","",VLOOKUP($J58,IndDomain_Wide!$A$2:$BI$11,5,FALSE))</f>
        <v/>
      </c>
      <c r="AM58" s="4" t="str">
        <f>IF($J58="","", VLOOKUP($J58,Indicator_Wide!$A$2:$BI$11,5,FALSE))</f>
        <v/>
      </c>
      <c r="AN58" s="3"/>
      <c r="AO58" s="4" t="str">
        <f>IF($J58="","",VLOOKUP($J58,IndDomain_Wide!$A$2:$BI$11,6,FALSE))</f>
        <v/>
      </c>
      <c r="AP58" s="4" t="str">
        <f>IF($J58="","", VLOOKUP($J58,Indicator_Wide!$A$2:$BI$11,6,FALSE))</f>
        <v/>
      </c>
      <c r="AQ58" s="3"/>
      <c r="AR58" s="4" t="str">
        <f>IF($J58="","",VLOOKUP($J58,IndDomain_Wide!$A$2:$BI$11,7,FALSE))</f>
        <v/>
      </c>
      <c r="AS58" s="4" t="str">
        <f>IF($J58="","", VLOOKUP($J58,Indicator_Wide!$A$2:$BI$11,7,FALSE))</f>
        <v/>
      </c>
      <c r="AT58" s="3"/>
      <c r="AU58" s="4" t="str">
        <f>IF($J58="","",VLOOKUP($J58,IndDomain_Wide!$A$2:$BI$11,8,FALSE))</f>
        <v/>
      </c>
      <c r="AV58" s="4" t="str">
        <f>IF($J58="","", VLOOKUP($J58,Indicator_Wide!$A$2:$BI$11,8,FALSE))</f>
        <v/>
      </c>
      <c r="AW58" s="3"/>
      <c r="AX58" s="4" t="str">
        <f>IF($J58="","",VLOOKUP($J58,IndDomain_Wide!$A$2:$BI$11,9,FALSE))</f>
        <v/>
      </c>
      <c r="AY58" s="4" t="str">
        <f>IF($J58="","", VLOOKUP($J58,Indicator_Wide!$A$2:$BI$11,9,FALSE))</f>
        <v/>
      </c>
      <c r="AZ58" s="3"/>
      <c r="BA58" s="4" t="str">
        <f>IF($J58="","",VLOOKUP($J58,IndDomain_Wide!$A$2:$BI$11,10,FALSE))</f>
        <v/>
      </c>
      <c r="BB58" s="4" t="str">
        <f>IF($J58="","", VLOOKUP($J58,Indicator_Wide!$A$2:$BI$11,10,FALSE))</f>
        <v/>
      </c>
      <c r="BC58" s="3"/>
      <c r="BD58" s="4" t="str">
        <f>IF($J58="","",VLOOKUP($J58,IndDomain_Wide!$A$2:$BI$11,11,FALSE))</f>
        <v/>
      </c>
      <c r="BE58" s="4" t="str">
        <f>IF($J58="","", VLOOKUP($J58,Indicator_Wide!$A$2:$BI$11,11,FALSE))</f>
        <v/>
      </c>
      <c r="BF58" s="3"/>
      <c r="BG58" s="4" t="str">
        <f>IF($J58="","",VLOOKUP($J58,IndDomain_Wide!$A$2:$BI$11,12,FALSE))</f>
        <v/>
      </c>
      <c r="BH58" s="4" t="str">
        <f>IF($J58="","", VLOOKUP($J58,Indicator_Wide!$A$2:$BI$11,12,FALSE))</f>
        <v/>
      </c>
      <c r="BI58" s="3"/>
      <c r="BJ58" s="4" t="str">
        <f>IF($J58="","",VLOOKUP($J58,IndDomain_Wide!$A$2:$BI$11,13,FALSE))</f>
        <v/>
      </c>
      <c r="BK58" s="4" t="str">
        <f>IF($J58="","", VLOOKUP($J58,Indicator_Wide!$A$2:$BI$11,13,FALSE))</f>
        <v/>
      </c>
      <c r="BL58" s="3"/>
      <c r="BM58" s="4" t="str">
        <f>IF($J58="","",VLOOKUP($J58,IndDomain_Wide!$A$2:$BI$11,14,FALSE))</f>
        <v/>
      </c>
      <c r="BN58" s="4" t="str">
        <f>IF($J58="","", VLOOKUP($J58,Indicator_Wide!$A$2:$BI$11,14,FALSE))</f>
        <v/>
      </c>
      <c r="BO58" s="3"/>
      <c r="BP58" s="4" t="str">
        <f>IF($J58="","",VLOOKUP($J58,IndDomain_Wide!$A$2:$BI$11,15,FALSE))</f>
        <v/>
      </c>
      <c r="BQ58" s="4" t="str">
        <f>IF($J58="","", VLOOKUP($J58,Indicator_Wide!$A$2:$BI$11,15,FALSE))</f>
        <v/>
      </c>
      <c r="BR58" s="3"/>
      <c r="BS58" s="4" t="str">
        <f>IF($J58="","",VLOOKUP($J58,IndDomain_Wide!$A$2:$BI$11,16,FALSE))</f>
        <v/>
      </c>
      <c r="BT58" s="4" t="str">
        <f>IF($J58="","", VLOOKUP($J58,Indicator_Wide!$A$2:$BI$11,16,FALSE))</f>
        <v/>
      </c>
      <c r="BU58" s="3"/>
      <c r="BV58" s="4" t="str">
        <f>IF($J58="","",VLOOKUP($J58,IndDomain_Wide!$A$2:$BI$11,17,FALSE))</f>
        <v/>
      </c>
      <c r="BW58" s="4" t="str">
        <f>IF($J58="","", VLOOKUP($J58,Indicator_Wide!$A$2:$BI$11,17,FALSE))</f>
        <v/>
      </c>
      <c r="BX58" s="3"/>
      <c r="BY58" s="4" t="str">
        <f>IF($J58="","",VLOOKUP($J58,IndDomain_Wide!$A$2:$BI$11,18,FALSE))</f>
        <v/>
      </c>
      <c r="BZ58" s="4" t="str">
        <f>IF($J58="","", VLOOKUP($J58,Indicator_Wide!$A$2:$BI$11,18,FALSE))</f>
        <v/>
      </c>
      <c r="CA58" s="3"/>
      <c r="CB58" s="4" t="str">
        <f>IF($J58="","",VLOOKUP($J58,IndDomain_Wide!$A$2:$BI$11,19,FALSE))</f>
        <v/>
      </c>
      <c r="CC58" s="4" t="str">
        <f>IF($J58="","", VLOOKUP($J58,Indicator_Wide!$A$2:$BI$11,19,FALSE))</f>
        <v/>
      </c>
      <c r="CD58" s="3"/>
      <c r="CE58" s="4" t="str">
        <f>IF($J58="","",VLOOKUP($J58,IndDomain_Wide!$A$2:$BI$11,20,FALSE))</f>
        <v/>
      </c>
      <c r="CF58" s="4" t="str">
        <f>IF($J58="","", VLOOKUP($J58,Indicator_Wide!$A$2:$BI$11,20,FALSE))</f>
        <v/>
      </c>
      <c r="CG58" s="3"/>
      <c r="CH58" s="4" t="str">
        <f>IF($J58="","",VLOOKUP($J58,IndDomain_Wide!$A$2:$BI$11,21,FALSE))</f>
        <v/>
      </c>
      <c r="CI58" s="4" t="str">
        <f>IF($J58="","", VLOOKUP($J58,Indicator_Wide!$A$2:$BI$11,21,FALSE))</f>
        <v/>
      </c>
      <c r="CJ58" s="3"/>
      <c r="CK58" s="4" t="str">
        <f>IF($J58="","",VLOOKUP($J58,IndDomain_Wide!$A$2:$BI$11,22,FALSE))</f>
        <v/>
      </c>
      <c r="CL58" s="4" t="str">
        <f>IF($J58="","", VLOOKUP($J58,Indicator_Wide!$A$2:$BI$11,22,FALSE))</f>
        <v/>
      </c>
      <c r="CM58" s="3"/>
      <c r="CN58" s="4" t="str">
        <f>IF($J58="","",VLOOKUP($J58,IndDomain_Wide!$A$2:$BI$11,23,FALSE))</f>
        <v/>
      </c>
      <c r="CO58" s="4" t="str">
        <f>IF($J58="","", VLOOKUP($J58,Indicator_Wide!$A$2:$BI$11,23,FALSE))</f>
        <v/>
      </c>
      <c r="CP58" s="3"/>
      <c r="CQ58" s="4" t="str">
        <f>IF($J58="","",VLOOKUP($J58,IndDomain_Wide!$A$2:$BI$11,24,FALSE))</f>
        <v/>
      </c>
      <c r="CR58" s="4" t="str">
        <f>IF($J58="","", VLOOKUP($J58,Indicator_Wide!$A$2:$BI$11,24,FALSE))</f>
        <v/>
      </c>
      <c r="CS58" s="3"/>
      <c r="CT58" s="4" t="str">
        <f>IF($J58="","",VLOOKUP($J58,IndDomain_Wide!$A$2:$BI$11,25,FALSE))</f>
        <v/>
      </c>
      <c r="CU58" s="4" t="str">
        <f>IF($J58="","", VLOOKUP($J58,Indicator_Wide!$A$2:$BI$11,25,FALSE))</f>
        <v/>
      </c>
      <c r="CV58" s="3"/>
      <c r="CW58" s="4" t="str">
        <f>IF($J58="","",VLOOKUP($J58,IndDomain_Wide!$A$2:$BI$11,26,FALSE))</f>
        <v/>
      </c>
      <c r="CX58" s="4" t="str">
        <f>IF($J58="","", VLOOKUP($J58,Indicator_Wide!$A$2:$BI$11,26,FALSE))</f>
        <v/>
      </c>
      <c r="CY58" s="3"/>
      <c r="CZ58" s="4" t="str">
        <f>IF($J58="","",VLOOKUP($J58,IndDomain_Wide!$A$2:$BI$11,27,FALSE))</f>
        <v/>
      </c>
      <c r="DA58" s="4" t="str">
        <f>IF($J58="","", VLOOKUP($J58,Indicator_Wide!$A$2:$BI$11,27,FALSE))</f>
        <v/>
      </c>
      <c r="DB58" s="3"/>
      <c r="DC58" s="4" t="str">
        <f>IF($J58="","",VLOOKUP($J58,IndDomain_Wide!$A$2:$BI$11,28,FALSE))</f>
        <v/>
      </c>
      <c r="DD58" s="4" t="str">
        <f>IF($J58="","", VLOOKUP($J58,Indicator_Wide!$A$2:$BI$11,28,FALSE))</f>
        <v/>
      </c>
      <c r="DE58" s="3"/>
      <c r="DF58" s="4" t="str">
        <f>IF($J58="","",VLOOKUP($J58,IndDomain_Wide!$A$2:$BI$11,29,FALSE))</f>
        <v/>
      </c>
      <c r="DG58" s="4" t="str">
        <f>IF($J58="","", VLOOKUP($J58,Indicator_Wide!$A$2:$BI$11,29,FALSE))</f>
        <v/>
      </c>
      <c r="DH58" s="3"/>
      <c r="DI58" s="4" t="str">
        <f>IF($J58="","",VLOOKUP($J58,IndDomain_Wide!$A$2:$BI$11,30,FALSE))</f>
        <v/>
      </c>
      <c r="DJ58" s="4" t="str">
        <f>IF($J58="","", VLOOKUP($J58,Indicator_Wide!$A$2:$BI$11,30,FALSE))</f>
        <v/>
      </c>
      <c r="DK58" s="3"/>
      <c r="DL58" s="4" t="str">
        <f>IF($J58="","",VLOOKUP($J58,IndDomain_Wide!$A$2:$BI$11,31,FALSE))</f>
        <v/>
      </c>
      <c r="DM58" s="4" t="str">
        <f>IF($J58="","", VLOOKUP($J58,Indicator_Wide!$A$2:$BI$11,31,FALSE))</f>
        <v/>
      </c>
      <c r="DN58" s="3"/>
      <c r="DO58" s="4" t="str">
        <f>IF($J58="","",VLOOKUP($J58,IndDomain_Wide!$A$2:$BI$11,32,FALSE))</f>
        <v/>
      </c>
      <c r="DP58" s="4" t="str">
        <f>IF($J58="","", VLOOKUP($J58,Indicator_Wide!$A$2:$BI$11,32,FALSE))</f>
        <v/>
      </c>
      <c r="DQ58" s="3"/>
      <c r="DR58" s="4" t="str">
        <f>IF($J58="","",VLOOKUP($J58,IndDomain_Wide!$A$2:$BI$11,33,FALSE))</f>
        <v/>
      </c>
      <c r="DS58" s="4" t="str">
        <f>IF($J58="","", VLOOKUP($J58,Indicator_Wide!$A$2:$BI$11,33,FALSE))</f>
        <v/>
      </c>
      <c r="DT58" s="3"/>
      <c r="DU58" s="4" t="str">
        <f>IF($J58="","",VLOOKUP($J58,IndDomain_Wide!$A$2:$BI$11,34,FALSE))</f>
        <v/>
      </c>
      <c r="DV58" s="4" t="str">
        <f>IF($J58="","", VLOOKUP($J58,Indicator_Wide!$A$2:$BI$11,34,FALSE))</f>
        <v/>
      </c>
      <c r="DW58" s="3"/>
      <c r="DX58" s="4" t="str">
        <f>IF($J58="","",VLOOKUP($J58,IndDomain_Wide!$A$2:$BI$11,35,FALSE))</f>
        <v/>
      </c>
      <c r="DY58" s="4" t="str">
        <f>IF($J58="","", VLOOKUP($J58,Indicator_Wide!$A$2:$BI$11,35,FALSE))</f>
        <v/>
      </c>
      <c r="DZ58" s="3"/>
      <c r="EA58" s="4" t="str">
        <f>IF($J58="","",VLOOKUP($J58,IndDomain_Wide!$A$2:$BI$11,36,FALSE))</f>
        <v/>
      </c>
      <c r="EB58" s="4" t="str">
        <f>IF($J58="","", VLOOKUP($J58,Indicator_Wide!$A$2:$BI$11,36,FALSE))</f>
        <v/>
      </c>
      <c r="EC58" s="3"/>
      <c r="ED58" s="4" t="str">
        <f>IF($J58="","",VLOOKUP($J58,IndDomain_Wide!$A$2:$BI$11,37,FALSE))</f>
        <v/>
      </c>
      <c r="EE58" s="4" t="str">
        <f>IF($J58="","", VLOOKUP($J58,Indicator_Wide!$A$2:$BI$11,37,FALSE))</f>
        <v/>
      </c>
      <c r="EF58" s="3"/>
      <c r="EG58" s="4" t="str">
        <f>IF($J58="","",VLOOKUP($J58,IndDomain_Wide!$A$2:$BI$11,38,FALSE))</f>
        <v/>
      </c>
      <c r="EH58" s="4" t="str">
        <f>IF($J58="","", VLOOKUP($J58,Indicator_Wide!$A$2:$BI$11,38,FALSE))</f>
        <v/>
      </c>
      <c r="EI58" s="3"/>
      <c r="EJ58" s="4" t="str">
        <f>IF($J58="","",VLOOKUP($J58,IndDomain_Wide!$A$2:$BI$11,39,FALSE))</f>
        <v/>
      </c>
      <c r="EK58" s="4" t="str">
        <f>IF($J58="","", VLOOKUP($J58,Indicator_Wide!$A$2:$BI$11,39,FALSE))</f>
        <v/>
      </c>
      <c r="EL58" s="3"/>
      <c r="EM58" s="4" t="str">
        <f>IF($J58="","",VLOOKUP($J58,IndDomain_Wide!$A$2:$BI$11,40,FALSE))</f>
        <v/>
      </c>
      <c r="EN58" s="4" t="str">
        <f>IF($J58="","", VLOOKUP($J58,Indicator_Wide!$A$2:$BI$11,40,FALSE))</f>
        <v/>
      </c>
      <c r="EO58" s="3"/>
      <c r="EP58" s="4" t="str">
        <f>IF($J58="","",VLOOKUP($J58,IndDomain_Wide!$A$2:$BI$11,41,FALSE))</f>
        <v/>
      </c>
      <c r="EQ58" s="4" t="str">
        <f>IF($J58="","", VLOOKUP($J58,Indicator_Wide!$A$2:$BI$11,41,FALSE))</f>
        <v/>
      </c>
      <c r="ER58" s="3"/>
      <c r="ES58" s="4" t="str">
        <f>IF($J58="","",VLOOKUP($J58,IndDomain_Wide!$A$2:$BI$11,42,FALSE))</f>
        <v/>
      </c>
      <c r="ET58" s="4" t="str">
        <f>IF($J58="","", VLOOKUP($J58,Indicator_Wide!$A$2:$BI$11,42,FALSE))</f>
        <v/>
      </c>
      <c r="EU58" s="3"/>
      <c r="EV58" s="4" t="str">
        <f>IF($J58="","",VLOOKUP($J58,IndDomain_Wide!$A$2:$BI$11,43,FALSE))</f>
        <v/>
      </c>
      <c r="EW58" s="4" t="str">
        <f>IF($J58="","", VLOOKUP($J58,Indicator_Wide!$A$2:$BI$11,43,FALSE))</f>
        <v/>
      </c>
      <c r="EX58" s="3"/>
      <c r="EY58" s="4" t="str">
        <f>IF($J58="","",VLOOKUP($J58,IndDomain_Wide!$A$2:$BI$11,44,FALSE))</f>
        <v/>
      </c>
      <c r="EZ58" s="4" t="str">
        <f>IF($J58="","", VLOOKUP($J58,Indicator_Wide!$A$2:$BI$11,44,FALSE))</f>
        <v/>
      </c>
      <c r="FA58" s="3"/>
      <c r="FB58" s="4" t="str">
        <f>IF($J58="","",VLOOKUP($J58,IndDomain_Wide!$A$2:$BI$11,45,FALSE))</f>
        <v/>
      </c>
      <c r="FC58" s="4" t="str">
        <f>IF($J58="","", VLOOKUP($J58,Indicator_Wide!$A$2:$BI$11,45,FALSE))</f>
        <v/>
      </c>
      <c r="FD58" s="3"/>
      <c r="FE58" s="4" t="str">
        <f>IF($J58="","",VLOOKUP($J58,IndDomain_Wide!$A$2:$BI$11,46,FALSE))</f>
        <v/>
      </c>
      <c r="FF58" s="4" t="str">
        <f>IF($J58="","", VLOOKUP($J58,Indicator_Wide!$A$2:$BI$11,46,FALSE))</f>
        <v/>
      </c>
      <c r="FG58" s="3"/>
      <c r="FH58" s="4" t="str">
        <f>IF($J58="","",VLOOKUP($J58,IndDomain_Wide!$A$2:$BI$11,47,FALSE))</f>
        <v/>
      </c>
      <c r="FI58" s="4" t="str">
        <f>IF($J58="","", VLOOKUP($J58,Indicator_Wide!$A$2:$BI$11,47,FALSE))</f>
        <v/>
      </c>
      <c r="FJ58" s="3"/>
      <c r="FK58" s="4" t="str">
        <f>IF($J58="","",VLOOKUP($J58,IndDomain_Wide!$A$2:$BI$11,48,FALSE))</f>
        <v/>
      </c>
      <c r="FL58" s="4" t="str">
        <f>IF($J58="","", VLOOKUP($J58,Indicator_Wide!$A$2:$BI$11,48,FALSE))</f>
        <v/>
      </c>
      <c r="FM58" s="3"/>
      <c r="FN58" s="4" t="str">
        <f>IF($J58="","",VLOOKUP($J58,IndDomain_Wide!$A$2:$BI$11,49,FALSE))</f>
        <v/>
      </c>
      <c r="FO58" s="4" t="str">
        <f>IF($J58="","", VLOOKUP($J58,Indicator_Wide!$A$2:$BI$11,49,FALSE))</f>
        <v/>
      </c>
      <c r="FP58" s="3"/>
      <c r="FQ58" s="4" t="str">
        <f>IF($J58="","",VLOOKUP($J58,IndDomain_Wide!$A$2:$BI$11,50,FALSE))</f>
        <v/>
      </c>
      <c r="FR58" s="4" t="str">
        <f>IF($J58="","", VLOOKUP($J58,Indicator_Wide!$A$2:$BI$11,50,FALSE))</f>
        <v/>
      </c>
      <c r="FS58" s="3"/>
      <c r="FT58" s="4" t="str">
        <f>IF($J58="","",VLOOKUP($J58,IndDomain_Wide!$A$2:$BI$11,51,FALSE))</f>
        <v/>
      </c>
      <c r="FU58" s="4" t="str">
        <f>IF($J58="","", VLOOKUP($J58,Indicator_Wide!$A$2:$BI$11,51,FALSE))</f>
        <v/>
      </c>
      <c r="FV58" s="3"/>
      <c r="FW58" s="4" t="str">
        <f>IF($J58="","",VLOOKUP($J58,IndDomain_Wide!$A$2:$BI$11,52,FALSE))</f>
        <v/>
      </c>
      <c r="FX58" s="4" t="str">
        <f>IF($J58="","", VLOOKUP($J58,Indicator_Wide!$A$2:$BI$11,52,FALSE))</f>
        <v/>
      </c>
      <c r="FY58" s="3"/>
      <c r="FZ58" s="4" t="str">
        <f>IF($J58="","",VLOOKUP($J58,IndDomain_Wide!$A$2:$BI$11,53,FALSE))</f>
        <v/>
      </c>
      <c r="GA58" s="4" t="str">
        <f>IF($J58="","", VLOOKUP($J58,Indicator_Wide!$A$2:$BI$11,53,FALSE))</f>
        <v/>
      </c>
      <c r="GB58" s="3"/>
      <c r="GC58" s="4" t="str">
        <f>IF($J58="","",VLOOKUP($J58,IndDomain_Wide!$A$2:$BI$11,54,FALSE))</f>
        <v/>
      </c>
      <c r="GD58" s="4" t="str">
        <f>IF($J58="","", VLOOKUP($J58,Indicator_Wide!$A$2:$BI$11,54,FALSE))</f>
        <v/>
      </c>
      <c r="GE58" s="3"/>
      <c r="GF58" s="4" t="str">
        <f>IF($J58="","",VLOOKUP($J58,IndDomain_Wide!$A$2:$BI$11,55,FALSE))</f>
        <v/>
      </c>
      <c r="GG58" s="4" t="str">
        <f>IF($J58="","", VLOOKUP($J58,Indicator_Wide!$A$2:$BI$11,55,FALSE))</f>
        <v/>
      </c>
      <c r="GH58" s="3"/>
      <c r="GI58" s="4" t="str">
        <f>IF($J58="","",VLOOKUP($J58,IndDomain_Wide!$A$2:$BI$11,56,FALSE))</f>
        <v/>
      </c>
      <c r="GJ58" s="4" t="str">
        <f>IF($J58="","", VLOOKUP($J58,Indicator_Wide!$A$2:$BI$11,56,FALSE))</f>
        <v/>
      </c>
      <c r="GK58" s="3"/>
      <c r="GL58" s="4" t="str">
        <f>IF($J58="","",VLOOKUP($J58,IndDomain_Wide!$A$2:$BI$11,57,FALSE))</f>
        <v/>
      </c>
      <c r="GM58" s="4" t="str">
        <f>IF($J58="","", VLOOKUP($J58,Indicator_Wide!$A$2:$BI$11,57,FALSE))</f>
        <v/>
      </c>
      <c r="GN58" s="3"/>
      <c r="GO58" s="4" t="str">
        <f>IF($J58="","",VLOOKUP($J58,IndDomain_Wide!$A$2:$BI$11,58,FALSE))</f>
        <v/>
      </c>
      <c r="GP58" s="4" t="str">
        <f>IF($J58="","", VLOOKUP($J58,Indicator_Wide!$A$2:$BI$11,58,FALSE))</f>
        <v/>
      </c>
      <c r="GQ58" s="3"/>
      <c r="GR58" s="4" t="str">
        <f>IF($J58="","",VLOOKUP($J58,IndDomain_Wide!$A$2:$BI$11,59,FALSE))</f>
        <v/>
      </c>
      <c r="GS58" s="4" t="str">
        <f>IF($J58="","", VLOOKUP($J58,Indicator_Wide!$A$2:$BI$11,59,FALSE))</f>
        <v/>
      </c>
      <c r="GT58" s="3"/>
      <c r="GU58" s="4" t="str">
        <f>IF($J58="","",VLOOKUP($J58,IndDomain_Wide!$A$2:$BI$11,60,FALSE))</f>
        <v/>
      </c>
      <c r="GV58" s="4" t="str">
        <f>IF($J58="","", VLOOKUP($J58,Indicator_Wide!$A$2:$BI$11,60,FALSE))</f>
        <v/>
      </c>
      <c r="GW58" s="3"/>
      <c r="GX58" s="4" t="str">
        <f>IF($J58="","",VLOOKUP($J58,IndDomain_Wide!$A$2:$BI$11,61,FALSE))</f>
        <v/>
      </c>
      <c r="GY58" s="4" t="str">
        <f>IF($J58="","", VLOOKUP($J58,Indicator_Wide!$A$2:$BI$11,61,FALSE))</f>
        <v/>
      </c>
      <c r="GZ58" s="3"/>
    </row>
    <row r="59" spans="1:20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4" t="str">
        <f>IF($J59="","", VLOOKUP($J59,Domain_Wide!$A$2:$M$11,2,FALSE))</f>
        <v/>
      </c>
      <c r="L59" s="4" t="str">
        <f>IF($J59="","", VLOOKUP($J59,Domain_Wide!$A$2:$M$11,3,FALSE))</f>
        <v/>
      </c>
      <c r="M59" s="3"/>
      <c r="N59" s="4" t="str">
        <f>IF($J59="","", VLOOKUP($J59,Domain_Wide!$A$2:$M$11,4,FALSE))</f>
        <v/>
      </c>
      <c r="O59" s="4" t="str">
        <f>IF($J59="","", VLOOKUP($J59,Domain_Wide!$A$2:$M$11,5,FALSE))</f>
        <v/>
      </c>
      <c r="P59" s="3"/>
      <c r="Q59" s="4" t="str">
        <f>IF($J59="","", VLOOKUP($J59,Domain_Wide!$A$2:$M$11,6,FALSE))</f>
        <v/>
      </c>
      <c r="R59" s="4" t="str">
        <f>IF($J59="","", VLOOKUP($J59,Domain_Wide!$A$2:$M$11,7,FALSE))</f>
        <v/>
      </c>
      <c r="S59" s="3"/>
      <c r="T59" s="4" t="str">
        <f>IF($J59="","", VLOOKUP($J59,Domain_Wide!$A$2:$M$11,8,FALSE))</f>
        <v/>
      </c>
      <c r="U59" s="4" t="str">
        <f>IF($J59="","", VLOOKUP($J59,Domain_Wide!$A$2:$M$11,9,FALSE))</f>
        <v/>
      </c>
      <c r="V59" s="3"/>
      <c r="W59" s="4" t="str">
        <f>IF($J59="","", VLOOKUP($J59,Domain_Wide!$A$2:$M$11,10,FALSE))</f>
        <v/>
      </c>
      <c r="X59" s="4" t="str">
        <f>IF($J59="","", VLOOKUP($J59,Domain_Wide!$A$2:$M$11,11,FALSE))</f>
        <v/>
      </c>
      <c r="Y59" s="3"/>
      <c r="Z59" s="4" t="str">
        <f>IF($J59="","", VLOOKUP($J59,Domain_Wide!$A$2:$M$11,12,FALSE))</f>
        <v/>
      </c>
      <c r="AA59" s="4" t="str">
        <f>IF($J59="","", VLOOKUP($J59,Domain_Wide!$A$2:$M$11,13,FALSE))</f>
        <v/>
      </c>
      <c r="AB59" s="3"/>
      <c r="AC59" s="4" t="str">
        <f>IF($J59="","",VLOOKUP($J59,IndDomain_Wide!$A$2:$BI$11,2,FALSE))</f>
        <v/>
      </c>
      <c r="AD59" s="4" t="str">
        <f>IF($J59="","", VLOOKUP($J59,Indicator_Wide!$A$2:$BI$11,2,FALSE))</f>
        <v/>
      </c>
      <c r="AE59" s="3"/>
      <c r="AF59" s="4" t="str">
        <f>IF($J59="","",VLOOKUP($J59,IndDomain_Wide!$A$2:$BI$11,3,FALSE))</f>
        <v/>
      </c>
      <c r="AG59" s="4" t="str">
        <f>IF($J59="","", VLOOKUP($J59,Indicator_Wide!$A$2:$BI$11,3,FALSE))</f>
        <v/>
      </c>
      <c r="AH59" s="3"/>
      <c r="AI59" s="4" t="str">
        <f>IF($J59="","",VLOOKUP($J59,IndDomain_Wide!$A$2:$BI$11,4,FALSE))</f>
        <v/>
      </c>
      <c r="AJ59" s="4" t="str">
        <f>IF($J59="","", VLOOKUP($J59,Indicator_Wide!$A$2:$BI$11,4,FALSE))</f>
        <v/>
      </c>
      <c r="AK59" s="3"/>
      <c r="AL59" s="4" t="str">
        <f>IF($J59="","",VLOOKUP($J59,IndDomain_Wide!$A$2:$BI$11,5,FALSE))</f>
        <v/>
      </c>
      <c r="AM59" s="4" t="str">
        <f>IF($J59="","", VLOOKUP($J59,Indicator_Wide!$A$2:$BI$11,5,FALSE))</f>
        <v/>
      </c>
      <c r="AN59" s="3"/>
      <c r="AO59" s="4" t="str">
        <f>IF($J59="","",VLOOKUP($J59,IndDomain_Wide!$A$2:$BI$11,6,FALSE))</f>
        <v/>
      </c>
      <c r="AP59" s="4" t="str">
        <f>IF($J59="","", VLOOKUP($J59,Indicator_Wide!$A$2:$BI$11,6,FALSE))</f>
        <v/>
      </c>
      <c r="AQ59" s="3"/>
      <c r="AR59" s="4" t="str">
        <f>IF($J59="","",VLOOKUP($J59,IndDomain_Wide!$A$2:$BI$11,7,FALSE))</f>
        <v/>
      </c>
      <c r="AS59" s="4" t="str">
        <f>IF($J59="","", VLOOKUP($J59,Indicator_Wide!$A$2:$BI$11,7,FALSE))</f>
        <v/>
      </c>
      <c r="AT59" s="3"/>
      <c r="AU59" s="4" t="str">
        <f>IF($J59="","",VLOOKUP($J59,IndDomain_Wide!$A$2:$BI$11,8,FALSE))</f>
        <v/>
      </c>
      <c r="AV59" s="4" t="str">
        <f>IF($J59="","", VLOOKUP($J59,Indicator_Wide!$A$2:$BI$11,8,FALSE))</f>
        <v/>
      </c>
      <c r="AW59" s="3"/>
      <c r="AX59" s="4" t="str">
        <f>IF($J59="","",VLOOKUP($J59,IndDomain_Wide!$A$2:$BI$11,9,FALSE))</f>
        <v/>
      </c>
      <c r="AY59" s="4" t="str">
        <f>IF($J59="","", VLOOKUP($J59,Indicator_Wide!$A$2:$BI$11,9,FALSE))</f>
        <v/>
      </c>
      <c r="AZ59" s="3"/>
      <c r="BA59" s="4" t="str">
        <f>IF($J59="","",VLOOKUP($J59,IndDomain_Wide!$A$2:$BI$11,10,FALSE))</f>
        <v/>
      </c>
      <c r="BB59" s="4" t="str">
        <f>IF($J59="","", VLOOKUP($J59,Indicator_Wide!$A$2:$BI$11,10,FALSE))</f>
        <v/>
      </c>
      <c r="BC59" s="3"/>
      <c r="BD59" s="4" t="str">
        <f>IF($J59="","",VLOOKUP($J59,IndDomain_Wide!$A$2:$BI$11,11,FALSE))</f>
        <v/>
      </c>
      <c r="BE59" s="4" t="str">
        <f>IF($J59="","", VLOOKUP($J59,Indicator_Wide!$A$2:$BI$11,11,FALSE))</f>
        <v/>
      </c>
      <c r="BF59" s="3"/>
      <c r="BG59" s="4" t="str">
        <f>IF($J59="","",VLOOKUP($J59,IndDomain_Wide!$A$2:$BI$11,12,FALSE))</f>
        <v/>
      </c>
      <c r="BH59" s="4" t="str">
        <f>IF($J59="","", VLOOKUP($J59,Indicator_Wide!$A$2:$BI$11,12,FALSE))</f>
        <v/>
      </c>
      <c r="BI59" s="3"/>
      <c r="BJ59" s="4" t="str">
        <f>IF($J59="","",VLOOKUP($J59,IndDomain_Wide!$A$2:$BI$11,13,FALSE))</f>
        <v/>
      </c>
      <c r="BK59" s="4" t="str">
        <f>IF($J59="","", VLOOKUP($J59,Indicator_Wide!$A$2:$BI$11,13,FALSE))</f>
        <v/>
      </c>
      <c r="BL59" s="3"/>
      <c r="BM59" s="4" t="str">
        <f>IF($J59="","",VLOOKUP($J59,IndDomain_Wide!$A$2:$BI$11,14,FALSE))</f>
        <v/>
      </c>
      <c r="BN59" s="4" t="str">
        <f>IF($J59="","", VLOOKUP($J59,Indicator_Wide!$A$2:$BI$11,14,FALSE))</f>
        <v/>
      </c>
      <c r="BO59" s="3"/>
      <c r="BP59" s="4" t="str">
        <f>IF($J59="","",VLOOKUP($J59,IndDomain_Wide!$A$2:$BI$11,15,FALSE))</f>
        <v/>
      </c>
      <c r="BQ59" s="4" t="str">
        <f>IF($J59="","", VLOOKUP($J59,Indicator_Wide!$A$2:$BI$11,15,FALSE))</f>
        <v/>
      </c>
      <c r="BR59" s="3"/>
      <c r="BS59" s="4" t="str">
        <f>IF($J59="","",VLOOKUP($J59,IndDomain_Wide!$A$2:$BI$11,16,FALSE))</f>
        <v/>
      </c>
      <c r="BT59" s="4" t="str">
        <f>IF($J59="","", VLOOKUP($J59,Indicator_Wide!$A$2:$BI$11,16,FALSE))</f>
        <v/>
      </c>
      <c r="BU59" s="3"/>
      <c r="BV59" s="4" t="str">
        <f>IF($J59="","",VLOOKUP($J59,IndDomain_Wide!$A$2:$BI$11,17,FALSE))</f>
        <v/>
      </c>
      <c r="BW59" s="4" t="str">
        <f>IF($J59="","", VLOOKUP($J59,Indicator_Wide!$A$2:$BI$11,17,FALSE))</f>
        <v/>
      </c>
      <c r="BX59" s="3"/>
      <c r="BY59" s="4" t="str">
        <f>IF($J59="","",VLOOKUP($J59,IndDomain_Wide!$A$2:$BI$11,18,FALSE))</f>
        <v/>
      </c>
      <c r="BZ59" s="4" t="str">
        <f>IF($J59="","", VLOOKUP($J59,Indicator_Wide!$A$2:$BI$11,18,FALSE))</f>
        <v/>
      </c>
      <c r="CA59" s="3"/>
      <c r="CB59" s="4" t="str">
        <f>IF($J59="","",VLOOKUP($J59,IndDomain_Wide!$A$2:$BI$11,19,FALSE))</f>
        <v/>
      </c>
      <c r="CC59" s="4" t="str">
        <f>IF($J59="","", VLOOKUP($J59,Indicator_Wide!$A$2:$BI$11,19,FALSE))</f>
        <v/>
      </c>
      <c r="CD59" s="3"/>
      <c r="CE59" s="4" t="str">
        <f>IF($J59="","",VLOOKUP($J59,IndDomain_Wide!$A$2:$BI$11,20,FALSE))</f>
        <v/>
      </c>
      <c r="CF59" s="4" t="str">
        <f>IF($J59="","", VLOOKUP($J59,Indicator_Wide!$A$2:$BI$11,20,FALSE))</f>
        <v/>
      </c>
      <c r="CG59" s="3"/>
      <c r="CH59" s="4" t="str">
        <f>IF($J59="","",VLOOKUP($J59,IndDomain_Wide!$A$2:$BI$11,21,FALSE))</f>
        <v/>
      </c>
      <c r="CI59" s="4" t="str">
        <f>IF($J59="","", VLOOKUP($J59,Indicator_Wide!$A$2:$BI$11,21,FALSE))</f>
        <v/>
      </c>
      <c r="CJ59" s="3"/>
      <c r="CK59" s="4" t="str">
        <f>IF($J59="","",VLOOKUP($J59,IndDomain_Wide!$A$2:$BI$11,22,FALSE))</f>
        <v/>
      </c>
      <c r="CL59" s="4" t="str">
        <f>IF($J59="","", VLOOKUP($J59,Indicator_Wide!$A$2:$BI$11,22,FALSE))</f>
        <v/>
      </c>
      <c r="CM59" s="3"/>
      <c r="CN59" s="4" t="str">
        <f>IF($J59="","",VLOOKUP($J59,IndDomain_Wide!$A$2:$BI$11,23,FALSE))</f>
        <v/>
      </c>
      <c r="CO59" s="4" t="str">
        <f>IF($J59="","", VLOOKUP($J59,Indicator_Wide!$A$2:$BI$11,23,FALSE))</f>
        <v/>
      </c>
      <c r="CP59" s="3"/>
      <c r="CQ59" s="4" t="str">
        <f>IF($J59="","",VLOOKUP($J59,IndDomain_Wide!$A$2:$BI$11,24,FALSE))</f>
        <v/>
      </c>
      <c r="CR59" s="4" t="str">
        <f>IF($J59="","", VLOOKUP($J59,Indicator_Wide!$A$2:$BI$11,24,FALSE))</f>
        <v/>
      </c>
      <c r="CS59" s="3"/>
      <c r="CT59" s="4" t="str">
        <f>IF($J59="","",VLOOKUP($J59,IndDomain_Wide!$A$2:$BI$11,25,FALSE))</f>
        <v/>
      </c>
      <c r="CU59" s="4" t="str">
        <f>IF($J59="","", VLOOKUP($J59,Indicator_Wide!$A$2:$BI$11,25,FALSE))</f>
        <v/>
      </c>
      <c r="CV59" s="3"/>
      <c r="CW59" s="4" t="str">
        <f>IF($J59="","",VLOOKUP($J59,IndDomain_Wide!$A$2:$BI$11,26,FALSE))</f>
        <v/>
      </c>
      <c r="CX59" s="4" t="str">
        <f>IF($J59="","", VLOOKUP($J59,Indicator_Wide!$A$2:$BI$11,26,FALSE))</f>
        <v/>
      </c>
      <c r="CY59" s="3"/>
      <c r="CZ59" s="4" t="str">
        <f>IF($J59="","",VLOOKUP($J59,IndDomain_Wide!$A$2:$BI$11,27,FALSE))</f>
        <v/>
      </c>
      <c r="DA59" s="4" t="str">
        <f>IF($J59="","", VLOOKUP($J59,Indicator_Wide!$A$2:$BI$11,27,FALSE))</f>
        <v/>
      </c>
      <c r="DB59" s="3"/>
      <c r="DC59" s="4" t="str">
        <f>IF($J59="","",VLOOKUP($J59,IndDomain_Wide!$A$2:$BI$11,28,FALSE))</f>
        <v/>
      </c>
      <c r="DD59" s="4" t="str">
        <f>IF($J59="","", VLOOKUP($J59,Indicator_Wide!$A$2:$BI$11,28,FALSE))</f>
        <v/>
      </c>
      <c r="DE59" s="3"/>
      <c r="DF59" s="4" t="str">
        <f>IF($J59="","",VLOOKUP($J59,IndDomain_Wide!$A$2:$BI$11,29,FALSE))</f>
        <v/>
      </c>
      <c r="DG59" s="4" t="str">
        <f>IF($J59="","", VLOOKUP($J59,Indicator_Wide!$A$2:$BI$11,29,FALSE))</f>
        <v/>
      </c>
      <c r="DH59" s="3"/>
      <c r="DI59" s="4" t="str">
        <f>IF($J59="","",VLOOKUP($J59,IndDomain_Wide!$A$2:$BI$11,30,FALSE))</f>
        <v/>
      </c>
      <c r="DJ59" s="4" t="str">
        <f>IF($J59="","", VLOOKUP($J59,Indicator_Wide!$A$2:$BI$11,30,FALSE))</f>
        <v/>
      </c>
      <c r="DK59" s="3"/>
      <c r="DL59" s="4" t="str">
        <f>IF($J59="","",VLOOKUP($J59,IndDomain_Wide!$A$2:$BI$11,31,FALSE))</f>
        <v/>
      </c>
      <c r="DM59" s="4" t="str">
        <f>IF($J59="","", VLOOKUP($J59,Indicator_Wide!$A$2:$BI$11,31,FALSE))</f>
        <v/>
      </c>
      <c r="DN59" s="3"/>
      <c r="DO59" s="4" t="str">
        <f>IF($J59="","",VLOOKUP($J59,IndDomain_Wide!$A$2:$BI$11,32,FALSE))</f>
        <v/>
      </c>
      <c r="DP59" s="4" t="str">
        <f>IF($J59="","", VLOOKUP($J59,Indicator_Wide!$A$2:$BI$11,32,FALSE))</f>
        <v/>
      </c>
      <c r="DQ59" s="3"/>
      <c r="DR59" s="4" t="str">
        <f>IF($J59="","",VLOOKUP($J59,IndDomain_Wide!$A$2:$BI$11,33,FALSE))</f>
        <v/>
      </c>
      <c r="DS59" s="4" t="str">
        <f>IF($J59="","", VLOOKUP($J59,Indicator_Wide!$A$2:$BI$11,33,FALSE))</f>
        <v/>
      </c>
      <c r="DT59" s="3"/>
      <c r="DU59" s="4" t="str">
        <f>IF($J59="","",VLOOKUP($J59,IndDomain_Wide!$A$2:$BI$11,34,FALSE))</f>
        <v/>
      </c>
      <c r="DV59" s="4" t="str">
        <f>IF($J59="","", VLOOKUP($J59,Indicator_Wide!$A$2:$BI$11,34,FALSE))</f>
        <v/>
      </c>
      <c r="DW59" s="3"/>
      <c r="DX59" s="4" t="str">
        <f>IF($J59="","",VLOOKUP($J59,IndDomain_Wide!$A$2:$BI$11,35,FALSE))</f>
        <v/>
      </c>
      <c r="DY59" s="4" t="str">
        <f>IF($J59="","", VLOOKUP($J59,Indicator_Wide!$A$2:$BI$11,35,FALSE))</f>
        <v/>
      </c>
      <c r="DZ59" s="3"/>
      <c r="EA59" s="4" t="str">
        <f>IF($J59="","",VLOOKUP($J59,IndDomain_Wide!$A$2:$BI$11,36,FALSE))</f>
        <v/>
      </c>
      <c r="EB59" s="4" t="str">
        <f>IF($J59="","", VLOOKUP($J59,Indicator_Wide!$A$2:$BI$11,36,FALSE))</f>
        <v/>
      </c>
      <c r="EC59" s="3"/>
      <c r="ED59" s="4" t="str">
        <f>IF($J59="","",VLOOKUP($J59,IndDomain_Wide!$A$2:$BI$11,37,FALSE))</f>
        <v/>
      </c>
      <c r="EE59" s="4" t="str">
        <f>IF($J59="","", VLOOKUP($J59,Indicator_Wide!$A$2:$BI$11,37,FALSE))</f>
        <v/>
      </c>
      <c r="EF59" s="3"/>
      <c r="EG59" s="4" t="str">
        <f>IF($J59="","",VLOOKUP($J59,IndDomain_Wide!$A$2:$BI$11,38,FALSE))</f>
        <v/>
      </c>
      <c r="EH59" s="4" t="str">
        <f>IF($J59="","", VLOOKUP($J59,Indicator_Wide!$A$2:$BI$11,38,FALSE))</f>
        <v/>
      </c>
      <c r="EI59" s="3"/>
      <c r="EJ59" s="4" t="str">
        <f>IF($J59="","",VLOOKUP($J59,IndDomain_Wide!$A$2:$BI$11,39,FALSE))</f>
        <v/>
      </c>
      <c r="EK59" s="4" t="str">
        <f>IF($J59="","", VLOOKUP($J59,Indicator_Wide!$A$2:$BI$11,39,FALSE))</f>
        <v/>
      </c>
      <c r="EL59" s="3"/>
      <c r="EM59" s="4" t="str">
        <f>IF($J59="","",VLOOKUP($J59,IndDomain_Wide!$A$2:$BI$11,40,FALSE))</f>
        <v/>
      </c>
      <c r="EN59" s="4" t="str">
        <f>IF($J59="","", VLOOKUP($J59,Indicator_Wide!$A$2:$BI$11,40,FALSE))</f>
        <v/>
      </c>
      <c r="EO59" s="3"/>
      <c r="EP59" s="4" t="str">
        <f>IF($J59="","",VLOOKUP($J59,IndDomain_Wide!$A$2:$BI$11,41,FALSE))</f>
        <v/>
      </c>
      <c r="EQ59" s="4" t="str">
        <f>IF($J59="","", VLOOKUP($J59,Indicator_Wide!$A$2:$BI$11,41,FALSE))</f>
        <v/>
      </c>
      <c r="ER59" s="3"/>
      <c r="ES59" s="4" t="str">
        <f>IF($J59="","",VLOOKUP($J59,IndDomain_Wide!$A$2:$BI$11,42,FALSE))</f>
        <v/>
      </c>
      <c r="ET59" s="4" t="str">
        <f>IF($J59="","", VLOOKUP($J59,Indicator_Wide!$A$2:$BI$11,42,FALSE))</f>
        <v/>
      </c>
      <c r="EU59" s="3"/>
      <c r="EV59" s="4" t="str">
        <f>IF($J59="","",VLOOKUP($J59,IndDomain_Wide!$A$2:$BI$11,43,FALSE))</f>
        <v/>
      </c>
      <c r="EW59" s="4" t="str">
        <f>IF($J59="","", VLOOKUP($J59,Indicator_Wide!$A$2:$BI$11,43,FALSE))</f>
        <v/>
      </c>
      <c r="EX59" s="3"/>
      <c r="EY59" s="4" t="str">
        <f>IF($J59="","",VLOOKUP($J59,IndDomain_Wide!$A$2:$BI$11,44,FALSE))</f>
        <v/>
      </c>
      <c r="EZ59" s="4" t="str">
        <f>IF($J59="","", VLOOKUP($J59,Indicator_Wide!$A$2:$BI$11,44,FALSE))</f>
        <v/>
      </c>
      <c r="FA59" s="3"/>
      <c r="FB59" s="4" t="str">
        <f>IF($J59="","",VLOOKUP($J59,IndDomain_Wide!$A$2:$BI$11,45,FALSE))</f>
        <v/>
      </c>
      <c r="FC59" s="4" t="str">
        <f>IF($J59="","", VLOOKUP($J59,Indicator_Wide!$A$2:$BI$11,45,FALSE))</f>
        <v/>
      </c>
      <c r="FD59" s="3"/>
      <c r="FE59" s="4" t="str">
        <f>IF($J59="","",VLOOKUP($J59,IndDomain_Wide!$A$2:$BI$11,46,FALSE))</f>
        <v/>
      </c>
      <c r="FF59" s="4" t="str">
        <f>IF($J59="","", VLOOKUP($J59,Indicator_Wide!$A$2:$BI$11,46,FALSE))</f>
        <v/>
      </c>
      <c r="FG59" s="3"/>
      <c r="FH59" s="4" t="str">
        <f>IF($J59="","",VLOOKUP($J59,IndDomain_Wide!$A$2:$BI$11,47,FALSE))</f>
        <v/>
      </c>
      <c r="FI59" s="4" t="str">
        <f>IF($J59="","", VLOOKUP($J59,Indicator_Wide!$A$2:$BI$11,47,FALSE))</f>
        <v/>
      </c>
      <c r="FJ59" s="3"/>
      <c r="FK59" s="4" t="str">
        <f>IF($J59="","",VLOOKUP($J59,IndDomain_Wide!$A$2:$BI$11,48,FALSE))</f>
        <v/>
      </c>
      <c r="FL59" s="4" t="str">
        <f>IF($J59="","", VLOOKUP($J59,Indicator_Wide!$A$2:$BI$11,48,FALSE))</f>
        <v/>
      </c>
      <c r="FM59" s="3"/>
      <c r="FN59" s="4" t="str">
        <f>IF($J59="","",VLOOKUP($J59,IndDomain_Wide!$A$2:$BI$11,49,FALSE))</f>
        <v/>
      </c>
      <c r="FO59" s="4" t="str">
        <f>IF($J59="","", VLOOKUP($J59,Indicator_Wide!$A$2:$BI$11,49,FALSE))</f>
        <v/>
      </c>
      <c r="FP59" s="3"/>
      <c r="FQ59" s="4" t="str">
        <f>IF($J59="","",VLOOKUP($J59,IndDomain_Wide!$A$2:$BI$11,50,FALSE))</f>
        <v/>
      </c>
      <c r="FR59" s="4" t="str">
        <f>IF($J59="","", VLOOKUP($J59,Indicator_Wide!$A$2:$BI$11,50,FALSE))</f>
        <v/>
      </c>
      <c r="FS59" s="3"/>
      <c r="FT59" s="4" t="str">
        <f>IF($J59="","",VLOOKUP($J59,IndDomain_Wide!$A$2:$BI$11,51,FALSE))</f>
        <v/>
      </c>
      <c r="FU59" s="4" t="str">
        <f>IF($J59="","", VLOOKUP($J59,Indicator_Wide!$A$2:$BI$11,51,FALSE))</f>
        <v/>
      </c>
      <c r="FV59" s="3"/>
      <c r="FW59" s="4" t="str">
        <f>IF($J59="","",VLOOKUP($J59,IndDomain_Wide!$A$2:$BI$11,52,FALSE))</f>
        <v/>
      </c>
      <c r="FX59" s="4" t="str">
        <f>IF($J59="","", VLOOKUP($J59,Indicator_Wide!$A$2:$BI$11,52,FALSE))</f>
        <v/>
      </c>
      <c r="FY59" s="3"/>
      <c r="FZ59" s="4" t="str">
        <f>IF($J59="","",VLOOKUP($J59,IndDomain_Wide!$A$2:$BI$11,53,FALSE))</f>
        <v/>
      </c>
      <c r="GA59" s="4" t="str">
        <f>IF($J59="","", VLOOKUP($J59,Indicator_Wide!$A$2:$BI$11,53,FALSE))</f>
        <v/>
      </c>
      <c r="GB59" s="3"/>
      <c r="GC59" s="4" t="str">
        <f>IF($J59="","",VLOOKUP($J59,IndDomain_Wide!$A$2:$BI$11,54,FALSE))</f>
        <v/>
      </c>
      <c r="GD59" s="4" t="str">
        <f>IF($J59="","", VLOOKUP($J59,Indicator_Wide!$A$2:$BI$11,54,FALSE))</f>
        <v/>
      </c>
      <c r="GE59" s="3"/>
      <c r="GF59" s="4" t="str">
        <f>IF($J59="","",VLOOKUP($J59,IndDomain_Wide!$A$2:$BI$11,55,FALSE))</f>
        <v/>
      </c>
      <c r="GG59" s="4" t="str">
        <f>IF($J59="","", VLOOKUP($J59,Indicator_Wide!$A$2:$BI$11,55,FALSE))</f>
        <v/>
      </c>
      <c r="GH59" s="3"/>
      <c r="GI59" s="4" t="str">
        <f>IF($J59="","",VLOOKUP($J59,IndDomain_Wide!$A$2:$BI$11,56,FALSE))</f>
        <v/>
      </c>
      <c r="GJ59" s="4" t="str">
        <f>IF($J59="","", VLOOKUP($J59,Indicator_Wide!$A$2:$BI$11,56,FALSE))</f>
        <v/>
      </c>
      <c r="GK59" s="3"/>
      <c r="GL59" s="4" t="str">
        <f>IF($J59="","",VLOOKUP($J59,IndDomain_Wide!$A$2:$BI$11,57,FALSE))</f>
        <v/>
      </c>
      <c r="GM59" s="4" t="str">
        <f>IF($J59="","", VLOOKUP($J59,Indicator_Wide!$A$2:$BI$11,57,FALSE))</f>
        <v/>
      </c>
      <c r="GN59" s="3"/>
      <c r="GO59" s="4" t="str">
        <f>IF($J59="","",VLOOKUP($J59,IndDomain_Wide!$A$2:$BI$11,58,FALSE))</f>
        <v/>
      </c>
      <c r="GP59" s="4" t="str">
        <f>IF($J59="","", VLOOKUP($J59,Indicator_Wide!$A$2:$BI$11,58,FALSE))</f>
        <v/>
      </c>
      <c r="GQ59" s="3"/>
      <c r="GR59" s="4" t="str">
        <f>IF($J59="","",VLOOKUP($J59,IndDomain_Wide!$A$2:$BI$11,59,FALSE))</f>
        <v/>
      </c>
      <c r="GS59" s="4" t="str">
        <f>IF($J59="","", VLOOKUP($J59,Indicator_Wide!$A$2:$BI$11,59,FALSE))</f>
        <v/>
      </c>
      <c r="GT59" s="3"/>
      <c r="GU59" s="4" t="str">
        <f>IF($J59="","",VLOOKUP($J59,IndDomain_Wide!$A$2:$BI$11,60,FALSE))</f>
        <v/>
      </c>
      <c r="GV59" s="4" t="str">
        <f>IF($J59="","", VLOOKUP($J59,Indicator_Wide!$A$2:$BI$11,60,FALSE))</f>
        <v/>
      </c>
      <c r="GW59" s="3"/>
      <c r="GX59" s="4" t="str">
        <f>IF($J59="","",VLOOKUP($J59,IndDomain_Wide!$A$2:$BI$11,61,FALSE))</f>
        <v/>
      </c>
      <c r="GY59" s="4" t="str">
        <f>IF($J59="","", VLOOKUP($J59,Indicator_Wide!$A$2:$BI$11,61,FALSE))</f>
        <v/>
      </c>
      <c r="GZ59" s="3"/>
    </row>
    <row r="60" spans="1:20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4" t="str">
        <f>IF($J60="","", VLOOKUP($J60,Domain_Wide!$A$2:$M$11,2,FALSE))</f>
        <v/>
      </c>
      <c r="L60" s="4" t="str">
        <f>IF($J60="","", VLOOKUP($J60,Domain_Wide!$A$2:$M$11,3,FALSE))</f>
        <v/>
      </c>
      <c r="M60" s="3"/>
      <c r="N60" s="4" t="str">
        <f>IF($J60="","", VLOOKUP($J60,Domain_Wide!$A$2:$M$11,4,FALSE))</f>
        <v/>
      </c>
      <c r="O60" s="4" t="str">
        <f>IF($J60="","", VLOOKUP($J60,Domain_Wide!$A$2:$M$11,5,FALSE))</f>
        <v/>
      </c>
      <c r="P60" s="3"/>
      <c r="Q60" s="4" t="str">
        <f>IF($J60="","", VLOOKUP($J60,Domain_Wide!$A$2:$M$11,6,FALSE))</f>
        <v/>
      </c>
      <c r="R60" s="4" t="str">
        <f>IF($J60="","", VLOOKUP($J60,Domain_Wide!$A$2:$M$11,7,FALSE))</f>
        <v/>
      </c>
      <c r="S60" s="3"/>
      <c r="T60" s="4" t="str">
        <f>IF($J60="","", VLOOKUP($J60,Domain_Wide!$A$2:$M$11,8,FALSE))</f>
        <v/>
      </c>
      <c r="U60" s="4" t="str">
        <f>IF($J60="","", VLOOKUP($J60,Domain_Wide!$A$2:$M$11,9,FALSE))</f>
        <v/>
      </c>
      <c r="V60" s="3"/>
      <c r="W60" s="4" t="str">
        <f>IF($J60="","", VLOOKUP($J60,Domain_Wide!$A$2:$M$11,10,FALSE))</f>
        <v/>
      </c>
      <c r="X60" s="4" t="str">
        <f>IF($J60="","", VLOOKUP($J60,Domain_Wide!$A$2:$M$11,11,FALSE))</f>
        <v/>
      </c>
      <c r="Y60" s="3"/>
      <c r="Z60" s="4" t="str">
        <f>IF($J60="","", VLOOKUP($J60,Domain_Wide!$A$2:$M$11,12,FALSE))</f>
        <v/>
      </c>
      <c r="AA60" s="4" t="str">
        <f>IF($J60="","", VLOOKUP($J60,Domain_Wide!$A$2:$M$11,13,FALSE))</f>
        <v/>
      </c>
      <c r="AB60" s="3"/>
      <c r="AC60" s="4" t="str">
        <f>IF($J60="","",VLOOKUP($J60,IndDomain_Wide!$A$2:$BI$11,2,FALSE))</f>
        <v/>
      </c>
      <c r="AD60" s="4" t="str">
        <f>IF($J60="","", VLOOKUP($J60,Indicator_Wide!$A$2:$BI$11,2,FALSE))</f>
        <v/>
      </c>
      <c r="AE60" s="3"/>
      <c r="AF60" s="4" t="str">
        <f>IF($J60="","",VLOOKUP($J60,IndDomain_Wide!$A$2:$BI$11,3,FALSE))</f>
        <v/>
      </c>
      <c r="AG60" s="4" t="str">
        <f>IF($J60="","", VLOOKUP($J60,Indicator_Wide!$A$2:$BI$11,3,FALSE))</f>
        <v/>
      </c>
      <c r="AH60" s="3"/>
      <c r="AI60" s="4" t="str">
        <f>IF($J60="","",VLOOKUP($J60,IndDomain_Wide!$A$2:$BI$11,4,FALSE))</f>
        <v/>
      </c>
      <c r="AJ60" s="4" t="str">
        <f>IF($J60="","", VLOOKUP($J60,Indicator_Wide!$A$2:$BI$11,4,FALSE))</f>
        <v/>
      </c>
      <c r="AK60" s="3"/>
      <c r="AL60" s="4" t="str">
        <f>IF($J60="","",VLOOKUP($J60,IndDomain_Wide!$A$2:$BI$11,5,FALSE))</f>
        <v/>
      </c>
      <c r="AM60" s="4" t="str">
        <f>IF($J60="","", VLOOKUP($J60,Indicator_Wide!$A$2:$BI$11,5,FALSE))</f>
        <v/>
      </c>
      <c r="AN60" s="3"/>
      <c r="AO60" s="4" t="str">
        <f>IF($J60="","",VLOOKUP($J60,IndDomain_Wide!$A$2:$BI$11,6,FALSE))</f>
        <v/>
      </c>
      <c r="AP60" s="4" t="str">
        <f>IF($J60="","", VLOOKUP($J60,Indicator_Wide!$A$2:$BI$11,6,FALSE))</f>
        <v/>
      </c>
      <c r="AQ60" s="3"/>
      <c r="AR60" s="4" t="str">
        <f>IF($J60="","",VLOOKUP($J60,IndDomain_Wide!$A$2:$BI$11,7,FALSE))</f>
        <v/>
      </c>
      <c r="AS60" s="4" t="str">
        <f>IF($J60="","", VLOOKUP($J60,Indicator_Wide!$A$2:$BI$11,7,FALSE))</f>
        <v/>
      </c>
      <c r="AT60" s="3"/>
      <c r="AU60" s="4" t="str">
        <f>IF($J60="","",VLOOKUP($J60,IndDomain_Wide!$A$2:$BI$11,8,FALSE))</f>
        <v/>
      </c>
      <c r="AV60" s="4" t="str">
        <f>IF($J60="","", VLOOKUP($J60,Indicator_Wide!$A$2:$BI$11,8,FALSE))</f>
        <v/>
      </c>
      <c r="AW60" s="3"/>
      <c r="AX60" s="4" t="str">
        <f>IF($J60="","",VLOOKUP($J60,IndDomain_Wide!$A$2:$BI$11,9,FALSE))</f>
        <v/>
      </c>
      <c r="AY60" s="4" t="str">
        <f>IF($J60="","", VLOOKUP($J60,Indicator_Wide!$A$2:$BI$11,9,FALSE))</f>
        <v/>
      </c>
      <c r="AZ60" s="3"/>
      <c r="BA60" s="4" t="str">
        <f>IF($J60="","",VLOOKUP($J60,IndDomain_Wide!$A$2:$BI$11,10,FALSE))</f>
        <v/>
      </c>
      <c r="BB60" s="4" t="str">
        <f>IF($J60="","", VLOOKUP($J60,Indicator_Wide!$A$2:$BI$11,10,FALSE))</f>
        <v/>
      </c>
      <c r="BC60" s="3"/>
      <c r="BD60" s="4" t="str">
        <f>IF($J60="","",VLOOKUP($J60,IndDomain_Wide!$A$2:$BI$11,11,FALSE))</f>
        <v/>
      </c>
      <c r="BE60" s="4" t="str">
        <f>IF($J60="","", VLOOKUP($J60,Indicator_Wide!$A$2:$BI$11,11,FALSE))</f>
        <v/>
      </c>
      <c r="BF60" s="3"/>
      <c r="BG60" s="4" t="str">
        <f>IF($J60="","",VLOOKUP($J60,IndDomain_Wide!$A$2:$BI$11,12,FALSE))</f>
        <v/>
      </c>
      <c r="BH60" s="4" t="str">
        <f>IF($J60="","", VLOOKUP($J60,Indicator_Wide!$A$2:$BI$11,12,FALSE))</f>
        <v/>
      </c>
      <c r="BI60" s="3"/>
      <c r="BJ60" s="4" t="str">
        <f>IF($J60="","",VLOOKUP($J60,IndDomain_Wide!$A$2:$BI$11,13,FALSE))</f>
        <v/>
      </c>
      <c r="BK60" s="4" t="str">
        <f>IF($J60="","", VLOOKUP($J60,Indicator_Wide!$A$2:$BI$11,13,FALSE))</f>
        <v/>
      </c>
      <c r="BL60" s="3"/>
      <c r="BM60" s="4" t="str">
        <f>IF($J60="","",VLOOKUP($J60,IndDomain_Wide!$A$2:$BI$11,14,FALSE))</f>
        <v/>
      </c>
      <c r="BN60" s="4" t="str">
        <f>IF($J60="","", VLOOKUP($J60,Indicator_Wide!$A$2:$BI$11,14,FALSE))</f>
        <v/>
      </c>
      <c r="BO60" s="3"/>
      <c r="BP60" s="4" t="str">
        <f>IF($J60="","",VLOOKUP($J60,IndDomain_Wide!$A$2:$BI$11,15,FALSE))</f>
        <v/>
      </c>
      <c r="BQ60" s="4" t="str">
        <f>IF($J60="","", VLOOKUP($J60,Indicator_Wide!$A$2:$BI$11,15,FALSE))</f>
        <v/>
      </c>
      <c r="BR60" s="3"/>
      <c r="BS60" s="4" t="str">
        <f>IF($J60="","",VLOOKUP($J60,IndDomain_Wide!$A$2:$BI$11,16,FALSE))</f>
        <v/>
      </c>
      <c r="BT60" s="4" t="str">
        <f>IF($J60="","", VLOOKUP($J60,Indicator_Wide!$A$2:$BI$11,16,FALSE))</f>
        <v/>
      </c>
      <c r="BU60" s="3"/>
      <c r="BV60" s="4" t="str">
        <f>IF($J60="","",VLOOKUP($J60,IndDomain_Wide!$A$2:$BI$11,17,FALSE))</f>
        <v/>
      </c>
      <c r="BW60" s="4" t="str">
        <f>IF($J60="","", VLOOKUP($J60,Indicator_Wide!$A$2:$BI$11,17,FALSE))</f>
        <v/>
      </c>
      <c r="BX60" s="3"/>
      <c r="BY60" s="4" t="str">
        <f>IF($J60="","",VLOOKUP($J60,IndDomain_Wide!$A$2:$BI$11,18,FALSE))</f>
        <v/>
      </c>
      <c r="BZ60" s="4" t="str">
        <f>IF($J60="","", VLOOKUP($J60,Indicator_Wide!$A$2:$BI$11,18,FALSE))</f>
        <v/>
      </c>
      <c r="CA60" s="3"/>
      <c r="CB60" s="4" t="str">
        <f>IF($J60="","",VLOOKUP($J60,IndDomain_Wide!$A$2:$BI$11,19,FALSE))</f>
        <v/>
      </c>
      <c r="CC60" s="4" t="str">
        <f>IF($J60="","", VLOOKUP($J60,Indicator_Wide!$A$2:$BI$11,19,FALSE))</f>
        <v/>
      </c>
      <c r="CD60" s="3"/>
      <c r="CE60" s="4" t="str">
        <f>IF($J60="","",VLOOKUP($J60,IndDomain_Wide!$A$2:$BI$11,20,FALSE))</f>
        <v/>
      </c>
      <c r="CF60" s="4" t="str">
        <f>IF($J60="","", VLOOKUP($J60,Indicator_Wide!$A$2:$BI$11,20,FALSE))</f>
        <v/>
      </c>
      <c r="CG60" s="3"/>
      <c r="CH60" s="4" t="str">
        <f>IF($J60="","",VLOOKUP($J60,IndDomain_Wide!$A$2:$BI$11,21,FALSE))</f>
        <v/>
      </c>
      <c r="CI60" s="4" t="str">
        <f>IF($J60="","", VLOOKUP($J60,Indicator_Wide!$A$2:$BI$11,21,FALSE))</f>
        <v/>
      </c>
      <c r="CJ60" s="3"/>
      <c r="CK60" s="4" t="str">
        <f>IF($J60="","",VLOOKUP($J60,IndDomain_Wide!$A$2:$BI$11,22,FALSE))</f>
        <v/>
      </c>
      <c r="CL60" s="4" t="str">
        <f>IF($J60="","", VLOOKUP($J60,Indicator_Wide!$A$2:$BI$11,22,FALSE))</f>
        <v/>
      </c>
      <c r="CM60" s="3"/>
      <c r="CN60" s="4" t="str">
        <f>IF($J60="","",VLOOKUP($J60,IndDomain_Wide!$A$2:$BI$11,23,FALSE))</f>
        <v/>
      </c>
      <c r="CO60" s="4" t="str">
        <f>IF($J60="","", VLOOKUP($J60,Indicator_Wide!$A$2:$BI$11,23,FALSE))</f>
        <v/>
      </c>
      <c r="CP60" s="3"/>
      <c r="CQ60" s="4" t="str">
        <f>IF($J60="","",VLOOKUP($J60,IndDomain_Wide!$A$2:$BI$11,24,FALSE))</f>
        <v/>
      </c>
      <c r="CR60" s="4" t="str">
        <f>IF($J60="","", VLOOKUP($J60,Indicator_Wide!$A$2:$BI$11,24,FALSE))</f>
        <v/>
      </c>
      <c r="CS60" s="3"/>
      <c r="CT60" s="4" t="str">
        <f>IF($J60="","",VLOOKUP($J60,IndDomain_Wide!$A$2:$BI$11,25,FALSE))</f>
        <v/>
      </c>
      <c r="CU60" s="4" t="str">
        <f>IF($J60="","", VLOOKUP($J60,Indicator_Wide!$A$2:$BI$11,25,FALSE))</f>
        <v/>
      </c>
      <c r="CV60" s="3"/>
      <c r="CW60" s="4" t="str">
        <f>IF($J60="","",VLOOKUP($J60,IndDomain_Wide!$A$2:$BI$11,26,FALSE))</f>
        <v/>
      </c>
      <c r="CX60" s="4" t="str">
        <f>IF($J60="","", VLOOKUP($J60,Indicator_Wide!$A$2:$BI$11,26,FALSE))</f>
        <v/>
      </c>
      <c r="CY60" s="3"/>
      <c r="CZ60" s="4" t="str">
        <f>IF($J60="","",VLOOKUP($J60,IndDomain_Wide!$A$2:$BI$11,27,FALSE))</f>
        <v/>
      </c>
      <c r="DA60" s="4" t="str">
        <f>IF($J60="","", VLOOKUP($J60,Indicator_Wide!$A$2:$BI$11,27,FALSE))</f>
        <v/>
      </c>
      <c r="DB60" s="3"/>
      <c r="DC60" s="4" t="str">
        <f>IF($J60="","",VLOOKUP($J60,IndDomain_Wide!$A$2:$BI$11,28,FALSE))</f>
        <v/>
      </c>
      <c r="DD60" s="4" t="str">
        <f>IF($J60="","", VLOOKUP($J60,Indicator_Wide!$A$2:$BI$11,28,FALSE))</f>
        <v/>
      </c>
      <c r="DE60" s="3"/>
      <c r="DF60" s="4" t="str">
        <f>IF($J60="","",VLOOKUP($J60,IndDomain_Wide!$A$2:$BI$11,29,FALSE))</f>
        <v/>
      </c>
      <c r="DG60" s="4" t="str">
        <f>IF($J60="","", VLOOKUP($J60,Indicator_Wide!$A$2:$BI$11,29,FALSE))</f>
        <v/>
      </c>
      <c r="DH60" s="3"/>
      <c r="DI60" s="4" t="str">
        <f>IF($J60="","",VLOOKUP($J60,IndDomain_Wide!$A$2:$BI$11,30,FALSE))</f>
        <v/>
      </c>
      <c r="DJ60" s="4" t="str">
        <f>IF($J60="","", VLOOKUP($J60,Indicator_Wide!$A$2:$BI$11,30,FALSE))</f>
        <v/>
      </c>
      <c r="DK60" s="3"/>
      <c r="DL60" s="4" t="str">
        <f>IF($J60="","",VLOOKUP($J60,IndDomain_Wide!$A$2:$BI$11,31,FALSE))</f>
        <v/>
      </c>
      <c r="DM60" s="4" t="str">
        <f>IF($J60="","", VLOOKUP($J60,Indicator_Wide!$A$2:$BI$11,31,FALSE))</f>
        <v/>
      </c>
      <c r="DN60" s="3"/>
      <c r="DO60" s="4" t="str">
        <f>IF($J60="","",VLOOKUP($J60,IndDomain_Wide!$A$2:$BI$11,32,FALSE))</f>
        <v/>
      </c>
      <c r="DP60" s="4" t="str">
        <f>IF($J60="","", VLOOKUP($J60,Indicator_Wide!$A$2:$BI$11,32,FALSE))</f>
        <v/>
      </c>
      <c r="DQ60" s="3"/>
      <c r="DR60" s="4" t="str">
        <f>IF($J60="","",VLOOKUP($J60,IndDomain_Wide!$A$2:$BI$11,33,FALSE))</f>
        <v/>
      </c>
      <c r="DS60" s="4" t="str">
        <f>IF($J60="","", VLOOKUP($J60,Indicator_Wide!$A$2:$BI$11,33,FALSE))</f>
        <v/>
      </c>
      <c r="DT60" s="3"/>
      <c r="DU60" s="4" t="str">
        <f>IF($J60="","",VLOOKUP($J60,IndDomain_Wide!$A$2:$BI$11,34,FALSE))</f>
        <v/>
      </c>
      <c r="DV60" s="4" t="str">
        <f>IF($J60="","", VLOOKUP($J60,Indicator_Wide!$A$2:$BI$11,34,FALSE))</f>
        <v/>
      </c>
      <c r="DW60" s="3"/>
      <c r="DX60" s="4" t="str">
        <f>IF($J60="","",VLOOKUP($J60,IndDomain_Wide!$A$2:$BI$11,35,FALSE))</f>
        <v/>
      </c>
      <c r="DY60" s="4" t="str">
        <f>IF($J60="","", VLOOKUP($J60,Indicator_Wide!$A$2:$BI$11,35,FALSE))</f>
        <v/>
      </c>
      <c r="DZ60" s="3"/>
      <c r="EA60" s="4" t="str">
        <f>IF($J60="","",VLOOKUP($J60,IndDomain_Wide!$A$2:$BI$11,36,FALSE))</f>
        <v/>
      </c>
      <c r="EB60" s="4" t="str">
        <f>IF($J60="","", VLOOKUP($J60,Indicator_Wide!$A$2:$BI$11,36,FALSE))</f>
        <v/>
      </c>
      <c r="EC60" s="3"/>
      <c r="ED60" s="4" t="str">
        <f>IF($J60="","",VLOOKUP($J60,IndDomain_Wide!$A$2:$BI$11,37,FALSE))</f>
        <v/>
      </c>
      <c r="EE60" s="4" t="str">
        <f>IF($J60="","", VLOOKUP($J60,Indicator_Wide!$A$2:$BI$11,37,FALSE))</f>
        <v/>
      </c>
      <c r="EF60" s="3"/>
      <c r="EG60" s="4" t="str">
        <f>IF($J60="","",VLOOKUP($J60,IndDomain_Wide!$A$2:$BI$11,38,FALSE))</f>
        <v/>
      </c>
      <c r="EH60" s="4" t="str">
        <f>IF($J60="","", VLOOKUP($J60,Indicator_Wide!$A$2:$BI$11,38,FALSE))</f>
        <v/>
      </c>
      <c r="EI60" s="3"/>
      <c r="EJ60" s="4" t="str">
        <f>IF($J60="","",VLOOKUP($J60,IndDomain_Wide!$A$2:$BI$11,39,FALSE))</f>
        <v/>
      </c>
      <c r="EK60" s="4" t="str">
        <f>IF($J60="","", VLOOKUP($J60,Indicator_Wide!$A$2:$BI$11,39,FALSE))</f>
        <v/>
      </c>
      <c r="EL60" s="3"/>
      <c r="EM60" s="4" t="str">
        <f>IF($J60="","",VLOOKUP($J60,IndDomain_Wide!$A$2:$BI$11,40,FALSE))</f>
        <v/>
      </c>
      <c r="EN60" s="4" t="str">
        <f>IF($J60="","", VLOOKUP($J60,Indicator_Wide!$A$2:$BI$11,40,FALSE))</f>
        <v/>
      </c>
      <c r="EO60" s="3"/>
      <c r="EP60" s="4" t="str">
        <f>IF($J60="","",VLOOKUP($J60,IndDomain_Wide!$A$2:$BI$11,41,FALSE))</f>
        <v/>
      </c>
      <c r="EQ60" s="4" t="str">
        <f>IF($J60="","", VLOOKUP($J60,Indicator_Wide!$A$2:$BI$11,41,FALSE))</f>
        <v/>
      </c>
      <c r="ER60" s="3"/>
      <c r="ES60" s="4" t="str">
        <f>IF($J60="","",VLOOKUP($J60,IndDomain_Wide!$A$2:$BI$11,42,FALSE))</f>
        <v/>
      </c>
      <c r="ET60" s="4" t="str">
        <f>IF($J60="","", VLOOKUP($J60,Indicator_Wide!$A$2:$BI$11,42,FALSE))</f>
        <v/>
      </c>
      <c r="EU60" s="3"/>
      <c r="EV60" s="4" t="str">
        <f>IF($J60="","",VLOOKUP($J60,IndDomain_Wide!$A$2:$BI$11,43,FALSE))</f>
        <v/>
      </c>
      <c r="EW60" s="4" t="str">
        <f>IF($J60="","", VLOOKUP($J60,Indicator_Wide!$A$2:$BI$11,43,FALSE))</f>
        <v/>
      </c>
      <c r="EX60" s="3"/>
      <c r="EY60" s="4" t="str">
        <f>IF($J60="","",VLOOKUP($J60,IndDomain_Wide!$A$2:$BI$11,44,FALSE))</f>
        <v/>
      </c>
      <c r="EZ60" s="4" t="str">
        <f>IF($J60="","", VLOOKUP($J60,Indicator_Wide!$A$2:$BI$11,44,FALSE))</f>
        <v/>
      </c>
      <c r="FA60" s="3"/>
      <c r="FB60" s="4" t="str">
        <f>IF($J60="","",VLOOKUP($J60,IndDomain_Wide!$A$2:$BI$11,45,FALSE))</f>
        <v/>
      </c>
      <c r="FC60" s="4" t="str">
        <f>IF($J60="","", VLOOKUP($J60,Indicator_Wide!$A$2:$BI$11,45,FALSE))</f>
        <v/>
      </c>
      <c r="FD60" s="3"/>
      <c r="FE60" s="4" t="str">
        <f>IF($J60="","",VLOOKUP($J60,IndDomain_Wide!$A$2:$BI$11,46,FALSE))</f>
        <v/>
      </c>
      <c r="FF60" s="4" t="str">
        <f>IF($J60="","", VLOOKUP($J60,Indicator_Wide!$A$2:$BI$11,46,FALSE))</f>
        <v/>
      </c>
      <c r="FG60" s="3"/>
      <c r="FH60" s="4" t="str">
        <f>IF($J60="","",VLOOKUP($J60,IndDomain_Wide!$A$2:$BI$11,47,FALSE))</f>
        <v/>
      </c>
      <c r="FI60" s="4" t="str">
        <f>IF($J60="","", VLOOKUP($J60,Indicator_Wide!$A$2:$BI$11,47,FALSE))</f>
        <v/>
      </c>
      <c r="FJ60" s="3"/>
      <c r="FK60" s="4" t="str">
        <f>IF($J60="","",VLOOKUP($J60,IndDomain_Wide!$A$2:$BI$11,48,FALSE))</f>
        <v/>
      </c>
      <c r="FL60" s="4" t="str">
        <f>IF($J60="","", VLOOKUP($J60,Indicator_Wide!$A$2:$BI$11,48,FALSE))</f>
        <v/>
      </c>
      <c r="FM60" s="3"/>
      <c r="FN60" s="4" t="str">
        <f>IF($J60="","",VLOOKUP($J60,IndDomain_Wide!$A$2:$BI$11,49,FALSE))</f>
        <v/>
      </c>
      <c r="FO60" s="4" t="str">
        <f>IF($J60="","", VLOOKUP($J60,Indicator_Wide!$A$2:$BI$11,49,FALSE))</f>
        <v/>
      </c>
      <c r="FP60" s="3"/>
      <c r="FQ60" s="4" t="str">
        <f>IF($J60="","",VLOOKUP($J60,IndDomain_Wide!$A$2:$BI$11,50,FALSE))</f>
        <v/>
      </c>
      <c r="FR60" s="4" t="str">
        <f>IF($J60="","", VLOOKUP($J60,Indicator_Wide!$A$2:$BI$11,50,FALSE))</f>
        <v/>
      </c>
      <c r="FS60" s="3"/>
      <c r="FT60" s="4" t="str">
        <f>IF($J60="","",VLOOKUP($J60,IndDomain_Wide!$A$2:$BI$11,51,FALSE))</f>
        <v/>
      </c>
      <c r="FU60" s="4" t="str">
        <f>IF($J60="","", VLOOKUP($J60,Indicator_Wide!$A$2:$BI$11,51,FALSE))</f>
        <v/>
      </c>
      <c r="FV60" s="3"/>
      <c r="FW60" s="4" t="str">
        <f>IF($J60="","",VLOOKUP($J60,IndDomain_Wide!$A$2:$BI$11,52,FALSE))</f>
        <v/>
      </c>
      <c r="FX60" s="4" t="str">
        <f>IF($J60="","", VLOOKUP($J60,Indicator_Wide!$A$2:$BI$11,52,FALSE))</f>
        <v/>
      </c>
      <c r="FY60" s="3"/>
      <c r="FZ60" s="4" t="str">
        <f>IF($J60="","",VLOOKUP($J60,IndDomain_Wide!$A$2:$BI$11,53,FALSE))</f>
        <v/>
      </c>
      <c r="GA60" s="4" t="str">
        <f>IF($J60="","", VLOOKUP($J60,Indicator_Wide!$A$2:$BI$11,53,FALSE))</f>
        <v/>
      </c>
      <c r="GB60" s="3"/>
      <c r="GC60" s="4" t="str">
        <f>IF($J60="","",VLOOKUP($J60,IndDomain_Wide!$A$2:$BI$11,54,FALSE))</f>
        <v/>
      </c>
      <c r="GD60" s="4" t="str">
        <f>IF($J60="","", VLOOKUP($J60,Indicator_Wide!$A$2:$BI$11,54,FALSE))</f>
        <v/>
      </c>
      <c r="GE60" s="3"/>
      <c r="GF60" s="4" t="str">
        <f>IF($J60="","",VLOOKUP($J60,IndDomain_Wide!$A$2:$BI$11,55,FALSE))</f>
        <v/>
      </c>
      <c r="GG60" s="4" t="str">
        <f>IF($J60="","", VLOOKUP($J60,Indicator_Wide!$A$2:$BI$11,55,FALSE))</f>
        <v/>
      </c>
      <c r="GH60" s="3"/>
      <c r="GI60" s="4" t="str">
        <f>IF($J60="","",VLOOKUP($J60,IndDomain_Wide!$A$2:$BI$11,56,FALSE))</f>
        <v/>
      </c>
      <c r="GJ60" s="4" t="str">
        <f>IF($J60="","", VLOOKUP($J60,Indicator_Wide!$A$2:$BI$11,56,FALSE))</f>
        <v/>
      </c>
      <c r="GK60" s="3"/>
      <c r="GL60" s="4" t="str">
        <f>IF($J60="","",VLOOKUP($J60,IndDomain_Wide!$A$2:$BI$11,57,FALSE))</f>
        <v/>
      </c>
      <c r="GM60" s="4" t="str">
        <f>IF($J60="","", VLOOKUP($J60,Indicator_Wide!$A$2:$BI$11,57,FALSE))</f>
        <v/>
      </c>
      <c r="GN60" s="3"/>
      <c r="GO60" s="4" t="str">
        <f>IF($J60="","",VLOOKUP($J60,IndDomain_Wide!$A$2:$BI$11,58,FALSE))</f>
        <v/>
      </c>
      <c r="GP60" s="4" t="str">
        <f>IF($J60="","", VLOOKUP($J60,Indicator_Wide!$A$2:$BI$11,58,FALSE))</f>
        <v/>
      </c>
      <c r="GQ60" s="3"/>
      <c r="GR60" s="4" t="str">
        <f>IF($J60="","",VLOOKUP($J60,IndDomain_Wide!$A$2:$BI$11,59,FALSE))</f>
        <v/>
      </c>
      <c r="GS60" s="4" t="str">
        <f>IF($J60="","", VLOOKUP($J60,Indicator_Wide!$A$2:$BI$11,59,FALSE))</f>
        <v/>
      </c>
      <c r="GT60" s="3"/>
      <c r="GU60" s="4" t="str">
        <f>IF($J60="","",VLOOKUP($J60,IndDomain_Wide!$A$2:$BI$11,60,FALSE))</f>
        <v/>
      </c>
      <c r="GV60" s="4" t="str">
        <f>IF($J60="","", VLOOKUP($J60,Indicator_Wide!$A$2:$BI$11,60,FALSE))</f>
        <v/>
      </c>
      <c r="GW60" s="3"/>
      <c r="GX60" s="4" t="str">
        <f>IF($J60="","",VLOOKUP($J60,IndDomain_Wide!$A$2:$BI$11,61,FALSE))</f>
        <v/>
      </c>
      <c r="GY60" s="4" t="str">
        <f>IF($J60="","", VLOOKUP($J60,Indicator_Wide!$A$2:$BI$11,61,FALSE))</f>
        <v/>
      </c>
      <c r="GZ60" s="3"/>
    </row>
    <row r="61" spans="1:20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4" t="str">
        <f>IF($J61="","", VLOOKUP($J61,Domain_Wide!$A$2:$M$11,2,FALSE))</f>
        <v/>
      </c>
      <c r="L61" s="4" t="str">
        <f>IF($J61="","", VLOOKUP($J61,Domain_Wide!$A$2:$M$11,3,FALSE))</f>
        <v/>
      </c>
      <c r="M61" s="3"/>
      <c r="N61" s="4" t="str">
        <f>IF($J61="","", VLOOKUP($J61,Domain_Wide!$A$2:$M$11,4,FALSE))</f>
        <v/>
      </c>
      <c r="O61" s="4" t="str">
        <f>IF($J61="","", VLOOKUP($J61,Domain_Wide!$A$2:$M$11,5,FALSE))</f>
        <v/>
      </c>
      <c r="P61" s="3"/>
      <c r="Q61" s="4" t="str">
        <f>IF($J61="","", VLOOKUP($J61,Domain_Wide!$A$2:$M$11,6,FALSE))</f>
        <v/>
      </c>
      <c r="R61" s="4" t="str">
        <f>IF($J61="","", VLOOKUP($J61,Domain_Wide!$A$2:$M$11,7,FALSE))</f>
        <v/>
      </c>
      <c r="S61" s="3"/>
      <c r="T61" s="4" t="str">
        <f>IF($J61="","", VLOOKUP($J61,Domain_Wide!$A$2:$M$11,8,FALSE))</f>
        <v/>
      </c>
      <c r="U61" s="4" t="str">
        <f>IF($J61="","", VLOOKUP($J61,Domain_Wide!$A$2:$M$11,9,FALSE))</f>
        <v/>
      </c>
      <c r="V61" s="3"/>
      <c r="W61" s="4" t="str">
        <f>IF($J61="","", VLOOKUP($J61,Domain_Wide!$A$2:$M$11,10,FALSE))</f>
        <v/>
      </c>
      <c r="X61" s="4" t="str">
        <f>IF($J61="","", VLOOKUP($J61,Domain_Wide!$A$2:$M$11,11,FALSE))</f>
        <v/>
      </c>
      <c r="Y61" s="3"/>
      <c r="Z61" s="4" t="str">
        <f>IF($J61="","", VLOOKUP($J61,Domain_Wide!$A$2:$M$11,12,FALSE))</f>
        <v/>
      </c>
      <c r="AA61" s="4" t="str">
        <f>IF($J61="","", VLOOKUP($J61,Domain_Wide!$A$2:$M$11,13,FALSE))</f>
        <v/>
      </c>
      <c r="AB61" s="3"/>
      <c r="AC61" s="4" t="str">
        <f>IF($J61="","",VLOOKUP($J61,IndDomain_Wide!$A$2:$BI$11,2,FALSE))</f>
        <v/>
      </c>
      <c r="AD61" s="4" t="str">
        <f>IF($J61="","", VLOOKUP($J61,Indicator_Wide!$A$2:$BI$11,2,FALSE))</f>
        <v/>
      </c>
      <c r="AE61" s="3"/>
      <c r="AF61" s="4" t="str">
        <f>IF($J61="","",VLOOKUP($J61,IndDomain_Wide!$A$2:$BI$11,3,FALSE))</f>
        <v/>
      </c>
      <c r="AG61" s="4" t="str">
        <f>IF($J61="","", VLOOKUP($J61,Indicator_Wide!$A$2:$BI$11,3,FALSE))</f>
        <v/>
      </c>
      <c r="AH61" s="3"/>
      <c r="AI61" s="4" t="str">
        <f>IF($J61="","",VLOOKUP($J61,IndDomain_Wide!$A$2:$BI$11,4,FALSE))</f>
        <v/>
      </c>
      <c r="AJ61" s="4" t="str">
        <f>IF($J61="","", VLOOKUP($J61,Indicator_Wide!$A$2:$BI$11,4,FALSE))</f>
        <v/>
      </c>
      <c r="AK61" s="3"/>
      <c r="AL61" s="4" t="str">
        <f>IF($J61="","",VLOOKUP($J61,IndDomain_Wide!$A$2:$BI$11,5,FALSE))</f>
        <v/>
      </c>
      <c r="AM61" s="4" t="str">
        <f>IF($J61="","", VLOOKUP($J61,Indicator_Wide!$A$2:$BI$11,5,FALSE))</f>
        <v/>
      </c>
      <c r="AN61" s="3"/>
      <c r="AO61" s="4" t="str">
        <f>IF($J61="","",VLOOKUP($J61,IndDomain_Wide!$A$2:$BI$11,6,FALSE))</f>
        <v/>
      </c>
      <c r="AP61" s="4" t="str">
        <f>IF($J61="","", VLOOKUP($J61,Indicator_Wide!$A$2:$BI$11,6,FALSE))</f>
        <v/>
      </c>
      <c r="AQ61" s="3"/>
      <c r="AR61" s="4" t="str">
        <f>IF($J61="","",VLOOKUP($J61,IndDomain_Wide!$A$2:$BI$11,7,FALSE))</f>
        <v/>
      </c>
      <c r="AS61" s="4" t="str">
        <f>IF($J61="","", VLOOKUP($J61,Indicator_Wide!$A$2:$BI$11,7,FALSE))</f>
        <v/>
      </c>
      <c r="AT61" s="3"/>
      <c r="AU61" s="4" t="str">
        <f>IF($J61="","",VLOOKUP($J61,IndDomain_Wide!$A$2:$BI$11,8,FALSE))</f>
        <v/>
      </c>
      <c r="AV61" s="4" t="str">
        <f>IF($J61="","", VLOOKUP($J61,Indicator_Wide!$A$2:$BI$11,8,FALSE))</f>
        <v/>
      </c>
      <c r="AW61" s="3"/>
      <c r="AX61" s="4" t="str">
        <f>IF($J61="","",VLOOKUP($J61,IndDomain_Wide!$A$2:$BI$11,9,FALSE))</f>
        <v/>
      </c>
      <c r="AY61" s="4" t="str">
        <f>IF($J61="","", VLOOKUP($J61,Indicator_Wide!$A$2:$BI$11,9,FALSE))</f>
        <v/>
      </c>
      <c r="AZ61" s="3"/>
      <c r="BA61" s="4" t="str">
        <f>IF($J61="","",VLOOKUP($J61,IndDomain_Wide!$A$2:$BI$11,10,FALSE))</f>
        <v/>
      </c>
      <c r="BB61" s="4" t="str">
        <f>IF($J61="","", VLOOKUP($J61,Indicator_Wide!$A$2:$BI$11,10,FALSE))</f>
        <v/>
      </c>
      <c r="BC61" s="3"/>
      <c r="BD61" s="4" t="str">
        <f>IF($J61="","",VLOOKUP($J61,IndDomain_Wide!$A$2:$BI$11,11,FALSE))</f>
        <v/>
      </c>
      <c r="BE61" s="4" t="str">
        <f>IF($J61="","", VLOOKUP($J61,Indicator_Wide!$A$2:$BI$11,11,FALSE))</f>
        <v/>
      </c>
      <c r="BF61" s="3"/>
      <c r="BG61" s="4" t="str">
        <f>IF($J61="","",VLOOKUP($J61,IndDomain_Wide!$A$2:$BI$11,12,FALSE))</f>
        <v/>
      </c>
      <c r="BH61" s="4" t="str">
        <f>IF($J61="","", VLOOKUP($J61,Indicator_Wide!$A$2:$BI$11,12,FALSE))</f>
        <v/>
      </c>
      <c r="BI61" s="3"/>
      <c r="BJ61" s="4" t="str">
        <f>IF($J61="","",VLOOKUP($J61,IndDomain_Wide!$A$2:$BI$11,13,FALSE))</f>
        <v/>
      </c>
      <c r="BK61" s="4" t="str">
        <f>IF($J61="","", VLOOKUP($J61,Indicator_Wide!$A$2:$BI$11,13,FALSE))</f>
        <v/>
      </c>
      <c r="BL61" s="3"/>
      <c r="BM61" s="4" t="str">
        <f>IF($J61="","",VLOOKUP($J61,IndDomain_Wide!$A$2:$BI$11,14,FALSE))</f>
        <v/>
      </c>
      <c r="BN61" s="4" t="str">
        <f>IF($J61="","", VLOOKUP($J61,Indicator_Wide!$A$2:$BI$11,14,FALSE))</f>
        <v/>
      </c>
      <c r="BO61" s="3"/>
      <c r="BP61" s="4" t="str">
        <f>IF($J61="","",VLOOKUP($J61,IndDomain_Wide!$A$2:$BI$11,15,FALSE))</f>
        <v/>
      </c>
      <c r="BQ61" s="4" t="str">
        <f>IF($J61="","", VLOOKUP($J61,Indicator_Wide!$A$2:$BI$11,15,FALSE))</f>
        <v/>
      </c>
      <c r="BR61" s="3"/>
      <c r="BS61" s="4" t="str">
        <f>IF($J61="","",VLOOKUP($J61,IndDomain_Wide!$A$2:$BI$11,16,FALSE))</f>
        <v/>
      </c>
      <c r="BT61" s="4" t="str">
        <f>IF($J61="","", VLOOKUP($J61,Indicator_Wide!$A$2:$BI$11,16,FALSE))</f>
        <v/>
      </c>
      <c r="BU61" s="3"/>
      <c r="BV61" s="4" t="str">
        <f>IF($J61="","",VLOOKUP($J61,IndDomain_Wide!$A$2:$BI$11,17,FALSE))</f>
        <v/>
      </c>
      <c r="BW61" s="4" t="str">
        <f>IF($J61="","", VLOOKUP($J61,Indicator_Wide!$A$2:$BI$11,17,FALSE))</f>
        <v/>
      </c>
      <c r="BX61" s="3"/>
      <c r="BY61" s="4" t="str">
        <f>IF($J61="","",VLOOKUP($J61,IndDomain_Wide!$A$2:$BI$11,18,FALSE))</f>
        <v/>
      </c>
      <c r="BZ61" s="4" t="str">
        <f>IF($J61="","", VLOOKUP($J61,Indicator_Wide!$A$2:$BI$11,18,FALSE))</f>
        <v/>
      </c>
      <c r="CA61" s="3"/>
      <c r="CB61" s="4" t="str">
        <f>IF($J61="","",VLOOKUP($J61,IndDomain_Wide!$A$2:$BI$11,19,FALSE))</f>
        <v/>
      </c>
      <c r="CC61" s="4" t="str">
        <f>IF($J61="","", VLOOKUP($J61,Indicator_Wide!$A$2:$BI$11,19,FALSE))</f>
        <v/>
      </c>
      <c r="CD61" s="3"/>
      <c r="CE61" s="4" t="str">
        <f>IF($J61="","",VLOOKUP($J61,IndDomain_Wide!$A$2:$BI$11,20,FALSE))</f>
        <v/>
      </c>
      <c r="CF61" s="4" t="str">
        <f>IF($J61="","", VLOOKUP($J61,Indicator_Wide!$A$2:$BI$11,20,FALSE))</f>
        <v/>
      </c>
      <c r="CG61" s="3"/>
      <c r="CH61" s="4" t="str">
        <f>IF($J61="","",VLOOKUP($J61,IndDomain_Wide!$A$2:$BI$11,21,FALSE))</f>
        <v/>
      </c>
      <c r="CI61" s="4" t="str">
        <f>IF($J61="","", VLOOKUP($J61,Indicator_Wide!$A$2:$BI$11,21,FALSE))</f>
        <v/>
      </c>
      <c r="CJ61" s="3"/>
      <c r="CK61" s="4" t="str">
        <f>IF($J61="","",VLOOKUP($J61,IndDomain_Wide!$A$2:$BI$11,22,FALSE))</f>
        <v/>
      </c>
      <c r="CL61" s="4" t="str">
        <f>IF($J61="","", VLOOKUP($J61,Indicator_Wide!$A$2:$BI$11,22,FALSE))</f>
        <v/>
      </c>
      <c r="CM61" s="3"/>
      <c r="CN61" s="4" t="str">
        <f>IF($J61="","",VLOOKUP($J61,IndDomain_Wide!$A$2:$BI$11,23,FALSE))</f>
        <v/>
      </c>
      <c r="CO61" s="4" t="str">
        <f>IF($J61="","", VLOOKUP($J61,Indicator_Wide!$A$2:$BI$11,23,FALSE))</f>
        <v/>
      </c>
      <c r="CP61" s="3"/>
      <c r="CQ61" s="4" t="str">
        <f>IF($J61="","",VLOOKUP($J61,IndDomain_Wide!$A$2:$BI$11,24,FALSE))</f>
        <v/>
      </c>
      <c r="CR61" s="4" t="str">
        <f>IF($J61="","", VLOOKUP($J61,Indicator_Wide!$A$2:$BI$11,24,FALSE))</f>
        <v/>
      </c>
      <c r="CS61" s="3"/>
      <c r="CT61" s="4" t="str">
        <f>IF($J61="","",VLOOKUP($J61,IndDomain_Wide!$A$2:$BI$11,25,FALSE))</f>
        <v/>
      </c>
      <c r="CU61" s="4" t="str">
        <f>IF($J61="","", VLOOKUP($J61,Indicator_Wide!$A$2:$BI$11,25,FALSE))</f>
        <v/>
      </c>
      <c r="CV61" s="3"/>
      <c r="CW61" s="4" t="str">
        <f>IF($J61="","",VLOOKUP($J61,IndDomain_Wide!$A$2:$BI$11,26,FALSE))</f>
        <v/>
      </c>
      <c r="CX61" s="4" t="str">
        <f>IF($J61="","", VLOOKUP($J61,Indicator_Wide!$A$2:$BI$11,26,FALSE))</f>
        <v/>
      </c>
      <c r="CY61" s="3"/>
      <c r="CZ61" s="4" t="str">
        <f>IF($J61="","",VLOOKUP($J61,IndDomain_Wide!$A$2:$BI$11,27,FALSE))</f>
        <v/>
      </c>
      <c r="DA61" s="4" t="str">
        <f>IF($J61="","", VLOOKUP($J61,Indicator_Wide!$A$2:$BI$11,27,FALSE))</f>
        <v/>
      </c>
      <c r="DB61" s="3"/>
      <c r="DC61" s="4" t="str">
        <f>IF($J61="","",VLOOKUP($J61,IndDomain_Wide!$A$2:$BI$11,28,FALSE))</f>
        <v/>
      </c>
      <c r="DD61" s="4" t="str">
        <f>IF($J61="","", VLOOKUP($J61,Indicator_Wide!$A$2:$BI$11,28,FALSE))</f>
        <v/>
      </c>
      <c r="DE61" s="3"/>
      <c r="DF61" s="4" t="str">
        <f>IF($J61="","",VLOOKUP($J61,IndDomain_Wide!$A$2:$BI$11,29,FALSE))</f>
        <v/>
      </c>
      <c r="DG61" s="4" t="str">
        <f>IF($J61="","", VLOOKUP($J61,Indicator_Wide!$A$2:$BI$11,29,FALSE))</f>
        <v/>
      </c>
      <c r="DH61" s="3"/>
      <c r="DI61" s="4" t="str">
        <f>IF($J61="","",VLOOKUP($J61,IndDomain_Wide!$A$2:$BI$11,30,FALSE))</f>
        <v/>
      </c>
      <c r="DJ61" s="4" t="str">
        <f>IF($J61="","", VLOOKUP($J61,Indicator_Wide!$A$2:$BI$11,30,FALSE))</f>
        <v/>
      </c>
      <c r="DK61" s="3"/>
      <c r="DL61" s="4" t="str">
        <f>IF($J61="","",VLOOKUP($J61,IndDomain_Wide!$A$2:$BI$11,31,FALSE))</f>
        <v/>
      </c>
      <c r="DM61" s="4" t="str">
        <f>IF($J61="","", VLOOKUP($J61,Indicator_Wide!$A$2:$BI$11,31,FALSE))</f>
        <v/>
      </c>
      <c r="DN61" s="3"/>
      <c r="DO61" s="4" t="str">
        <f>IF($J61="","",VLOOKUP($J61,IndDomain_Wide!$A$2:$BI$11,32,FALSE))</f>
        <v/>
      </c>
      <c r="DP61" s="4" t="str">
        <f>IF($J61="","", VLOOKUP($J61,Indicator_Wide!$A$2:$BI$11,32,FALSE))</f>
        <v/>
      </c>
      <c r="DQ61" s="3"/>
      <c r="DR61" s="4" t="str">
        <f>IF($J61="","",VLOOKUP($J61,IndDomain_Wide!$A$2:$BI$11,33,FALSE))</f>
        <v/>
      </c>
      <c r="DS61" s="4" t="str">
        <f>IF($J61="","", VLOOKUP($J61,Indicator_Wide!$A$2:$BI$11,33,FALSE))</f>
        <v/>
      </c>
      <c r="DT61" s="3"/>
      <c r="DU61" s="4" t="str">
        <f>IF($J61="","",VLOOKUP($J61,IndDomain_Wide!$A$2:$BI$11,34,FALSE))</f>
        <v/>
      </c>
      <c r="DV61" s="4" t="str">
        <f>IF($J61="","", VLOOKUP($J61,Indicator_Wide!$A$2:$BI$11,34,FALSE))</f>
        <v/>
      </c>
      <c r="DW61" s="3"/>
      <c r="DX61" s="4" t="str">
        <f>IF($J61="","",VLOOKUP($J61,IndDomain_Wide!$A$2:$BI$11,35,FALSE))</f>
        <v/>
      </c>
      <c r="DY61" s="4" t="str">
        <f>IF($J61="","", VLOOKUP($J61,Indicator_Wide!$A$2:$BI$11,35,FALSE))</f>
        <v/>
      </c>
      <c r="DZ61" s="3"/>
      <c r="EA61" s="4" t="str">
        <f>IF($J61="","",VLOOKUP($J61,IndDomain_Wide!$A$2:$BI$11,36,FALSE))</f>
        <v/>
      </c>
      <c r="EB61" s="4" t="str">
        <f>IF($J61="","", VLOOKUP($J61,Indicator_Wide!$A$2:$BI$11,36,FALSE))</f>
        <v/>
      </c>
      <c r="EC61" s="3"/>
      <c r="ED61" s="4" t="str">
        <f>IF($J61="","",VLOOKUP($J61,IndDomain_Wide!$A$2:$BI$11,37,FALSE))</f>
        <v/>
      </c>
      <c r="EE61" s="4" t="str">
        <f>IF($J61="","", VLOOKUP($J61,Indicator_Wide!$A$2:$BI$11,37,FALSE))</f>
        <v/>
      </c>
      <c r="EF61" s="3"/>
      <c r="EG61" s="4" t="str">
        <f>IF($J61="","",VLOOKUP($J61,IndDomain_Wide!$A$2:$BI$11,38,FALSE))</f>
        <v/>
      </c>
      <c r="EH61" s="4" t="str">
        <f>IF($J61="","", VLOOKUP($J61,Indicator_Wide!$A$2:$BI$11,38,FALSE))</f>
        <v/>
      </c>
      <c r="EI61" s="3"/>
      <c r="EJ61" s="4" t="str">
        <f>IF($J61="","",VLOOKUP($J61,IndDomain_Wide!$A$2:$BI$11,39,FALSE))</f>
        <v/>
      </c>
      <c r="EK61" s="4" t="str">
        <f>IF($J61="","", VLOOKUP($J61,Indicator_Wide!$A$2:$BI$11,39,FALSE))</f>
        <v/>
      </c>
      <c r="EL61" s="3"/>
      <c r="EM61" s="4" t="str">
        <f>IF($J61="","",VLOOKUP($J61,IndDomain_Wide!$A$2:$BI$11,40,FALSE))</f>
        <v/>
      </c>
      <c r="EN61" s="4" t="str">
        <f>IF($J61="","", VLOOKUP($J61,Indicator_Wide!$A$2:$BI$11,40,FALSE))</f>
        <v/>
      </c>
      <c r="EO61" s="3"/>
      <c r="EP61" s="4" t="str">
        <f>IF($J61="","",VLOOKUP($J61,IndDomain_Wide!$A$2:$BI$11,41,FALSE))</f>
        <v/>
      </c>
      <c r="EQ61" s="4" t="str">
        <f>IF($J61="","", VLOOKUP($J61,Indicator_Wide!$A$2:$BI$11,41,FALSE))</f>
        <v/>
      </c>
      <c r="ER61" s="3"/>
      <c r="ES61" s="4" t="str">
        <f>IF($J61="","",VLOOKUP($J61,IndDomain_Wide!$A$2:$BI$11,42,FALSE))</f>
        <v/>
      </c>
      <c r="ET61" s="4" t="str">
        <f>IF($J61="","", VLOOKUP($J61,Indicator_Wide!$A$2:$BI$11,42,FALSE))</f>
        <v/>
      </c>
      <c r="EU61" s="3"/>
      <c r="EV61" s="4" t="str">
        <f>IF($J61="","",VLOOKUP($J61,IndDomain_Wide!$A$2:$BI$11,43,FALSE))</f>
        <v/>
      </c>
      <c r="EW61" s="4" t="str">
        <f>IF($J61="","", VLOOKUP($J61,Indicator_Wide!$A$2:$BI$11,43,FALSE))</f>
        <v/>
      </c>
      <c r="EX61" s="3"/>
      <c r="EY61" s="4" t="str">
        <f>IF($J61="","",VLOOKUP($J61,IndDomain_Wide!$A$2:$BI$11,44,FALSE))</f>
        <v/>
      </c>
      <c r="EZ61" s="4" t="str">
        <f>IF($J61="","", VLOOKUP($J61,Indicator_Wide!$A$2:$BI$11,44,FALSE))</f>
        <v/>
      </c>
      <c r="FA61" s="3"/>
      <c r="FB61" s="4" t="str">
        <f>IF($J61="","",VLOOKUP($J61,IndDomain_Wide!$A$2:$BI$11,45,FALSE))</f>
        <v/>
      </c>
      <c r="FC61" s="4" t="str">
        <f>IF($J61="","", VLOOKUP($J61,Indicator_Wide!$A$2:$BI$11,45,FALSE))</f>
        <v/>
      </c>
      <c r="FD61" s="3"/>
      <c r="FE61" s="4" t="str">
        <f>IF($J61="","",VLOOKUP($J61,IndDomain_Wide!$A$2:$BI$11,46,FALSE))</f>
        <v/>
      </c>
      <c r="FF61" s="4" t="str">
        <f>IF($J61="","", VLOOKUP($J61,Indicator_Wide!$A$2:$BI$11,46,FALSE))</f>
        <v/>
      </c>
      <c r="FG61" s="3"/>
      <c r="FH61" s="4" t="str">
        <f>IF($J61="","",VLOOKUP($J61,IndDomain_Wide!$A$2:$BI$11,47,FALSE))</f>
        <v/>
      </c>
      <c r="FI61" s="4" t="str">
        <f>IF($J61="","", VLOOKUP($J61,Indicator_Wide!$A$2:$BI$11,47,FALSE))</f>
        <v/>
      </c>
      <c r="FJ61" s="3"/>
      <c r="FK61" s="4" t="str">
        <f>IF($J61="","",VLOOKUP($J61,IndDomain_Wide!$A$2:$BI$11,48,FALSE))</f>
        <v/>
      </c>
      <c r="FL61" s="4" t="str">
        <f>IF($J61="","", VLOOKUP($J61,Indicator_Wide!$A$2:$BI$11,48,FALSE))</f>
        <v/>
      </c>
      <c r="FM61" s="3"/>
      <c r="FN61" s="4" t="str">
        <f>IF($J61="","",VLOOKUP($J61,IndDomain_Wide!$A$2:$BI$11,49,FALSE))</f>
        <v/>
      </c>
      <c r="FO61" s="4" t="str">
        <f>IF($J61="","", VLOOKUP($J61,Indicator_Wide!$A$2:$BI$11,49,FALSE))</f>
        <v/>
      </c>
      <c r="FP61" s="3"/>
      <c r="FQ61" s="4" t="str">
        <f>IF($J61="","",VLOOKUP($J61,IndDomain_Wide!$A$2:$BI$11,50,FALSE))</f>
        <v/>
      </c>
      <c r="FR61" s="4" t="str">
        <f>IF($J61="","", VLOOKUP($J61,Indicator_Wide!$A$2:$BI$11,50,FALSE))</f>
        <v/>
      </c>
      <c r="FS61" s="3"/>
      <c r="FT61" s="4" t="str">
        <f>IF($J61="","",VLOOKUP($J61,IndDomain_Wide!$A$2:$BI$11,51,FALSE))</f>
        <v/>
      </c>
      <c r="FU61" s="4" t="str">
        <f>IF($J61="","", VLOOKUP($J61,Indicator_Wide!$A$2:$BI$11,51,FALSE))</f>
        <v/>
      </c>
      <c r="FV61" s="3"/>
      <c r="FW61" s="4" t="str">
        <f>IF($J61="","",VLOOKUP($J61,IndDomain_Wide!$A$2:$BI$11,52,FALSE))</f>
        <v/>
      </c>
      <c r="FX61" s="4" t="str">
        <f>IF($J61="","", VLOOKUP($J61,Indicator_Wide!$A$2:$BI$11,52,FALSE))</f>
        <v/>
      </c>
      <c r="FY61" s="3"/>
      <c r="FZ61" s="4" t="str">
        <f>IF($J61="","",VLOOKUP($J61,IndDomain_Wide!$A$2:$BI$11,53,FALSE))</f>
        <v/>
      </c>
      <c r="GA61" s="4" t="str">
        <f>IF($J61="","", VLOOKUP($J61,Indicator_Wide!$A$2:$BI$11,53,FALSE))</f>
        <v/>
      </c>
      <c r="GB61" s="3"/>
      <c r="GC61" s="4" t="str">
        <f>IF($J61="","",VLOOKUP($J61,IndDomain_Wide!$A$2:$BI$11,54,FALSE))</f>
        <v/>
      </c>
      <c r="GD61" s="4" t="str">
        <f>IF($J61="","", VLOOKUP($J61,Indicator_Wide!$A$2:$BI$11,54,FALSE))</f>
        <v/>
      </c>
      <c r="GE61" s="3"/>
      <c r="GF61" s="4" t="str">
        <f>IF($J61="","",VLOOKUP($J61,IndDomain_Wide!$A$2:$BI$11,55,FALSE))</f>
        <v/>
      </c>
      <c r="GG61" s="4" t="str">
        <f>IF($J61="","", VLOOKUP($J61,Indicator_Wide!$A$2:$BI$11,55,FALSE))</f>
        <v/>
      </c>
      <c r="GH61" s="3"/>
      <c r="GI61" s="4" t="str">
        <f>IF($J61="","",VLOOKUP($J61,IndDomain_Wide!$A$2:$BI$11,56,FALSE))</f>
        <v/>
      </c>
      <c r="GJ61" s="4" t="str">
        <f>IF($J61="","", VLOOKUP($J61,Indicator_Wide!$A$2:$BI$11,56,FALSE))</f>
        <v/>
      </c>
      <c r="GK61" s="3"/>
      <c r="GL61" s="4" t="str">
        <f>IF($J61="","",VLOOKUP($J61,IndDomain_Wide!$A$2:$BI$11,57,FALSE))</f>
        <v/>
      </c>
      <c r="GM61" s="4" t="str">
        <f>IF($J61="","", VLOOKUP($J61,Indicator_Wide!$A$2:$BI$11,57,FALSE))</f>
        <v/>
      </c>
      <c r="GN61" s="3"/>
      <c r="GO61" s="4" t="str">
        <f>IF($J61="","",VLOOKUP($J61,IndDomain_Wide!$A$2:$BI$11,58,FALSE))</f>
        <v/>
      </c>
      <c r="GP61" s="4" t="str">
        <f>IF($J61="","", VLOOKUP($J61,Indicator_Wide!$A$2:$BI$11,58,FALSE))</f>
        <v/>
      </c>
      <c r="GQ61" s="3"/>
      <c r="GR61" s="4" t="str">
        <f>IF($J61="","",VLOOKUP($J61,IndDomain_Wide!$A$2:$BI$11,59,FALSE))</f>
        <v/>
      </c>
      <c r="GS61" s="4" t="str">
        <f>IF($J61="","", VLOOKUP($J61,Indicator_Wide!$A$2:$BI$11,59,FALSE))</f>
        <v/>
      </c>
      <c r="GT61" s="3"/>
      <c r="GU61" s="4" t="str">
        <f>IF($J61="","",VLOOKUP($J61,IndDomain_Wide!$A$2:$BI$11,60,FALSE))</f>
        <v/>
      </c>
      <c r="GV61" s="4" t="str">
        <f>IF($J61="","", VLOOKUP($J61,Indicator_Wide!$A$2:$BI$11,60,FALSE))</f>
        <v/>
      </c>
      <c r="GW61" s="3"/>
      <c r="GX61" s="4" t="str">
        <f>IF($J61="","",VLOOKUP($J61,IndDomain_Wide!$A$2:$BI$11,61,FALSE))</f>
        <v/>
      </c>
      <c r="GY61" s="4" t="str">
        <f>IF($J61="","", VLOOKUP($J61,Indicator_Wide!$A$2:$BI$11,61,FALSE))</f>
        <v/>
      </c>
      <c r="GZ61" s="3"/>
    </row>
    <row r="62" spans="1:20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4" t="str">
        <f>IF($J62="","", VLOOKUP($J62,Domain_Wide!$A$2:$M$11,2,FALSE))</f>
        <v/>
      </c>
      <c r="L62" s="4" t="str">
        <f>IF($J62="","", VLOOKUP($J62,Domain_Wide!$A$2:$M$11,3,FALSE))</f>
        <v/>
      </c>
      <c r="M62" s="3"/>
      <c r="N62" s="4" t="str">
        <f>IF($J62="","", VLOOKUP($J62,Domain_Wide!$A$2:$M$11,4,FALSE))</f>
        <v/>
      </c>
      <c r="O62" s="4" t="str">
        <f>IF($J62="","", VLOOKUP($J62,Domain_Wide!$A$2:$M$11,5,FALSE))</f>
        <v/>
      </c>
      <c r="P62" s="3"/>
      <c r="Q62" s="4" t="str">
        <f>IF($J62="","", VLOOKUP($J62,Domain_Wide!$A$2:$M$11,6,FALSE))</f>
        <v/>
      </c>
      <c r="R62" s="4" t="str">
        <f>IF($J62="","", VLOOKUP($J62,Domain_Wide!$A$2:$M$11,7,FALSE))</f>
        <v/>
      </c>
      <c r="S62" s="3"/>
      <c r="T62" s="4" t="str">
        <f>IF($J62="","", VLOOKUP($J62,Domain_Wide!$A$2:$M$11,8,FALSE))</f>
        <v/>
      </c>
      <c r="U62" s="4" t="str">
        <f>IF($J62="","", VLOOKUP($J62,Domain_Wide!$A$2:$M$11,9,FALSE))</f>
        <v/>
      </c>
      <c r="V62" s="3"/>
      <c r="W62" s="4" t="str">
        <f>IF($J62="","", VLOOKUP($J62,Domain_Wide!$A$2:$M$11,10,FALSE))</f>
        <v/>
      </c>
      <c r="X62" s="4" t="str">
        <f>IF($J62="","", VLOOKUP($J62,Domain_Wide!$A$2:$M$11,11,FALSE))</f>
        <v/>
      </c>
      <c r="Y62" s="3"/>
      <c r="Z62" s="4" t="str">
        <f>IF($J62="","", VLOOKUP($J62,Domain_Wide!$A$2:$M$11,12,FALSE))</f>
        <v/>
      </c>
      <c r="AA62" s="4" t="str">
        <f>IF($J62="","", VLOOKUP($J62,Domain_Wide!$A$2:$M$11,13,FALSE))</f>
        <v/>
      </c>
      <c r="AB62" s="3"/>
      <c r="AC62" s="4" t="str">
        <f>IF($J62="","",VLOOKUP($J62,IndDomain_Wide!$A$2:$BI$11,2,FALSE))</f>
        <v/>
      </c>
      <c r="AD62" s="4" t="str">
        <f>IF($J62="","", VLOOKUP($J62,Indicator_Wide!$A$2:$BI$11,2,FALSE))</f>
        <v/>
      </c>
      <c r="AE62" s="3"/>
      <c r="AF62" s="4" t="str">
        <f>IF($J62="","",VLOOKUP($J62,IndDomain_Wide!$A$2:$BI$11,3,FALSE))</f>
        <v/>
      </c>
      <c r="AG62" s="4" t="str">
        <f>IF($J62="","", VLOOKUP($J62,Indicator_Wide!$A$2:$BI$11,3,FALSE))</f>
        <v/>
      </c>
      <c r="AH62" s="3"/>
      <c r="AI62" s="4" t="str">
        <f>IF($J62="","",VLOOKUP($J62,IndDomain_Wide!$A$2:$BI$11,4,FALSE))</f>
        <v/>
      </c>
      <c r="AJ62" s="4" t="str">
        <f>IF($J62="","", VLOOKUP($J62,Indicator_Wide!$A$2:$BI$11,4,FALSE))</f>
        <v/>
      </c>
      <c r="AK62" s="3"/>
      <c r="AL62" s="4" t="str">
        <f>IF($J62="","",VLOOKUP($J62,IndDomain_Wide!$A$2:$BI$11,5,FALSE))</f>
        <v/>
      </c>
      <c r="AM62" s="4" t="str">
        <f>IF($J62="","", VLOOKUP($J62,Indicator_Wide!$A$2:$BI$11,5,FALSE))</f>
        <v/>
      </c>
      <c r="AN62" s="3"/>
      <c r="AO62" s="4" t="str">
        <f>IF($J62="","",VLOOKUP($J62,IndDomain_Wide!$A$2:$BI$11,6,FALSE))</f>
        <v/>
      </c>
      <c r="AP62" s="4" t="str">
        <f>IF($J62="","", VLOOKUP($J62,Indicator_Wide!$A$2:$BI$11,6,FALSE))</f>
        <v/>
      </c>
      <c r="AQ62" s="3"/>
      <c r="AR62" s="4" t="str">
        <f>IF($J62="","",VLOOKUP($J62,IndDomain_Wide!$A$2:$BI$11,7,FALSE))</f>
        <v/>
      </c>
      <c r="AS62" s="4" t="str">
        <f>IF($J62="","", VLOOKUP($J62,Indicator_Wide!$A$2:$BI$11,7,FALSE))</f>
        <v/>
      </c>
      <c r="AT62" s="3"/>
      <c r="AU62" s="4" t="str">
        <f>IF($J62="","",VLOOKUP($J62,IndDomain_Wide!$A$2:$BI$11,8,FALSE))</f>
        <v/>
      </c>
      <c r="AV62" s="4" t="str">
        <f>IF($J62="","", VLOOKUP($J62,Indicator_Wide!$A$2:$BI$11,8,FALSE))</f>
        <v/>
      </c>
      <c r="AW62" s="3"/>
      <c r="AX62" s="4" t="str">
        <f>IF($J62="","",VLOOKUP($J62,IndDomain_Wide!$A$2:$BI$11,9,FALSE))</f>
        <v/>
      </c>
      <c r="AY62" s="4" t="str">
        <f>IF($J62="","", VLOOKUP($J62,Indicator_Wide!$A$2:$BI$11,9,FALSE))</f>
        <v/>
      </c>
      <c r="AZ62" s="3"/>
      <c r="BA62" s="4" t="str">
        <f>IF($J62="","",VLOOKUP($J62,IndDomain_Wide!$A$2:$BI$11,10,FALSE))</f>
        <v/>
      </c>
      <c r="BB62" s="4" t="str">
        <f>IF($J62="","", VLOOKUP($J62,Indicator_Wide!$A$2:$BI$11,10,FALSE))</f>
        <v/>
      </c>
      <c r="BC62" s="3"/>
      <c r="BD62" s="4" t="str">
        <f>IF($J62="","",VLOOKUP($J62,IndDomain_Wide!$A$2:$BI$11,11,FALSE))</f>
        <v/>
      </c>
      <c r="BE62" s="4" t="str">
        <f>IF($J62="","", VLOOKUP($J62,Indicator_Wide!$A$2:$BI$11,11,FALSE))</f>
        <v/>
      </c>
      <c r="BF62" s="3"/>
      <c r="BG62" s="4" t="str">
        <f>IF($J62="","",VLOOKUP($J62,IndDomain_Wide!$A$2:$BI$11,12,FALSE))</f>
        <v/>
      </c>
      <c r="BH62" s="4" t="str">
        <f>IF($J62="","", VLOOKUP($J62,Indicator_Wide!$A$2:$BI$11,12,FALSE))</f>
        <v/>
      </c>
      <c r="BI62" s="3"/>
      <c r="BJ62" s="4" t="str">
        <f>IF($J62="","",VLOOKUP($J62,IndDomain_Wide!$A$2:$BI$11,13,FALSE))</f>
        <v/>
      </c>
      <c r="BK62" s="4" t="str">
        <f>IF($J62="","", VLOOKUP($J62,Indicator_Wide!$A$2:$BI$11,13,FALSE))</f>
        <v/>
      </c>
      <c r="BL62" s="3"/>
      <c r="BM62" s="4" t="str">
        <f>IF($J62="","",VLOOKUP($J62,IndDomain_Wide!$A$2:$BI$11,14,FALSE))</f>
        <v/>
      </c>
      <c r="BN62" s="4" t="str">
        <f>IF($J62="","", VLOOKUP($J62,Indicator_Wide!$A$2:$BI$11,14,FALSE))</f>
        <v/>
      </c>
      <c r="BO62" s="3"/>
      <c r="BP62" s="4" t="str">
        <f>IF($J62="","",VLOOKUP($J62,IndDomain_Wide!$A$2:$BI$11,15,FALSE))</f>
        <v/>
      </c>
      <c r="BQ62" s="4" t="str">
        <f>IF($J62="","", VLOOKUP($J62,Indicator_Wide!$A$2:$BI$11,15,FALSE))</f>
        <v/>
      </c>
      <c r="BR62" s="3"/>
      <c r="BS62" s="4" t="str">
        <f>IF($J62="","",VLOOKUP($J62,IndDomain_Wide!$A$2:$BI$11,16,FALSE))</f>
        <v/>
      </c>
      <c r="BT62" s="4" t="str">
        <f>IF($J62="","", VLOOKUP($J62,Indicator_Wide!$A$2:$BI$11,16,FALSE))</f>
        <v/>
      </c>
      <c r="BU62" s="3"/>
      <c r="BV62" s="4" t="str">
        <f>IF($J62="","",VLOOKUP($J62,IndDomain_Wide!$A$2:$BI$11,17,FALSE))</f>
        <v/>
      </c>
      <c r="BW62" s="4" t="str">
        <f>IF($J62="","", VLOOKUP($J62,Indicator_Wide!$A$2:$BI$11,17,FALSE))</f>
        <v/>
      </c>
      <c r="BX62" s="3"/>
      <c r="BY62" s="4" t="str">
        <f>IF($J62="","",VLOOKUP($J62,IndDomain_Wide!$A$2:$BI$11,18,FALSE))</f>
        <v/>
      </c>
      <c r="BZ62" s="4" t="str">
        <f>IF($J62="","", VLOOKUP($J62,Indicator_Wide!$A$2:$BI$11,18,FALSE))</f>
        <v/>
      </c>
      <c r="CA62" s="3"/>
      <c r="CB62" s="4" t="str">
        <f>IF($J62="","",VLOOKUP($J62,IndDomain_Wide!$A$2:$BI$11,19,FALSE))</f>
        <v/>
      </c>
      <c r="CC62" s="4" t="str">
        <f>IF($J62="","", VLOOKUP($J62,Indicator_Wide!$A$2:$BI$11,19,FALSE))</f>
        <v/>
      </c>
      <c r="CD62" s="3"/>
      <c r="CE62" s="4" t="str">
        <f>IF($J62="","",VLOOKUP($J62,IndDomain_Wide!$A$2:$BI$11,20,FALSE))</f>
        <v/>
      </c>
      <c r="CF62" s="4" t="str">
        <f>IF($J62="","", VLOOKUP($J62,Indicator_Wide!$A$2:$BI$11,20,FALSE))</f>
        <v/>
      </c>
      <c r="CG62" s="3"/>
      <c r="CH62" s="4" t="str">
        <f>IF($J62="","",VLOOKUP($J62,IndDomain_Wide!$A$2:$BI$11,21,FALSE))</f>
        <v/>
      </c>
      <c r="CI62" s="4" t="str">
        <f>IF($J62="","", VLOOKUP($J62,Indicator_Wide!$A$2:$BI$11,21,FALSE))</f>
        <v/>
      </c>
      <c r="CJ62" s="3"/>
      <c r="CK62" s="4" t="str">
        <f>IF($J62="","",VLOOKUP($J62,IndDomain_Wide!$A$2:$BI$11,22,FALSE))</f>
        <v/>
      </c>
      <c r="CL62" s="4" t="str">
        <f>IF($J62="","", VLOOKUP($J62,Indicator_Wide!$A$2:$BI$11,22,FALSE))</f>
        <v/>
      </c>
      <c r="CM62" s="3"/>
      <c r="CN62" s="4" t="str">
        <f>IF($J62="","",VLOOKUP($J62,IndDomain_Wide!$A$2:$BI$11,23,FALSE))</f>
        <v/>
      </c>
      <c r="CO62" s="4" t="str">
        <f>IF($J62="","", VLOOKUP($J62,Indicator_Wide!$A$2:$BI$11,23,FALSE))</f>
        <v/>
      </c>
      <c r="CP62" s="3"/>
      <c r="CQ62" s="4" t="str">
        <f>IF($J62="","",VLOOKUP($J62,IndDomain_Wide!$A$2:$BI$11,24,FALSE))</f>
        <v/>
      </c>
      <c r="CR62" s="4" t="str">
        <f>IF($J62="","", VLOOKUP($J62,Indicator_Wide!$A$2:$BI$11,24,FALSE))</f>
        <v/>
      </c>
      <c r="CS62" s="3"/>
      <c r="CT62" s="4" t="str">
        <f>IF($J62="","",VLOOKUP($J62,IndDomain_Wide!$A$2:$BI$11,25,FALSE))</f>
        <v/>
      </c>
      <c r="CU62" s="4" t="str">
        <f>IF($J62="","", VLOOKUP($J62,Indicator_Wide!$A$2:$BI$11,25,FALSE))</f>
        <v/>
      </c>
      <c r="CV62" s="3"/>
      <c r="CW62" s="4" t="str">
        <f>IF($J62="","",VLOOKUP($J62,IndDomain_Wide!$A$2:$BI$11,26,FALSE))</f>
        <v/>
      </c>
      <c r="CX62" s="4" t="str">
        <f>IF($J62="","", VLOOKUP($J62,Indicator_Wide!$A$2:$BI$11,26,FALSE))</f>
        <v/>
      </c>
      <c r="CY62" s="3"/>
      <c r="CZ62" s="4" t="str">
        <f>IF($J62="","",VLOOKUP($J62,IndDomain_Wide!$A$2:$BI$11,27,FALSE))</f>
        <v/>
      </c>
      <c r="DA62" s="4" t="str">
        <f>IF($J62="","", VLOOKUP($J62,Indicator_Wide!$A$2:$BI$11,27,FALSE))</f>
        <v/>
      </c>
      <c r="DB62" s="3"/>
      <c r="DC62" s="4" t="str">
        <f>IF($J62="","",VLOOKUP($J62,IndDomain_Wide!$A$2:$BI$11,28,FALSE))</f>
        <v/>
      </c>
      <c r="DD62" s="4" t="str">
        <f>IF($J62="","", VLOOKUP($J62,Indicator_Wide!$A$2:$BI$11,28,FALSE))</f>
        <v/>
      </c>
      <c r="DE62" s="3"/>
      <c r="DF62" s="4" t="str">
        <f>IF($J62="","",VLOOKUP($J62,IndDomain_Wide!$A$2:$BI$11,29,FALSE))</f>
        <v/>
      </c>
      <c r="DG62" s="4" t="str">
        <f>IF($J62="","", VLOOKUP($J62,Indicator_Wide!$A$2:$BI$11,29,FALSE))</f>
        <v/>
      </c>
      <c r="DH62" s="3"/>
      <c r="DI62" s="4" t="str">
        <f>IF($J62="","",VLOOKUP($J62,IndDomain_Wide!$A$2:$BI$11,30,FALSE))</f>
        <v/>
      </c>
      <c r="DJ62" s="4" t="str">
        <f>IF($J62="","", VLOOKUP($J62,Indicator_Wide!$A$2:$BI$11,30,FALSE))</f>
        <v/>
      </c>
      <c r="DK62" s="3"/>
      <c r="DL62" s="4" t="str">
        <f>IF($J62="","",VLOOKUP($J62,IndDomain_Wide!$A$2:$BI$11,31,FALSE))</f>
        <v/>
      </c>
      <c r="DM62" s="4" t="str">
        <f>IF($J62="","", VLOOKUP($J62,Indicator_Wide!$A$2:$BI$11,31,FALSE))</f>
        <v/>
      </c>
      <c r="DN62" s="3"/>
      <c r="DO62" s="4" t="str">
        <f>IF($J62="","",VLOOKUP($J62,IndDomain_Wide!$A$2:$BI$11,32,FALSE))</f>
        <v/>
      </c>
      <c r="DP62" s="4" t="str">
        <f>IF($J62="","", VLOOKUP($J62,Indicator_Wide!$A$2:$BI$11,32,FALSE))</f>
        <v/>
      </c>
      <c r="DQ62" s="3"/>
      <c r="DR62" s="4" t="str">
        <f>IF($J62="","",VLOOKUP($J62,IndDomain_Wide!$A$2:$BI$11,33,FALSE))</f>
        <v/>
      </c>
      <c r="DS62" s="4" t="str">
        <f>IF($J62="","", VLOOKUP($J62,Indicator_Wide!$A$2:$BI$11,33,FALSE))</f>
        <v/>
      </c>
      <c r="DT62" s="3"/>
      <c r="DU62" s="4" t="str">
        <f>IF($J62="","",VLOOKUP($J62,IndDomain_Wide!$A$2:$BI$11,34,FALSE))</f>
        <v/>
      </c>
      <c r="DV62" s="4" t="str">
        <f>IF($J62="","", VLOOKUP($J62,Indicator_Wide!$A$2:$BI$11,34,FALSE))</f>
        <v/>
      </c>
      <c r="DW62" s="3"/>
      <c r="DX62" s="4" t="str">
        <f>IF($J62="","",VLOOKUP($J62,IndDomain_Wide!$A$2:$BI$11,35,FALSE))</f>
        <v/>
      </c>
      <c r="DY62" s="4" t="str">
        <f>IF($J62="","", VLOOKUP($J62,Indicator_Wide!$A$2:$BI$11,35,FALSE))</f>
        <v/>
      </c>
      <c r="DZ62" s="3"/>
      <c r="EA62" s="4" t="str">
        <f>IF($J62="","",VLOOKUP($J62,IndDomain_Wide!$A$2:$BI$11,36,FALSE))</f>
        <v/>
      </c>
      <c r="EB62" s="4" t="str">
        <f>IF($J62="","", VLOOKUP($J62,Indicator_Wide!$A$2:$BI$11,36,FALSE))</f>
        <v/>
      </c>
      <c r="EC62" s="3"/>
      <c r="ED62" s="4" t="str">
        <f>IF($J62="","",VLOOKUP($J62,IndDomain_Wide!$A$2:$BI$11,37,FALSE))</f>
        <v/>
      </c>
      <c r="EE62" s="4" t="str">
        <f>IF($J62="","", VLOOKUP($J62,Indicator_Wide!$A$2:$BI$11,37,FALSE))</f>
        <v/>
      </c>
      <c r="EF62" s="3"/>
      <c r="EG62" s="4" t="str">
        <f>IF($J62="","",VLOOKUP($J62,IndDomain_Wide!$A$2:$BI$11,38,FALSE))</f>
        <v/>
      </c>
      <c r="EH62" s="4" t="str">
        <f>IF($J62="","", VLOOKUP($J62,Indicator_Wide!$A$2:$BI$11,38,FALSE))</f>
        <v/>
      </c>
      <c r="EI62" s="3"/>
      <c r="EJ62" s="4" t="str">
        <f>IF($J62="","",VLOOKUP($J62,IndDomain_Wide!$A$2:$BI$11,39,FALSE))</f>
        <v/>
      </c>
      <c r="EK62" s="4" t="str">
        <f>IF($J62="","", VLOOKUP($J62,Indicator_Wide!$A$2:$BI$11,39,FALSE))</f>
        <v/>
      </c>
      <c r="EL62" s="3"/>
      <c r="EM62" s="4" t="str">
        <f>IF($J62="","",VLOOKUP($J62,IndDomain_Wide!$A$2:$BI$11,40,FALSE))</f>
        <v/>
      </c>
      <c r="EN62" s="4" t="str">
        <f>IF($J62="","", VLOOKUP($J62,Indicator_Wide!$A$2:$BI$11,40,FALSE))</f>
        <v/>
      </c>
      <c r="EO62" s="3"/>
      <c r="EP62" s="4" t="str">
        <f>IF($J62="","",VLOOKUP($J62,IndDomain_Wide!$A$2:$BI$11,41,FALSE))</f>
        <v/>
      </c>
      <c r="EQ62" s="4" t="str">
        <f>IF($J62="","", VLOOKUP($J62,Indicator_Wide!$A$2:$BI$11,41,FALSE))</f>
        <v/>
      </c>
      <c r="ER62" s="3"/>
      <c r="ES62" s="4" t="str">
        <f>IF($J62="","",VLOOKUP($J62,IndDomain_Wide!$A$2:$BI$11,42,FALSE))</f>
        <v/>
      </c>
      <c r="ET62" s="4" t="str">
        <f>IF($J62="","", VLOOKUP($J62,Indicator_Wide!$A$2:$BI$11,42,FALSE))</f>
        <v/>
      </c>
      <c r="EU62" s="3"/>
      <c r="EV62" s="4" t="str">
        <f>IF($J62="","",VLOOKUP($J62,IndDomain_Wide!$A$2:$BI$11,43,FALSE))</f>
        <v/>
      </c>
      <c r="EW62" s="4" t="str">
        <f>IF($J62="","", VLOOKUP($J62,Indicator_Wide!$A$2:$BI$11,43,FALSE))</f>
        <v/>
      </c>
      <c r="EX62" s="3"/>
      <c r="EY62" s="4" t="str">
        <f>IF($J62="","",VLOOKUP($J62,IndDomain_Wide!$A$2:$BI$11,44,FALSE))</f>
        <v/>
      </c>
      <c r="EZ62" s="4" t="str">
        <f>IF($J62="","", VLOOKUP($J62,Indicator_Wide!$A$2:$BI$11,44,FALSE))</f>
        <v/>
      </c>
      <c r="FA62" s="3"/>
      <c r="FB62" s="4" t="str">
        <f>IF($J62="","",VLOOKUP($J62,IndDomain_Wide!$A$2:$BI$11,45,FALSE))</f>
        <v/>
      </c>
      <c r="FC62" s="4" t="str">
        <f>IF($J62="","", VLOOKUP($J62,Indicator_Wide!$A$2:$BI$11,45,FALSE))</f>
        <v/>
      </c>
      <c r="FD62" s="3"/>
      <c r="FE62" s="4" t="str">
        <f>IF($J62="","",VLOOKUP($J62,IndDomain_Wide!$A$2:$BI$11,46,FALSE))</f>
        <v/>
      </c>
      <c r="FF62" s="4" t="str">
        <f>IF($J62="","", VLOOKUP($J62,Indicator_Wide!$A$2:$BI$11,46,FALSE))</f>
        <v/>
      </c>
      <c r="FG62" s="3"/>
      <c r="FH62" s="4" t="str">
        <f>IF($J62="","",VLOOKUP($J62,IndDomain_Wide!$A$2:$BI$11,47,FALSE))</f>
        <v/>
      </c>
      <c r="FI62" s="4" t="str">
        <f>IF($J62="","", VLOOKUP($J62,Indicator_Wide!$A$2:$BI$11,47,FALSE))</f>
        <v/>
      </c>
      <c r="FJ62" s="3"/>
      <c r="FK62" s="4" t="str">
        <f>IF($J62="","",VLOOKUP($J62,IndDomain_Wide!$A$2:$BI$11,48,FALSE))</f>
        <v/>
      </c>
      <c r="FL62" s="4" t="str">
        <f>IF($J62="","", VLOOKUP($J62,Indicator_Wide!$A$2:$BI$11,48,FALSE))</f>
        <v/>
      </c>
      <c r="FM62" s="3"/>
      <c r="FN62" s="4" t="str">
        <f>IF($J62="","",VLOOKUP($J62,IndDomain_Wide!$A$2:$BI$11,49,FALSE))</f>
        <v/>
      </c>
      <c r="FO62" s="4" t="str">
        <f>IF($J62="","", VLOOKUP($J62,Indicator_Wide!$A$2:$BI$11,49,FALSE))</f>
        <v/>
      </c>
      <c r="FP62" s="3"/>
      <c r="FQ62" s="4" t="str">
        <f>IF($J62="","",VLOOKUP($J62,IndDomain_Wide!$A$2:$BI$11,50,FALSE))</f>
        <v/>
      </c>
      <c r="FR62" s="4" t="str">
        <f>IF($J62="","", VLOOKUP($J62,Indicator_Wide!$A$2:$BI$11,50,FALSE))</f>
        <v/>
      </c>
      <c r="FS62" s="3"/>
      <c r="FT62" s="4" t="str">
        <f>IF($J62="","",VLOOKUP($J62,IndDomain_Wide!$A$2:$BI$11,51,FALSE))</f>
        <v/>
      </c>
      <c r="FU62" s="4" t="str">
        <f>IF($J62="","", VLOOKUP($J62,Indicator_Wide!$A$2:$BI$11,51,FALSE))</f>
        <v/>
      </c>
      <c r="FV62" s="3"/>
      <c r="FW62" s="4" t="str">
        <f>IF($J62="","",VLOOKUP($J62,IndDomain_Wide!$A$2:$BI$11,52,FALSE))</f>
        <v/>
      </c>
      <c r="FX62" s="4" t="str">
        <f>IF($J62="","", VLOOKUP($J62,Indicator_Wide!$A$2:$BI$11,52,FALSE))</f>
        <v/>
      </c>
      <c r="FY62" s="3"/>
      <c r="FZ62" s="4" t="str">
        <f>IF($J62="","",VLOOKUP($J62,IndDomain_Wide!$A$2:$BI$11,53,FALSE))</f>
        <v/>
      </c>
      <c r="GA62" s="4" t="str">
        <f>IF($J62="","", VLOOKUP($J62,Indicator_Wide!$A$2:$BI$11,53,FALSE))</f>
        <v/>
      </c>
      <c r="GB62" s="3"/>
      <c r="GC62" s="4" t="str">
        <f>IF($J62="","",VLOOKUP($J62,IndDomain_Wide!$A$2:$BI$11,54,FALSE))</f>
        <v/>
      </c>
      <c r="GD62" s="4" t="str">
        <f>IF($J62="","", VLOOKUP($J62,Indicator_Wide!$A$2:$BI$11,54,FALSE))</f>
        <v/>
      </c>
      <c r="GE62" s="3"/>
      <c r="GF62" s="4" t="str">
        <f>IF($J62="","",VLOOKUP($J62,IndDomain_Wide!$A$2:$BI$11,55,FALSE))</f>
        <v/>
      </c>
      <c r="GG62" s="4" t="str">
        <f>IF($J62="","", VLOOKUP($J62,Indicator_Wide!$A$2:$BI$11,55,FALSE))</f>
        <v/>
      </c>
      <c r="GH62" s="3"/>
      <c r="GI62" s="4" t="str">
        <f>IF($J62="","",VLOOKUP($J62,IndDomain_Wide!$A$2:$BI$11,56,FALSE))</f>
        <v/>
      </c>
      <c r="GJ62" s="4" t="str">
        <f>IF($J62="","", VLOOKUP($J62,Indicator_Wide!$A$2:$BI$11,56,FALSE))</f>
        <v/>
      </c>
      <c r="GK62" s="3"/>
      <c r="GL62" s="4" t="str">
        <f>IF($J62="","",VLOOKUP($J62,IndDomain_Wide!$A$2:$BI$11,57,FALSE))</f>
        <v/>
      </c>
      <c r="GM62" s="4" t="str">
        <f>IF($J62="","", VLOOKUP($J62,Indicator_Wide!$A$2:$BI$11,57,FALSE))</f>
        <v/>
      </c>
      <c r="GN62" s="3"/>
      <c r="GO62" s="4" t="str">
        <f>IF($J62="","",VLOOKUP($J62,IndDomain_Wide!$A$2:$BI$11,58,FALSE))</f>
        <v/>
      </c>
      <c r="GP62" s="4" t="str">
        <f>IF($J62="","", VLOOKUP($J62,Indicator_Wide!$A$2:$BI$11,58,FALSE))</f>
        <v/>
      </c>
      <c r="GQ62" s="3"/>
      <c r="GR62" s="4" t="str">
        <f>IF($J62="","",VLOOKUP($J62,IndDomain_Wide!$A$2:$BI$11,59,FALSE))</f>
        <v/>
      </c>
      <c r="GS62" s="4" t="str">
        <f>IF($J62="","", VLOOKUP($J62,Indicator_Wide!$A$2:$BI$11,59,FALSE))</f>
        <v/>
      </c>
      <c r="GT62" s="3"/>
      <c r="GU62" s="4" t="str">
        <f>IF($J62="","",VLOOKUP($J62,IndDomain_Wide!$A$2:$BI$11,60,FALSE))</f>
        <v/>
      </c>
      <c r="GV62" s="4" t="str">
        <f>IF($J62="","", VLOOKUP($J62,Indicator_Wide!$A$2:$BI$11,60,FALSE))</f>
        <v/>
      </c>
      <c r="GW62" s="3"/>
      <c r="GX62" s="4" t="str">
        <f>IF($J62="","",VLOOKUP($J62,IndDomain_Wide!$A$2:$BI$11,61,FALSE))</f>
        <v/>
      </c>
      <c r="GY62" s="4" t="str">
        <f>IF($J62="","", VLOOKUP($J62,Indicator_Wide!$A$2:$BI$11,61,FALSE))</f>
        <v/>
      </c>
      <c r="GZ62" s="3"/>
    </row>
    <row r="63" spans="1:20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4" t="str">
        <f>IF($J63="","", VLOOKUP($J63,Domain_Wide!$A$2:$M$11,2,FALSE))</f>
        <v/>
      </c>
      <c r="L63" s="4" t="str">
        <f>IF($J63="","", VLOOKUP($J63,Domain_Wide!$A$2:$M$11,3,FALSE))</f>
        <v/>
      </c>
      <c r="M63" s="3"/>
      <c r="N63" s="4" t="str">
        <f>IF($J63="","", VLOOKUP($J63,Domain_Wide!$A$2:$M$11,4,FALSE))</f>
        <v/>
      </c>
      <c r="O63" s="4" t="str">
        <f>IF($J63="","", VLOOKUP($J63,Domain_Wide!$A$2:$M$11,5,FALSE))</f>
        <v/>
      </c>
      <c r="P63" s="3"/>
      <c r="Q63" s="4" t="str">
        <f>IF($J63="","", VLOOKUP($J63,Domain_Wide!$A$2:$M$11,6,FALSE))</f>
        <v/>
      </c>
      <c r="R63" s="4" t="str">
        <f>IF($J63="","", VLOOKUP($J63,Domain_Wide!$A$2:$M$11,7,FALSE))</f>
        <v/>
      </c>
      <c r="S63" s="3"/>
      <c r="T63" s="4" t="str">
        <f>IF($J63="","", VLOOKUP($J63,Domain_Wide!$A$2:$M$11,8,FALSE))</f>
        <v/>
      </c>
      <c r="U63" s="4" t="str">
        <f>IF($J63="","", VLOOKUP($J63,Domain_Wide!$A$2:$M$11,9,FALSE))</f>
        <v/>
      </c>
      <c r="V63" s="3"/>
      <c r="W63" s="4" t="str">
        <f>IF($J63="","", VLOOKUP($J63,Domain_Wide!$A$2:$M$11,10,FALSE))</f>
        <v/>
      </c>
      <c r="X63" s="4" t="str">
        <f>IF($J63="","", VLOOKUP($J63,Domain_Wide!$A$2:$M$11,11,FALSE))</f>
        <v/>
      </c>
      <c r="Y63" s="3"/>
      <c r="Z63" s="4" t="str">
        <f>IF($J63="","", VLOOKUP($J63,Domain_Wide!$A$2:$M$11,12,FALSE))</f>
        <v/>
      </c>
      <c r="AA63" s="4" t="str">
        <f>IF($J63="","", VLOOKUP($J63,Domain_Wide!$A$2:$M$11,13,FALSE))</f>
        <v/>
      </c>
      <c r="AB63" s="3"/>
      <c r="AC63" s="4" t="str">
        <f>IF($J63="","",VLOOKUP($J63,IndDomain_Wide!$A$2:$BI$11,2,FALSE))</f>
        <v/>
      </c>
      <c r="AD63" s="4" t="str">
        <f>IF($J63="","", VLOOKUP($J63,Indicator_Wide!$A$2:$BI$11,2,FALSE))</f>
        <v/>
      </c>
      <c r="AE63" s="3"/>
      <c r="AF63" s="4" t="str">
        <f>IF($J63="","",VLOOKUP($J63,IndDomain_Wide!$A$2:$BI$11,3,FALSE))</f>
        <v/>
      </c>
      <c r="AG63" s="4" t="str">
        <f>IF($J63="","", VLOOKUP($J63,Indicator_Wide!$A$2:$BI$11,3,FALSE))</f>
        <v/>
      </c>
      <c r="AH63" s="3"/>
      <c r="AI63" s="4" t="str">
        <f>IF($J63="","",VLOOKUP($J63,IndDomain_Wide!$A$2:$BI$11,4,FALSE))</f>
        <v/>
      </c>
      <c r="AJ63" s="4" t="str">
        <f>IF($J63="","", VLOOKUP($J63,Indicator_Wide!$A$2:$BI$11,4,FALSE))</f>
        <v/>
      </c>
      <c r="AK63" s="3"/>
      <c r="AL63" s="4" t="str">
        <f>IF($J63="","",VLOOKUP($J63,IndDomain_Wide!$A$2:$BI$11,5,FALSE))</f>
        <v/>
      </c>
      <c r="AM63" s="4" t="str">
        <f>IF($J63="","", VLOOKUP($J63,Indicator_Wide!$A$2:$BI$11,5,FALSE))</f>
        <v/>
      </c>
      <c r="AN63" s="3"/>
      <c r="AO63" s="4" t="str">
        <f>IF($J63="","",VLOOKUP($J63,IndDomain_Wide!$A$2:$BI$11,6,FALSE))</f>
        <v/>
      </c>
      <c r="AP63" s="4" t="str">
        <f>IF($J63="","", VLOOKUP($J63,Indicator_Wide!$A$2:$BI$11,6,FALSE))</f>
        <v/>
      </c>
      <c r="AQ63" s="3"/>
      <c r="AR63" s="4" t="str">
        <f>IF($J63="","",VLOOKUP($J63,IndDomain_Wide!$A$2:$BI$11,7,FALSE))</f>
        <v/>
      </c>
      <c r="AS63" s="4" t="str">
        <f>IF($J63="","", VLOOKUP($J63,Indicator_Wide!$A$2:$BI$11,7,FALSE))</f>
        <v/>
      </c>
      <c r="AT63" s="3"/>
      <c r="AU63" s="4" t="str">
        <f>IF($J63="","",VLOOKUP($J63,IndDomain_Wide!$A$2:$BI$11,8,FALSE))</f>
        <v/>
      </c>
      <c r="AV63" s="4" t="str">
        <f>IF($J63="","", VLOOKUP($J63,Indicator_Wide!$A$2:$BI$11,8,FALSE))</f>
        <v/>
      </c>
      <c r="AW63" s="3"/>
      <c r="AX63" s="4" t="str">
        <f>IF($J63="","",VLOOKUP($J63,IndDomain_Wide!$A$2:$BI$11,9,FALSE))</f>
        <v/>
      </c>
      <c r="AY63" s="4" t="str">
        <f>IF($J63="","", VLOOKUP($J63,Indicator_Wide!$A$2:$BI$11,9,FALSE))</f>
        <v/>
      </c>
      <c r="AZ63" s="3"/>
      <c r="BA63" s="4" t="str">
        <f>IF($J63="","",VLOOKUP($J63,IndDomain_Wide!$A$2:$BI$11,10,FALSE))</f>
        <v/>
      </c>
      <c r="BB63" s="4" t="str">
        <f>IF($J63="","", VLOOKUP($J63,Indicator_Wide!$A$2:$BI$11,10,FALSE))</f>
        <v/>
      </c>
      <c r="BC63" s="3"/>
      <c r="BD63" s="4" t="str">
        <f>IF($J63="","",VLOOKUP($J63,IndDomain_Wide!$A$2:$BI$11,11,FALSE))</f>
        <v/>
      </c>
      <c r="BE63" s="4" t="str">
        <f>IF($J63="","", VLOOKUP($J63,Indicator_Wide!$A$2:$BI$11,11,FALSE))</f>
        <v/>
      </c>
      <c r="BF63" s="3"/>
      <c r="BG63" s="4" t="str">
        <f>IF($J63="","",VLOOKUP($J63,IndDomain_Wide!$A$2:$BI$11,12,FALSE))</f>
        <v/>
      </c>
      <c r="BH63" s="4" t="str">
        <f>IF($J63="","", VLOOKUP($J63,Indicator_Wide!$A$2:$BI$11,12,FALSE))</f>
        <v/>
      </c>
      <c r="BI63" s="3"/>
      <c r="BJ63" s="4" t="str">
        <f>IF($J63="","",VLOOKUP($J63,IndDomain_Wide!$A$2:$BI$11,13,FALSE))</f>
        <v/>
      </c>
      <c r="BK63" s="4" t="str">
        <f>IF($J63="","", VLOOKUP($J63,Indicator_Wide!$A$2:$BI$11,13,FALSE))</f>
        <v/>
      </c>
      <c r="BL63" s="3"/>
      <c r="BM63" s="4" t="str">
        <f>IF($J63="","",VLOOKUP($J63,IndDomain_Wide!$A$2:$BI$11,14,FALSE))</f>
        <v/>
      </c>
      <c r="BN63" s="4" t="str">
        <f>IF($J63="","", VLOOKUP($J63,Indicator_Wide!$A$2:$BI$11,14,FALSE))</f>
        <v/>
      </c>
      <c r="BO63" s="3"/>
      <c r="BP63" s="4" t="str">
        <f>IF($J63="","",VLOOKUP($J63,IndDomain_Wide!$A$2:$BI$11,15,FALSE))</f>
        <v/>
      </c>
      <c r="BQ63" s="4" t="str">
        <f>IF($J63="","", VLOOKUP($J63,Indicator_Wide!$A$2:$BI$11,15,FALSE))</f>
        <v/>
      </c>
      <c r="BR63" s="3"/>
      <c r="BS63" s="4" t="str">
        <f>IF($J63="","",VLOOKUP($J63,IndDomain_Wide!$A$2:$BI$11,16,FALSE))</f>
        <v/>
      </c>
      <c r="BT63" s="4" t="str">
        <f>IF($J63="","", VLOOKUP($J63,Indicator_Wide!$A$2:$BI$11,16,FALSE))</f>
        <v/>
      </c>
      <c r="BU63" s="3"/>
      <c r="BV63" s="4" t="str">
        <f>IF($J63="","",VLOOKUP($J63,IndDomain_Wide!$A$2:$BI$11,17,FALSE))</f>
        <v/>
      </c>
      <c r="BW63" s="4" t="str">
        <f>IF($J63="","", VLOOKUP($J63,Indicator_Wide!$A$2:$BI$11,17,FALSE))</f>
        <v/>
      </c>
      <c r="BX63" s="3"/>
      <c r="BY63" s="4" t="str">
        <f>IF($J63="","",VLOOKUP($J63,IndDomain_Wide!$A$2:$BI$11,18,FALSE))</f>
        <v/>
      </c>
      <c r="BZ63" s="4" t="str">
        <f>IF($J63="","", VLOOKUP($J63,Indicator_Wide!$A$2:$BI$11,18,FALSE))</f>
        <v/>
      </c>
      <c r="CA63" s="3"/>
      <c r="CB63" s="4" t="str">
        <f>IF($J63="","",VLOOKUP($J63,IndDomain_Wide!$A$2:$BI$11,19,FALSE))</f>
        <v/>
      </c>
      <c r="CC63" s="4" t="str">
        <f>IF($J63="","", VLOOKUP($J63,Indicator_Wide!$A$2:$BI$11,19,FALSE))</f>
        <v/>
      </c>
      <c r="CD63" s="3"/>
      <c r="CE63" s="4" t="str">
        <f>IF($J63="","",VLOOKUP($J63,IndDomain_Wide!$A$2:$BI$11,20,FALSE))</f>
        <v/>
      </c>
      <c r="CF63" s="4" t="str">
        <f>IF($J63="","", VLOOKUP($J63,Indicator_Wide!$A$2:$BI$11,20,FALSE))</f>
        <v/>
      </c>
      <c r="CG63" s="3"/>
      <c r="CH63" s="4" t="str">
        <f>IF($J63="","",VLOOKUP($J63,IndDomain_Wide!$A$2:$BI$11,21,FALSE))</f>
        <v/>
      </c>
      <c r="CI63" s="4" t="str">
        <f>IF($J63="","", VLOOKUP($J63,Indicator_Wide!$A$2:$BI$11,21,FALSE))</f>
        <v/>
      </c>
      <c r="CJ63" s="3"/>
      <c r="CK63" s="4" t="str">
        <f>IF($J63="","",VLOOKUP($J63,IndDomain_Wide!$A$2:$BI$11,22,FALSE))</f>
        <v/>
      </c>
      <c r="CL63" s="4" t="str">
        <f>IF($J63="","", VLOOKUP($J63,Indicator_Wide!$A$2:$BI$11,22,FALSE))</f>
        <v/>
      </c>
      <c r="CM63" s="3"/>
      <c r="CN63" s="4" t="str">
        <f>IF($J63="","",VLOOKUP($J63,IndDomain_Wide!$A$2:$BI$11,23,FALSE))</f>
        <v/>
      </c>
      <c r="CO63" s="4" t="str">
        <f>IF($J63="","", VLOOKUP($J63,Indicator_Wide!$A$2:$BI$11,23,FALSE))</f>
        <v/>
      </c>
      <c r="CP63" s="3"/>
      <c r="CQ63" s="4" t="str">
        <f>IF($J63="","",VLOOKUP($J63,IndDomain_Wide!$A$2:$BI$11,24,FALSE))</f>
        <v/>
      </c>
      <c r="CR63" s="4" t="str">
        <f>IF($J63="","", VLOOKUP($J63,Indicator_Wide!$A$2:$BI$11,24,FALSE))</f>
        <v/>
      </c>
      <c r="CS63" s="3"/>
      <c r="CT63" s="4" t="str">
        <f>IF($J63="","",VLOOKUP($J63,IndDomain_Wide!$A$2:$BI$11,25,FALSE))</f>
        <v/>
      </c>
      <c r="CU63" s="4" t="str">
        <f>IF($J63="","", VLOOKUP($J63,Indicator_Wide!$A$2:$BI$11,25,FALSE))</f>
        <v/>
      </c>
      <c r="CV63" s="3"/>
      <c r="CW63" s="4" t="str">
        <f>IF($J63="","",VLOOKUP($J63,IndDomain_Wide!$A$2:$BI$11,26,FALSE))</f>
        <v/>
      </c>
      <c r="CX63" s="4" t="str">
        <f>IF($J63="","", VLOOKUP($J63,Indicator_Wide!$A$2:$BI$11,26,FALSE))</f>
        <v/>
      </c>
      <c r="CY63" s="3"/>
      <c r="CZ63" s="4" t="str">
        <f>IF($J63="","",VLOOKUP($J63,IndDomain_Wide!$A$2:$BI$11,27,FALSE))</f>
        <v/>
      </c>
      <c r="DA63" s="4" t="str">
        <f>IF($J63="","", VLOOKUP($J63,Indicator_Wide!$A$2:$BI$11,27,FALSE))</f>
        <v/>
      </c>
      <c r="DB63" s="3"/>
      <c r="DC63" s="4" t="str">
        <f>IF($J63="","",VLOOKUP($J63,IndDomain_Wide!$A$2:$BI$11,28,FALSE))</f>
        <v/>
      </c>
      <c r="DD63" s="4" t="str">
        <f>IF($J63="","", VLOOKUP($J63,Indicator_Wide!$A$2:$BI$11,28,FALSE))</f>
        <v/>
      </c>
      <c r="DE63" s="3"/>
      <c r="DF63" s="4" t="str">
        <f>IF($J63="","",VLOOKUP($J63,IndDomain_Wide!$A$2:$BI$11,29,FALSE))</f>
        <v/>
      </c>
      <c r="DG63" s="4" t="str">
        <f>IF($J63="","", VLOOKUP($J63,Indicator_Wide!$A$2:$BI$11,29,FALSE))</f>
        <v/>
      </c>
      <c r="DH63" s="3"/>
      <c r="DI63" s="4" t="str">
        <f>IF($J63="","",VLOOKUP($J63,IndDomain_Wide!$A$2:$BI$11,30,FALSE))</f>
        <v/>
      </c>
      <c r="DJ63" s="4" t="str">
        <f>IF($J63="","", VLOOKUP($J63,Indicator_Wide!$A$2:$BI$11,30,FALSE))</f>
        <v/>
      </c>
      <c r="DK63" s="3"/>
      <c r="DL63" s="4" t="str">
        <f>IF($J63="","",VLOOKUP($J63,IndDomain_Wide!$A$2:$BI$11,31,FALSE))</f>
        <v/>
      </c>
      <c r="DM63" s="4" t="str">
        <f>IF($J63="","", VLOOKUP($J63,Indicator_Wide!$A$2:$BI$11,31,FALSE))</f>
        <v/>
      </c>
      <c r="DN63" s="3"/>
      <c r="DO63" s="4" t="str">
        <f>IF($J63="","",VLOOKUP($J63,IndDomain_Wide!$A$2:$BI$11,32,FALSE))</f>
        <v/>
      </c>
      <c r="DP63" s="4" t="str">
        <f>IF($J63="","", VLOOKUP($J63,Indicator_Wide!$A$2:$BI$11,32,FALSE))</f>
        <v/>
      </c>
      <c r="DQ63" s="3"/>
      <c r="DR63" s="4" t="str">
        <f>IF($J63="","",VLOOKUP($J63,IndDomain_Wide!$A$2:$BI$11,33,FALSE))</f>
        <v/>
      </c>
      <c r="DS63" s="4" t="str">
        <f>IF($J63="","", VLOOKUP($J63,Indicator_Wide!$A$2:$BI$11,33,FALSE))</f>
        <v/>
      </c>
      <c r="DT63" s="3"/>
      <c r="DU63" s="4" t="str">
        <f>IF($J63="","",VLOOKUP($J63,IndDomain_Wide!$A$2:$BI$11,34,FALSE))</f>
        <v/>
      </c>
      <c r="DV63" s="4" t="str">
        <f>IF($J63="","", VLOOKUP($J63,Indicator_Wide!$A$2:$BI$11,34,FALSE))</f>
        <v/>
      </c>
      <c r="DW63" s="3"/>
      <c r="DX63" s="4" t="str">
        <f>IF($J63="","",VLOOKUP($J63,IndDomain_Wide!$A$2:$BI$11,35,FALSE))</f>
        <v/>
      </c>
      <c r="DY63" s="4" t="str">
        <f>IF($J63="","", VLOOKUP($J63,Indicator_Wide!$A$2:$BI$11,35,FALSE))</f>
        <v/>
      </c>
      <c r="DZ63" s="3"/>
      <c r="EA63" s="4" t="str">
        <f>IF($J63="","",VLOOKUP($J63,IndDomain_Wide!$A$2:$BI$11,36,FALSE))</f>
        <v/>
      </c>
      <c r="EB63" s="4" t="str">
        <f>IF($J63="","", VLOOKUP($J63,Indicator_Wide!$A$2:$BI$11,36,FALSE))</f>
        <v/>
      </c>
      <c r="EC63" s="3"/>
      <c r="ED63" s="4" t="str">
        <f>IF($J63="","",VLOOKUP($J63,IndDomain_Wide!$A$2:$BI$11,37,FALSE))</f>
        <v/>
      </c>
      <c r="EE63" s="4" t="str">
        <f>IF($J63="","", VLOOKUP($J63,Indicator_Wide!$A$2:$BI$11,37,FALSE))</f>
        <v/>
      </c>
      <c r="EF63" s="3"/>
      <c r="EG63" s="4" t="str">
        <f>IF($J63="","",VLOOKUP($J63,IndDomain_Wide!$A$2:$BI$11,38,FALSE))</f>
        <v/>
      </c>
      <c r="EH63" s="4" t="str">
        <f>IF($J63="","", VLOOKUP($J63,Indicator_Wide!$A$2:$BI$11,38,FALSE))</f>
        <v/>
      </c>
      <c r="EI63" s="3"/>
      <c r="EJ63" s="4" t="str">
        <f>IF($J63="","",VLOOKUP($J63,IndDomain_Wide!$A$2:$BI$11,39,FALSE))</f>
        <v/>
      </c>
      <c r="EK63" s="4" t="str">
        <f>IF($J63="","", VLOOKUP($J63,Indicator_Wide!$A$2:$BI$11,39,FALSE))</f>
        <v/>
      </c>
      <c r="EL63" s="3"/>
      <c r="EM63" s="4" t="str">
        <f>IF($J63="","",VLOOKUP($J63,IndDomain_Wide!$A$2:$BI$11,40,FALSE))</f>
        <v/>
      </c>
      <c r="EN63" s="4" t="str">
        <f>IF($J63="","", VLOOKUP($J63,Indicator_Wide!$A$2:$BI$11,40,FALSE))</f>
        <v/>
      </c>
      <c r="EO63" s="3"/>
      <c r="EP63" s="4" t="str">
        <f>IF($J63="","",VLOOKUP($J63,IndDomain_Wide!$A$2:$BI$11,41,FALSE))</f>
        <v/>
      </c>
      <c r="EQ63" s="4" t="str">
        <f>IF($J63="","", VLOOKUP($J63,Indicator_Wide!$A$2:$BI$11,41,FALSE))</f>
        <v/>
      </c>
      <c r="ER63" s="3"/>
      <c r="ES63" s="4" t="str">
        <f>IF($J63="","",VLOOKUP($J63,IndDomain_Wide!$A$2:$BI$11,42,FALSE))</f>
        <v/>
      </c>
      <c r="ET63" s="4" t="str">
        <f>IF($J63="","", VLOOKUP($J63,Indicator_Wide!$A$2:$BI$11,42,FALSE))</f>
        <v/>
      </c>
      <c r="EU63" s="3"/>
      <c r="EV63" s="4" t="str">
        <f>IF($J63="","",VLOOKUP($J63,IndDomain_Wide!$A$2:$BI$11,43,FALSE))</f>
        <v/>
      </c>
      <c r="EW63" s="4" t="str">
        <f>IF($J63="","", VLOOKUP($J63,Indicator_Wide!$A$2:$BI$11,43,FALSE))</f>
        <v/>
      </c>
      <c r="EX63" s="3"/>
      <c r="EY63" s="4" t="str">
        <f>IF($J63="","",VLOOKUP($J63,IndDomain_Wide!$A$2:$BI$11,44,FALSE))</f>
        <v/>
      </c>
      <c r="EZ63" s="4" t="str">
        <f>IF($J63="","", VLOOKUP($J63,Indicator_Wide!$A$2:$BI$11,44,FALSE))</f>
        <v/>
      </c>
      <c r="FA63" s="3"/>
      <c r="FB63" s="4" t="str">
        <f>IF($J63="","",VLOOKUP($J63,IndDomain_Wide!$A$2:$BI$11,45,FALSE))</f>
        <v/>
      </c>
      <c r="FC63" s="4" t="str">
        <f>IF($J63="","", VLOOKUP($J63,Indicator_Wide!$A$2:$BI$11,45,FALSE))</f>
        <v/>
      </c>
      <c r="FD63" s="3"/>
      <c r="FE63" s="4" t="str">
        <f>IF($J63="","",VLOOKUP($J63,IndDomain_Wide!$A$2:$BI$11,46,FALSE))</f>
        <v/>
      </c>
      <c r="FF63" s="4" t="str">
        <f>IF($J63="","", VLOOKUP($J63,Indicator_Wide!$A$2:$BI$11,46,FALSE))</f>
        <v/>
      </c>
      <c r="FG63" s="3"/>
      <c r="FH63" s="4" t="str">
        <f>IF($J63="","",VLOOKUP($J63,IndDomain_Wide!$A$2:$BI$11,47,FALSE))</f>
        <v/>
      </c>
      <c r="FI63" s="4" t="str">
        <f>IF($J63="","", VLOOKUP($J63,Indicator_Wide!$A$2:$BI$11,47,FALSE))</f>
        <v/>
      </c>
      <c r="FJ63" s="3"/>
      <c r="FK63" s="4" t="str">
        <f>IF($J63="","",VLOOKUP($J63,IndDomain_Wide!$A$2:$BI$11,48,FALSE))</f>
        <v/>
      </c>
      <c r="FL63" s="4" t="str">
        <f>IF($J63="","", VLOOKUP($J63,Indicator_Wide!$A$2:$BI$11,48,FALSE))</f>
        <v/>
      </c>
      <c r="FM63" s="3"/>
      <c r="FN63" s="4" t="str">
        <f>IF($J63="","",VLOOKUP($J63,IndDomain_Wide!$A$2:$BI$11,49,FALSE))</f>
        <v/>
      </c>
      <c r="FO63" s="4" t="str">
        <f>IF($J63="","", VLOOKUP($J63,Indicator_Wide!$A$2:$BI$11,49,FALSE))</f>
        <v/>
      </c>
      <c r="FP63" s="3"/>
      <c r="FQ63" s="4" t="str">
        <f>IF($J63="","",VLOOKUP($J63,IndDomain_Wide!$A$2:$BI$11,50,FALSE))</f>
        <v/>
      </c>
      <c r="FR63" s="4" t="str">
        <f>IF($J63="","", VLOOKUP($J63,Indicator_Wide!$A$2:$BI$11,50,FALSE))</f>
        <v/>
      </c>
      <c r="FS63" s="3"/>
      <c r="FT63" s="4" t="str">
        <f>IF($J63="","",VLOOKUP($J63,IndDomain_Wide!$A$2:$BI$11,51,FALSE))</f>
        <v/>
      </c>
      <c r="FU63" s="4" t="str">
        <f>IF($J63="","", VLOOKUP($J63,Indicator_Wide!$A$2:$BI$11,51,FALSE))</f>
        <v/>
      </c>
      <c r="FV63" s="3"/>
      <c r="FW63" s="4" t="str">
        <f>IF($J63="","",VLOOKUP($J63,IndDomain_Wide!$A$2:$BI$11,52,FALSE))</f>
        <v/>
      </c>
      <c r="FX63" s="4" t="str">
        <f>IF($J63="","", VLOOKUP($J63,Indicator_Wide!$A$2:$BI$11,52,FALSE))</f>
        <v/>
      </c>
      <c r="FY63" s="3"/>
      <c r="FZ63" s="4" t="str">
        <f>IF($J63="","",VLOOKUP($J63,IndDomain_Wide!$A$2:$BI$11,53,FALSE))</f>
        <v/>
      </c>
      <c r="GA63" s="4" t="str">
        <f>IF($J63="","", VLOOKUP($J63,Indicator_Wide!$A$2:$BI$11,53,FALSE))</f>
        <v/>
      </c>
      <c r="GB63" s="3"/>
      <c r="GC63" s="4" t="str">
        <f>IF($J63="","",VLOOKUP($J63,IndDomain_Wide!$A$2:$BI$11,54,FALSE))</f>
        <v/>
      </c>
      <c r="GD63" s="4" t="str">
        <f>IF($J63="","", VLOOKUP($J63,Indicator_Wide!$A$2:$BI$11,54,FALSE))</f>
        <v/>
      </c>
      <c r="GE63" s="3"/>
      <c r="GF63" s="4" t="str">
        <f>IF($J63="","",VLOOKUP($J63,IndDomain_Wide!$A$2:$BI$11,55,FALSE))</f>
        <v/>
      </c>
      <c r="GG63" s="4" t="str">
        <f>IF($J63="","", VLOOKUP($J63,Indicator_Wide!$A$2:$BI$11,55,FALSE))</f>
        <v/>
      </c>
      <c r="GH63" s="3"/>
      <c r="GI63" s="4" t="str">
        <f>IF($J63="","",VLOOKUP($J63,IndDomain_Wide!$A$2:$BI$11,56,FALSE))</f>
        <v/>
      </c>
      <c r="GJ63" s="4" t="str">
        <f>IF($J63="","", VLOOKUP($J63,Indicator_Wide!$A$2:$BI$11,56,FALSE))</f>
        <v/>
      </c>
      <c r="GK63" s="3"/>
      <c r="GL63" s="4" t="str">
        <f>IF($J63="","",VLOOKUP($J63,IndDomain_Wide!$A$2:$BI$11,57,FALSE))</f>
        <v/>
      </c>
      <c r="GM63" s="4" t="str">
        <f>IF($J63="","", VLOOKUP($J63,Indicator_Wide!$A$2:$BI$11,57,FALSE))</f>
        <v/>
      </c>
      <c r="GN63" s="3"/>
      <c r="GO63" s="4" t="str">
        <f>IF($J63="","",VLOOKUP($J63,IndDomain_Wide!$A$2:$BI$11,58,FALSE))</f>
        <v/>
      </c>
      <c r="GP63" s="4" t="str">
        <f>IF($J63="","", VLOOKUP($J63,Indicator_Wide!$A$2:$BI$11,58,FALSE))</f>
        <v/>
      </c>
      <c r="GQ63" s="3"/>
      <c r="GR63" s="4" t="str">
        <f>IF($J63="","",VLOOKUP($J63,IndDomain_Wide!$A$2:$BI$11,59,FALSE))</f>
        <v/>
      </c>
      <c r="GS63" s="4" t="str">
        <f>IF($J63="","", VLOOKUP($J63,Indicator_Wide!$A$2:$BI$11,59,FALSE))</f>
        <v/>
      </c>
      <c r="GT63" s="3"/>
      <c r="GU63" s="4" t="str">
        <f>IF($J63="","",VLOOKUP($J63,IndDomain_Wide!$A$2:$BI$11,60,FALSE))</f>
        <v/>
      </c>
      <c r="GV63" s="4" t="str">
        <f>IF($J63="","", VLOOKUP($J63,Indicator_Wide!$A$2:$BI$11,60,FALSE))</f>
        <v/>
      </c>
      <c r="GW63" s="3"/>
      <c r="GX63" s="4" t="str">
        <f>IF($J63="","",VLOOKUP($J63,IndDomain_Wide!$A$2:$BI$11,61,FALSE))</f>
        <v/>
      </c>
      <c r="GY63" s="4" t="str">
        <f>IF($J63="","", VLOOKUP($J63,Indicator_Wide!$A$2:$BI$11,61,FALSE))</f>
        <v/>
      </c>
      <c r="GZ63" s="3"/>
    </row>
    <row r="64" spans="1:20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4" t="str">
        <f>IF($J64="","", VLOOKUP($J64,Domain_Wide!$A$2:$M$11,2,FALSE))</f>
        <v/>
      </c>
      <c r="L64" s="4" t="str">
        <f>IF($J64="","", VLOOKUP($J64,Domain_Wide!$A$2:$M$11,3,FALSE))</f>
        <v/>
      </c>
      <c r="M64" s="3"/>
      <c r="N64" s="4" t="str">
        <f>IF($J64="","", VLOOKUP($J64,Domain_Wide!$A$2:$M$11,4,FALSE))</f>
        <v/>
      </c>
      <c r="O64" s="4" t="str">
        <f>IF($J64="","", VLOOKUP($J64,Domain_Wide!$A$2:$M$11,5,FALSE))</f>
        <v/>
      </c>
      <c r="P64" s="3"/>
      <c r="Q64" s="4" t="str">
        <f>IF($J64="","", VLOOKUP($J64,Domain_Wide!$A$2:$M$11,6,FALSE))</f>
        <v/>
      </c>
      <c r="R64" s="4" t="str">
        <f>IF($J64="","", VLOOKUP($J64,Domain_Wide!$A$2:$M$11,7,FALSE))</f>
        <v/>
      </c>
      <c r="S64" s="3"/>
      <c r="T64" s="4" t="str">
        <f>IF($J64="","", VLOOKUP($J64,Domain_Wide!$A$2:$M$11,8,FALSE))</f>
        <v/>
      </c>
      <c r="U64" s="4" t="str">
        <f>IF($J64="","", VLOOKUP($J64,Domain_Wide!$A$2:$M$11,9,FALSE))</f>
        <v/>
      </c>
      <c r="V64" s="3"/>
      <c r="W64" s="4" t="str">
        <f>IF($J64="","", VLOOKUP($J64,Domain_Wide!$A$2:$M$11,10,FALSE))</f>
        <v/>
      </c>
      <c r="X64" s="4" t="str">
        <f>IF($J64="","", VLOOKUP($J64,Domain_Wide!$A$2:$M$11,11,FALSE))</f>
        <v/>
      </c>
      <c r="Y64" s="3"/>
      <c r="Z64" s="4" t="str">
        <f>IF($J64="","", VLOOKUP($J64,Domain_Wide!$A$2:$M$11,12,FALSE))</f>
        <v/>
      </c>
      <c r="AA64" s="4" t="str">
        <f>IF($J64="","", VLOOKUP($J64,Domain_Wide!$A$2:$M$11,13,FALSE))</f>
        <v/>
      </c>
      <c r="AB64" s="3"/>
      <c r="AC64" s="4" t="str">
        <f>IF($J64="","",VLOOKUP($J64,IndDomain_Wide!$A$2:$BI$11,2,FALSE))</f>
        <v/>
      </c>
      <c r="AD64" s="4" t="str">
        <f>IF($J64="","", VLOOKUP($J64,Indicator_Wide!$A$2:$BI$11,2,FALSE))</f>
        <v/>
      </c>
      <c r="AE64" s="3"/>
      <c r="AF64" s="4" t="str">
        <f>IF($J64="","",VLOOKUP($J64,IndDomain_Wide!$A$2:$BI$11,3,FALSE))</f>
        <v/>
      </c>
      <c r="AG64" s="4" t="str">
        <f>IF($J64="","", VLOOKUP($J64,Indicator_Wide!$A$2:$BI$11,3,FALSE))</f>
        <v/>
      </c>
      <c r="AH64" s="3"/>
      <c r="AI64" s="4" t="str">
        <f>IF($J64="","",VLOOKUP($J64,IndDomain_Wide!$A$2:$BI$11,4,FALSE))</f>
        <v/>
      </c>
      <c r="AJ64" s="4" t="str">
        <f>IF($J64="","", VLOOKUP($J64,Indicator_Wide!$A$2:$BI$11,4,FALSE))</f>
        <v/>
      </c>
      <c r="AK64" s="3"/>
      <c r="AL64" s="4" t="str">
        <f>IF($J64="","",VLOOKUP($J64,IndDomain_Wide!$A$2:$BI$11,5,FALSE))</f>
        <v/>
      </c>
      <c r="AM64" s="4" t="str">
        <f>IF($J64="","", VLOOKUP($J64,Indicator_Wide!$A$2:$BI$11,5,FALSE))</f>
        <v/>
      </c>
      <c r="AN64" s="3"/>
      <c r="AO64" s="4" t="str">
        <f>IF($J64="","",VLOOKUP($J64,IndDomain_Wide!$A$2:$BI$11,6,FALSE))</f>
        <v/>
      </c>
      <c r="AP64" s="4" t="str">
        <f>IF($J64="","", VLOOKUP($J64,Indicator_Wide!$A$2:$BI$11,6,FALSE))</f>
        <v/>
      </c>
      <c r="AQ64" s="3"/>
      <c r="AR64" s="4" t="str">
        <f>IF($J64="","",VLOOKUP($J64,IndDomain_Wide!$A$2:$BI$11,7,FALSE))</f>
        <v/>
      </c>
      <c r="AS64" s="4" t="str">
        <f>IF($J64="","", VLOOKUP($J64,Indicator_Wide!$A$2:$BI$11,7,FALSE))</f>
        <v/>
      </c>
      <c r="AT64" s="3"/>
      <c r="AU64" s="4" t="str">
        <f>IF($J64="","",VLOOKUP($J64,IndDomain_Wide!$A$2:$BI$11,8,FALSE))</f>
        <v/>
      </c>
      <c r="AV64" s="4" t="str">
        <f>IF($J64="","", VLOOKUP($J64,Indicator_Wide!$A$2:$BI$11,8,FALSE))</f>
        <v/>
      </c>
      <c r="AW64" s="3"/>
      <c r="AX64" s="4" t="str">
        <f>IF($J64="","",VLOOKUP($J64,IndDomain_Wide!$A$2:$BI$11,9,FALSE))</f>
        <v/>
      </c>
      <c r="AY64" s="4" t="str">
        <f>IF($J64="","", VLOOKUP($J64,Indicator_Wide!$A$2:$BI$11,9,FALSE))</f>
        <v/>
      </c>
      <c r="AZ64" s="3"/>
      <c r="BA64" s="4" t="str">
        <f>IF($J64="","",VLOOKUP($J64,IndDomain_Wide!$A$2:$BI$11,10,FALSE))</f>
        <v/>
      </c>
      <c r="BB64" s="4" t="str">
        <f>IF($J64="","", VLOOKUP($J64,Indicator_Wide!$A$2:$BI$11,10,FALSE))</f>
        <v/>
      </c>
      <c r="BC64" s="3"/>
      <c r="BD64" s="4" t="str">
        <f>IF($J64="","",VLOOKUP($J64,IndDomain_Wide!$A$2:$BI$11,11,FALSE))</f>
        <v/>
      </c>
      <c r="BE64" s="4" t="str">
        <f>IF($J64="","", VLOOKUP($J64,Indicator_Wide!$A$2:$BI$11,11,FALSE))</f>
        <v/>
      </c>
      <c r="BF64" s="3"/>
      <c r="BG64" s="4" t="str">
        <f>IF($J64="","",VLOOKUP($J64,IndDomain_Wide!$A$2:$BI$11,12,FALSE))</f>
        <v/>
      </c>
      <c r="BH64" s="4" t="str">
        <f>IF($J64="","", VLOOKUP($J64,Indicator_Wide!$A$2:$BI$11,12,FALSE))</f>
        <v/>
      </c>
      <c r="BI64" s="3"/>
      <c r="BJ64" s="4" t="str">
        <f>IF($J64="","",VLOOKUP($J64,IndDomain_Wide!$A$2:$BI$11,13,FALSE))</f>
        <v/>
      </c>
      <c r="BK64" s="4" t="str">
        <f>IF($J64="","", VLOOKUP($J64,Indicator_Wide!$A$2:$BI$11,13,FALSE))</f>
        <v/>
      </c>
      <c r="BL64" s="3"/>
      <c r="BM64" s="4" t="str">
        <f>IF($J64="","",VLOOKUP($J64,IndDomain_Wide!$A$2:$BI$11,14,FALSE))</f>
        <v/>
      </c>
      <c r="BN64" s="4" t="str">
        <f>IF($J64="","", VLOOKUP($J64,Indicator_Wide!$A$2:$BI$11,14,FALSE))</f>
        <v/>
      </c>
      <c r="BO64" s="3"/>
      <c r="BP64" s="4" t="str">
        <f>IF($J64="","",VLOOKUP($J64,IndDomain_Wide!$A$2:$BI$11,15,FALSE))</f>
        <v/>
      </c>
      <c r="BQ64" s="4" t="str">
        <f>IF($J64="","", VLOOKUP($J64,Indicator_Wide!$A$2:$BI$11,15,FALSE))</f>
        <v/>
      </c>
      <c r="BR64" s="3"/>
      <c r="BS64" s="4" t="str">
        <f>IF($J64="","",VLOOKUP($J64,IndDomain_Wide!$A$2:$BI$11,16,FALSE))</f>
        <v/>
      </c>
      <c r="BT64" s="4" t="str">
        <f>IF($J64="","", VLOOKUP($J64,Indicator_Wide!$A$2:$BI$11,16,FALSE))</f>
        <v/>
      </c>
      <c r="BU64" s="3"/>
      <c r="BV64" s="4" t="str">
        <f>IF($J64="","",VLOOKUP($J64,IndDomain_Wide!$A$2:$BI$11,17,FALSE))</f>
        <v/>
      </c>
      <c r="BW64" s="4" t="str">
        <f>IF($J64="","", VLOOKUP($J64,Indicator_Wide!$A$2:$BI$11,17,FALSE))</f>
        <v/>
      </c>
      <c r="BX64" s="3"/>
      <c r="BY64" s="4" t="str">
        <f>IF($J64="","",VLOOKUP($J64,IndDomain_Wide!$A$2:$BI$11,18,FALSE))</f>
        <v/>
      </c>
      <c r="BZ64" s="4" t="str">
        <f>IF($J64="","", VLOOKUP($J64,Indicator_Wide!$A$2:$BI$11,18,FALSE))</f>
        <v/>
      </c>
      <c r="CA64" s="3"/>
      <c r="CB64" s="4" t="str">
        <f>IF($J64="","",VLOOKUP($J64,IndDomain_Wide!$A$2:$BI$11,19,FALSE))</f>
        <v/>
      </c>
      <c r="CC64" s="4" t="str">
        <f>IF($J64="","", VLOOKUP($J64,Indicator_Wide!$A$2:$BI$11,19,FALSE))</f>
        <v/>
      </c>
      <c r="CD64" s="3"/>
      <c r="CE64" s="4" t="str">
        <f>IF($J64="","",VLOOKUP($J64,IndDomain_Wide!$A$2:$BI$11,20,FALSE))</f>
        <v/>
      </c>
      <c r="CF64" s="4" t="str">
        <f>IF($J64="","", VLOOKUP($J64,Indicator_Wide!$A$2:$BI$11,20,FALSE))</f>
        <v/>
      </c>
      <c r="CG64" s="3"/>
      <c r="CH64" s="4" t="str">
        <f>IF($J64="","",VLOOKUP($J64,IndDomain_Wide!$A$2:$BI$11,21,FALSE))</f>
        <v/>
      </c>
      <c r="CI64" s="4" t="str">
        <f>IF($J64="","", VLOOKUP($J64,Indicator_Wide!$A$2:$BI$11,21,FALSE))</f>
        <v/>
      </c>
      <c r="CJ64" s="3"/>
      <c r="CK64" s="4" t="str">
        <f>IF($J64="","",VLOOKUP($J64,IndDomain_Wide!$A$2:$BI$11,22,FALSE))</f>
        <v/>
      </c>
      <c r="CL64" s="4" t="str">
        <f>IF($J64="","", VLOOKUP($J64,Indicator_Wide!$A$2:$BI$11,22,FALSE))</f>
        <v/>
      </c>
      <c r="CM64" s="3"/>
      <c r="CN64" s="4" t="str">
        <f>IF($J64="","",VLOOKUP($J64,IndDomain_Wide!$A$2:$BI$11,23,FALSE))</f>
        <v/>
      </c>
      <c r="CO64" s="4" t="str">
        <f>IF($J64="","", VLOOKUP($J64,Indicator_Wide!$A$2:$BI$11,23,FALSE))</f>
        <v/>
      </c>
      <c r="CP64" s="3"/>
      <c r="CQ64" s="4" t="str">
        <f>IF($J64="","",VLOOKUP($J64,IndDomain_Wide!$A$2:$BI$11,24,FALSE))</f>
        <v/>
      </c>
      <c r="CR64" s="4" t="str">
        <f>IF($J64="","", VLOOKUP($J64,Indicator_Wide!$A$2:$BI$11,24,FALSE))</f>
        <v/>
      </c>
      <c r="CS64" s="3"/>
      <c r="CT64" s="4" t="str">
        <f>IF($J64="","",VLOOKUP($J64,IndDomain_Wide!$A$2:$BI$11,25,FALSE))</f>
        <v/>
      </c>
      <c r="CU64" s="4" t="str">
        <f>IF($J64="","", VLOOKUP($J64,Indicator_Wide!$A$2:$BI$11,25,FALSE))</f>
        <v/>
      </c>
      <c r="CV64" s="3"/>
      <c r="CW64" s="4" t="str">
        <f>IF($J64="","",VLOOKUP($J64,IndDomain_Wide!$A$2:$BI$11,26,FALSE))</f>
        <v/>
      </c>
      <c r="CX64" s="4" t="str">
        <f>IF($J64="","", VLOOKUP($J64,Indicator_Wide!$A$2:$BI$11,26,FALSE))</f>
        <v/>
      </c>
      <c r="CY64" s="3"/>
      <c r="CZ64" s="4" t="str">
        <f>IF($J64="","",VLOOKUP($J64,IndDomain_Wide!$A$2:$BI$11,27,FALSE))</f>
        <v/>
      </c>
      <c r="DA64" s="4" t="str">
        <f>IF($J64="","", VLOOKUP($J64,Indicator_Wide!$A$2:$BI$11,27,FALSE))</f>
        <v/>
      </c>
      <c r="DB64" s="3"/>
      <c r="DC64" s="4" t="str">
        <f>IF($J64="","",VLOOKUP($J64,IndDomain_Wide!$A$2:$BI$11,28,FALSE))</f>
        <v/>
      </c>
      <c r="DD64" s="4" t="str">
        <f>IF($J64="","", VLOOKUP($J64,Indicator_Wide!$A$2:$BI$11,28,FALSE))</f>
        <v/>
      </c>
      <c r="DE64" s="3"/>
      <c r="DF64" s="4" t="str">
        <f>IF($J64="","",VLOOKUP($J64,IndDomain_Wide!$A$2:$BI$11,29,FALSE))</f>
        <v/>
      </c>
      <c r="DG64" s="4" t="str">
        <f>IF($J64="","", VLOOKUP($J64,Indicator_Wide!$A$2:$BI$11,29,FALSE))</f>
        <v/>
      </c>
      <c r="DH64" s="3"/>
      <c r="DI64" s="4" t="str">
        <f>IF($J64="","",VLOOKUP($J64,IndDomain_Wide!$A$2:$BI$11,30,FALSE))</f>
        <v/>
      </c>
      <c r="DJ64" s="4" t="str">
        <f>IF($J64="","", VLOOKUP($J64,Indicator_Wide!$A$2:$BI$11,30,FALSE))</f>
        <v/>
      </c>
      <c r="DK64" s="3"/>
      <c r="DL64" s="4" t="str">
        <f>IF($J64="","",VLOOKUP($J64,IndDomain_Wide!$A$2:$BI$11,31,FALSE))</f>
        <v/>
      </c>
      <c r="DM64" s="4" t="str">
        <f>IF($J64="","", VLOOKUP($J64,Indicator_Wide!$A$2:$BI$11,31,FALSE))</f>
        <v/>
      </c>
      <c r="DN64" s="3"/>
      <c r="DO64" s="4" t="str">
        <f>IF($J64="","",VLOOKUP($J64,IndDomain_Wide!$A$2:$BI$11,32,FALSE))</f>
        <v/>
      </c>
      <c r="DP64" s="4" t="str">
        <f>IF($J64="","", VLOOKUP($J64,Indicator_Wide!$A$2:$BI$11,32,FALSE))</f>
        <v/>
      </c>
      <c r="DQ64" s="3"/>
      <c r="DR64" s="4" t="str">
        <f>IF($J64="","",VLOOKUP($J64,IndDomain_Wide!$A$2:$BI$11,33,FALSE))</f>
        <v/>
      </c>
      <c r="DS64" s="4" t="str">
        <f>IF($J64="","", VLOOKUP($J64,Indicator_Wide!$A$2:$BI$11,33,FALSE))</f>
        <v/>
      </c>
      <c r="DT64" s="3"/>
      <c r="DU64" s="4" t="str">
        <f>IF($J64="","",VLOOKUP($J64,IndDomain_Wide!$A$2:$BI$11,34,FALSE))</f>
        <v/>
      </c>
      <c r="DV64" s="4" t="str">
        <f>IF($J64="","", VLOOKUP($J64,Indicator_Wide!$A$2:$BI$11,34,FALSE))</f>
        <v/>
      </c>
      <c r="DW64" s="3"/>
      <c r="DX64" s="4" t="str">
        <f>IF($J64="","",VLOOKUP($J64,IndDomain_Wide!$A$2:$BI$11,35,FALSE))</f>
        <v/>
      </c>
      <c r="DY64" s="4" t="str">
        <f>IF($J64="","", VLOOKUP($J64,Indicator_Wide!$A$2:$BI$11,35,FALSE))</f>
        <v/>
      </c>
      <c r="DZ64" s="3"/>
      <c r="EA64" s="4" t="str">
        <f>IF($J64="","",VLOOKUP($J64,IndDomain_Wide!$A$2:$BI$11,36,FALSE))</f>
        <v/>
      </c>
      <c r="EB64" s="4" t="str">
        <f>IF($J64="","", VLOOKUP($J64,Indicator_Wide!$A$2:$BI$11,36,FALSE))</f>
        <v/>
      </c>
      <c r="EC64" s="3"/>
      <c r="ED64" s="4" t="str">
        <f>IF($J64="","",VLOOKUP($J64,IndDomain_Wide!$A$2:$BI$11,37,FALSE))</f>
        <v/>
      </c>
      <c r="EE64" s="4" t="str">
        <f>IF($J64="","", VLOOKUP($J64,Indicator_Wide!$A$2:$BI$11,37,FALSE))</f>
        <v/>
      </c>
      <c r="EF64" s="3"/>
      <c r="EG64" s="4" t="str">
        <f>IF($J64="","",VLOOKUP($J64,IndDomain_Wide!$A$2:$BI$11,38,FALSE))</f>
        <v/>
      </c>
      <c r="EH64" s="4" t="str">
        <f>IF($J64="","", VLOOKUP($J64,Indicator_Wide!$A$2:$BI$11,38,FALSE))</f>
        <v/>
      </c>
      <c r="EI64" s="3"/>
      <c r="EJ64" s="4" t="str">
        <f>IF($J64="","",VLOOKUP($J64,IndDomain_Wide!$A$2:$BI$11,39,FALSE))</f>
        <v/>
      </c>
      <c r="EK64" s="4" t="str">
        <f>IF($J64="","", VLOOKUP($J64,Indicator_Wide!$A$2:$BI$11,39,FALSE))</f>
        <v/>
      </c>
      <c r="EL64" s="3"/>
      <c r="EM64" s="4" t="str">
        <f>IF($J64="","",VLOOKUP($J64,IndDomain_Wide!$A$2:$BI$11,40,FALSE))</f>
        <v/>
      </c>
      <c r="EN64" s="4" t="str">
        <f>IF($J64="","", VLOOKUP($J64,Indicator_Wide!$A$2:$BI$11,40,FALSE))</f>
        <v/>
      </c>
      <c r="EO64" s="3"/>
      <c r="EP64" s="4" t="str">
        <f>IF($J64="","",VLOOKUP($J64,IndDomain_Wide!$A$2:$BI$11,41,FALSE))</f>
        <v/>
      </c>
      <c r="EQ64" s="4" t="str">
        <f>IF($J64="","", VLOOKUP($J64,Indicator_Wide!$A$2:$BI$11,41,FALSE))</f>
        <v/>
      </c>
      <c r="ER64" s="3"/>
      <c r="ES64" s="4" t="str">
        <f>IF($J64="","",VLOOKUP($J64,IndDomain_Wide!$A$2:$BI$11,42,FALSE))</f>
        <v/>
      </c>
      <c r="ET64" s="4" t="str">
        <f>IF($J64="","", VLOOKUP($J64,Indicator_Wide!$A$2:$BI$11,42,FALSE))</f>
        <v/>
      </c>
      <c r="EU64" s="3"/>
      <c r="EV64" s="4" t="str">
        <f>IF($J64="","",VLOOKUP($J64,IndDomain_Wide!$A$2:$BI$11,43,FALSE))</f>
        <v/>
      </c>
      <c r="EW64" s="4" t="str">
        <f>IF($J64="","", VLOOKUP($J64,Indicator_Wide!$A$2:$BI$11,43,FALSE))</f>
        <v/>
      </c>
      <c r="EX64" s="3"/>
      <c r="EY64" s="4" t="str">
        <f>IF($J64="","",VLOOKUP($J64,IndDomain_Wide!$A$2:$BI$11,44,FALSE))</f>
        <v/>
      </c>
      <c r="EZ64" s="4" t="str">
        <f>IF($J64="","", VLOOKUP($J64,Indicator_Wide!$A$2:$BI$11,44,FALSE))</f>
        <v/>
      </c>
      <c r="FA64" s="3"/>
      <c r="FB64" s="4" t="str">
        <f>IF($J64="","",VLOOKUP($J64,IndDomain_Wide!$A$2:$BI$11,45,FALSE))</f>
        <v/>
      </c>
      <c r="FC64" s="4" t="str">
        <f>IF($J64="","", VLOOKUP($J64,Indicator_Wide!$A$2:$BI$11,45,FALSE))</f>
        <v/>
      </c>
      <c r="FD64" s="3"/>
      <c r="FE64" s="4" t="str">
        <f>IF($J64="","",VLOOKUP($J64,IndDomain_Wide!$A$2:$BI$11,46,FALSE))</f>
        <v/>
      </c>
      <c r="FF64" s="4" t="str">
        <f>IF($J64="","", VLOOKUP($J64,Indicator_Wide!$A$2:$BI$11,46,FALSE))</f>
        <v/>
      </c>
      <c r="FG64" s="3"/>
      <c r="FH64" s="4" t="str">
        <f>IF($J64="","",VLOOKUP($J64,IndDomain_Wide!$A$2:$BI$11,47,FALSE))</f>
        <v/>
      </c>
      <c r="FI64" s="4" t="str">
        <f>IF($J64="","", VLOOKUP($J64,Indicator_Wide!$A$2:$BI$11,47,FALSE))</f>
        <v/>
      </c>
      <c r="FJ64" s="3"/>
      <c r="FK64" s="4" t="str">
        <f>IF($J64="","",VLOOKUP($J64,IndDomain_Wide!$A$2:$BI$11,48,FALSE))</f>
        <v/>
      </c>
      <c r="FL64" s="4" t="str">
        <f>IF($J64="","", VLOOKUP($J64,Indicator_Wide!$A$2:$BI$11,48,FALSE))</f>
        <v/>
      </c>
      <c r="FM64" s="3"/>
      <c r="FN64" s="4" t="str">
        <f>IF($J64="","",VLOOKUP($J64,IndDomain_Wide!$A$2:$BI$11,49,FALSE))</f>
        <v/>
      </c>
      <c r="FO64" s="4" t="str">
        <f>IF($J64="","", VLOOKUP($J64,Indicator_Wide!$A$2:$BI$11,49,FALSE))</f>
        <v/>
      </c>
      <c r="FP64" s="3"/>
      <c r="FQ64" s="4" t="str">
        <f>IF($J64="","",VLOOKUP($J64,IndDomain_Wide!$A$2:$BI$11,50,FALSE))</f>
        <v/>
      </c>
      <c r="FR64" s="4" t="str">
        <f>IF($J64="","", VLOOKUP($J64,Indicator_Wide!$A$2:$BI$11,50,FALSE))</f>
        <v/>
      </c>
      <c r="FS64" s="3"/>
      <c r="FT64" s="4" t="str">
        <f>IF($J64="","",VLOOKUP($J64,IndDomain_Wide!$A$2:$BI$11,51,FALSE))</f>
        <v/>
      </c>
      <c r="FU64" s="4" t="str">
        <f>IF($J64="","", VLOOKUP($J64,Indicator_Wide!$A$2:$BI$11,51,FALSE))</f>
        <v/>
      </c>
      <c r="FV64" s="3"/>
      <c r="FW64" s="4" t="str">
        <f>IF($J64="","",VLOOKUP($J64,IndDomain_Wide!$A$2:$BI$11,52,FALSE))</f>
        <v/>
      </c>
      <c r="FX64" s="4" t="str">
        <f>IF($J64="","", VLOOKUP($J64,Indicator_Wide!$A$2:$BI$11,52,FALSE))</f>
        <v/>
      </c>
      <c r="FY64" s="3"/>
      <c r="FZ64" s="4" t="str">
        <f>IF($J64="","",VLOOKUP($J64,IndDomain_Wide!$A$2:$BI$11,53,FALSE))</f>
        <v/>
      </c>
      <c r="GA64" s="4" t="str">
        <f>IF($J64="","", VLOOKUP($J64,Indicator_Wide!$A$2:$BI$11,53,FALSE))</f>
        <v/>
      </c>
      <c r="GB64" s="3"/>
      <c r="GC64" s="4" t="str">
        <f>IF($J64="","",VLOOKUP($J64,IndDomain_Wide!$A$2:$BI$11,54,FALSE))</f>
        <v/>
      </c>
      <c r="GD64" s="4" t="str">
        <f>IF($J64="","", VLOOKUP($J64,Indicator_Wide!$A$2:$BI$11,54,FALSE))</f>
        <v/>
      </c>
      <c r="GE64" s="3"/>
      <c r="GF64" s="4" t="str">
        <f>IF($J64="","",VLOOKUP($J64,IndDomain_Wide!$A$2:$BI$11,55,FALSE))</f>
        <v/>
      </c>
      <c r="GG64" s="4" t="str">
        <f>IF($J64="","", VLOOKUP($J64,Indicator_Wide!$A$2:$BI$11,55,FALSE))</f>
        <v/>
      </c>
      <c r="GH64" s="3"/>
      <c r="GI64" s="4" t="str">
        <f>IF($J64="","",VLOOKUP($J64,IndDomain_Wide!$A$2:$BI$11,56,FALSE))</f>
        <v/>
      </c>
      <c r="GJ64" s="4" t="str">
        <f>IF($J64="","", VLOOKUP($J64,Indicator_Wide!$A$2:$BI$11,56,FALSE))</f>
        <v/>
      </c>
      <c r="GK64" s="3"/>
      <c r="GL64" s="4" t="str">
        <f>IF($J64="","",VLOOKUP($J64,IndDomain_Wide!$A$2:$BI$11,57,FALSE))</f>
        <v/>
      </c>
      <c r="GM64" s="4" t="str">
        <f>IF($J64="","", VLOOKUP($J64,Indicator_Wide!$A$2:$BI$11,57,FALSE))</f>
        <v/>
      </c>
      <c r="GN64" s="3"/>
      <c r="GO64" s="4" t="str">
        <f>IF($J64="","",VLOOKUP($J64,IndDomain_Wide!$A$2:$BI$11,58,FALSE))</f>
        <v/>
      </c>
      <c r="GP64" s="4" t="str">
        <f>IF($J64="","", VLOOKUP($J64,Indicator_Wide!$A$2:$BI$11,58,FALSE))</f>
        <v/>
      </c>
      <c r="GQ64" s="3"/>
      <c r="GR64" s="4" t="str">
        <f>IF($J64="","",VLOOKUP($J64,IndDomain_Wide!$A$2:$BI$11,59,FALSE))</f>
        <v/>
      </c>
      <c r="GS64" s="4" t="str">
        <f>IF($J64="","", VLOOKUP($J64,Indicator_Wide!$A$2:$BI$11,59,FALSE))</f>
        <v/>
      </c>
      <c r="GT64" s="3"/>
      <c r="GU64" s="4" t="str">
        <f>IF($J64="","",VLOOKUP($J64,IndDomain_Wide!$A$2:$BI$11,60,FALSE))</f>
        <v/>
      </c>
      <c r="GV64" s="4" t="str">
        <f>IF($J64="","", VLOOKUP($J64,Indicator_Wide!$A$2:$BI$11,60,FALSE))</f>
        <v/>
      </c>
      <c r="GW64" s="3"/>
      <c r="GX64" s="4" t="str">
        <f>IF($J64="","",VLOOKUP($J64,IndDomain_Wide!$A$2:$BI$11,61,FALSE))</f>
        <v/>
      </c>
      <c r="GY64" s="4" t="str">
        <f>IF($J64="","", VLOOKUP($J64,Indicator_Wide!$A$2:$BI$11,61,FALSE))</f>
        <v/>
      </c>
      <c r="GZ64" s="3"/>
    </row>
    <row r="65" spans="1:20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4" t="str">
        <f>IF($J65="","", VLOOKUP($J65,Domain_Wide!$A$2:$M$11,2,FALSE))</f>
        <v/>
      </c>
      <c r="L65" s="4" t="str">
        <f>IF($J65="","", VLOOKUP($J65,Domain_Wide!$A$2:$M$11,3,FALSE))</f>
        <v/>
      </c>
      <c r="M65" s="3"/>
      <c r="N65" s="4" t="str">
        <f>IF($J65="","", VLOOKUP($J65,Domain_Wide!$A$2:$M$11,4,FALSE))</f>
        <v/>
      </c>
      <c r="O65" s="4" t="str">
        <f>IF($J65="","", VLOOKUP($J65,Domain_Wide!$A$2:$M$11,5,FALSE))</f>
        <v/>
      </c>
      <c r="P65" s="3"/>
      <c r="Q65" s="4" t="str">
        <f>IF($J65="","", VLOOKUP($J65,Domain_Wide!$A$2:$M$11,6,FALSE))</f>
        <v/>
      </c>
      <c r="R65" s="4" t="str">
        <f>IF($J65="","", VLOOKUP($J65,Domain_Wide!$A$2:$M$11,7,FALSE))</f>
        <v/>
      </c>
      <c r="S65" s="3"/>
      <c r="T65" s="4" t="str">
        <f>IF($J65="","", VLOOKUP($J65,Domain_Wide!$A$2:$M$11,8,FALSE))</f>
        <v/>
      </c>
      <c r="U65" s="4" t="str">
        <f>IF($J65="","", VLOOKUP($J65,Domain_Wide!$A$2:$M$11,9,FALSE))</f>
        <v/>
      </c>
      <c r="V65" s="3"/>
      <c r="W65" s="4" t="str">
        <f>IF($J65="","", VLOOKUP($J65,Domain_Wide!$A$2:$M$11,10,FALSE))</f>
        <v/>
      </c>
      <c r="X65" s="4" t="str">
        <f>IF($J65="","", VLOOKUP($J65,Domain_Wide!$A$2:$M$11,11,FALSE))</f>
        <v/>
      </c>
      <c r="Y65" s="3"/>
      <c r="Z65" s="4" t="str">
        <f>IF($J65="","", VLOOKUP($J65,Domain_Wide!$A$2:$M$11,12,FALSE))</f>
        <v/>
      </c>
      <c r="AA65" s="4" t="str">
        <f>IF($J65="","", VLOOKUP($J65,Domain_Wide!$A$2:$M$11,13,FALSE))</f>
        <v/>
      </c>
      <c r="AB65" s="3"/>
      <c r="AC65" s="4" t="str">
        <f>IF($J65="","",VLOOKUP($J65,IndDomain_Wide!$A$2:$BI$11,2,FALSE))</f>
        <v/>
      </c>
      <c r="AD65" s="4" t="str">
        <f>IF($J65="","", VLOOKUP($J65,Indicator_Wide!$A$2:$BI$11,2,FALSE))</f>
        <v/>
      </c>
      <c r="AE65" s="3"/>
      <c r="AF65" s="4" t="str">
        <f>IF($J65="","",VLOOKUP($J65,IndDomain_Wide!$A$2:$BI$11,3,FALSE))</f>
        <v/>
      </c>
      <c r="AG65" s="4" t="str">
        <f>IF($J65="","", VLOOKUP($J65,Indicator_Wide!$A$2:$BI$11,3,FALSE))</f>
        <v/>
      </c>
      <c r="AH65" s="3"/>
      <c r="AI65" s="4" t="str">
        <f>IF($J65="","",VLOOKUP($J65,IndDomain_Wide!$A$2:$BI$11,4,FALSE))</f>
        <v/>
      </c>
      <c r="AJ65" s="4" t="str">
        <f>IF($J65="","", VLOOKUP($J65,Indicator_Wide!$A$2:$BI$11,4,FALSE))</f>
        <v/>
      </c>
      <c r="AK65" s="3"/>
      <c r="AL65" s="4" t="str">
        <f>IF($J65="","",VLOOKUP($J65,IndDomain_Wide!$A$2:$BI$11,5,FALSE))</f>
        <v/>
      </c>
      <c r="AM65" s="4" t="str">
        <f>IF($J65="","", VLOOKUP($J65,Indicator_Wide!$A$2:$BI$11,5,FALSE))</f>
        <v/>
      </c>
      <c r="AN65" s="3"/>
      <c r="AO65" s="4" t="str">
        <f>IF($J65="","",VLOOKUP($J65,IndDomain_Wide!$A$2:$BI$11,6,FALSE))</f>
        <v/>
      </c>
      <c r="AP65" s="4" t="str">
        <f>IF($J65="","", VLOOKUP($J65,Indicator_Wide!$A$2:$BI$11,6,FALSE))</f>
        <v/>
      </c>
      <c r="AQ65" s="3"/>
      <c r="AR65" s="4" t="str">
        <f>IF($J65="","",VLOOKUP($J65,IndDomain_Wide!$A$2:$BI$11,7,FALSE))</f>
        <v/>
      </c>
      <c r="AS65" s="4" t="str">
        <f>IF($J65="","", VLOOKUP($J65,Indicator_Wide!$A$2:$BI$11,7,FALSE))</f>
        <v/>
      </c>
      <c r="AT65" s="3"/>
      <c r="AU65" s="4" t="str">
        <f>IF($J65="","",VLOOKUP($J65,IndDomain_Wide!$A$2:$BI$11,8,FALSE))</f>
        <v/>
      </c>
      <c r="AV65" s="4" t="str">
        <f>IF($J65="","", VLOOKUP($J65,Indicator_Wide!$A$2:$BI$11,8,FALSE))</f>
        <v/>
      </c>
      <c r="AW65" s="3"/>
      <c r="AX65" s="4" t="str">
        <f>IF($J65="","",VLOOKUP($J65,IndDomain_Wide!$A$2:$BI$11,9,FALSE))</f>
        <v/>
      </c>
      <c r="AY65" s="4" t="str">
        <f>IF($J65="","", VLOOKUP($J65,Indicator_Wide!$A$2:$BI$11,9,FALSE))</f>
        <v/>
      </c>
      <c r="AZ65" s="3"/>
      <c r="BA65" s="4" t="str">
        <f>IF($J65="","",VLOOKUP($J65,IndDomain_Wide!$A$2:$BI$11,10,FALSE))</f>
        <v/>
      </c>
      <c r="BB65" s="4" t="str">
        <f>IF($J65="","", VLOOKUP($J65,Indicator_Wide!$A$2:$BI$11,10,FALSE))</f>
        <v/>
      </c>
      <c r="BC65" s="3"/>
      <c r="BD65" s="4" t="str">
        <f>IF($J65="","",VLOOKUP($J65,IndDomain_Wide!$A$2:$BI$11,11,FALSE))</f>
        <v/>
      </c>
      <c r="BE65" s="4" t="str">
        <f>IF($J65="","", VLOOKUP($J65,Indicator_Wide!$A$2:$BI$11,11,FALSE))</f>
        <v/>
      </c>
      <c r="BF65" s="3"/>
      <c r="BG65" s="4" t="str">
        <f>IF($J65="","",VLOOKUP($J65,IndDomain_Wide!$A$2:$BI$11,12,FALSE))</f>
        <v/>
      </c>
      <c r="BH65" s="4" t="str">
        <f>IF($J65="","", VLOOKUP($J65,Indicator_Wide!$A$2:$BI$11,12,FALSE))</f>
        <v/>
      </c>
      <c r="BI65" s="3"/>
      <c r="BJ65" s="4" t="str">
        <f>IF($J65="","",VLOOKUP($J65,IndDomain_Wide!$A$2:$BI$11,13,FALSE))</f>
        <v/>
      </c>
      <c r="BK65" s="4" t="str">
        <f>IF($J65="","", VLOOKUP($J65,Indicator_Wide!$A$2:$BI$11,13,FALSE))</f>
        <v/>
      </c>
      <c r="BL65" s="3"/>
      <c r="BM65" s="4" t="str">
        <f>IF($J65="","",VLOOKUP($J65,IndDomain_Wide!$A$2:$BI$11,14,FALSE))</f>
        <v/>
      </c>
      <c r="BN65" s="4" t="str">
        <f>IF($J65="","", VLOOKUP($J65,Indicator_Wide!$A$2:$BI$11,14,FALSE))</f>
        <v/>
      </c>
      <c r="BO65" s="3"/>
      <c r="BP65" s="4" t="str">
        <f>IF($J65="","",VLOOKUP($J65,IndDomain_Wide!$A$2:$BI$11,15,FALSE))</f>
        <v/>
      </c>
      <c r="BQ65" s="4" t="str">
        <f>IF($J65="","", VLOOKUP($J65,Indicator_Wide!$A$2:$BI$11,15,FALSE))</f>
        <v/>
      </c>
      <c r="BR65" s="3"/>
      <c r="BS65" s="4" t="str">
        <f>IF($J65="","",VLOOKUP($J65,IndDomain_Wide!$A$2:$BI$11,16,FALSE))</f>
        <v/>
      </c>
      <c r="BT65" s="4" t="str">
        <f>IF($J65="","", VLOOKUP($J65,Indicator_Wide!$A$2:$BI$11,16,FALSE))</f>
        <v/>
      </c>
      <c r="BU65" s="3"/>
      <c r="BV65" s="4" t="str">
        <f>IF($J65="","",VLOOKUP($J65,IndDomain_Wide!$A$2:$BI$11,17,FALSE))</f>
        <v/>
      </c>
      <c r="BW65" s="4" t="str">
        <f>IF($J65="","", VLOOKUP($J65,Indicator_Wide!$A$2:$BI$11,17,FALSE))</f>
        <v/>
      </c>
      <c r="BX65" s="3"/>
      <c r="BY65" s="4" t="str">
        <f>IF($J65="","",VLOOKUP($J65,IndDomain_Wide!$A$2:$BI$11,18,FALSE))</f>
        <v/>
      </c>
      <c r="BZ65" s="4" t="str">
        <f>IF($J65="","", VLOOKUP($J65,Indicator_Wide!$A$2:$BI$11,18,FALSE))</f>
        <v/>
      </c>
      <c r="CA65" s="3"/>
      <c r="CB65" s="4" t="str">
        <f>IF($J65="","",VLOOKUP($J65,IndDomain_Wide!$A$2:$BI$11,19,FALSE))</f>
        <v/>
      </c>
      <c r="CC65" s="4" t="str">
        <f>IF($J65="","", VLOOKUP($J65,Indicator_Wide!$A$2:$BI$11,19,FALSE))</f>
        <v/>
      </c>
      <c r="CD65" s="3"/>
      <c r="CE65" s="4" t="str">
        <f>IF($J65="","",VLOOKUP($J65,IndDomain_Wide!$A$2:$BI$11,20,FALSE))</f>
        <v/>
      </c>
      <c r="CF65" s="4" t="str">
        <f>IF($J65="","", VLOOKUP($J65,Indicator_Wide!$A$2:$BI$11,20,FALSE))</f>
        <v/>
      </c>
      <c r="CG65" s="3"/>
      <c r="CH65" s="4" t="str">
        <f>IF($J65="","",VLOOKUP($J65,IndDomain_Wide!$A$2:$BI$11,21,FALSE))</f>
        <v/>
      </c>
      <c r="CI65" s="4" t="str">
        <f>IF($J65="","", VLOOKUP($J65,Indicator_Wide!$A$2:$BI$11,21,FALSE))</f>
        <v/>
      </c>
      <c r="CJ65" s="3"/>
      <c r="CK65" s="4" t="str">
        <f>IF($J65="","",VLOOKUP($J65,IndDomain_Wide!$A$2:$BI$11,22,FALSE))</f>
        <v/>
      </c>
      <c r="CL65" s="4" t="str">
        <f>IF($J65="","", VLOOKUP($J65,Indicator_Wide!$A$2:$BI$11,22,FALSE))</f>
        <v/>
      </c>
      <c r="CM65" s="3"/>
      <c r="CN65" s="4" t="str">
        <f>IF($J65="","",VLOOKUP($J65,IndDomain_Wide!$A$2:$BI$11,23,FALSE))</f>
        <v/>
      </c>
      <c r="CO65" s="4" t="str">
        <f>IF($J65="","", VLOOKUP($J65,Indicator_Wide!$A$2:$BI$11,23,FALSE))</f>
        <v/>
      </c>
      <c r="CP65" s="3"/>
      <c r="CQ65" s="4" t="str">
        <f>IF($J65="","",VLOOKUP($J65,IndDomain_Wide!$A$2:$BI$11,24,FALSE))</f>
        <v/>
      </c>
      <c r="CR65" s="4" t="str">
        <f>IF($J65="","", VLOOKUP($J65,Indicator_Wide!$A$2:$BI$11,24,FALSE))</f>
        <v/>
      </c>
      <c r="CS65" s="3"/>
      <c r="CT65" s="4" t="str">
        <f>IF($J65="","",VLOOKUP($J65,IndDomain_Wide!$A$2:$BI$11,25,FALSE))</f>
        <v/>
      </c>
      <c r="CU65" s="4" t="str">
        <f>IF($J65="","", VLOOKUP($J65,Indicator_Wide!$A$2:$BI$11,25,FALSE))</f>
        <v/>
      </c>
      <c r="CV65" s="3"/>
      <c r="CW65" s="4" t="str">
        <f>IF($J65="","",VLOOKUP($J65,IndDomain_Wide!$A$2:$BI$11,26,FALSE))</f>
        <v/>
      </c>
      <c r="CX65" s="4" t="str">
        <f>IF($J65="","", VLOOKUP($J65,Indicator_Wide!$A$2:$BI$11,26,FALSE))</f>
        <v/>
      </c>
      <c r="CY65" s="3"/>
      <c r="CZ65" s="4" t="str">
        <f>IF($J65="","",VLOOKUP($J65,IndDomain_Wide!$A$2:$BI$11,27,FALSE))</f>
        <v/>
      </c>
      <c r="DA65" s="4" t="str">
        <f>IF($J65="","", VLOOKUP($J65,Indicator_Wide!$A$2:$BI$11,27,FALSE))</f>
        <v/>
      </c>
      <c r="DB65" s="3"/>
      <c r="DC65" s="4" t="str">
        <f>IF($J65="","",VLOOKUP($J65,IndDomain_Wide!$A$2:$BI$11,28,FALSE))</f>
        <v/>
      </c>
      <c r="DD65" s="4" t="str">
        <f>IF($J65="","", VLOOKUP($J65,Indicator_Wide!$A$2:$BI$11,28,FALSE))</f>
        <v/>
      </c>
      <c r="DE65" s="3"/>
      <c r="DF65" s="4" t="str">
        <f>IF($J65="","",VLOOKUP($J65,IndDomain_Wide!$A$2:$BI$11,29,FALSE))</f>
        <v/>
      </c>
      <c r="DG65" s="4" t="str">
        <f>IF($J65="","", VLOOKUP($J65,Indicator_Wide!$A$2:$BI$11,29,FALSE))</f>
        <v/>
      </c>
      <c r="DH65" s="3"/>
      <c r="DI65" s="4" t="str">
        <f>IF($J65="","",VLOOKUP($J65,IndDomain_Wide!$A$2:$BI$11,30,FALSE))</f>
        <v/>
      </c>
      <c r="DJ65" s="4" t="str">
        <f>IF($J65="","", VLOOKUP($J65,Indicator_Wide!$A$2:$BI$11,30,FALSE))</f>
        <v/>
      </c>
      <c r="DK65" s="3"/>
      <c r="DL65" s="4" t="str">
        <f>IF($J65="","",VLOOKUP($J65,IndDomain_Wide!$A$2:$BI$11,31,FALSE))</f>
        <v/>
      </c>
      <c r="DM65" s="4" t="str">
        <f>IF($J65="","", VLOOKUP($J65,Indicator_Wide!$A$2:$BI$11,31,FALSE))</f>
        <v/>
      </c>
      <c r="DN65" s="3"/>
      <c r="DO65" s="4" t="str">
        <f>IF($J65="","",VLOOKUP($J65,IndDomain_Wide!$A$2:$BI$11,32,FALSE))</f>
        <v/>
      </c>
      <c r="DP65" s="4" t="str">
        <f>IF($J65="","", VLOOKUP($J65,Indicator_Wide!$A$2:$BI$11,32,FALSE))</f>
        <v/>
      </c>
      <c r="DQ65" s="3"/>
      <c r="DR65" s="4" t="str">
        <f>IF($J65="","",VLOOKUP($J65,IndDomain_Wide!$A$2:$BI$11,33,FALSE))</f>
        <v/>
      </c>
      <c r="DS65" s="4" t="str">
        <f>IF($J65="","", VLOOKUP($J65,Indicator_Wide!$A$2:$BI$11,33,FALSE))</f>
        <v/>
      </c>
      <c r="DT65" s="3"/>
      <c r="DU65" s="4" t="str">
        <f>IF($J65="","",VLOOKUP($J65,IndDomain_Wide!$A$2:$BI$11,34,FALSE))</f>
        <v/>
      </c>
      <c r="DV65" s="4" t="str">
        <f>IF($J65="","", VLOOKUP($J65,Indicator_Wide!$A$2:$BI$11,34,FALSE))</f>
        <v/>
      </c>
      <c r="DW65" s="3"/>
      <c r="DX65" s="4" t="str">
        <f>IF($J65="","",VLOOKUP($J65,IndDomain_Wide!$A$2:$BI$11,35,FALSE))</f>
        <v/>
      </c>
      <c r="DY65" s="4" t="str">
        <f>IF($J65="","", VLOOKUP($J65,Indicator_Wide!$A$2:$BI$11,35,FALSE))</f>
        <v/>
      </c>
      <c r="DZ65" s="3"/>
      <c r="EA65" s="4" t="str">
        <f>IF($J65="","",VLOOKUP($J65,IndDomain_Wide!$A$2:$BI$11,36,FALSE))</f>
        <v/>
      </c>
      <c r="EB65" s="4" t="str">
        <f>IF($J65="","", VLOOKUP($J65,Indicator_Wide!$A$2:$BI$11,36,FALSE))</f>
        <v/>
      </c>
      <c r="EC65" s="3"/>
      <c r="ED65" s="4" t="str">
        <f>IF($J65="","",VLOOKUP($J65,IndDomain_Wide!$A$2:$BI$11,37,FALSE))</f>
        <v/>
      </c>
      <c r="EE65" s="4" t="str">
        <f>IF($J65="","", VLOOKUP($J65,Indicator_Wide!$A$2:$BI$11,37,FALSE))</f>
        <v/>
      </c>
      <c r="EF65" s="3"/>
      <c r="EG65" s="4" t="str">
        <f>IF($J65="","",VLOOKUP($J65,IndDomain_Wide!$A$2:$BI$11,38,FALSE))</f>
        <v/>
      </c>
      <c r="EH65" s="4" t="str">
        <f>IF($J65="","", VLOOKUP($J65,Indicator_Wide!$A$2:$BI$11,38,FALSE))</f>
        <v/>
      </c>
      <c r="EI65" s="3"/>
      <c r="EJ65" s="4" t="str">
        <f>IF($J65="","",VLOOKUP($J65,IndDomain_Wide!$A$2:$BI$11,39,FALSE))</f>
        <v/>
      </c>
      <c r="EK65" s="4" t="str">
        <f>IF($J65="","", VLOOKUP($J65,Indicator_Wide!$A$2:$BI$11,39,FALSE))</f>
        <v/>
      </c>
      <c r="EL65" s="3"/>
      <c r="EM65" s="4" t="str">
        <f>IF($J65="","",VLOOKUP($J65,IndDomain_Wide!$A$2:$BI$11,40,FALSE))</f>
        <v/>
      </c>
      <c r="EN65" s="4" t="str">
        <f>IF($J65="","", VLOOKUP($J65,Indicator_Wide!$A$2:$BI$11,40,FALSE))</f>
        <v/>
      </c>
      <c r="EO65" s="3"/>
      <c r="EP65" s="4" t="str">
        <f>IF($J65="","",VLOOKUP($J65,IndDomain_Wide!$A$2:$BI$11,41,FALSE))</f>
        <v/>
      </c>
      <c r="EQ65" s="4" t="str">
        <f>IF($J65="","", VLOOKUP($J65,Indicator_Wide!$A$2:$BI$11,41,FALSE))</f>
        <v/>
      </c>
      <c r="ER65" s="3"/>
      <c r="ES65" s="4" t="str">
        <f>IF($J65="","",VLOOKUP($J65,IndDomain_Wide!$A$2:$BI$11,42,FALSE))</f>
        <v/>
      </c>
      <c r="ET65" s="4" t="str">
        <f>IF($J65="","", VLOOKUP($J65,Indicator_Wide!$A$2:$BI$11,42,FALSE))</f>
        <v/>
      </c>
      <c r="EU65" s="3"/>
      <c r="EV65" s="4" t="str">
        <f>IF($J65="","",VLOOKUP($J65,IndDomain_Wide!$A$2:$BI$11,43,FALSE))</f>
        <v/>
      </c>
      <c r="EW65" s="4" t="str">
        <f>IF($J65="","", VLOOKUP($J65,Indicator_Wide!$A$2:$BI$11,43,FALSE))</f>
        <v/>
      </c>
      <c r="EX65" s="3"/>
      <c r="EY65" s="4" t="str">
        <f>IF($J65="","",VLOOKUP($J65,IndDomain_Wide!$A$2:$BI$11,44,FALSE))</f>
        <v/>
      </c>
      <c r="EZ65" s="4" t="str">
        <f>IF($J65="","", VLOOKUP($J65,Indicator_Wide!$A$2:$BI$11,44,FALSE))</f>
        <v/>
      </c>
      <c r="FA65" s="3"/>
      <c r="FB65" s="4" t="str">
        <f>IF($J65="","",VLOOKUP($J65,IndDomain_Wide!$A$2:$BI$11,45,FALSE))</f>
        <v/>
      </c>
      <c r="FC65" s="4" t="str">
        <f>IF($J65="","", VLOOKUP($J65,Indicator_Wide!$A$2:$BI$11,45,FALSE))</f>
        <v/>
      </c>
      <c r="FD65" s="3"/>
      <c r="FE65" s="4" t="str">
        <f>IF($J65="","",VLOOKUP($J65,IndDomain_Wide!$A$2:$BI$11,46,FALSE))</f>
        <v/>
      </c>
      <c r="FF65" s="4" t="str">
        <f>IF($J65="","", VLOOKUP($J65,Indicator_Wide!$A$2:$BI$11,46,FALSE))</f>
        <v/>
      </c>
      <c r="FG65" s="3"/>
      <c r="FH65" s="4" t="str">
        <f>IF($J65="","",VLOOKUP($J65,IndDomain_Wide!$A$2:$BI$11,47,FALSE))</f>
        <v/>
      </c>
      <c r="FI65" s="4" t="str">
        <f>IF($J65="","", VLOOKUP($J65,Indicator_Wide!$A$2:$BI$11,47,FALSE))</f>
        <v/>
      </c>
      <c r="FJ65" s="3"/>
      <c r="FK65" s="4" t="str">
        <f>IF($J65="","",VLOOKUP($J65,IndDomain_Wide!$A$2:$BI$11,48,FALSE))</f>
        <v/>
      </c>
      <c r="FL65" s="4" t="str">
        <f>IF($J65="","", VLOOKUP($J65,Indicator_Wide!$A$2:$BI$11,48,FALSE))</f>
        <v/>
      </c>
      <c r="FM65" s="3"/>
      <c r="FN65" s="4" t="str">
        <f>IF($J65="","",VLOOKUP($J65,IndDomain_Wide!$A$2:$BI$11,49,FALSE))</f>
        <v/>
      </c>
      <c r="FO65" s="4" t="str">
        <f>IF($J65="","", VLOOKUP($J65,Indicator_Wide!$A$2:$BI$11,49,FALSE))</f>
        <v/>
      </c>
      <c r="FP65" s="3"/>
      <c r="FQ65" s="4" t="str">
        <f>IF($J65="","",VLOOKUP($J65,IndDomain_Wide!$A$2:$BI$11,50,FALSE))</f>
        <v/>
      </c>
      <c r="FR65" s="4" t="str">
        <f>IF($J65="","", VLOOKUP($J65,Indicator_Wide!$A$2:$BI$11,50,FALSE))</f>
        <v/>
      </c>
      <c r="FS65" s="3"/>
      <c r="FT65" s="4" t="str">
        <f>IF($J65="","",VLOOKUP($J65,IndDomain_Wide!$A$2:$BI$11,51,FALSE))</f>
        <v/>
      </c>
      <c r="FU65" s="4" t="str">
        <f>IF($J65="","", VLOOKUP($J65,Indicator_Wide!$A$2:$BI$11,51,FALSE))</f>
        <v/>
      </c>
      <c r="FV65" s="3"/>
      <c r="FW65" s="4" t="str">
        <f>IF($J65="","",VLOOKUP($J65,IndDomain_Wide!$A$2:$BI$11,52,FALSE))</f>
        <v/>
      </c>
      <c r="FX65" s="4" t="str">
        <f>IF($J65="","", VLOOKUP($J65,Indicator_Wide!$A$2:$BI$11,52,FALSE))</f>
        <v/>
      </c>
      <c r="FY65" s="3"/>
      <c r="FZ65" s="4" t="str">
        <f>IF($J65="","",VLOOKUP($J65,IndDomain_Wide!$A$2:$BI$11,53,FALSE))</f>
        <v/>
      </c>
      <c r="GA65" s="4" t="str">
        <f>IF($J65="","", VLOOKUP($J65,Indicator_Wide!$A$2:$BI$11,53,FALSE))</f>
        <v/>
      </c>
      <c r="GB65" s="3"/>
      <c r="GC65" s="4" t="str">
        <f>IF($J65="","",VLOOKUP($J65,IndDomain_Wide!$A$2:$BI$11,54,FALSE))</f>
        <v/>
      </c>
      <c r="GD65" s="4" t="str">
        <f>IF($J65="","", VLOOKUP($J65,Indicator_Wide!$A$2:$BI$11,54,FALSE))</f>
        <v/>
      </c>
      <c r="GE65" s="3"/>
      <c r="GF65" s="4" t="str">
        <f>IF($J65="","",VLOOKUP($J65,IndDomain_Wide!$A$2:$BI$11,55,FALSE))</f>
        <v/>
      </c>
      <c r="GG65" s="4" t="str">
        <f>IF($J65="","", VLOOKUP($J65,Indicator_Wide!$A$2:$BI$11,55,FALSE))</f>
        <v/>
      </c>
      <c r="GH65" s="3"/>
      <c r="GI65" s="4" t="str">
        <f>IF($J65="","",VLOOKUP($J65,IndDomain_Wide!$A$2:$BI$11,56,FALSE))</f>
        <v/>
      </c>
      <c r="GJ65" s="4" t="str">
        <f>IF($J65="","", VLOOKUP($J65,Indicator_Wide!$A$2:$BI$11,56,FALSE))</f>
        <v/>
      </c>
      <c r="GK65" s="3"/>
      <c r="GL65" s="4" t="str">
        <f>IF($J65="","",VLOOKUP($J65,IndDomain_Wide!$A$2:$BI$11,57,FALSE))</f>
        <v/>
      </c>
      <c r="GM65" s="4" t="str">
        <f>IF($J65="","", VLOOKUP($J65,Indicator_Wide!$A$2:$BI$11,57,FALSE))</f>
        <v/>
      </c>
      <c r="GN65" s="3"/>
      <c r="GO65" s="4" t="str">
        <f>IF($J65="","",VLOOKUP($J65,IndDomain_Wide!$A$2:$BI$11,58,FALSE))</f>
        <v/>
      </c>
      <c r="GP65" s="4" t="str">
        <f>IF($J65="","", VLOOKUP($J65,Indicator_Wide!$A$2:$BI$11,58,FALSE))</f>
        <v/>
      </c>
      <c r="GQ65" s="3"/>
      <c r="GR65" s="4" t="str">
        <f>IF($J65="","",VLOOKUP($J65,IndDomain_Wide!$A$2:$BI$11,59,FALSE))</f>
        <v/>
      </c>
      <c r="GS65" s="4" t="str">
        <f>IF($J65="","", VLOOKUP($J65,Indicator_Wide!$A$2:$BI$11,59,FALSE))</f>
        <v/>
      </c>
      <c r="GT65" s="3"/>
      <c r="GU65" s="4" t="str">
        <f>IF($J65="","",VLOOKUP($J65,IndDomain_Wide!$A$2:$BI$11,60,FALSE))</f>
        <v/>
      </c>
      <c r="GV65" s="4" t="str">
        <f>IF($J65="","", VLOOKUP($J65,Indicator_Wide!$A$2:$BI$11,60,FALSE))</f>
        <v/>
      </c>
      <c r="GW65" s="3"/>
      <c r="GX65" s="4" t="str">
        <f>IF($J65="","",VLOOKUP($J65,IndDomain_Wide!$A$2:$BI$11,61,FALSE))</f>
        <v/>
      </c>
      <c r="GY65" s="4" t="str">
        <f>IF($J65="","", VLOOKUP($J65,Indicator_Wide!$A$2:$BI$11,61,FALSE))</f>
        <v/>
      </c>
      <c r="GZ65" s="3"/>
    </row>
    <row r="66" spans="1:20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4" t="str">
        <f>IF($J66="","", VLOOKUP($J66,Domain_Wide!$A$2:$M$11,2,FALSE))</f>
        <v/>
      </c>
      <c r="L66" s="4" t="str">
        <f>IF($J66="","", VLOOKUP($J66,Domain_Wide!$A$2:$M$11,3,FALSE))</f>
        <v/>
      </c>
      <c r="M66" s="3"/>
      <c r="N66" s="4" t="str">
        <f>IF($J66="","", VLOOKUP($J66,Domain_Wide!$A$2:$M$11,4,FALSE))</f>
        <v/>
      </c>
      <c r="O66" s="4" t="str">
        <f>IF($J66="","", VLOOKUP($J66,Domain_Wide!$A$2:$M$11,5,FALSE))</f>
        <v/>
      </c>
      <c r="P66" s="3"/>
      <c r="Q66" s="4" t="str">
        <f>IF($J66="","", VLOOKUP($J66,Domain_Wide!$A$2:$M$11,6,FALSE))</f>
        <v/>
      </c>
      <c r="R66" s="4" t="str">
        <f>IF($J66="","", VLOOKUP($J66,Domain_Wide!$A$2:$M$11,7,FALSE))</f>
        <v/>
      </c>
      <c r="S66" s="3"/>
      <c r="T66" s="4" t="str">
        <f>IF($J66="","", VLOOKUP($J66,Domain_Wide!$A$2:$M$11,8,FALSE))</f>
        <v/>
      </c>
      <c r="U66" s="4" t="str">
        <f>IF($J66="","", VLOOKUP($J66,Domain_Wide!$A$2:$M$11,9,FALSE))</f>
        <v/>
      </c>
      <c r="V66" s="3"/>
      <c r="W66" s="4" t="str">
        <f>IF($J66="","", VLOOKUP($J66,Domain_Wide!$A$2:$M$11,10,FALSE))</f>
        <v/>
      </c>
      <c r="X66" s="4" t="str">
        <f>IF($J66="","", VLOOKUP($J66,Domain_Wide!$A$2:$M$11,11,FALSE))</f>
        <v/>
      </c>
      <c r="Y66" s="3"/>
      <c r="Z66" s="4" t="str">
        <f>IF($J66="","", VLOOKUP($J66,Domain_Wide!$A$2:$M$11,12,FALSE))</f>
        <v/>
      </c>
      <c r="AA66" s="4" t="str">
        <f>IF($J66="","", VLOOKUP($J66,Domain_Wide!$A$2:$M$11,13,FALSE))</f>
        <v/>
      </c>
      <c r="AB66" s="3"/>
      <c r="AC66" s="4" t="str">
        <f>IF($J66="","",VLOOKUP($J66,IndDomain_Wide!$A$2:$BI$11,2,FALSE))</f>
        <v/>
      </c>
      <c r="AD66" s="4" t="str">
        <f>IF($J66="","", VLOOKUP($J66,Indicator_Wide!$A$2:$BI$11,2,FALSE))</f>
        <v/>
      </c>
      <c r="AE66" s="3"/>
      <c r="AF66" s="4" t="str">
        <f>IF($J66="","",VLOOKUP($J66,IndDomain_Wide!$A$2:$BI$11,3,FALSE))</f>
        <v/>
      </c>
      <c r="AG66" s="4" t="str">
        <f>IF($J66="","", VLOOKUP($J66,Indicator_Wide!$A$2:$BI$11,3,FALSE))</f>
        <v/>
      </c>
      <c r="AH66" s="3"/>
      <c r="AI66" s="4" t="str">
        <f>IF($J66="","",VLOOKUP($J66,IndDomain_Wide!$A$2:$BI$11,4,FALSE))</f>
        <v/>
      </c>
      <c r="AJ66" s="4" t="str">
        <f>IF($J66="","", VLOOKUP($J66,Indicator_Wide!$A$2:$BI$11,4,FALSE))</f>
        <v/>
      </c>
      <c r="AK66" s="3"/>
      <c r="AL66" s="4" t="str">
        <f>IF($J66="","",VLOOKUP($J66,IndDomain_Wide!$A$2:$BI$11,5,FALSE))</f>
        <v/>
      </c>
      <c r="AM66" s="4" t="str">
        <f>IF($J66="","", VLOOKUP($J66,Indicator_Wide!$A$2:$BI$11,5,FALSE))</f>
        <v/>
      </c>
      <c r="AN66" s="3"/>
      <c r="AO66" s="4" t="str">
        <f>IF($J66="","",VLOOKUP($J66,IndDomain_Wide!$A$2:$BI$11,6,FALSE))</f>
        <v/>
      </c>
      <c r="AP66" s="4" t="str">
        <f>IF($J66="","", VLOOKUP($J66,Indicator_Wide!$A$2:$BI$11,6,FALSE))</f>
        <v/>
      </c>
      <c r="AQ66" s="3"/>
      <c r="AR66" s="4" t="str">
        <f>IF($J66="","",VLOOKUP($J66,IndDomain_Wide!$A$2:$BI$11,7,FALSE))</f>
        <v/>
      </c>
      <c r="AS66" s="4" t="str">
        <f>IF($J66="","", VLOOKUP($J66,Indicator_Wide!$A$2:$BI$11,7,FALSE))</f>
        <v/>
      </c>
      <c r="AT66" s="3"/>
      <c r="AU66" s="4" t="str">
        <f>IF($J66="","",VLOOKUP($J66,IndDomain_Wide!$A$2:$BI$11,8,FALSE))</f>
        <v/>
      </c>
      <c r="AV66" s="4" t="str">
        <f>IF($J66="","", VLOOKUP($J66,Indicator_Wide!$A$2:$BI$11,8,FALSE))</f>
        <v/>
      </c>
      <c r="AW66" s="3"/>
      <c r="AX66" s="4" t="str">
        <f>IF($J66="","",VLOOKUP($J66,IndDomain_Wide!$A$2:$BI$11,9,FALSE))</f>
        <v/>
      </c>
      <c r="AY66" s="4" t="str">
        <f>IF($J66="","", VLOOKUP($J66,Indicator_Wide!$A$2:$BI$11,9,FALSE))</f>
        <v/>
      </c>
      <c r="AZ66" s="3"/>
      <c r="BA66" s="4" t="str">
        <f>IF($J66="","",VLOOKUP($J66,IndDomain_Wide!$A$2:$BI$11,10,FALSE))</f>
        <v/>
      </c>
      <c r="BB66" s="4" t="str">
        <f>IF($J66="","", VLOOKUP($J66,Indicator_Wide!$A$2:$BI$11,10,FALSE))</f>
        <v/>
      </c>
      <c r="BC66" s="3"/>
      <c r="BD66" s="4" t="str">
        <f>IF($J66="","",VLOOKUP($J66,IndDomain_Wide!$A$2:$BI$11,11,FALSE))</f>
        <v/>
      </c>
      <c r="BE66" s="4" t="str">
        <f>IF($J66="","", VLOOKUP($J66,Indicator_Wide!$A$2:$BI$11,11,FALSE))</f>
        <v/>
      </c>
      <c r="BF66" s="3"/>
      <c r="BG66" s="4" t="str">
        <f>IF($J66="","",VLOOKUP($J66,IndDomain_Wide!$A$2:$BI$11,12,FALSE))</f>
        <v/>
      </c>
      <c r="BH66" s="4" t="str">
        <f>IF($J66="","", VLOOKUP($J66,Indicator_Wide!$A$2:$BI$11,12,FALSE))</f>
        <v/>
      </c>
      <c r="BI66" s="3"/>
      <c r="BJ66" s="4" t="str">
        <f>IF($J66="","",VLOOKUP($J66,IndDomain_Wide!$A$2:$BI$11,13,FALSE))</f>
        <v/>
      </c>
      <c r="BK66" s="4" t="str">
        <f>IF($J66="","", VLOOKUP($J66,Indicator_Wide!$A$2:$BI$11,13,FALSE))</f>
        <v/>
      </c>
      <c r="BL66" s="3"/>
      <c r="BM66" s="4" t="str">
        <f>IF($J66="","",VLOOKUP($J66,IndDomain_Wide!$A$2:$BI$11,14,FALSE))</f>
        <v/>
      </c>
      <c r="BN66" s="4" t="str">
        <f>IF($J66="","", VLOOKUP($J66,Indicator_Wide!$A$2:$BI$11,14,FALSE))</f>
        <v/>
      </c>
      <c r="BO66" s="3"/>
      <c r="BP66" s="4" t="str">
        <f>IF($J66="","",VLOOKUP($J66,IndDomain_Wide!$A$2:$BI$11,15,FALSE))</f>
        <v/>
      </c>
      <c r="BQ66" s="4" t="str">
        <f>IF($J66="","", VLOOKUP($J66,Indicator_Wide!$A$2:$BI$11,15,FALSE))</f>
        <v/>
      </c>
      <c r="BR66" s="3"/>
      <c r="BS66" s="4" t="str">
        <f>IF($J66="","",VLOOKUP($J66,IndDomain_Wide!$A$2:$BI$11,16,FALSE))</f>
        <v/>
      </c>
      <c r="BT66" s="4" t="str">
        <f>IF($J66="","", VLOOKUP($J66,Indicator_Wide!$A$2:$BI$11,16,FALSE))</f>
        <v/>
      </c>
      <c r="BU66" s="3"/>
      <c r="BV66" s="4" t="str">
        <f>IF($J66="","",VLOOKUP($J66,IndDomain_Wide!$A$2:$BI$11,17,FALSE))</f>
        <v/>
      </c>
      <c r="BW66" s="4" t="str">
        <f>IF($J66="","", VLOOKUP($J66,Indicator_Wide!$A$2:$BI$11,17,FALSE))</f>
        <v/>
      </c>
      <c r="BX66" s="3"/>
      <c r="BY66" s="4" t="str">
        <f>IF($J66="","",VLOOKUP($J66,IndDomain_Wide!$A$2:$BI$11,18,FALSE))</f>
        <v/>
      </c>
      <c r="BZ66" s="4" t="str">
        <f>IF($J66="","", VLOOKUP($J66,Indicator_Wide!$A$2:$BI$11,18,FALSE))</f>
        <v/>
      </c>
      <c r="CA66" s="3"/>
      <c r="CB66" s="4" t="str">
        <f>IF($J66="","",VLOOKUP($J66,IndDomain_Wide!$A$2:$BI$11,19,FALSE))</f>
        <v/>
      </c>
      <c r="CC66" s="4" t="str">
        <f>IF($J66="","", VLOOKUP($J66,Indicator_Wide!$A$2:$BI$11,19,FALSE))</f>
        <v/>
      </c>
      <c r="CD66" s="3"/>
      <c r="CE66" s="4" t="str">
        <f>IF($J66="","",VLOOKUP($J66,IndDomain_Wide!$A$2:$BI$11,20,FALSE))</f>
        <v/>
      </c>
      <c r="CF66" s="4" t="str">
        <f>IF($J66="","", VLOOKUP($J66,Indicator_Wide!$A$2:$BI$11,20,FALSE))</f>
        <v/>
      </c>
      <c r="CG66" s="3"/>
      <c r="CH66" s="4" t="str">
        <f>IF($J66="","",VLOOKUP($J66,IndDomain_Wide!$A$2:$BI$11,21,FALSE))</f>
        <v/>
      </c>
      <c r="CI66" s="4" t="str">
        <f>IF($J66="","", VLOOKUP($J66,Indicator_Wide!$A$2:$BI$11,21,FALSE))</f>
        <v/>
      </c>
      <c r="CJ66" s="3"/>
      <c r="CK66" s="4" t="str">
        <f>IF($J66="","",VLOOKUP($J66,IndDomain_Wide!$A$2:$BI$11,22,FALSE))</f>
        <v/>
      </c>
      <c r="CL66" s="4" t="str">
        <f>IF($J66="","", VLOOKUP($J66,Indicator_Wide!$A$2:$BI$11,22,FALSE))</f>
        <v/>
      </c>
      <c r="CM66" s="3"/>
      <c r="CN66" s="4" t="str">
        <f>IF($J66="","",VLOOKUP($J66,IndDomain_Wide!$A$2:$BI$11,23,FALSE))</f>
        <v/>
      </c>
      <c r="CO66" s="4" t="str">
        <f>IF($J66="","", VLOOKUP($J66,Indicator_Wide!$A$2:$BI$11,23,FALSE))</f>
        <v/>
      </c>
      <c r="CP66" s="3"/>
      <c r="CQ66" s="4" t="str">
        <f>IF($J66="","",VLOOKUP($J66,IndDomain_Wide!$A$2:$BI$11,24,FALSE))</f>
        <v/>
      </c>
      <c r="CR66" s="4" t="str">
        <f>IF($J66="","", VLOOKUP($J66,Indicator_Wide!$A$2:$BI$11,24,FALSE))</f>
        <v/>
      </c>
      <c r="CS66" s="3"/>
      <c r="CT66" s="4" t="str">
        <f>IF($J66="","",VLOOKUP($J66,IndDomain_Wide!$A$2:$BI$11,25,FALSE))</f>
        <v/>
      </c>
      <c r="CU66" s="4" t="str">
        <f>IF($J66="","", VLOOKUP($J66,Indicator_Wide!$A$2:$BI$11,25,FALSE))</f>
        <v/>
      </c>
      <c r="CV66" s="3"/>
      <c r="CW66" s="4" t="str">
        <f>IF($J66="","",VLOOKUP($J66,IndDomain_Wide!$A$2:$BI$11,26,FALSE))</f>
        <v/>
      </c>
      <c r="CX66" s="4" t="str">
        <f>IF($J66="","", VLOOKUP($J66,Indicator_Wide!$A$2:$BI$11,26,FALSE))</f>
        <v/>
      </c>
      <c r="CY66" s="3"/>
      <c r="CZ66" s="4" t="str">
        <f>IF($J66="","",VLOOKUP($J66,IndDomain_Wide!$A$2:$BI$11,27,FALSE))</f>
        <v/>
      </c>
      <c r="DA66" s="4" t="str">
        <f>IF($J66="","", VLOOKUP($J66,Indicator_Wide!$A$2:$BI$11,27,FALSE))</f>
        <v/>
      </c>
      <c r="DB66" s="3"/>
      <c r="DC66" s="4" t="str">
        <f>IF($J66="","",VLOOKUP($J66,IndDomain_Wide!$A$2:$BI$11,28,FALSE))</f>
        <v/>
      </c>
      <c r="DD66" s="4" t="str">
        <f>IF($J66="","", VLOOKUP($J66,Indicator_Wide!$A$2:$BI$11,28,FALSE))</f>
        <v/>
      </c>
      <c r="DE66" s="3"/>
      <c r="DF66" s="4" t="str">
        <f>IF($J66="","",VLOOKUP($J66,IndDomain_Wide!$A$2:$BI$11,29,FALSE))</f>
        <v/>
      </c>
      <c r="DG66" s="4" t="str">
        <f>IF($J66="","", VLOOKUP($J66,Indicator_Wide!$A$2:$BI$11,29,FALSE))</f>
        <v/>
      </c>
      <c r="DH66" s="3"/>
      <c r="DI66" s="4" t="str">
        <f>IF($J66="","",VLOOKUP($J66,IndDomain_Wide!$A$2:$BI$11,30,FALSE))</f>
        <v/>
      </c>
      <c r="DJ66" s="4" t="str">
        <f>IF($J66="","", VLOOKUP($J66,Indicator_Wide!$A$2:$BI$11,30,FALSE))</f>
        <v/>
      </c>
      <c r="DK66" s="3"/>
      <c r="DL66" s="4" t="str">
        <f>IF($J66="","",VLOOKUP($J66,IndDomain_Wide!$A$2:$BI$11,31,FALSE))</f>
        <v/>
      </c>
      <c r="DM66" s="4" t="str">
        <f>IF($J66="","", VLOOKUP($J66,Indicator_Wide!$A$2:$BI$11,31,FALSE))</f>
        <v/>
      </c>
      <c r="DN66" s="3"/>
      <c r="DO66" s="4" t="str">
        <f>IF($J66="","",VLOOKUP($J66,IndDomain_Wide!$A$2:$BI$11,32,FALSE))</f>
        <v/>
      </c>
      <c r="DP66" s="4" t="str">
        <f>IF($J66="","", VLOOKUP($J66,Indicator_Wide!$A$2:$BI$11,32,FALSE))</f>
        <v/>
      </c>
      <c r="DQ66" s="3"/>
      <c r="DR66" s="4" t="str">
        <f>IF($J66="","",VLOOKUP($J66,IndDomain_Wide!$A$2:$BI$11,33,FALSE))</f>
        <v/>
      </c>
      <c r="DS66" s="4" t="str">
        <f>IF($J66="","", VLOOKUP($J66,Indicator_Wide!$A$2:$BI$11,33,FALSE))</f>
        <v/>
      </c>
      <c r="DT66" s="3"/>
      <c r="DU66" s="4" t="str">
        <f>IF($J66="","",VLOOKUP($J66,IndDomain_Wide!$A$2:$BI$11,34,FALSE))</f>
        <v/>
      </c>
      <c r="DV66" s="4" t="str">
        <f>IF($J66="","", VLOOKUP($J66,Indicator_Wide!$A$2:$BI$11,34,FALSE))</f>
        <v/>
      </c>
      <c r="DW66" s="3"/>
      <c r="DX66" s="4" t="str">
        <f>IF($J66="","",VLOOKUP($J66,IndDomain_Wide!$A$2:$BI$11,35,FALSE))</f>
        <v/>
      </c>
      <c r="DY66" s="4" t="str">
        <f>IF($J66="","", VLOOKUP($J66,Indicator_Wide!$A$2:$BI$11,35,FALSE))</f>
        <v/>
      </c>
      <c r="DZ66" s="3"/>
      <c r="EA66" s="4" t="str">
        <f>IF($J66="","",VLOOKUP($J66,IndDomain_Wide!$A$2:$BI$11,36,FALSE))</f>
        <v/>
      </c>
      <c r="EB66" s="4" t="str">
        <f>IF($J66="","", VLOOKUP($J66,Indicator_Wide!$A$2:$BI$11,36,FALSE))</f>
        <v/>
      </c>
      <c r="EC66" s="3"/>
      <c r="ED66" s="4" t="str">
        <f>IF($J66="","",VLOOKUP($J66,IndDomain_Wide!$A$2:$BI$11,37,FALSE))</f>
        <v/>
      </c>
      <c r="EE66" s="4" t="str">
        <f>IF($J66="","", VLOOKUP($J66,Indicator_Wide!$A$2:$BI$11,37,FALSE))</f>
        <v/>
      </c>
      <c r="EF66" s="3"/>
      <c r="EG66" s="4" t="str">
        <f>IF($J66="","",VLOOKUP($J66,IndDomain_Wide!$A$2:$BI$11,38,FALSE))</f>
        <v/>
      </c>
      <c r="EH66" s="4" t="str">
        <f>IF($J66="","", VLOOKUP($J66,Indicator_Wide!$A$2:$BI$11,38,FALSE))</f>
        <v/>
      </c>
      <c r="EI66" s="3"/>
      <c r="EJ66" s="4" t="str">
        <f>IF($J66="","",VLOOKUP($J66,IndDomain_Wide!$A$2:$BI$11,39,FALSE))</f>
        <v/>
      </c>
      <c r="EK66" s="4" t="str">
        <f>IF($J66="","", VLOOKUP($J66,Indicator_Wide!$A$2:$BI$11,39,FALSE))</f>
        <v/>
      </c>
      <c r="EL66" s="3"/>
      <c r="EM66" s="4" t="str">
        <f>IF($J66="","",VLOOKUP($J66,IndDomain_Wide!$A$2:$BI$11,40,FALSE))</f>
        <v/>
      </c>
      <c r="EN66" s="4" t="str">
        <f>IF($J66="","", VLOOKUP($J66,Indicator_Wide!$A$2:$BI$11,40,FALSE))</f>
        <v/>
      </c>
      <c r="EO66" s="3"/>
      <c r="EP66" s="4" t="str">
        <f>IF($J66="","",VLOOKUP($J66,IndDomain_Wide!$A$2:$BI$11,41,FALSE))</f>
        <v/>
      </c>
      <c r="EQ66" s="4" t="str">
        <f>IF($J66="","", VLOOKUP($J66,Indicator_Wide!$A$2:$BI$11,41,FALSE))</f>
        <v/>
      </c>
      <c r="ER66" s="3"/>
      <c r="ES66" s="4" t="str">
        <f>IF($J66="","",VLOOKUP($J66,IndDomain_Wide!$A$2:$BI$11,42,FALSE))</f>
        <v/>
      </c>
      <c r="ET66" s="4" t="str">
        <f>IF($J66="","", VLOOKUP($J66,Indicator_Wide!$A$2:$BI$11,42,FALSE))</f>
        <v/>
      </c>
      <c r="EU66" s="3"/>
      <c r="EV66" s="4" t="str">
        <f>IF($J66="","",VLOOKUP($J66,IndDomain_Wide!$A$2:$BI$11,43,FALSE))</f>
        <v/>
      </c>
      <c r="EW66" s="4" t="str">
        <f>IF($J66="","", VLOOKUP($J66,Indicator_Wide!$A$2:$BI$11,43,FALSE))</f>
        <v/>
      </c>
      <c r="EX66" s="3"/>
      <c r="EY66" s="4" t="str">
        <f>IF($J66="","",VLOOKUP($J66,IndDomain_Wide!$A$2:$BI$11,44,FALSE))</f>
        <v/>
      </c>
      <c r="EZ66" s="4" t="str">
        <f>IF($J66="","", VLOOKUP($J66,Indicator_Wide!$A$2:$BI$11,44,FALSE))</f>
        <v/>
      </c>
      <c r="FA66" s="3"/>
      <c r="FB66" s="4" t="str">
        <f>IF($J66="","",VLOOKUP($J66,IndDomain_Wide!$A$2:$BI$11,45,FALSE))</f>
        <v/>
      </c>
      <c r="FC66" s="4" t="str">
        <f>IF($J66="","", VLOOKUP($J66,Indicator_Wide!$A$2:$BI$11,45,FALSE))</f>
        <v/>
      </c>
      <c r="FD66" s="3"/>
      <c r="FE66" s="4" t="str">
        <f>IF($J66="","",VLOOKUP($J66,IndDomain_Wide!$A$2:$BI$11,46,FALSE))</f>
        <v/>
      </c>
      <c r="FF66" s="4" t="str">
        <f>IF($J66="","", VLOOKUP($J66,Indicator_Wide!$A$2:$BI$11,46,FALSE))</f>
        <v/>
      </c>
      <c r="FG66" s="3"/>
      <c r="FH66" s="4" t="str">
        <f>IF($J66="","",VLOOKUP($J66,IndDomain_Wide!$A$2:$BI$11,47,FALSE))</f>
        <v/>
      </c>
      <c r="FI66" s="4" t="str">
        <f>IF($J66="","", VLOOKUP($J66,Indicator_Wide!$A$2:$BI$11,47,FALSE))</f>
        <v/>
      </c>
      <c r="FJ66" s="3"/>
      <c r="FK66" s="4" t="str">
        <f>IF($J66="","",VLOOKUP($J66,IndDomain_Wide!$A$2:$BI$11,48,FALSE))</f>
        <v/>
      </c>
      <c r="FL66" s="4" t="str">
        <f>IF($J66="","", VLOOKUP($J66,Indicator_Wide!$A$2:$BI$11,48,FALSE))</f>
        <v/>
      </c>
      <c r="FM66" s="3"/>
      <c r="FN66" s="4" t="str">
        <f>IF($J66="","",VLOOKUP($J66,IndDomain_Wide!$A$2:$BI$11,49,FALSE))</f>
        <v/>
      </c>
      <c r="FO66" s="4" t="str">
        <f>IF($J66="","", VLOOKUP($J66,Indicator_Wide!$A$2:$BI$11,49,FALSE))</f>
        <v/>
      </c>
      <c r="FP66" s="3"/>
      <c r="FQ66" s="4" t="str">
        <f>IF($J66="","",VLOOKUP($J66,IndDomain_Wide!$A$2:$BI$11,50,FALSE))</f>
        <v/>
      </c>
      <c r="FR66" s="4" t="str">
        <f>IF($J66="","", VLOOKUP($J66,Indicator_Wide!$A$2:$BI$11,50,FALSE))</f>
        <v/>
      </c>
      <c r="FS66" s="3"/>
      <c r="FT66" s="4" t="str">
        <f>IF($J66="","",VLOOKUP($J66,IndDomain_Wide!$A$2:$BI$11,51,FALSE))</f>
        <v/>
      </c>
      <c r="FU66" s="4" t="str">
        <f>IF($J66="","", VLOOKUP($J66,Indicator_Wide!$A$2:$BI$11,51,FALSE))</f>
        <v/>
      </c>
      <c r="FV66" s="3"/>
      <c r="FW66" s="4" t="str">
        <f>IF($J66="","",VLOOKUP($J66,IndDomain_Wide!$A$2:$BI$11,52,FALSE))</f>
        <v/>
      </c>
      <c r="FX66" s="4" t="str">
        <f>IF($J66="","", VLOOKUP($J66,Indicator_Wide!$A$2:$BI$11,52,FALSE))</f>
        <v/>
      </c>
      <c r="FY66" s="3"/>
      <c r="FZ66" s="4" t="str">
        <f>IF($J66="","",VLOOKUP($J66,IndDomain_Wide!$A$2:$BI$11,53,FALSE))</f>
        <v/>
      </c>
      <c r="GA66" s="4" t="str">
        <f>IF($J66="","", VLOOKUP($J66,Indicator_Wide!$A$2:$BI$11,53,FALSE))</f>
        <v/>
      </c>
      <c r="GB66" s="3"/>
      <c r="GC66" s="4" t="str">
        <f>IF($J66="","",VLOOKUP($J66,IndDomain_Wide!$A$2:$BI$11,54,FALSE))</f>
        <v/>
      </c>
      <c r="GD66" s="4" t="str">
        <f>IF($J66="","", VLOOKUP($J66,Indicator_Wide!$A$2:$BI$11,54,FALSE))</f>
        <v/>
      </c>
      <c r="GE66" s="3"/>
      <c r="GF66" s="4" t="str">
        <f>IF($J66="","",VLOOKUP($J66,IndDomain_Wide!$A$2:$BI$11,55,FALSE))</f>
        <v/>
      </c>
      <c r="GG66" s="4" t="str">
        <f>IF($J66="","", VLOOKUP($J66,Indicator_Wide!$A$2:$BI$11,55,FALSE))</f>
        <v/>
      </c>
      <c r="GH66" s="3"/>
      <c r="GI66" s="4" t="str">
        <f>IF($J66="","",VLOOKUP($J66,IndDomain_Wide!$A$2:$BI$11,56,FALSE))</f>
        <v/>
      </c>
      <c r="GJ66" s="4" t="str">
        <f>IF($J66="","", VLOOKUP($J66,Indicator_Wide!$A$2:$BI$11,56,FALSE))</f>
        <v/>
      </c>
      <c r="GK66" s="3"/>
      <c r="GL66" s="4" t="str">
        <f>IF($J66="","",VLOOKUP($J66,IndDomain_Wide!$A$2:$BI$11,57,FALSE))</f>
        <v/>
      </c>
      <c r="GM66" s="4" t="str">
        <f>IF($J66="","", VLOOKUP($J66,Indicator_Wide!$A$2:$BI$11,57,FALSE))</f>
        <v/>
      </c>
      <c r="GN66" s="3"/>
      <c r="GO66" s="4" t="str">
        <f>IF($J66="","",VLOOKUP($J66,IndDomain_Wide!$A$2:$BI$11,58,FALSE))</f>
        <v/>
      </c>
      <c r="GP66" s="4" t="str">
        <f>IF($J66="","", VLOOKUP($J66,Indicator_Wide!$A$2:$BI$11,58,FALSE))</f>
        <v/>
      </c>
      <c r="GQ66" s="3"/>
      <c r="GR66" s="4" t="str">
        <f>IF($J66="","",VLOOKUP($J66,IndDomain_Wide!$A$2:$BI$11,59,FALSE))</f>
        <v/>
      </c>
      <c r="GS66" s="4" t="str">
        <f>IF($J66="","", VLOOKUP($J66,Indicator_Wide!$A$2:$BI$11,59,FALSE))</f>
        <v/>
      </c>
      <c r="GT66" s="3"/>
      <c r="GU66" s="4" t="str">
        <f>IF($J66="","",VLOOKUP($J66,IndDomain_Wide!$A$2:$BI$11,60,FALSE))</f>
        <v/>
      </c>
      <c r="GV66" s="4" t="str">
        <f>IF($J66="","", VLOOKUP($J66,Indicator_Wide!$A$2:$BI$11,60,FALSE))</f>
        <v/>
      </c>
      <c r="GW66" s="3"/>
      <c r="GX66" s="4" t="str">
        <f>IF($J66="","",VLOOKUP($J66,IndDomain_Wide!$A$2:$BI$11,61,FALSE))</f>
        <v/>
      </c>
      <c r="GY66" s="4" t="str">
        <f>IF($J66="","", VLOOKUP($J66,Indicator_Wide!$A$2:$BI$11,61,FALSE))</f>
        <v/>
      </c>
      <c r="GZ66" s="3"/>
    </row>
    <row r="67" spans="1:20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4" t="str">
        <f>IF($J67="","", VLOOKUP($J67,Domain_Wide!$A$2:$M$11,2,FALSE))</f>
        <v/>
      </c>
      <c r="L67" s="4" t="str">
        <f>IF($J67="","", VLOOKUP($J67,Domain_Wide!$A$2:$M$11,3,FALSE))</f>
        <v/>
      </c>
      <c r="M67" s="3"/>
      <c r="N67" s="4" t="str">
        <f>IF($J67="","", VLOOKUP($J67,Domain_Wide!$A$2:$M$11,4,FALSE))</f>
        <v/>
      </c>
      <c r="O67" s="4" t="str">
        <f>IF($J67="","", VLOOKUP($J67,Domain_Wide!$A$2:$M$11,5,FALSE))</f>
        <v/>
      </c>
      <c r="P67" s="3"/>
      <c r="Q67" s="4" t="str">
        <f>IF($J67="","", VLOOKUP($J67,Domain_Wide!$A$2:$M$11,6,FALSE))</f>
        <v/>
      </c>
      <c r="R67" s="4" t="str">
        <f>IF($J67="","", VLOOKUP($J67,Domain_Wide!$A$2:$M$11,7,FALSE))</f>
        <v/>
      </c>
      <c r="S67" s="3"/>
      <c r="T67" s="4" t="str">
        <f>IF($J67="","", VLOOKUP($J67,Domain_Wide!$A$2:$M$11,8,FALSE))</f>
        <v/>
      </c>
      <c r="U67" s="4" t="str">
        <f>IF($J67="","", VLOOKUP($J67,Domain_Wide!$A$2:$M$11,9,FALSE))</f>
        <v/>
      </c>
      <c r="V67" s="3"/>
      <c r="W67" s="4" t="str">
        <f>IF($J67="","", VLOOKUP($J67,Domain_Wide!$A$2:$M$11,10,FALSE))</f>
        <v/>
      </c>
      <c r="X67" s="4" t="str">
        <f>IF($J67="","", VLOOKUP($J67,Domain_Wide!$A$2:$M$11,11,FALSE))</f>
        <v/>
      </c>
      <c r="Y67" s="3"/>
      <c r="Z67" s="4" t="str">
        <f>IF($J67="","", VLOOKUP($J67,Domain_Wide!$A$2:$M$11,12,FALSE))</f>
        <v/>
      </c>
      <c r="AA67" s="4" t="str">
        <f>IF($J67="","", VLOOKUP($J67,Domain_Wide!$A$2:$M$11,13,FALSE))</f>
        <v/>
      </c>
      <c r="AB67" s="3"/>
      <c r="AC67" s="4" t="str">
        <f>IF($J67="","",VLOOKUP($J67,IndDomain_Wide!$A$2:$BI$11,2,FALSE))</f>
        <v/>
      </c>
      <c r="AD67" s="4" t="str">
        <f>IF($J67="","", VLOOKUP($J67,Indicator_Wide!$A$2:$BI$11,2,FALSE))</f>
        <v/>
      </c>
      <c r="AE67" s="3"/>
      <c r="AF67" s="4" t="str">
        <f>IF($J67="","",VLOOKUP($J67,IndDomain_Wide!$A$2:$BI$11,3,FALSE))</f>
        <v/>
      </c>
      <c r="AG67" s="4" t="str">
        <f>IF($J67="","", VLOOKUP($J67,Indicator_Wide!$A$2:$BI$11,3,FALSE))</f>
        <v/>
      </c>
      <c r="AH67" s="3"/>
      <c r="AI67" s="4" t="str">
        <f>IF($J67="","",VLOOKUP($J67,IndDomain_Wide!$A$2:$BI$11,4,FALSE))</f>
        <v/>
      </c>
      <c r="AJ67" s="4" t="str">
        <f>IF($J67="","", VLOOKUP($J67,Indicator_Wide!$A$2:$BI$11,4,FALSE))</f>
        <v/>
      </c>
      <c r="AK67" s="3"/>
      <c r="AL67" s="4" t="str">
        <f>IF($J67="","",VLOOKUP($J67,IndDomain_Wide!$A$2:$BI$11,5,FALSE))</f>
        <v/>
      </c>
      <c r="AM67" s="4" t="str">
        <f>IF($J67="","", VLOOKUP($J67,Indicator_Wide!$A$2:$BI$11,5,FALSE))</f>
        <v/>
      </c>
      <c r="AN67" s="3"/>
      <c r="AO67" s="4" t="str">
        <f>IF($J67="","",VLOOKUP($J67,IndDomain_Wide!$A$2:$BI$11,6,FALSE))</f>
        <v/>
      </c>
      <c r="AP67" s="4" t="str">
        <f>IF($J67="","", VLOOKUP($J67,Indicator_Wide!$A$2:$BI$11,6,FALSE))</f>
        <v/>
      </c>
      <c r="AQ67" s="3"/>
      <c r="AR67" s="4" t="str">
        <f>IF($J67="","",VLOOKUP($J67,IndDomain_Wide!$A$2:$BI$11,7,FALSE))</f>
        <v/>
      </c>
      <c r="AS67" s="4" t="str">
        <f>IF($J67="","", VLOOKUP($J67,Indicator_Wide!$A$2:$BI$11,7,FALSE))</f>
        <v/>
      </c>
      <c r="AT67" s="3"/>
      <c r="AU67" s="4" t="str">
        <f>IF($J67="","",VLOOKUP($J67,IndDomain_Wide!$A$2:$BI$11,8,FALSE))</f>
        <v/>
      </c>
      <c r="AV67" s="4" t="str">
        <f>IF($J67="","", VLOOKUP($J67,Indicator_Wide!$A$2:$BI$11,8,FALSE))</f>
        <v/>
      </c>
      <c r="AW67" s="3"/>
      <c r="AX67" s="4" t="str">
        <f>IF($J67="","",VLOOKUP($J67,IndDomain_Wide!$A$2:$BI$11,9,FALSE))</f>
        <v/>
      </c>
      <c r="AY67" s="4" t="str">
        <f>IF($J67="","", VLOOKUP($J67,Indicator_Wide!$A$2:$BI$11,9,FALSE))</f>
        <v/>
      </c>
      <c r="AZ67" s="3"/>
      <c r="BA67" s="4" t="str">
        <f>IF($J67="","",VLOOKUP($J67,IndDomain_Wide!$A$2:$BI$11,10,FALSE))</f>
        <v/>
      </c>
      <c r="BB67" s="4" t="str">
        <f>IF($J67="","", VLOOKUP($J67,Indicator_Wide!$A$2:$BI$11,10,FALSE))</f>
        <v/>
      </c>
      <c r="BC67" s="3"/>
      <c r="BD67" s="4" t="str">
        <f>IF($J67="","",VLOOKUP($J67,IndDomain_Wide!$A$2:$BI$11,11,FALSE))</f>
        <v/>
      </c>
      <c r="BE67" s="4" t="str">
        <f>IF($J67="","", VLOOKUP($J67,Indicator_Wide!$A$2:$BI$11,11,FALSE))</f>
        <v/>
      </c>
      <c r="BF67" s="3"/>
      <c r="BG67" s="4" t="str">
        <f>IF($J67="","",VLOOKUP($J67,IndDomain_Wide!$A$2:$BI$11,12,FALSE))</f>
        <v/>
      </c>
      <c r="BH67" s="4" t="str">
        <f>IF($J67="","", VLOOKUP($J67,Indicator_Wide!$A$2:$BI$11,12,FALSE))</f>
        <v/>
      </c>
      <c r="BI67" s="3"/>
      <c r="BJ67" s="4" t="str">
        <f>IF($J67="","",VLOOKUP($J67,IndDomain_Wide!$A$2:$BI$11,13,FALSE))</f>
        <v/>
      </c>
      <c r="BK67" s="4" t="str">
        <f>IF($J67="","", VLOOKUP($J67,Indicator_Wide!$A$2:$BI$11,13,FALSE))</f>
        <v/>
      </c>
      <c r="BL67" s="3"/>
      <c r="BM67" s="4" t="str">
        <f>IF($J67="","",VLOOKUP($J67,IndDomain_Wide!$A$2:$BI$11,14,FALSE))</f>
        <v/>
      </c>
      <c r="BN67" s="4" t="str">
        <f>IF($J67="","", VLOOKUP($J67,Indicator_Wide!$A$2:$BI$11,14,FALSE))</f>
        <v/>
      </c>
      <c r="BO67" s="3"/>
      <c r="BP67" s="4" t="str">
        <f>IF($J67="","",VLOOKUP($J67,IndDomain_Wide!$A$2:$BI$11,15,FALSE))</f>
        <v/>
      </c>
      <c r="BQ67" s="4" t="str">
        <f>IF($J67="","", VLOOKUP($J67,Indicator_Wide!$A$2:$BI$11,15,FALSE))</f>
        <v/>
      </c>
      <c r="BR67" s="3"/>
      <c r="BS67" s="4" t="str">
        <f>IF($J67="","",VLOOKUP($J67,IndDomain_Wide!$A$2:$BI$11,16,FALSE))</f>
        <v/>
      </c>
      <c r="BT67" s="4" t="str">
        <f>IF($J67="","", VLOOKUP($J67,Indicator_Wide!$A$2:$BI$11,16,FALSE))</f>
        <v/>
      </c>
      <c r="BU67" s="3"/>
      <c r="BV67" s="4" t="str">
        <f>IF($J67="","",VLOOKUP($J67,IndDomain_Wide!$A$2:$BI$11,17,FALSE))</f>
        <v/>
      </c>
      <c r="BW67" s="4" t="str">
        <f>IF($J67="","", VLOOKUP($J67,Indicator_Wide!$A$2:$BI$11,17,FALSE))</f>
        <v/>
      </c>
      <c r="BX67" s="3"/>
      <c r="BY67" s="4" t="str">
        <f>IF($J67="","",VLOOKUP($J67,IndDomain_Wide!$A$2:$BI$11,18,FALSE))</f>
        <v/>
      </c>
      <c r="BZ67" s="4" t="str">
        <f>IF($J67="","", VLOOKUP($J67,Indicator_Wide!$A$2:$BI$11,18,FALSE))</f>
        <v/>
      </c>
      <c r="CA67" s="3"/>
      <c r="CB67" s="4" t="str">
        <f>IF($J67="","",VLOOKUP($J67,IndDomain_Wide!$A$2:$BI$11,19,FALSE))</f>
        <v/>
      </c>
      <c r="CC67" s="4" t="str">
        <f>IF($J67="","", VLOOKUP($J67,Indicator_Wide!$A$2:$BI$11,19,FALSE))</f>
        <v/>
      </c>
      <c r="CD67" s="3"/>
      <c r="CE67" s="4" t="str">
        <f>IF($J67="","",VLOOKUP($J67,IndDomain_Wide!$A$2:$BI$11,20,FALSE))</f>
        <v/>
      </c>
      <c r="CF67" s="4" t="str">
        <f>IF($J67="","", VLOOKUP($J67,Indicator_Wide!$A$2:$BI$11,20,FALSE))</f>
        <v/>
      </c>
      <c r="CG67" s="3"/>
      <c r="CH67" s="4" t="str">
        <f>IF($J67="","",VLOOKUP($J67,IndDomain_Wide!$A$2:$BI$11,21,FALSE))</f>
        <v/>
      </c>
      <c r="CI67" s="4" t="str">
        <f>IF($J67="","", VLOOKUP($J67,Indicator_Wide!$A$2:$BI$11,21,FALSE))</f>
        <v/>
      </c>
      <c r="CJ67" s="3"/>
      <c r="CK67" s="4" t="str">
        <f>IF($J67="","",VLOOKUP($J67,IndDomain_Wide!$A$2:$BI$11,22,FALSE))</f>
        <v/>
      </c>
      <c r="CL67" s="4" t="str">
        <f>IF($J67="","", VLOOKUP($J67,Indicator_Wide!$A$2:$BI$11,22,FALSE))</f>
        <v/>
      </c>
      <c r="CM67" s="3"/>
      <c r="CN67" s="4" t="str">
        <f>IF($J67="","",VLOOKUP($J67,IndDomain_Wide!$A$2:$BI$11,23,FALSE))</f>
        <v/>
      </c>
      <c r="CO67" s="4" t="str">
        <f>IF($J67="","", VLOOKUP($J67,Indicator_Wide!$A$2:$BI$11,23,FALSE))</f>
        <v/>
      </c>
      <c r="CP67" s="3"/>
      <c r="CQ67" s="4" t="str">
        <f>IF($J67="","",VLOOKUP($J67,IndDomain_Wide!$A$2:$BI$11,24,FALSE))</f>
        <v/>
      </c>
      <c r="CR67" s="4" t="str">
        <f>IF($J67="","", VLOOKUP($J67,Indicator_Wide!$A$2:$BI$11,24,FALSE))</f>
        <v/>
      </c>
      <c r="CS67" s="3"/>
      <c r="CT67" s="4" t="str">
        <f>IF($J67="","",VLOOKUP($J67,IndDomain_Wide!$A$2:$BI$11,25,FALSE))</f>
        <v/>
      </c>
      <c r="CU67" s="4" t="str">
        <f>IF($J67="","", VLOOKUP($J67,Indicator_Wide!$A$2:$BI$11,25,FALSE))</f>
        <v/>
      </c>
      <c r="CV67" s="3"/>
      <c r="CW67" s="4" t="str">
        <f>IF($J67="","",VLOOKUP($J67,IndDomain_Wide!$A$2:$BI$11,26,FALSE))</f>
        <v/>
      </c>
      <c r="CX67" s="4" t="str">
        <f>IF($J67="","", VLOOKUP($J67,Indicator_Wide!$A$2:$BI$11,26,FALSE))</f>
        <v/>
      </c>
      <c r="CY67" s="3"/>
      <c r="CZ67" s="4" t="str">
        <f>IF($J67="","",VLOOKUP($J67,IndDomain_Wide!$A$2:$BI$11,27,FALSE))</f>
        <v/>
      </c>
      <c r="DA67" s="4" t="str">
        <f>IF($J67="","", VLOOKUP($J67,Indicator_Wide!$A$2:$BI$11,27,FALSE))</f>
        <v/>
      </c>
      <c r="DB67" s="3"/>
      <c r="DC67" s="4" t="str">
        <f>IF($J67="","",VLOOKUP($J67,IndDomain_Wide!$A$2:$BI$11,28,FALSE))</f>
        <v/>
      </c>
      <c r="DD67" s="4" t="str">
        <f>IF($J67="","", VLOOKUP($J67,Indicator_Wide!$A$2:$BI$11,28,FALSE))</f>
        <v/>
      </c>
      <c r="DE67" s="3"/>
      <c r="DF67" s="4" t="str">
        <f>IF($J67="","",VLOOKUP($J67,IndDomain_Wide!$A$2:$BI$11,29,FALSE))</f>
        <v/>
      </c>
      <c r="DG67" s="4" t="str">
        <f>IF($J67="","", VLOOKUP($J67,Indicator_Wide!$A$2:$BI$11,29,FALSE))</f>
        <v/>
      </c>
      <c r="DH67" s="3"/>
      <c r="DI67" s="4" t="str">
        <f>IF($J67="","",VLOOKUP($J67,IndDomain_Wide!$A$2:$BI$11,30,FALSE))</f>
        <v/>
      </c>
      <c r="DJ67" s="4" t="str">
        <f>IF($J67="","", VLOOKUP($J67,Indicator_Wide!$A$2:$BI$11,30,FALSE))</f>
        <v/>
      </c>
      <c r="DK67" s="3"/>
      <c r="DL67" s="4" t="str">
        <f>IF($J67="","",VLOOKUP($J67,IndDomain_Wide!$A$2:$BI$11,31,FALSE))</f>
        <v/>
      </c>
      <c r="DM67" s="4" t="str">
        <f>IF($J67="","", VLOOKUP($J67,Indicator_Wide!$A$2:$BI$11,31,FALSE))</f>
        <v/>
      </c>
      <c r="DN67" s="3"/>
      <c r="DO67" s="4" t="str">
        <f>IF($J67="","",VLOOKUP($J67,IndDomain_Wide!$A$2:$BI$11,32,FALSE))</f>
        <v/>
      </c>
      <c r="DP67" s="4" t="str">
        <f>IF($J67="","", VLOOKUP($J67,Indicator_Wide!$A$2:$BI$11,32,FALSE))</f>
        <v/>
      </c>
      <c r="DQ67" s="3"/>
      <c r="DR67" s="4" t="str">
        <f>IF($J67="","",VLOOKUP($J67,IndDomain_Wide!$A$2:$BI$11,33,FALSE))</f>
        <v/>
      </c>
      <c r="DS67" s="4" t="str">
        <f>IF($J67="","", VLOOKUP($J67,Indicator_Wide!$A$2:$BI$11,33,FALSE))</f>
        <v/>
      </c>
      <c r="DT67" s="3"/>
      <c r="DU67" s="4" t="str">
        <f>IF($J67="","",VLOOKUP($J67,IndDomain_Wide!$A$2:$BI$11,34,FALSE))</f>
        <v/>
      </c>
      <c r="DV67" s="4" t="str">
        <f>IF($J67="","", VLOOKUP($J67,Indicator_Wide!$A$2:$BI$11,34,FALSE))</f>
        <v/>
      </c>
      <c r="DW67" s="3"/>
      <c r="DX67" s="4" t="str">
        <f>IF($J67="","",VLOOKUP($J67,IndDomain_Wide!$A$2:$BI$11,35,FALSE))</f>
        <v/>
      </c>
      <c r="DY67" s="4" t="str">
        <f>IF($J67="","", VLOOKUP($J67,Indicator_Wide!$A$2:$BI$11,35,FALSE))</f>
        <v/>
      </c>
      <c r="DZ67" s="3"/>
      <c r="EA67" s="4" t="str">
        <f>IF($J67="","",VLOOKUP($J67,IndDomain_Wide!$A$2:$BI$11,36,FALSE))</f>
        <v/>
      </c>
      <c r="EB67" s="4" t="str">
        <f>IF($J67="","", VLOOKUP($J67,Indicator_Wide!$A$2:$BI$11,36,FALSE))</f>
        <v/>
      </c>
      <c r="EC67" s="3"/>
      <c r="ED67" s="4" t="str">
        <f>IF($J67="","",VLOOKUP($J67,IndDomain_Wide!$A$2:$BI$11,37,FALSE))</f>
        <v/>
      </c>
      <c r="EE67" s="4" t="str">
        <f>IF($J67="","", VLOOKUP($J67,Indicator_Wide!$A$2:$BI$11,37,FALSE))</f>
        <v/>
      </c>
      <c r="EF67" s="3"/>
      <c r="EG67" s="4" t="str">
        <f>IF($J67="","",VLOOKUP($J67,IndDomain_Wide!$A$2:$BI$11,38,FALSE))</f>
        <v/>
      </c>
      <c r="EH67" s="4" t="str">
        <f>IF($J67="","", VLOOKUP($J67,Indicator_Wide!$A$2:$BI$11,38,FALSE))</f>
        <v/>
      </c>
      <c r="EI67" s="3"/>
      <c r="EJ67" s="4" t="str">
        <f>IF($J67="","",VLOOKUP($J67,IndDomain_Wide!$A$2:$BI$11,39,FALSE))</f>
        <v/>
      </c>
      <c r="EK67" s="4" t="str">
        <f>IF($J67="","", VLOOKUP($J67,Indicator_Wide!$A$2:$BI$11,39,FALSE))</f>
        <v/>
      </c>
      <c r="EL67" s="3"/>
      <c r="EM67" s="4" t="str">
        <f>IF($J67="","",VLOOKUP($J67,IndDomain_Wide!$A$2:$BI$11,40,FALSE))</f>
        <v/>
      </c>
      <c r="EN67" s="4" t="str">
        <f>IF($J67="","", VLOOKUP($J67,Indicator_Wide!$A$2:$BI$11,40,FALSE))</f>
        <v/>
      </c>
      <c r="EO67" s="3"/>
      <c r="EP67" s="4" t="str">
        <f>IF($J67="","",VLOOKUP($J67,IndDomain_Wide!$A$2:$BI$11,41,FALSE))</f>
        <v/>
      </c>
      <c r="EQ67" s="4" t="str">
        <f>IF($J67="","", VLOOKUP($J67,Indicator_Wide!$A$2:$BI$11,41,FALSE))</f>
        <v/>
      </c>
      <c r="ER67" s="3"/>
      <c r="ES67" s="4" t="str">
        <f>IF($J67="","",VLOOKUP($J67,IndDomain_Wide!$A$2:$BI$11,42,FALSE))</f>
        <v/>
      </c>
      <c r="ET67" s="4" t="str">
        <f>IF($J67="","", VLOOKUP($J67,Indicator_Wide!$A$2:$BI$11,42,FALSE))</f>
        <v/>
      </c>
      <c r="EU67" s="3"/>
      <c r="EV67" s="4" t="str">
        <f>IF($J67="","",VLOOKUP($J67,IndDomain_Wide!$A$2:$BI$11,43,FALSE))</f>
        <v/>
      </c>
      <c r="EW67" s="4" t="str">
        <f>IF($J67="","", VLOOKUP($J67,Indicator_Wide!$A$2:$BI$11,43,FALSE))</f>
        <v/>
      </c>
      <c r="EX67" s="3"/>
      <c r="EY67" s="4" t="str">
        <f>IF($J67="","",VLOOKUP($J67,IndDomain_Wide!$A$2:$BI$11,44,FALSE))</f>
        <v/>
      </c>
      <c r="EZ67" s="4" t="str">
        <f>IF($J67="","", VLOOKUP($J67,Indicator_Wide!$A$2:$BI$11,44,FALSE))</f>
        <v/>
      </c>
      <c r="FA67" s="3"/>
      <c r="FB67" s="4" t="str">
        <f>IF($J67="","",VLOOKUP($J67,IndDomain_Wide!$A$2:$BI$11,45,FALSE))</f>
        <v/>
      </c>
      <c r="FC67" s="4" t="str">
        <f>IF($J67="","", VLOOKUP($J67,Indicator_Wide!$A$2:$BI$11,45,FALSE))</f>
        <v/>
      </c>
      <c r="FD67" s="3"/>
      <c r="FE67" s="4" t="str">
        <f>IF($J67="","",VLOOKUP($J67,IndDomain_Wide!$A$2:$BI$11,46,FALSE))</f>
        <v/>
      </c>
      <c r="FF67" s="4" t="str">
        <f>IF($J67="","", VLOOKUP($J67,Indicator_Wide!$A$2:$BI$11,46,FALSE))</f>
        <v/>
      </c>
      <c r="FG67" s="3"/>
      <c r="FH67" s="4" t="str">
        <f>IF($J67="","",VLOOKUP($J67,IndDomain_Wide!$A$2:$BI$11,47,FALSE))</f>
        <v/>
      </c>
      <c r="FI67" s="4" t="str">
        <f>IF($J67="","", VLOOKUP($J67,Indicator_Wide!$A$2:$BI$11,47,FALSE))</f>
        <v/>
      </c>
      <c r="FJ67" s="3"/>
      <c r="FK67" s="4" t="str">
        <f>IF($J67="","",VLOOKUP($J67,IndDomain_Wide!$A$2:$BI$11,48,FALSE))</f>
        <v/>
      </c>
      <c r="FL67" s="4" t="str">
        <f>IF($J67="","", VLOOKUP($J67,Indicator_Wide!$A$2:$BI$11,48,FALSE))</f>
        <v/>
      </c>
      <c r="FM67" s="3"/>
      <c r="FN67" s="4" t="str">
        <f>IF($J67="","",VLOOKUP($J67,IndDomain_Wide!$A$2:$BI$11,49,FALSE))</f>
        <v/>
      </c>
      <c r="FO67" s="4" t="str">
        <f>IF($J67="","", VLOOKUP($J67,Indicator_Wide!$A$2:$BI$11,49,FALSE))</f>
        <v/>
      </c>
      <c r="FP67" s="3"/>
      <c r="FQ67" s="4" t="str">
        <f>IF($J67="","",VLOOKUP($J67,IndDomain_Wide!$A$2:$BI$11,50,FALSE))</f>
        <v/>
      </c>
      <c r="FR67" s="4" t="str">
        <f>IF($J67="","", VLOOKUP($J67,Indicator_Wide!$A$2:$BI$11,50,FALSE))</f>
        <v/>
      </c>
      <c r="FS67" s="3"/>
      <c r="FT67" s="4" t="str">
        <f>IF($J67="","",VLOOKUP($J67,IndDomain_Wide!$A$2:$BI$11,51,FALSE))</f>
        <v/>
      </c>
      <c r="FU67" s="4" t="str">
        <f>IF($J67="","", VLOOKUP($J67,Indicator_Wide!$A$2:$BI$11,51,FALSE))</f>
        <v/>
      </c>
      <c r="FV67" s="3"/>
      <c r="FW67" s="4" t="str">
        <f>IF($J67="","",VLOOKUP($J67,IndDomain_Wide!$A$2:$BI$11,52,FALSE))</f>
        <v/>
      </c>
      <c r="FX67" s="4" t="str">
        <f>IF($J67="","", VLOOKUP($J67,Indicator_Wide!$A$2:$BI$11,52,FALSE))</f>
        <v/>
      </c>
      <c r="FY67" s="3"/>
      <c r="FZ67" s="4" t="str">
        <f>IF($J67="","",VLOOKUP($J67,IndDomain_Wide!$A$2:$BI$11,53,FALSE))</f>
        <v/>
      </c>
      <c r="GA67" s="4" t="str">
        <f>IF($J67="","", VLOOKUP($J67,Indicator_Wide!$A$2:$BI$11,53,FALSE))</f>
        <v/>
      </c>
      <c r="GB67" s="3"/>
      <c r="GC67" s="4" t="str">
        <f>IF($J67="","",VLOOKUP($J67,IndDomain_Wide!$A$2:$BI$11,54,FALSE))</f>
        <v/>
      </c>
      <c r="GD67" s="4" t="str">
        <f>IF($J67="","", VLOOKUP($J67,Indicator_Wide!$A$2:$BI$11,54,FALSE))</f>
        <v/>
      </c>
      <c r="GE67" s="3"/>
      <c r="GF67" s="4" t="str">
        <f>IF($J67="","",VLOOKUP($J67,IndDomain_Wide!$A$2:$BI$11,55,FALSE))</f>
        <v/>
      </c>
      <c r="GG67" s="4" t="str">
        <f>IF($J67="","", VLOOKUP($J67,Indicator_Wide!$A$2:$BI$11,55,FALSE))</f>
        <v/>
      </c>
      <c r="GH67" s="3"/>
      <c r="GI67" s="4" t="str">
        <f>IF($J67="","",VLOOKUP($J67,IndDomain_Wide!$A$2:$BI$11,56,FALSE))</f>
        <v/>
      </c>
      <c r="GJ67" s="4" t="str">
        <f>IF($J67="","", VLOOKUP($J67,Indicator_Wide!$A$2:$BI$11,56,FALSE))</f>
        <v/>
      </c>
      <c r="GK67" s="3"/>
      <c r="GL67" s="4" t="str">
        <f>IF($J67="","",VLOOKUP($J67,IndDomain_Wide!$A$2:$BI$11,57,FALSE))</f>
        <v/>
      </c>
      <c r="GM67" s="4" t="str">
        <f>IF($J67="","", VLOOKUP($J67,Indicator_Wide!$A$2:$BI$11,57,FALSE))</f>
        <v/>
      </c>
      <c r="GN67" s="3"/>
      <c r="GO67" s="4" t="str">
        <f>IF($J67="","",VLOOKUP($J67,IndDomain_Wide!$A$2:$BI$11,58,FALSE))</f>
        <v/>
      </c>
      <c r="GP67" s="4" t="str">
        <f>IF($J67="","", VLOOKUP($J67,Indicator_Wide!$A$2:$BI$11,58,FALSE))</f>
        <v/>
      </c>
      <c r="GQ67" s="3"/>
      <c r="GR67" s="4" t="str">
        <f>IF($J67="","",VLOOKUP($J67,IndDomain_Wide!$A$2:$BI$11,59,FALSE))</f>
        <v/>
      </c>
      <c r="GS67" s="4" t="str">
        <f>IF($J67="","", VLOOKUP($J67,Indicator_Wide!$A$2:$BI$11,59,FALSE))</f>
        <v/>
      </c>
      <c r="GT67" s="3"/>
      <c r="GU67" s="4" t="str">
        <f>IF($J67="","",VLOOKUP($J67,IndDomain_Wide!$A$2:$BI$11,60,FALSE))</f>
        <v/>
      </c>
      <c r="GV67" s="4" t="str">
        <f>IF($J67="","", VLOOKUP($J67,Indicator_Wide!$A$2:$BI$11,60,FALSE))</f>
        <v/>
      </c>
      <c r="GW67" s="3"/>
      <c r="GX67" s="4" t="str">
        <f>IF($J67="","",VLOOKUP($J67,IndDomain_Wide!$A$2:$BI$11,61,FALSE))</f>
        <v/>
      </c>
      <c r="GY67" s="4" t="str">
        <f>IF($J67="","", VLOOKUP($J67,Indicator_Wide!$A$2:$BI$11,61,FALSE))</f>
        <v/>
      </c>
      <c r="GZ67" s="3"/>
    </row>
    <row r="68" spans="1:20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4" t="str">
        <f>IF($J68="","", VLOOKUP($J68,Domain_Wide!$A$2:$M$11,2,FALSE))</f>
        <v/>
      </c>
      <c r="L68" s="4" t="str">
        <f>IF($J68="","", VLOOKUP($J68,Domain_Wide!$A$2:$M$11,3,FALSE))</f>
        <v/>
      </c>
      <c r="M68" s="3"/>
      <c r="N68" s="4" t="str">
        <f>IF($J68="","", VLOOKUP($J68,Domain_Wide!$A$2:$M$11,4,FALSE))</f>
        <v/>
      </c>
      <c r="O68" s="4" t="str">
        <f>IF($J68="","", VLOOKUP($J68,Domain_Wide!$A$2:$M$11,5,FALSE))</f>
        <v/>
      </c>
      <c r="P68" s="3"/>
      <c r="Q68" s="4" t="str">
        <f>IF($J68="","", VLOOKUP($J68,Domain_Wide!$A$2:$M$11,6,FALSE))</f>
        <v/>
      </c>
      <c r="R68" s="4" t="str">
        <f>IF($J68="","", VLOOKUP($J68,Domain_Wide!$A$2:$M$11,7,FALSE))</f>
        <v/>
      </c>
      <c r="S68" s="3"/>
      <c r="T68" s="4" t="str">
        <f>IF($J68="","", VLOOKUP($J68,Domain_Wide!$A$2:$M$11,8,FALSE))</f>
        <v/>
      </c>
      <c r="U68" s="4" t="str">
        <f>IF($J68="","", VLOOKUP($J68,Domain_Wide!$A$2:$M$11,9,FALSE))</f>
        <v/>
      </c>
      <c r="V68" s="3"/>
      <c r="W68" s="4" t="str">
        <f>IF($J68="","", VLOOKUP($J68,Domain_Wide!$A$2:$M$11,10,FALSE))</f>
        <v/>
      </c>
      <c r="X68" s="4" t="str">
        <f>IF($J68="","", VLOOKUP($J68,Domain_Wide!$A$2:$M$11,11,FALSE))</f>
        <v/>
      </c>
      <c r="Y68" s="3"/>
      <c r="Z68" s="4" t="str">
        <f>IF($J68="","", VLOOKUP($J68,Domain_Wide!$A$2:$M$11,12,FALSE))</f>
        <v/>
      </c>
      <c r="AA68" s="4" t="str">
        <f>IF($J68="","", VLOOKUP($J68,Domain_Wide!$A$2:$M$11,13,FALSE))</f>
        <v/>
      </c>
      <c r="AB68" s="3"/>
      <c r="AC68" s="4" t="str">
        <f>IF($J68="","",VLOOKUP($J68,IndDomain_Wide!$A$2:$BI$11,2,FALSE))</f>
        <v/>
      </c>
      <c r="AD68" s="4" t="str">
        <f>IF($J68="","", VLOOKUP($J68,Indicator_Wide!$A$2:$BI$11,2,FALSE))</f>
        <v/>
      </c>
      <c r="AE68" s="3"/>
      <c r="AF68" s="4" t="str">
        <f>IF($J68="","",VLOOKUP($J68,IndDomain_Wide!$A$2:$BI$11,3,FALSE))</f>
        <v/>
      </c>
      <c r="AG68" s="4" t="str">
        <f>IF($J68="","", VLOOKUP($J68,Indicator_Wide!$A$2:$BI$11,3,FALSE))</f>
        <v/>
      </c>
      <c r="AH68" s="3"/>
      <c r="AI68" s="4" t="str">
        <f>IF($J68="","",VLOOKUP($J68,IndDomain_Wide!$A$2:$BI$11,4,FALSE))</f>
        <v/>
      </c>
      <c r="AJ68" s="4" t="str">
        <f>IF($J68="","", VLOOKUP($J68,Indicator_Wide!$A$2:$BI$11,4,FALSE))</f>
        <v/>
      </c>
      <c r="AK68" s="3"/>
      <c r="AL68" s="4" t="str">
        <f>IF($J68="","",VLOOKUP($J68,IndDomain_Wide!$A$2:$BI$11,5,FALSE))</f>
        <v/>
      </c>
      <c r="AM68" s="4" t="str">
        <f>IF($J68="","", VLOOKUP($J68,Indicator_Wide!$A$2:$BI$11,5,FALSE))</f>
        <v/>
      </c>
      <c r="AN68" s="3"/>
      <c r="AO68" s="4" t="str">
        <f>IF($J68="","",VLOOKUP($J68,IndDomain_Wide!$A$2:$BI$11,6,FALSE))</f>
        <v/>
      </c>
      <c r="AP68" s="4" t="str">
        <f>IF($J68="","", VLOOKUP($J68,Indicator_Wide!$A$2:$BI$11,6,FALSE))</f>
        <v/>
      </c>
      <c r="AQ68" s="3"/>
      <c r="AR68" s="4" t="str">
        <f>IF($J68="","",VLOOKUP($J68,IndDomain_Wide!$A$2:$BI$11,7,FALSE))</f>
        <v/>
      </c>
      <c r="AS68" s="4" t="str">
        <f>IF($J68="","", VLOOKUP($J68,Indicator_Wide!$A$2:$BI$11,7,FALSE))</f>
        <v/>
      </c>
      <c r="AT68" s="3"/>
      <c r="AU68" s="4" t="str">
        <f>IF($J68="","",VLOOKUP($J68,IndDomain_Wide!$A$2:$BI$11,8,FALSE))</f>
        <v/>
      </c>
      <c r="AV68" s="4" t="str">
        <f>IF($J68="","", VLOOKUP($J68,Indicator_Wide!$A$2:$BI$11,8,FALSE))</f>
        <v/>
      </c>
      <c r="AW68" s="3"/>
      <c r="AX68" s="4" t="str">
        <f>IF($J68="","",VLOOKUP($J68,IndDomain_Wide!$A$2:$BI$11,9,FALSE))</f>
        <v/>
      </c>
      <c r="AY68" s="4" t="str">
        <f>IF($J68="","", VLOOKUP($J68,Indicator_Wide!$A$2:$BI$11,9,FALSE))</f>
        <v/>
      </c>
      <c r="AZ68" s="3"/>
      <c r="BA68" s="4" t="str">
        <f>IF($J68="","",VLOOKUP($J68,IndDomain_Wide!$A$2:$BI$11,10,FALSE))</f>
        <v/>
      </c>
      <c r="BB68" s="4" t="str">
        <f>IF($J68="","", VLOOKUP($J68,Indicator_Wide!$A$2:$BI$11,10,FALSE))</f>
        <v/>
      </c>
      <c r="BC68" s="3"/>
      <c r="BD68" s="4" t="str">
        <f>IF($J68="","",VLOOKUP($J68,IndDomain_Wide!$A$2:$BI$11,11,FALSE))</f>
        <v/>
      </c>
      <c r="BE68" s="4" t="str">
        <f>IF($J68="","", VLOOKUP($J68,Indicator_Wide!$A$2:$BI$11,11,FALSE))</f>
        <v/>
      </c>
      <c r="BF68" s="3"/>
      <c r="BG68" s="4" t="str">
        <f>IF($J68="","",VLOOKUP($J68,IndDomain_Wide!$A$2:$BI$11,12,FALSE))</f>
        <v/>
      </c>
      <c r="BH68" s="4" t="str">
        <f>IF($J68="","", VLOOKUP($J68,Indicator_Wide!$A$2:$BI$11,12,FALSE))</f>
        <v/>
      </c>
      <c r="BI68" s="3"/>
      <c r="BJ68" s="4" t="str">
        <f>IF($J68="","",VLOOKUP($J68,IndDomain_Wide!$A$2:$BI$11,13,FALSE))</f>
        <v/>
      </c>
      <c r="BK68" s="4" t="str">
        <f>IF($J68="","", VLOOKUP($J68,Indicator_Wide!$A$2:$BI$11,13,FALSE))</f>
        <v/>
      </c>
      <c r="BL68" s="3"/>
      <c r="BM68" s="4" t="str">
        <f>IF($J68="","",VLOOKUP($J68,IndDomain_Wide!$A$2:$BI$11,14,FALSE))</f>
        <v/>
      </c>
      <c r="BN68" s="4" t="str">
        <f>IF($J68="","", VLOOKUP($J68,Indicator_Wide!$A$2:$BI$11,14,FALSE))</f>
        <v/>
      </c>
      <c r="BO68" s="3"/>
      <c r="BP68" s="4" t="str">
        <f>IF($J68="","",VLOOKUP($J68,IndDomain_Wide!$A$2:$BI$11,15,FALSE))</f>
        <v/>
      </c>
      <c r="BQ68" s="4" t="str">
        <f>IF($J68="","", VLOOKUP($J68,Indicator_Wide!$A$2:$BI$11,15,FALSE))</f>
        <v/>
      </c>
      <c r="BR68" s="3"/>
      <c r="BS68" s="4" t="str">
        <f>IF($J68="","",VLOOKUP($J68,IndDomain_Wide!$A$2:$BI$11,16,FALSE))</f>
        <v/>
      </c>
      <c r="BT68" s="4" t="str">
        <f>IF($J68="","", VLOOKUP($J68,Indicator_Wide!$A$2:$BI$11,16,FALSE))</f>
        <v/>
      </c>
      <c r="BU68" s="3"/>
      <c r="BV68" s="4" t="str">
        <f>IF($J68="","",VLOOKUP($J68,IndDomain_Wide!$A$2:$BI$11,17,FALSE))</f>
        <v/>
      </c>
      <c r="BW68" s="4" t="str">
        <f>IF($J68="","", VLOOKUP($J68,Indicator_Wide!$A$2:$BI$11,17,FALSE))</f>
        <v/>
      </c>
      <c r="BX68" s="3"/>
      <c r="BY68" s="4" t="str">
        <f>IF($J68="","",VLOOKUP($J68,IndDomain_Wide!$A$2:$BI$11,18,FALSE))</f>
        <v/>
      </c>
      <c r="BZ68" s="4" t="str">
        <f>IF($J68="","", VLOOKUP($J68,Indicator_Wide!$A$2:$BI$11,18,FALSE))</f>
        <v/>
      </c>
      <c r="CA68" s="3"/>
      <c r="CB68" s="4" t="str">
        <f>IF($J68="","",VLOOKUP($J68,IndDomain_Wide!$A$2:$BI$11,19,FALSE))</f>
        <v/>
      </c>
      <c r="CC68" s="4" t="str">
        <f>IF($J68="","", VLOOKUP($J68,Indicator_Wide!$A$2:$BI$11,19,FALSE))</f>
        <v/>
      </c>
      <c r="CD68" s="3"/>
      <c r="CE68" s="4" t="str">
        <f>IF($J68="","",VLOOKUP($J68,IndDomain_Wide!$A$2:$BI$11,20,FALSE))</f>
        <v/>
      </c>
      <c r="CF68" s="4" t="str">
        <f>IF($J68="","", VLOOKUP($J68,Indicator_Wide!$A$2:$BI$11,20,FALSE))</f>
        <v/>
      </c>
      <c r="CG68" s="3"/>
      <c r="CH68" s="4" t="str">
        <f>IF($J68="","",VLOOKUP($J68,IndDomain_Wide!$A$2:$BI$11,21,FALSE))</f>
        <v/>
      </c>
      <c r="CI68" s="4" t="str">
        <f>IF($J68="","", VLOOKUP($J68,Indicator_Wide!$A$2:$BI$11,21,FALSE))</f>
        <v/>
      </c>
      <c r="CJ68" s="3"/>
      <c r="CK68" s="4" t="str">
        <f>IF($J68="","",VLOOKUP($J68,IndDomain_Wide!$A$2:$BI$11,22,FALSE))</f>
        <v/>
      </c>
      <c r="CL68" s="4" t="str">
        <f>IF($J68="","", VLOOKUP($J68,Indicator_Wide!$A$2:$BI$11,22,FALSE))</f>
        <v/>
      </c>
      <c r="CM68" s="3"/>
      <c r="CN68" s="4" t="str">
        <f>IF($J68="","",VLOOKUP($J68,IndDomain_Wide!$A$2:$BI$11,23,FALSE))</f>
        <v/>
      </c>
      <c r="CO68" s="4" t="str">
        <f>IF($J68="","", VLOOKUP($J68,Indicator_Wide!$A$2:$BI$11,23,FALSE))</f>
        <v/>
      </c>
      <c r="CP68" s="3"/>
      <c r="CQ68" s="4" t="str">
        <f>IF($J68="","",VLOOKUP($J68,IndDomain_Wide!$A$2:$BI$11,24,FALSE))</f>
        <v/>
      </c>
      <c r="CR68" s="4" t="str">
        <f>IF($J68="","", VLOOKUP($J68,Indicator_Wide!$A$2:$BI$11,24,FALSE))</f>
        <v/>
      </c>
      <c r="CS68" s="3"/>
      <c r="CT68" s="4" t="str">
        <f>IF($J68="","",VLOOKUP($J68,IndDomain_Wide!$A$2:$BI$11,25,FALSE))</f>
        <v/>
      </c>
      <c r="CU68" s="4" t="str">
        <f>IF($J68="","", VLOOKUP($J68,Indicator_Wide!$A$2:$BI$11,25,FALSE))</f>
        <v/>
      </c>
      <c r="CV68" s="3"/>
      <c r="CW68" s="4" t="str">
        <f>IF($J68="","",VLOOKUP($J68,IndDomain_Wide!$A$2:$BI$11,26,FALSE))</f>
        <v/>
      </c>
      <c r="CX68" s="4" t="str">
        <f>IF($J68="","", VLOOKUP($J68,Indicator_Wide!$A$2:$BI$11,26,FALSE))</f>
        <v/>
      </c>
      <c r="CY68" s="3"/>
      <c r="CZ68" s="4" t="str">
        <f>IF($J68="","",VLOOKUP($J68,IndDomain_Wide!$A$2:$BI$11,27,FALSE))</f>
        <v/>
      </c>
      <c r="DA68" s="4" t="str">
        <f>IF($J68="","", VLOOKUP($J68,Indicator_Wide!$A$2:$BI$11,27,FALSE))</f>
        <v/>
      </c>
      <c r="DB68" s="3"/>
      <c r="DC68" s="4" t="str">
        <f>IF($J68="","",VLOOKUP($J68,IndDomain_Wide!$A$2:$BI$11,28,FALSE))</f>
        <v/>
      </c>
      <c r="DD68" s="4" t="str">
        <f>IF($J68="","", VLOOKUP($J68,Indicator_Wide!$A$2:$BI$11,28,FALSE))</f>
        <v/>
      </c>
      <c r="DE68" s="3"/>
      <c r="DF68" s="4" t="str">
        <f>IF($J68="","",VLOOKUP($J68,IndDomain_Wide!$A$2:$BI$11,29,FALSE))</f>
        <v/>
      </c>
      <c r="DG68" s="4" t="str">
        <f>IF($J68="","", VLOOKUP($J68,Indicator_Wide!$A$2:$BI$11,29,FALSE))</f>
        <v/>
      </c>
      <c r="DH68" s="3"/>
      <c r="DI68" s="4" t="str">
        <f>IF($J68="","",VLOOKUP($J68,IndDomain_Wide!$A$2:$BI$11,30,FALSE))</f>
        <v/>
      </c>
      <c r="DJ68" s="4" t="str">
        <f>IF($J68="","", VLOOKUP($J68,Indicator_Wide!$A$2:$BI$11,30,FALSE))</f>
        <v/>
      </c>
      <c r="DK68" s="3"/>
      <c r="DL68" s="4" t="str">
        <f>IF($J68="","",VLOOKUP($J68,IndDomain_Wide!$A$2:$BI$11,31,FALSE))</f>
        <v/>
      </c>
      <c r="DM68" s="4" t="str">
        <f>IF($J68="","", VLOOKUP($J68,Indicator_Wide!$A$2:$BI$11,31,FALSE))</f>
        <v/>
      </c>
      <c r="DN68" s="3"/>
      <c r="DO68" s="4" t="str">
        <f>IF($J68="","",VLOOKUP($J68,IndDomain_Wide!$A$2:$BI$11,32,FALSE))</f>
        <v/>
      </c>
      <c r="DP68" s="4" t="str">
        <f>IF($J68="","", VLOOKUP($J68,Indicator_Wide!$A$2:$BI$11,32,FALSE))</f>
        <v/>
      </c>
      <c r="DQ68" s="3"/>
      <c r="DR68" s="4" t="str">
        <f>IF($J68="","",VLOOKUP($J68,IndDomain_Wide!$A$2:$BI$11,33,FALSE))</f>
        <v/>
      </c>
      <c r="DS68" s="4" t="str">
        <f>IF($J68="","", VLOOKUP($J68,Indicator_Wide!$A$2:$BI$11,33,FALSE))</f>
        <v/>
      </c>
      <c r="DT68" s="3"/>
      <c r="DU68" s="4" t="str">
        <f>IF($J68="","",VLOOKUP($J68,IndDomain_Wide!$A$2:$BI$11,34,FALSE))</f>
        <v/>
      </c>
      <c r="DV68" s="4" t="str">
        <f>IF($J68="","", VLOOKUP($J68,Indicator_Wide!$A$2:$BI$11,34,FALSE))</f>
        <v/>
      </c>
      <c r="DW68" s="3"/>
      <c r="DX68" s="4" t="str">
        <f>IF($J68="","",VLOOKUP($J68,IndDomain_Wide!$A$2:$BI$11,35,FALSE))</f>
        <v/>
      </c>
      <c r="DY68" s="4" t="str">
        <f>IF($J68="","", VLOOKUP($J68,Indicator_Wide!$A$2:$BI$11,35,FALSE))</f>
        <v/>
      </c>
      <c r="DZ68" s="3"/>
      <c r="EA68" s="4" t="str">
        <f>IF($J68="","",VLOOKUP($J68,IndDomain_Wide!$A$2:$BI$11,36,FALSE))</f>
        <v/>
      </c>
      <c r="EB68" s="4" t="str">
        <f>IF($J68="","", VLOOKUP($J68,Indicator_Wide!$A$2:$BI$11,36,FALSE))</f>
        <v/>
      </c>
      <c r="EC68" s="3"/>
      <c r="ED68" s="4" t="str">
        <f>IF($J68="","",VLOOKUP($J68,IndDomain_Wide!$A$2:$BI$11,37,FALSE))</f>
        <v/>
      </c>
      <c r="EE68" s="4" t="str">
        <f>IF($J68="","", VLOOKUP($J68,Indicator_Wide!$A$2:$BI$11,37,FALSE))</f>
        <v/>
      </c>
      <c r="EF68" s="3"/>
      <c r="EG68" s="4" t="str">
        <f>IF($J68="","",VLOOKUP($J68,IndDomain_Wide!$A$2:$BI$11,38,FALSE))</f>
        <v/>
      </c>
      <c r="EH68" s="4" t="str">
        <f>IF($J68="","", VLOOKUP($J68,Indicator_Wide!$A$2:$BI$11,38,FALSE))</f>
        <v/>
      </c>
      <c r="EI68" s="3"/>
      <c r="EJ68" s="4" t="str">
        <f>IF($J68="","",VLOOKUP($J68,IndDomain_Wide!$A$2:$BI$11,39,FALSE))</f>
        <v/>
      </c>
      <c r="EK68" s="4" t="str">
        <f>IF($J68="","", VLOOKUP($J68,Indicator_Wide!$A$2:$BI$11,39,FALSE))</f>
        <v/>
      </c>
      <c r="EL68" s="3"/>
      <c r="EM68" s="4" t="str">
        <f>IF($J68="","",VLOOKUP($J68,IndDomain_Wide!$A$2:$BI$11,40,FALSE))</f>
        <v/>
      </c>
      <c r="EN68" s="4" t="str">
        <f>IF($J68="","", VLOOKUP($J68,Indicator_Wide!$A$2:$BI$11,40,FALSE))</f>
        <v/>
      </c>
      <c r="EO68" s="3"/>
      <c r="EP68" s="4" t="str">
        <f>IF($J68="","",VLOOKUP($J68,IndDomain_Wide!$A$2:$BI$11,41,FALSE))</f>
        <v/>
      </c>
      <c r="EQ68" s="4" t="str">
        <f>IF($J68="","", VLOOKUP($J68,Indicator_Wide!$A$2:$BI$11,41,FALSE))</f>
        <v/>
      </c>
      <c r="ER68" s="3"/>
      <c r="ES68" s="4" t="str">
        <f>IF($J68="","",VLOOKUP($J68,IndDomain_Wide!$A$2:$BI$11,42,FALSE))</f>
        <v/>
      </c>
      <c r="ET68" s="4" t="str">
        <f>IF($J68="","", VLOOKUP($J68,Indicator_Wide!$A$2:$BI$11,42,FALSE))</f>
        <v/>
      </c>
      <c r="EU68" s="3"/>
      <c r="EV68" s="4" t="str">
        <f>IF($J68="","",VLOOKUP($J68,IndDomain_Wide!$A$2:$BI$11,43,FALSE))</f>
        <v/>
      </c>
      <c r="EW68" s="4" t="str">
        <f>IF($J68="","", VLOOKUP($J68,Indicator_Wide!$A$2:$BI$11,43,FALSE))</f>
        <v/>
      </c>
      <c r="EX68" s="3"/>
      <c r="EY68" s="4" t="str">
        <f>IF($J68="","",VLOOKUP($J68,IndDomain_Wide!$A$2:$BI$11,44,FALSE))</f>
        <v/>
      </c>
      <c r="EZ68" s="4" t="str">
        <f>IF($J68="","", VLOOKUP($J68,Indicator_Wide!$A$2:$BI$11,44,FALSE))</f>
        <v/>
      </c>
      <c r="FA68" s="3"/>
      <c r="FB68" s="4" t="str">
        <f>IF($J68="","",VLOOKUP($J68,IndDomain_Wide!$A$2:$BI$11,45,FALSE))</f>
        <v/>
      </c>
      <c r="FC68" s="4" t="str">
        <f>IF($J68="","", VLOOKUP($J68,Indicator_Wide!$A$2:$BI$11,45,FALSE))</f>
        <v/>
      </c>
      <c r="FD68" s="3"/>
      <c r="FE68" s="4" t="str">
        <f>IF($J68="","",VLOOKUP($J68,IndDomain_Wide!$A$2:$BI$11,46,FALSE))</f>
        <v/>
      </c>
      <c r="FF68" s="4" t="str">
        <f>IF($J68="","", VLOOKUP($J68,Indicator_Wide!$A$2:$BI$11,46,FALSE))</f>
        <v/>
      </c>
      <c r="FG68" s="3"/>
      <c r="FH68" s="4" t="str">
        <f>IF($J68="","",VLOOKUP($J68,IndDomain_Wide!$A$2:$BI$11,47,FALSE))</f>
        <v/>
      </c>
      <c r="FI68" s="4" t="str">
        <f>IF($J68="","", VLOOKUP($J68,Indicator_Wide!$A$2:$BI$11,47,FALSE))</f>
        <v/>
      </c>
      <c r="FJ68" s="3"/>
      <c r="FK68" s="4" t="str">
        <f>IF($J68="","",VLOOKUP($J68,IndDomain_Wide!$A$2:$BI$11,48,FALSE))</f>
        <v/>
      </c>
      <c r="FL68" s="4" t="str">
        <f>IF($J68="","", VLOOKUP($J68,Indicator_Wide!$A$2:$BI$11,48,FALSE))</f>
        <v/>
      </c>
      <c r="FM68" s="3"/>
      <c r="FN68" s="4" t="str">
        <f>IF($J68="","",VLOOKUP($J68,IndDomain_Wide!$A$2:$BI$11,49,FALSE))</f>
        <v/>
      </c>
      <c r="FO68" s="4" t="str">
        <f>IF($J68="","", VLOOKUP($J68,Indicator_Wide!$A$2:$BI$11,49,FALSE))</f>
        <v/>
      </c>
      <c r="FP68" s="3"/>
      <c r="FQ68" s="4" t="str">
        <f>IF($J68="","",VLOOKUP($J68,IndDomain_Wide!$A$2:$BI$11,50,FALSE))</f>
        <v/>
      </c>
      <c r="FR68" s="4" t="str">
        <f>IF($J68="","", VLOOKUP($J68,Indicator_Wide!$A$2:$BI$11,50,FALSE))</f>
        <v/>
      </c>
      <c r="FS68" s="3"/>
      <c r="FT68" s="4" t="str">
        <f>IF($J68="","",VLOOKUP($J68,IndDomain_Wide!$A$2:$BI$11,51,FALSE))</f>
        <v/>
      </c>
      <c r="FU68" s="4" t="str">
        <f>IF($J68="","", VLOOKUP($J68,Indicator_Wide!$A$2:$BI$11,51,FALSE))</f>
        <v/>
      </c>
      <c r="FV68" s="3"/>
      <c r="FW68" s="4" t="str">
        <f>IF($J68="","",VLOOKUP($J68,IndDomain_Wide!$A$2:$BI$11,52,FALSE))</f>
        <v/>
      </c>
      <c r="FX68" s="4" t="str">
        <f>IF($J68="","", VLOOKUP($J68,Indicator_Wide!$A$2:$BI$11,52,FALSE))</f>
        <v/>
      </c>
      <c r="FY68" s="3"/>
      <c r="FZ68" s="4" t="str">
        <f>IF($J68="","",VLOOKUP($J68,IndDomain_Wide!$A$2:$BI$11,53,FALSE))</f>
        <v/>
      </c>
      <c r="GA68" s="4" t="str">
        <f>IF($J68="","", VLOOKUP($J68,Indicator_Wide!$A$2:$BI$11,53,FALSE))</f>
        <v/>
      </c>
      <c r="GB68" s="3"/>
      <c r="GC68" s="4" t="str">
        <f>IF($J68="","",VLOOKUP($J68,IndDomain_Wide!$A$2:$BI$11,54,FALSE))</f>
        <v/>
      </c>
      <c r="GD68" s="4" t="str">
        <f>IF($J68="","", VLOOKUP($J68,Indicator_Wide!$A$2:$BI$11,54,FALSE))</f>
        <v/>
      </c>
      <c r="GE68" s="3"/>
      <c r="GF68" s="4" t="str">
        <f>IF($J68="","",VLOOKUP($J68,IndDomain_Wide!$A$2:$BI$11,55,FALSE))</f>
        <v/>
      </c>
      <c r="GG68" s="4" t="str">
        <f>IF($J68="","", VLOOKUP($J68,Indicator_Wide!$A$2:$BI$11,55,FALSE))</f>
        <v/>
      </c>
      <c r="GH68" s="3"/>
      <c r="GI68" s="4" t="str">
        <f>IF($J68="","",VLOOKUP($J68,IndDomain_Wide!$A$2:$BI$11,56,FALSE))</f>
        <v/>
      </c>
      <c r="GJ68" s="4" t="str">
        <f>IF($J68="","", VLOOKUP($J68,Indicator_Wide!$A$2:$BI$11,56,FALSE))</f>
        <v/>
      </c>
      <c r="GK68" s="3"/>
      <c r="GL68" s="4" t="str">
        <f>IF($J68="","",VLOOKUP($J68,IndDomain_Wide!$A$2:$BI$11,57,FALSE))</f>
        <v/>
      </c>
      <c r="GM68" s="4" t="str">
        <f>IF($J68="","", VLOOKUP($J68,Indicator_Wide!$A$2:$BI$11,57,FALSE))</f>
        <v/>
      </c>
      <c r="GN68" s="3"/>
      <c r="GO68" s="4" t="str">
        <f>IF($J68="","",VLOOKUP($J68,IndDomain_Wide!$A$2:$BI$11,58,FALSE))</f>
        <v/>
      </c>
      <c r="GP68" s="4" t="str">
        <f>IF($J68="","", VLOOKUP($J68,Indicator_Wide!$A$2:$BI$11,58,FALSE))</f>
        <v/>
      </c>
      <c r="GQ68" s="3"/>
      <c r="GR68" s="4" t="str">
        <f>IF($J68="","",VLOOKUP($J68,IndDomain_Wide!$A$2:$BI$11,59,FALSE))</f>
        <v/>
      </c>
      <c r="GS68" s="4" t="str">
        <f>IF($J68="","", VLOOKUP($J68,Indicator_Wide!$A$2:$BI$11,59,FALSE))</f>
        <v/>
      </c>
      <c r="GT68" s="3"/>
      <c r="GU68" s="4" t="str">
        <f>IF($J68="","",VLOOKUP($J68,IndDomain_Wide!$A$2:$BI$11,60,FALSE))</f>
        <v/>
      </c>
      <c r="GV68" s="4" t="str">
        <f>IF($J68="","", VLOOKUP($J68,Indicator_Wide!$A$2:$BI$11,60,FALSE))</f>
        <v/>
      </c>
      <c r="GW68" s="3"/>
      <c r="GX68" s="4" t="str">
        <f>IF($J68="","",VLOOKUP($J68,IndDomain_Wide!$A$2:$BI$11,61,FALSE))</f>
        <v/>
      </c>
      <c r="GY68" s="4" t="str">
        <f>IF($J68="","", VLOOKUP($J68,Indicator_Wide!$A$2:$BI$11,61,FALSE))</f>
        <v/>
      </c>
      <c r="GZ68" s="3"/>
    </row>
    <row r="69" spans="1:20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4" t="str">
        <f>IF($J69="","", VLOOKUP($J69,Domain_Wide!$A$2:$M$11,2,FALSE))</f>
        <v/>
      </c>
      <c r="L69" s="4" t="str">
        <f>IF($J69="","", VLOOKUP($J69,Domain_Wide!$A$2:$M$11,3,FALSE))</f>
        <v/>
      </c>
      <c r="M69" s="3"/>
      <c r="N69" s="4" t="str">
        <f>IF($J69="","", VLOOKUP($J69,Domain_Wide!$A$2:$M$11,4,FALSE))</f>
        <v/>
      </c>
      <c r="O69" s="4" t="str">
        <f>IF($J69="","", VLOOKUP($J69,Domain_Wide!$A$2:$M$11,5,FALSE))</f>
        <v/>
      </c>
      <c r="P69" s="3"/>
      <c r="Q69" s="4" t="str">
        <f>IF($J69="","", VLOOKUP($J69,Domain_Wide!$A$2:$M$11,6,FALSE))</f>
        <v/>
      </c>
      <c r="R69" s="4" t="str">
        <f>IF($J69="","", VLOOKUP($J69,Domain_Wide!$A$2:$M$11,7,FALSE))</f>
        <v/>
      </c>
      <c r="S69" s="3"/>
      <c r="T69" s="4" t="str">
        <f>IF($J69="","", VLOOKUP($J69,Domain_Wide!$A$2:$M$11,8,FALSE))</f>
        <v/>
      </c>
      <c r="U69" s="4" t="str">
        <f>IF($J69="","", VLOOKUP($J69,Domain_Wide!$A$2:$M$11,9,FALSE))</f>
        <v/>
      </c>
      <c r="V69" s="3"/>
      <c r="W69" s="4" t="str">
        <f>IF($J69="","", VLOOKUP($J69,Domain_Wide!$A$2:$M$11,10,FALSE))</f>
        <v/>
      </c>
      <c r="X69" s="4" t="str">
        <f>IF($J69="","", VLOOKUP($J69,Domain_Wide!$A$2:$M$11,11,FALSE))</f>
        <v/>
      </c>
      <c r="Y69" s="3"/>
      <c r="Z69" s="4" t="str">
        <f>IF($J69="","", VLOOKUP($J69,Domain_Wide!$A$2:$M$11,12,FALSE))</f>
        <v/>
      </c>
      <c r="AA69" s="4" t="str">
        <f>IF($J69="","", VLOOKUP($J69,Domain_Wide!$A$2:$M$11,13,FALSE))</f>
        <v/>
      </c>
      <c r="AB69" s="3"/>
      <c r="AC69" s="4" t="str">
        <f>IF($J69="","",VLOOKUP($J69,IndDomain_Wide!$A$2:$BI$11,2,FALSE))</f>
        <v/>
      </c>
      <c r="AD69" s="4" t="str">
        <f>IF($J69="","", VLOOKUP($J69,Indicator_Wide!$A$2:$BI$11,2,FALSE))</f>
        <v/>
      </c>
      <c r="AE69" s="3"/>
      <c r="AF69" s="4" t="str">
        <f>IF($J69="","",VLOOKUP($J69,IndDomain_Wide!$A$2:$BI$11,3,FALSE))</f>
        <v/>
      </c>
      <c r="AG69" s="4" t="str">
        <f>IF($J69="","", VLOOKUP($J69,Indicator_Wide!$A$2:$BI$11,3,FALSE))</f>
        <v/>
      </c>
      <c r="AH69" s="3"/>
      <c r="AI69" s="4" t="str">
        <f>IF($J69="","",VLOOKUP($J69,IndDomain_Wide!$A$2:$BI$11,4,FALSE))</f>
        <v/>
      </c>
      <c r="AJ69" s="4" t="str">
        <f>IF($J69="","", VLOOKUP($J69,Indicator_Wide!$A$2:$BI$11,4,FALSE))</f>
        <v/>
      </c>
      <c r="AK69" s="3"/>
      <c r="AL69" s="4" t="str">
        <f>IF($J69="","",VLOOKUP($J69,IndDomain_Wide!$A$2:$BI$11,5,FALSE))</f>
        <v/>
      </c>
      <c r="AM69" s="4" t="str">
        <f>IF($J69="","", VLOOKUP($J69,Indicator_Wide!$A$2:$BI$11,5,FALSE))</f>
        <v/>
      </c>
      <c r="AN69" s="3"/>
      <c r="AO69" s="4" t="str">
        <f>IF($J69="","",VLOOKUP($J69,IndDomain_Wide!$A$2:$BI$11,6,FALSE))</f>
        <v/>
      </c>
      <c r="AP69" s="4" t="str">
        <f>IF($J69="","", VLOOKUP($J69,Indicator_Wide!$A$2:$BI$11,6,FALSE))</f>
        <v/>
      </c>
      <c r="AQ69" s="3"/>
      <c r="AR69" s="4" t="str">
        <f>IF($J69="","",VLOOKUP($J69,IndDomain_Wide!$A$2:$BI$11,7,FALSE))</f>
        <v/>
      </c>
      <c r="AS69" s="4" t="str">
        <f>IF($J69="","", VLOOKUP($J69,Indicator_Wide!$A$2:$BI$11,7,FALSE))</f>
        <v/>
      </c>
      <c r="AT69" s="3"/>
      <c r="AU69" s="4" t="str">
        <f>IF($J69="","",VLOOKUP($J69,IndDomain_Wide!$A$2:$BI$11,8,FALSE))</f>
        <v/>
      </c>
      <c r="AV69" s="4" t="str">
        <f>IF($J69="","", VLOOKUP($J69,Indicator_Wide!$A$2:$BI$11,8,FALSE))</f>
        <v/>
      </c>
      <c r="AW69" s="3"/>
      <c r="AX69" s="4" t="str">
        <f>IF($J69="","",VLOOKUP($J69,IndDomain_Wide!$A$2:$BI$11,9,FALSE))</f>
        <v/>
      </c>
      <c r="AY69" s="4" t="str">
        <f>IF($J69="","", VLOOKUP($J69,Indicator_Wide!$A$2:$BI$11,9,FALSE))</f>
        <v/>
      </c>
      <c r="AZ69" s="3"/>
      <c r="BA69" s="4" t="str">
        <f>IF($J69="","",VLOOKUP($J69,IndDomain_Wide!$A$2:$BI$11,10,FALSE))</f>
        <v/>
      </c>
      <c r="BB69" s="4" t="str">
        <f>IF($J69="","", VLOOKUP($J69,Indicator_Wide!$A$2:$BI$11,10,FALSE))</f>
        <v/>
      </c>
      <c r="BC69" s="3"/>
      <c r="BD69" s="4" t="str">
        <f>IF($J69="","",VLOOKUP($J69,IndDomain_Wide!$A$2:$BI$11,11,FALSE))</f>
        <v/>
      </c>
      <c r="BE69" s="4" t="str">
        <f>IF($J69="","", VLOOKUP($J69,Indicator_Wide!$A$2:$BI$11,11,FALSE))</f>
        <v/>
      </c>
      <c r="BF69" s="3"/>
      <c r="BG69" s="4" t="str">
        <f>IF($J69="","",VLOOKUP($J69,IndDomain_Wide!$A$2:$BI$11,12,FALSE))</f>
        <v/>
      </c>
      <c r="BH69" s="4" t="str">
        <f>IF($J69="","", VLOOKUP($J69,Indicator_Wide!$A$2:$BI$11,12,FALSE))</f>
        <v/>
      </c>
      <c r="BI69" s="3"/>
      <c r="BJ69" s="4" t="str">
        <f>IF($J69="","",VLOOKUP($J69,IndDomain_Wide!$A$2:$BI$11,13,FALSE))</f>
        <v/>
      </c>
      <c r="BK69" s="4" t="str">
        <f>IF($J69="","", VLOOKUP($J69,Indicator_Wide!$A$2:$BI$11,13,FALSE))</f>
        <v/>
      </c>
      <c r="BL69" s="3"/>
      <c r="BM69" s="4" t="str">
        <f>IF($J69="","",VLOOKUP($J69,IndDomain_Wide!$A$2:$BI$11,14,FALSE))</f>
        <v/>
      </c>
      <c r="BN69" s="4" t="str">
        <f>IF($J69="","", VLOOKUP($J69,Indicator_Wide!$A$2:$BI$11,14,FALSE))</f>
        <v/>
      </c>
      <c r="BO69" s="3"/>
      <c r="BP69" s="4" t="str">
        <f>IF($J69="","",VLOOKUP($J69,IndDomain_Wide!$A$2:$BI$11,15,FALSE))</f>
        <v/>
      </c>
      <c r="BQ69" s="4" t="str">
        <f>IF($J69="","", VLOOKUP($J69,Indicator_Wide!$A$2:$BI$11,15,FALSE))</f>
        <v/>
      </c>
      <c r="BR69" s="3"/>
      <c r="BS69" s="4" t="str">
        <f>IF($J69="","",VLOOKUP($J69,IndDomain_Wide!$A$2:$BI$11,16,FALSE))</f>
        <v/>
      </c>
      <c r="BT69" s="4" t="str">
        <f>IF($J69="","", VLOOKUP($J69,Indicator_Wide!$A$2:$BI$11,16,FALSE))</f>
        <v/>
      </c>
      <c r="BU69" s="3"/>
      <c r="BV69" s="4" t="str">
        <f>IF($J69="","",VLOOKUP($J69,IndDomain_Wide!$A$2:$BI$11,17,FALSE))</f>
        <v/>
      </c>
      <c r="BW69" s="4" t="str">
        <f>IF($J69="","", VLOOKUP($J69,Indicator_Wide!$A$2:$BI$11,17,FALSE))</f>
        <v/>
      </c>
      <c r="BX69" s="3"/>
      <c r="BY69" s="4" t="str">
        <f>IF($J69="","",VLOOKUP($J69,IndDomain_Wide!$A$2:$BI$11,18,FALSE))</f>
        <v/>
      </c>
      <c r="BZ69" s="4" t="str">
        <f>IF($J69="","", VLOOKUP($J69,Indicator_Wide!$A$2:$BI$11,18,FALSE))</f>
        <v/>
      </c>
      <c r="CA69" s="3"/>
      <c r="CB69" s="4" t="str">
        <f>IF($J69="","",VLOOKUP($J69,IndDomain_Wide!$A$2:$BI$11,19,FALSE))</f>
        <v/>
      </c>
      <c r="CC69" s="4" t="str">
        <f>IF($J69="","", VLOOKUP($J69,Indicator_Wide!$A$2:$BI$11,19,FALSE))</f>
        <v/>
      </c>
      <c r="CD69" s="3"/>
      <c r="CE69" s="4" t="str">
        <f>IF($J69="","",VLOOKUP($J69,IndDomain_Wide!$A$2:$BI$11,20,FALSE))</f>
        <v/>
      </c>
      <c r="CF69" s="4" t="str">
        <f>IF($J69="","", VLOOKUP($J69,Indicator_Wide!$A$2:$BI$11,20,FALSE))</f>
        <v/>
      </c>
      <c r="CG69" s="3"/>
      <c r="CH69" s="4" t="str">
        <f>IF($J69="","",VLOOKUP($J69,IndDomain_Wide!$A$2:$BI$11,21,FALSE))</f>
        <v/>
      </c>
      <c r="CI69" s="4" t="str">
        <f>IF($J69="","", VLOOKUP($J69,Indicator_Wide!$A$2:$BI$11,21,FALSE))</f>
        <v/>
      </c>
      <c r="CJ69" s="3"/>
      <c r="CK69" s="4" t="str">
        <f>IF($J69="","",VLOOKUP($J69,IndDomain_Wide!$A$2:$BI$11,22,FALSE))</f>
        <v/>
      </c>
      <c r="CL69" s="4" t="str">
        <f>IF($J69="","", VLOOKUP($J69,Indicator_Wide!$A$2:$BI$11,22,FALSE))</f>
        <v/>
      </c>
      <c r="CM69" s="3"/>
      <c r="CN69" s="4" t="str">
        <f>IF($J69="","",VLOOKUP($J69,IndDomain_Wide!$A$2:$BI$11,23,FALSE))</f>
        <v/>
      </c>
      <c r="CO69" s="4" t="str">
        <f>IF($J69="","", VLOOKUP($J69,Indicator_Wide!$A$2:$BI$11,23,FALSE))</f>
        <v/>
      </c>
      <c r="CP69" s="3"/>
      <c r="CQ69" s="4" t="str">
        <f>IF($J69="","",VLOOKUP($J69,IndDomain_Wide!$A$2:$BI$11,24,FALSE))</f>
        <v/>
      </c>
      <c r="CR69" s="4" t="str">
        <f>IF($J69="","", VLOOKUP($J69,Indicator_Wide!$A$2:$BI$11,24,FALSE))</f>
        <v/>
      </c>
      <c r="CS69" s="3"/>
      <c r="CT69" s="4" t="str">
        <f>IF($J69="","",VLOOKUP($J69,IndDomain_Wide!$A$2:$BI$11,25,FALSE))</f>
        <v/>
      </c>
      <c r="CU69" s="4" t="str">
        <f>IF($J69="","", VLOOKUP($J69,Indicator_Wide!$A$2:$BI$11,25,FALSE))</f>
        <v/>
      </c>
      <c r="CV69" s="3"/>
      <c r="CW69" s="4" t="str">
        <f>IF($J69="","",VLOOKUP($J69,IndDomain_Wide!$A$2:$BI$11,26,FALSE))</f>
        <v/>
      </c>
      <c r="CX69" s="4" t="str">
        <f>IF($J69="","", VLOOKUP($J69,Indicator_Wide!$A$2:$BI$11,26,FALSE))</f>
        <v/>
      </c>
      <c r="CY69" s="3"/>
      <c r="CZ69" s="4" t="str">
        <f>IF($J69="","",VLOOKUP($J69,IndDomain_Wide!$A$2:$BI$11,27,FALSE))</f>
        <v/>
      </c>
      <c r="DA69" s="4" t="str">
        <f>IF($J69="","", VLOOKUP($J69,Indicator_Wide!$A$2:$BI$11,27,FALSE))</f>
        <v/>
      </c>
      <c r="DB69" s="3"/>
      <c r="DC69" s="4" t="str">
        <f>IF($J69="","",VLOOKUP($J69,IndDomain_Wide!$A$2:$BI$11,28,FALSE))</f>
        <v/>
      </c>
      <c r="DD69" s="4" t="str">
        <f>IF($J69="","", VLOOKUP($J69,Indicator_Wide!$A$2:$BI$11,28,FALSE))</f>
        <v/>
      </c>
      <c r="DE69" s="3"/>
      <c r="DF69" s="4" t="str">
        <f>IF($J69="","",VLOOKUP($J69,IndDomain_Wide!$A$2:$BI$11,29,FALSE))</f>
        <v/>
      </c>
      <c r="DG69" s="4" t="str">
        <f>IF($J69="","", VLOOKUP($J69,Indicator_Wide!$A$2:$BI$11,29,FALSE))</f>
        <v/>
      </c>
      <c r="DH69" s="3"/>
      <c r="DI69" s="4" t="str">
        <f>IF($J69="","",VLOOKUP($J69,IndDomain_Wide!$A$2:$BI$11,30,FALSE))</f>
        <v/>
      </c>
      <c r="DJ69" s="4" t="str">
        <f>IF($J69="","", VLOOKUP($J69,Indicator_Wide!$A$2:$BI$11,30,FALSE))</f>
        <v/>
      </c>
      <c r="DK69" s="3"/>
      <c r="DL69" s="4" t="str">
        <f>IF($J69="","",VLOOKUP($J69,IndDomain_Wide!$A$2:$BI$11,31,FALSE))</f>
        <v/>
      </c>
      <c r="DM69" s="4" t="str">
        <f>IF($J69="","", VLOOKUP($J69,Indicator_Wide!$A$2:$BI$11,31,FALSE))</f>
        <v/>
      </c>
      <c r="DN69" s="3"/>
      <c r="DO69" s="4" t="str">
        <f>IF($J69="","",VLOOKUP($J69,IndDomain_Wide!$A$2:$BI$11,32,FALSE))</f>
        <v/>
      </c>
      <c r="DP69" s="4" t="str">
        <f>IF($J69="","", VLOOKUP($J69,Indicator_Wide!$A$2:$BI$11,32,FALSE))</f>
        <v/>
      </c>
      <c r="DQ69" s="3"/>
      <c r="DR69" s="4" t="str">
        <f>IF($J69="","",VLOOKUP($J69,IndDomain_Wide!$A$2:$BI$11,33,FALSE))</f>
        <v/>
      </c>
      <c r="DS69" s="4" t="str">
        <f>IF($J69="","", VLOOKUP($J69,Indicator_Wide!$A$2:$BI$11,33,FALSE))</f>
        <v/>
      </c>
      <c r="DT69" s="3"/>
      <c r="DU69" s="4" t="str">
        <f>IF($J69="","",VLOOKUP($J69,IndDomain_Wide!$A$2:$BI$11,34,FALSE))</f>
        <v/>
      </c>
      <c r="DV69" s="4" t="str">
        <f>IF($J69="","", VLOOKUP($J69,Indicator_Wide!$A$2:$BI$11,34,FALSE))</f>
        <v/>
      </c>
      <c r="DW69" s="3"/>
      <c r="DX69" s="4" t="str">
        <f>IF($J69="","",VLOOKUP($J69,IndDomain_Wide!$A$2:$BI$11,35,FALSE))</f>
        <v/>
      </c>
      <c r="DY69" s="4" t="str">
        <f>IF($J69="","", VLOOKUP($J69,Indicator_Wide!$A$2:$BI$11,35,FALSE))</f>
        <v/>
      </c>
      <c r="DZ69" s="3"/>
      <c r="EA69" s="4" t="str">
        <f>IF($J69="","",VLOOKUP($J69,IndDomain_Wide!$A$2:$BI$11,36,FALSE))</f>
        <v/>
      </c>
      <c r="EB69" s="4" t="str">
        <f>IF($J69="","", VLOOKUP($J69,Indicator_Wide!$A$2:$BI$11,36,FALSE))</f>
        <v/>
      </c>
      <c r="EC69" s="3"/>
      <c r="ED69" s="4" t="str">
        <f>IF($J69="","",VLOOKUP($J69,IndDomain_Wide!$A$2:$BI$11,37,FALSE))</f>
        <v/>
      </c>
      <c r="EE69" s="4" t="str">
        <f>IF($J69="","", VLOOKUP($J69,Indicator_Wide!$A$2:$BI$11,37,FALSE))</f>
        <v/>
      </c>
      <c r="EF69" s="3"/>
      <c r="EG69" s="4" t="str">
        <f>IF($J69="","",VLOOKUP($J69,IndDomain_Wide!$A$2:$BI$11,38,FALSE))</f>
        <v/>
      </c>
      <c r="EH69" s="4" t="str">
        <f>IF($J69="","", VLOOKUP($J69,Indicator_Wide!$A$2:$BI$11,38,FALSE))</f>
        <v/>
      </c>
      <c r="EI69" s="3"/>
      <c r="EJ69" s="4" t="str">
        <f>IF($J69="","",VLOOKUP($J69,IndDomain_Wide!$A$2:$BI$11,39,FALSE))</f>
        <v/>
      </c>
      <c r="EK69" s="4" t="str">
        <f>IF($J69="","", VLOOKUP($J69,Indicator_Wide!$A$2:$BI$11,39,FALSE))</f>
        <v/>
      </c>
      <c r="EL69" s="3"/>
      <c r="EM69" s="4" t="str">
        <f>IF($J69="","",VLOOKUP($J69,IndDomain_Wide!$A$2:$BI$11,40,FALSE))</f>
        <v/>
      </c>
      <c r="EN69" s="4" t="str">
        <f>IF($J69="","", VLOOKUP($J69,Indicator_Wide!$A$2:$BI$11,40,FALSE))</f>
        <v/>
      </c>
      <c r="EO69" s="3"/>
      <c r="EP69" s="4" t="str">
        <f>IF($J69="","",VLOOKUP($J69,IndDomain_Wide!$A$2:$BI$11,41,FALSE))</f>
        <v/>
      </c>
      <c r="EQ69" s="4" t="str">
        <f>IF($J69="","", VLOOKUP($J69,Indicator_Wide!$A$2:$BI$11,41,FALSE))</f>
        <v/>
      </c>
      <c r="ER69" s="3"/>
      <c r="ES69" s="4" t="str">
        <f>IF($J69="","",VLOOKUP($J69,IndDomain_Wide!$A$2:$BI$11,42,FALSE))</f>
        <v/>
      </c>
      <c r="ET69" s="4" t="str">
        <f>IF($J69="","", VLOOKUP($J69,Indicator_Wide!$A$2:$BI$11,42,FALSE))</f>
        <v/>
      </c>
      <c r="EU69" s="3"/>
      <c r="EV69" s="4" t="str">
        <f>IF($J69="","",VLOOKUP($J69,IndDomain_Wide!$A$2:$BI$11,43,FALSE))</f>
        <v/>
      </c>
      <c r="EW69" s="4" t="str">
        <f>IF($J69="","", VLOOKUP($J69,Indicator_Wide!$A$2:$BI$11,43,FALSE))</f>
        <v/>
      </c>
      <c r="EX69" s="3"/>
      <c r="EY69" s="4" t="str">
        <f>IF($J69="","",VLOOKUP($J69,IndDomain_Wide!$A$2:$BI$11,44,FALSE))</f>
        <v/>
      </c>
      <c r="EZ69" s="4" t="str">
        <f>IF($J69="","", VLOOKUP($J69,Indicator_Wide!$A$2:$BI$11,44,FALSE))</f>
        <v/>
      </c>
      <c r="FA69" s="3"/>
      <c r="FB69" s="4" t="str">
        <f>IF($J69="","",VLOOKUP($J69,IndDomain_Wide!$A$2:$BI$11,45,FALSE))</f>
        <v/>
      </c>
      <c r="FC69" s="4" t="str">
        <f>IF($J69="","", VLOOKUP($J69,Indicator_Wide!$A$2:$BI$11,45,FALSE))</f>
        <v/>
      </c>
      <c r="FD69" s="3"/>
      <c r="FE69" s="4" t="str">
        <f>IF($J69="","",VLOOKUP($J69,IndDomain_Wide!$A$2:$BI$11,46,FALSE))</f>
        <v/>
      </c>
      <c r="FF69" s="4" t="str">
        <f>IF($J69="","", VLOOKUP($J69,Indicator_Wide!$A$2:$BI$11,46,FALSE))</f>
        <v/>
      </c>
      <c r="FG69" s="3"/>
      <c r="FH69" s="4" t="str">
        <f>IF($J69="","",VLOOKUP($J69,IndDomain_Wide!$A$2:$BI$11,47,FALSE))</f>
        <v/>
      </c>
      <c r="FI69" s="4" t="str">
        <f>IF($J69="","", VLOOKUP($J69,Indicator_Wide!$A$2:$BI$11,47,FALSE))</f>
        <v/>
      </c>
      <c r="FJ69" s="3"/>
      <c r="FK69" s="4" t="str">
        <f>IF($J69="","",VLOOKUP($J69,IndDomain_Wide!$A$2:$BI$11,48,FALSE))</f>
        <v/>
      </c>
      <c r="FL69" s="4" t="str">
        <f>IF($J69="","", VLOOKUP($J69,Indicator_Wide!$A$2:$BI$11,48,FALSE))</f>
        <v/>
      </c>
      <c r="FM69" s="3"/>
      <c r="FN69" s="4" t="str">
        <f>IF($J69="","",VLOOKUP($J69,IndDomain_Wide!$A$2:$BI$11,49,FALSE))</f>
        <v/>
      </c>
      <c r="FO69" s="4" t="str">
        <f>IF($J69="","", VLOOKUP($J69,Indicator_Wide!$A$2:$BI$11,49,FALSE))</f>
        <v/>
      </c>
      <c r="FP69" s="3"/>
      <c r="FQ69" s="4" t="str">
        <f>IF($J69="","",VLOOKUP($J69,IndDomain_Wide!$A$2:$BI$11,50,FALSE))</f>
        <v/>
      </c>
      <c r="FR69" s="4" t="str">
        <f>IF($J69="","", VLOOKUP($J69,Indicator_Wide!$A$2:$BI$11,50,FALSE))</f>
        <v/>
      </c>
      <c r="FS69" s="3"/>
      <c r="FT69" s="4" t="str">
        <f>IF($J69="","",VLOOKUP($J69,IndDomain_Wide!$A$2:$BI$11,51,FALSE))</f>
        <v/>
      </c>
      <c r="FU69" s="4" t="str">
        <f>IF($J69="","", VLOOKUP($J69,Indicator_Wide!$A$2:$BI$11,51,FALSE))</f>
        <v/>
      </c>
      <c r="FV69" s="3"/>
      <c r="FW69" s="4" t="str">
        <f>IF($J69="","",VLOOKUP($J69,IndDomain_Wide!$A$2:$BI$11,52,FALSE))</f>
        <v/>
      </c>
      <c r="FX69" s="4" t="str">
        <f>IF($J69="","", VLOOKUP($J69,Indicator_Wide!$A$2:$BI$11,52,FALSE))</f>
        <v/>
      </c>
      <c r="FY69" s="3"/>
      <c r="FZ69" s="4" t="str">
        <f>IF($J69="","",VLOOKUP($J69,IndDomain_Wide!$A$2:$BI$11,53,FALSE))</f>
        <v/>
      </c>
      <c r="GA69" s="4" t="str">
        <f>IF($J69="","", VLOOKUP($J69,Indicator_Wide!$A$2:$BI$11,53,FALSE))</f>
        <v/>
      </c>
      <c r="GB69" s="3"/>
      <c r="GC69" s="4" t="str">
        <f>IF($J69="","",VLOOKUP($J69,IndDomain_Wide!$A$2:$BI$11,54,FALSE))</f>
        <v/>
      </c>
      <c r="GD69" s="4" t="str">
        <f>IF($J69="","", VLOOKUP($J69,Indicator_Wide!$A$2:$BI$11,54,FALSE))</f>
        <v/>
      </c>
      <c r="GE69" s="3"/>
      <c r="GF69" s="4" t="str">
        <f>IF($J69="","",VLOOKUP($J69,IndDomain_Wide!$A$2:$BI$11,55,FALSE))</f>
        <v/>
      </c>
      <c r="GG69" s="4" t="str">
        <f>IF($J69="","", VLOOKUP($J69,Indicator_Wide!$A$2:$BI$11,55,FALSE))</f>
        <v/>
      </c>
      <c r="GH69" s="3"/>
      <c r="GI69" s="4" t="str">
        <f>IF($J69="","",VLOOKUP($J69,IndDomain_Wide!$A$2:$BI$11,56,FALSE))</f>
        <v/>
      </c>
      <c r="GJ69" s="4" t="str">
        <f>IF($J69="","", VLOOKUP($J69,Indicator_Wide!$A$2:$BI$11,56,FALSE))</f>
        <v/>
      </c>
      <c r="GK69" s="3"/>
      <c r="GL69" s="4" t="str">
        <f>IF($J69="","",VLOOKUP($J69,IndDomain_Wide!$A$2:$BI$11,57,FALSE))</f>
        <v/>
      </c>
      <c r="GM69" s="4" t="str">
        <f>IF($J69="","", VLOOKUP($J69,Indicator_Wide!$A$2:$BI$11,57,FALSE))</f>
        <v/>
      </c>
      <c r="GN69" s="3"/>
      <c r="GO69" s="4" t="str">
        <f>IF($J69="","",VLOOKUP($J69,IndDomain_Wide!$A$2:$BI$11,58,FALSE))</f>
        <v/>
      </c>
      <c r="GP69" s="4" t="str">
        <f>IF($J69="","", VLOOKUP($J69,Indicator_Wide!$A$2:$BI$11,58,FALSE))</f>
        <v/>
      </c>
      <c r="GQ69" s="3"/>
      <c r="GR69" s="4" t="str">
        <f>IF($J69="","",VLOOKUP($J69,IndDomain_Wide!$A$2:$BI$11,59,FALSE))</f>
        <v/>
      </c>
      <c r="GS69" s="4" t="str">
        <f>IF($J69="","", VLOOKUP($J69,Indicator_Wide!$A$2:$BI$11,59,FALSE))</f>
        <v/>
      </c>
      <c r="GT69" s="3"/>
      <c r="GU69" s="4" t="str">
        <f>IF($J69="","",VLOOKUP($J69,IndDomain_Wide!$A$2:$BI$11,60,FALSE))</f>
        <v/>
      </c>
      <c r="GV69" s="4" t="str">
        <f>IF($J69="","", VLOOKUP($J69,Indicator_Wide!$A$2:$BI$11,60,FALSE))</f>
        <v/>
      </c>
      <c r="GW69" s="3"/>
      <c r="GX69" s="4" t="str">
        <f>IF($J69="","",VLOOKUP($J69,IndDomain_Wide!$A$2:$BI$11,61,FALSE))</f>
        <v/>
      </c>
      <c r="GY69" s="4" t="str">
        <f>IF($J69="","", VLOOKUP($J69,Indicator_Wide!$A$2:$BI$11,61,FALSE))</f>
        <v/>
      </c>
      <c r="GZ69" s="3"/>
    </row>
    <row r="70" spans="1:20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4" t="str">
        <f>IF($J70="","", VLOOKUP($J70,Domain_Wide!$A$2:$M$11,2,FALSE))</f>
        <v/>
      </c>
      <c r="L70" s="4" t="str">
        <f>IF($J70="","", VLOOKUP($J70,Domain_Wide!$A$2:$M$11,3,FALSE))</f>
        <v/>
      </c>
      <c r="M70" s="3"/>
      <c r="N70" s="4" t="str">
        <f>IF($J70="","", VLOOKUP($J70,Domain_Wide!$A$2:$M$11,4,FALSE))</f>
        <v/>
      </c>
      <c r="O70" s="4" t="str">
        <f>IF($J70="","", VLOOKUP($J70,Domain_Wide!$A$2:$M$11,5,FALSE))</f>
        <v/>
      </c>
      <c r="P70" s="3"/>
      <c r="Q70" s="4" t="str">
        <f>IF($J70="","", VLOOKUP($J70,Domain_Wide!$A$2:$M$11,6,FALSE))</f>
        <v/>
      </c>
      <c r="R70" s="4" t="str">
        <f>IF($J70="","", VLOOKUP($J70,Domain_Wide!$A$2:$M$11,7,FALSE))</f>
        <v/>
      </c>
      <c r="S70" s="3"/>
      <c r="T70" s="4" t="str">
        <f>IF($J70="","", VLOOKUP($J70,Domain_Wide!$A$2:$M$11,8,FALSE))</f>
        <v/>
      </c>
      <c r="U70" s="4" t="str">
        <f>IF($J70="","", VLOOKUP($J70,Domain_Wide!$A$2:$M$11,9,FALSE))</f>
        <v/>
      </c>
      <c r="V70" s="3"/>
      <c r="W70" s="4" t="str">
        <f>IF($J70="","", VLOOKUP($J70,Domain_Wide!$A$2:$M$11,10,FALSE))</f>
        <v/>
      </c>
      <c r="X70" s="4" t="str">
        <f>IF($J70="","", VLOOKUP($J70,Domain_Wide!$A$2:$M$11,11,FALSE))</f>
        <v/>
      </c>
      <c r="Y70" s="3"/>
      <c r="Z70" s="4" t="str">
        <f>IF($J70="","", VLOOKUP($J70,Domain_Wide!$A$2:$M$11,12,FALSE))</f>
        <v/>
      </c>
      <c r="AA70" s="4" t="str">
        <f>IF($J70="","", VLOOKUP($J70,Domain_Wide!$A$2:$M$11,13,FALSE))</f>
        <v/>
      </c>
      <c r="AB70" s="3"/>
      <c r="AC70" s="4" t="str">
        <f>IF($J70="","",VLOOKUP($J70,IndDomain_Wide!$A$2:$BI$11,2,FALSE))</f>
        <v/>
      </c>
      <c r="AD70" s="4" t="str">
        <f>IF($J70="","", VLOOKUP($J70,Indicator_Wide!$A$2:$BI$11,2,FALSE))</f>
        <v/>
      </c>
      <c r="AE70" s="3"/>
      <c r="AF70" s="4" t="str">
        <f>IF($J70="","",VLOOKUP($J70,IndDomain_Wide!$A$2:$BI$11,3,FALSE))</f>
        <v/>
      </c>
      <c r="AG70" s="4" t="str">
        <f>IF($J70="","", VLOOKUP($J70,Indicator_Wide!$A$2:$BI$11,3,FALSE))</f>
        <v/>
      </c>
      <c r="AH70" s="3"/>
      <c r="AI70" s="4" t="str">
        <f>IF($J70="","",VLOOKUP($J70,IndDomain_Wide!$A$2:$BI$11,4,FALSE))</f>
        <v/>
      </c>
      <c r="AJ70" s="4" t="str">
        <f>IF($J70="","", VLOOKUP($J70,Indicator_Wide!$A$2:$BI$11,4,FALSE))</f>
        <v/>
      </c>
      <c r="AK70" s="3"/>
      <c r="AL70" s="4" t="str">
        <f>IF($J70="","",VLOOKUP($J70,IndDomain_Wide!$A$2:$BI$11,5,FALSE))</f>
        <v/>
      </c>
      <c r="AM70" s="4" t="str">
        <f>IF($J70="","", VLOOKUP($J70,Indicator_Wide!$A$2:$BI$11,5,FALSE))</f>
        <v/>
      </c>
      <c r="AN70" s="3"/>
      <c r="AO70" s="4" t="str">
        <f>IF($J70="","",VLOOKUP($J70,IndDomain_Wide!$A$2:$BI$11,6,FALSE))</f>
        <v/>
      </c>
      <c r="AP70" s="4" t="str">
        <f>IF($J70="","", VLOOKUP($J70,Indicator_Wide!$A$2:$BI$11,6,FALSE))</f>
        <v/>
      </c>
      <c r="AQ70" s="3"/>
      <c r="AR70" s="4" t="str">
        <f>IF($J70="","",VLOOKUP($J70,IndDomain_Wide!$A$2:$BI$11,7,FALSE))</f>
        <v/>
      </c>
      <c r="AS70" s="4" t="str">
        <f>IF($J70="","", VLOOKUP($J70,Indicator_Wide!$A$2:$BI$11,7,FALSE))</f>
        <v/>
      </c>
      <c r="AT70" s="3"/>
      <c r="AU70" s="4" t="str">
        <f>IF($J70="","",VLOOKUP($J70,IndDomain_Wide!$A$2:$BI$11,8,FALSE))</f>
        <v/>
      </c>
      <c r="AV70" s="4" t="str">
        <f>IF($J70="","", VLOOKUP($J70,Indicator_Wide!$A$2:$BI$11,8,FALSE))</f>
        <v/>
      </c>
      <c r="AW70" s="3"/>
      <c r="AX70" s="4" t="str">
        <f>IF($J70="","",VLOOKUP($J70,IndDomain_Wide!$A$2:$BI$11,9,FALSE))</f>
        <v/>
      </c>
      <c r="AY70" s="4" t="str">
        <f>IF($J70="","", VLOOKUP($J70,Indicator_Wide!$A$2:$BI$11,9,FALSE))</f>
        <v/>
      </c>
      <c r="AZ70" s="3"/>
      <c r="BA70" s="4" t="str">
        <f>IF($J70="","",VLOOKUP($J70,IndDomain_Wide!$A$2:$BI$11,10,FALSE))</f>
        <v/>
      </c>
      <c r="BB70" s="4" t="str">
        <f>IF($J70="","", VLOOKUP($J70,Indicator_Wide!$A$2:$BI$11,10,FALSE))</f>
        <v/>
      </c>
      <c r="BC70" s="3"/>
      <c r="BD70" s="4" t="str">
        <f>IF($J70="","",VLOOKUP($J70,IndDomain_Wide!$A$2:$BI$11,11,FALSE))</f>
        <v/>
      </c>
      <c r="BE70" s="4" t="str">
        <f>IF($J70="","", VLOOKUP($J70,Indicator_Wide!$A$2:$BI$11,11,FALSE))</f>
        <v/>
      </c>
      <c r="BF70" s="3"/>
      <c r="BG70" s="4" t="str">
        <f>IF($J70="","",VLOOKUP($J70,IndDomain_Wide!$A$2:$BI$11,12,FALSE))</f>
        <v/>
      </c>
      <c r="BH70" s="4" t="str">
        <f>IF($J70="","", VLOOKUP($J70,Indicator_Wide!$A$2:$BI$11,12,FALSE))</f>
        <v/>
      </c>
      <c r="BI70" s="3"/>
      <c r="BJ70" s="4" t="str">
        <f>IF($J70="","",VLOOKUP($J70,IndDomain_Wide!$A$2:$BI$11,13,FALSE))</f>
        <v/>
      </c>
      <c r="BK70" s="4" t="str">
        <f>IF($J70="","", VLOOKUP($J70,Indicator_Wide!$A$2:$BI$11,13,FALSE))</f>
        <v/>
      </c>
      <c r="BL70" s="3"/>
      <c r="BM70" s="4" t="str">
        <f>IF($J70="","",VLOOKUP($J70,IndDomain_Wide!$A$2:$BI$11,14,FALSE))</f>
        <v/>
      </c>
      <c r="BN70" s="4" t="str">
        <f>IF($J70="","", VLOOKUP($J70,Indicator_Wide!$A$2:$BI$11,14,FALSE))</f>
        <v/>
      </c>
      <c r="BO70" s="3"/>
      <c r="BP70" s="4" t="str">
        <f>IF($J70="","",VLOOKUP($J70,IndDomain_Wide!$A$2:$BI$11,15,FALSE))</f>
        <v/>
      </c>
      <c r="BQ70" s="4" t="str">
        <f>IF($J70="","", VLOOKUP($J70,Indicator_Wide!$A$2:$BI$11,15,FALSE))</f>
        <v/>
      </c>
      <c r="BR70" s="3"/>
      <c r="BS70" s="4" t="str">
        <f>IF($J70="","",VLOOKUP($J70,IndDomain_Wide!$A$2:$BI$11,16,FALSE))</f>
        <v/>
      </c>
      <c r="BT70" s="4" t="str">
        <f>IF($J70="","", VLOOKUP($J70,Indicator_Wide!$A$2:$BI$11,16,FALSE))</f>
        <v/>
      </c>
      <c r="BU70" s="3"/>
      <c r="BV70" s="4" t="str">
        <f>IF($J70="","",VLOOKUP($J70,IndDomain_Wide!$A$2:$BI$11,17,FALSE))</f>
        <v/>
      </c>
      <c r="BW70" s="4" t="str">
        <f>IF($J70="","", VLOOKUP($J70,Indicator_Wide!$A$2:$BI$11,17,FALSE))</f>
        <v/>
      </c>
      <c r="BX70" s="3"/>
      <c r="BY70" s="4" t="str">
        <f>IF($J70="","",VLOOKUP($J70,IndDomain_Wide!$A$2:$BI$11,18,FALSE))</f>
        <v/>
      </c>
      <c r="BZ70" s="4" t="str">
        <f>IF($J70="","", VLOOKUP($J70,Indicator_Wide!$A$2:$BI$11,18,FALSE))</f>
        <v/>
      </c>
      <c r="CA70" s="3"/>
      <c r="CB70" s="4" t="str">
        <f>IF($J70="","",VLOOKUP($J70,IndDomain_Wide!$A$2:$BI$11,19,FALSE))</f>
        <v/>
      </c>
      <c r="CC70" s="4" t="str">
        <f>IF($J70="","", VLOOKUP($J70,Indicator_Wide!$A$2:$BI$11,19,FALSE))</f>
        <v/>
      </c>
      <c r="CD70" s="3"/>
      <c r="CE70" s="4" t="str">
        <f>IF($J70="","",VLOOKUP($J70,IndDomain_Wide!$A$2:$BI$11,20,FALSE))</f>
        <v/>
      </c>
      <c r="CF70" s="4" t="str">
        <f>IF($J70="","", VLOOKUP($J70,Indicator_Wide!$A$2:$BI$11,20,FALSE))</f>
        <v/>
      </c>
      <c r="CG70" s="3"/>
      <c r="CH70" s="4" t="str">
        <f>IF($J70="","",VLOOKUP($J70,IndDomain_Wide!$A$2:$BI$11,21,FALSE))</f>
        <v/>
      </c>
      <c r="CI70" s="4" t="str">
        <f>IF($J70="","", VLOOKUP($J70,Indicator_Wide!$A$2:$BI$11,21,FALSE))</f>
        <v/>
      </c>
      <c r="CJ70" s="3"/>
      <c r="CK70" s="4" t="str">
        <f>IF($J70="","",VLOOKUP($J70,IndDomain_Wide!$A$2:$BI$11,22,FALSE))</f>
        <v/>
      </c>
      <c r="CL70" s="4" t="str">
        <f>IF($J70="","", VLOOKUP($J70,Indicator_Wide!$A$2:$BI$11,22,FALSE))</f>
        <v/>
      </c>
      <c r="CM70" s="3"/>
      <c r="CN70" s="4" t="str">
        <f>IF($J70="","",VLOOKUP($J70,IndDomain_Wide!$A$2:$BI$11,23,FALSE))</f>
        <v/>
      </c>
      <c r="CO70" s="4" t="str">
        <f>IF($J70="","", VLOOKUP($J70,Indicator_Wide!$A$2:$BI$11,23,FALSE))</f>
        <v/>
      </c>
      <c r="CP70" s="3"/>
      <c r="CQ70" s="4" t="str">
        <f>IF($J70="","",VLOOKUP($J70,IndDomain_Wide!$A$2:$BI$11,24,FALSE))</f>
        <v/>
      </c>
      <c r="CR70" s="4" t="str">
        <f>IF($J70="","", VLOOKUP($J70,Indicator_Wide!$A$2:$BI$11,24,FALSE))</f>
        <v/>
      </c>
      <c r="CS70" s="3"/>
      <c r="CT70" s="4" t="str">
        <f>IF($J70="","",VLOOKUP($J70,IndDomain_Wide!$A$2:$BI$11,25,FALSE))</f>
        <v/>
      </c>
      <c r="CU70" s="4" t="str">
        <f>IF($J70="","", VLOOKUP($J70,Indicator_Wide!$A$2:$BI$11,25,FALSE))</f>
        <v/>
      </c>
      <c r="CV70" s="3"/>
      <c r="CW70" s="4" t="str">
        <f>IF($J70="","",VLOOKUP($J70,IndDomain_Wide!$A$2:$BI$11,26,FALSE))</f>
        <v/>
      </c>
      <c r="CX70" s="4" t="str">
        <f>IF($J70="","", VLOOKUP($J70,Indicator_Wide!$A$2:$BI$11,26,FALSE))</f>
        <v/>
      </c>
      <c r="CY70" s="3"/>
      <c r="CZ70" s="4" t="str">
        <f>IF($J70="","",VLOOKUP($J70,IndDomain_Wide!$A$2:$BI$11,27,FALSE))</f>
        <v/>
      </c>
      <c r="DA70" s="4" t="str">
        <f>IF($J70="","", VLOOKUP($J70,Indicator_Wide!$A$2:$BI$11,27,FALSE))</f>
        <v/>
      </c>
      <c r="DB70" s="3"/>
      <c r="DC70" s="4" t="str">
        <f>IF($J70="","",VLOOKUP($J70,IndDomain_Wide!$A$2:$BI$11,28,FALSE))</f>
        <v/>
      </c>
      <c r="DD70" s="4" t="str">
        <f>IF($J70="","", VLOOKUP($J70,Indicator_Wide!$A$2:$BI$11,28,FALSE))</f>
        <v/>
      </c>
      <c r="DE70" s="3"/>
      <c r="DF70" s="4" t="str">
        <f>IF($J70="","",VLOOKUP($J70,IndDomain_Wide!$A$2:$BI$11,29,FALSE))</f>
        <v/>
      </c>
      <c r="DG70" s="4" t="str">
        <f>IF($J70="","", VLOOKUP($J70,Indicator_Wide!$A$2:$BI$11,29,FALSE))</f>
        <v/>
      </c>
      <c r="DH70" s="3"/>
      <c r="DI70" s="4" t="str">
        <f>IF($J70="","",VLOOKUP($J70,IndDomain_Wide!$A$2:$BI$11,30,FALSE))</f>
        <v/>
      </c>
      <c r="DJ70" s="4" t="str">
        <f>IF($J70="","", VLOOKUP($J70,Indicator_Wide!$A$2:$BI$11,30,FALSE))</f>
        <v/>
      </c>
      <c r="DK70" s="3"/>
      <c r="DL70" s="4" t="str">
        <f>IF($J70="","",VLOOKUP($J70,IndDomain_Wide!$A$2:$BI$11,31,FALSE))</f>
        <v/>
      </c>
      <c r="DM70" s="4" t="str">
        <f>IF($J70="","", VLOOKUP($J70,Indicator_Wide!$A$2:$BI$11,31,FALSE))</f>
        <v/>
      </c>
      <c r="DN70" s="3"/>
      <c r="DO70" s="4" t="str">
        <f>IF($J70="","",VLOOKUP($J70,IndDomain_Wide!$A$2:$BI$11,32,FALSE))</f>
        <v/>
      </c>
      <c r="DP70" s="4" t="str">
        <f>IF($J70="","", VLOOKUP($J70,Indicator_Wide!$A$2:$BI$11,32,FALSE))</f>
        <v/>
      </c>
      <c r="DQ70" s="3"/>
      <c r="DR70" s="4" t="str">
        <f>IF($J70="","",VLOOKUP($J70,IndDomain_Wide!$A$2:$BI$11,33,FALSE))</f>
        <v/>
      </c>
      <c r="DS70" s="4" t="str">
        <f>IF($J70="","", VLOOKUP($J70,Indicator_Wide!$A$2:$BI$11,33,FALSE))</f>
        <v/>
      </c>
      <c r="DT70" s="3"/>
      <c r="DU70" s="4" t="str">
        <f>IF($J70="","",VLOOKUP($J70,IndDomain_Wide!$A$2:$BI$11,34,FALSE))</f>
        <v/>
      </c>
      <c r="DV70" s="4" t="str">
        <f>IF($J70="","", VLOOKUP($J70,Indicator_Wide!$A$2:$BI$11,34,FALSE))</f>
        <v/>
      </c>
      <c r="DW70" s="3"/>
      <c r="DX70" s="4" t="str">
        <f>IF($J70="","",VLOOKUP($J70,IndDomain_Wide!$A$2:$BI$11,35,FALSE))</f>
        <v/>
      </c>
      <c r="DY70" s="4" t="str">
        <f>IF($J70="","", VLOOKUP($J70,Indicator_Wide!$A$2:$BI$11,35,FALSE))</f>
        <v/>
      </c>
      <c r="DZ70" s="3"/>
      <c r="EA70" s="4" t="str">
        <f>IF($J70="","",VLOOKUP($J70,IndDomain_Wide!$A$2:$BI$11,36,FALSE))</f>
        <v/>
      </c>
      <c r="EB70" s="4" t="str">
        <f>IF($J70="","", VLOOKUP($J70,Indicator_Wide!$A$2:$BI$11,36,FALSE))</f>
        <v/>
      </c>
      <c r="EC70" s="3"/>
      <c r="ED70" s="4" t="str">
        <f>IF($J70="","",VLOOKUP($J70,IndDomain_Wide!$A$2:$BI$11,37,FALSE))</f>
        <v/>
      </c>
      <c r="EE70" s="4" t="str">
        <f>IF($J70="","", VLOOKUP($J70,Indicator_Wide!$A$2:$BI$11,37,FALSE))</f>
        <v/>
      </c>
      <c r="EF70" s="3"/>
      <c r="EG70" s="4" t="str">
        <f>IF($J70="","",VLOOKUP($J70,IndDomain_Wide!$A$2:$BI$11,38,FALSE))</f>
        <v/>
      </c>
      <c r="EH70" s="4" t="str">
        <f>IF($J70="","", VLOOKUP($J70,Indicator_Wide!$A$2:$BI$11,38,FALSE))</f>
        <v/>
      </c>
      <c r="EI70" s="3"/>
      <c r="EJ70" s="4" t="str">
        <f>IF($J70="","",VLOOKUP($J70,IndDomain_Wide!$A$2:$BI$11,39,FALSE))</f>
        <v/>
      </c>
      <c r="EK70" s="4" t="str">
        <f>IF($J70="","", VLOOKUP($J70,Indicator_Wide!$A$2:$BI$11,39,FALSE))</f>
        <v/>
      </c>
      <c r="EL70" s="3"/>
      <c r="EM70" s="4" t="str">
        <f>IF($J70="","",VLOOKUP($J70,IndDomain_Wide!$A$2:$BI$11,40,FALSE))</f>
        <v/>
      </c>
      <c r="EN70" s="4" t="str">
        <f>IF($J70="","", VLOOKUP($J70,Indicator_Wide!$A$2:$BI$11,40,FALSE))</f>
        <v/>
      </c>
      <c r="EO70" s="3"/>
      <c r="EP70" s="4" t="str">
        <f>IF($J70="","",VLOOKUP($J70,IndDomain_Wide!$A$2:$BI$11,41,FALSE))</f>
        <v/>
      </c>
      <c r="EQ70" s="4" t="str">
        <f>IF($J70="","", VLOOKUP($J70,Indicator_Wide!$A$2:$BI$11,41,FALSE))</f>
        <v/>
      </c>
      <c r="ER70" s="3"/>
      <c r="ES70" s="4" t="str">
        <f>IF($J70="","",VLOOKUP($J70,IndDomain_Wide!$A$2:$BI$11,42,FALSE))</f>
        <v/>
      </c>
      <c r="ET70" s="4" t="str">
        <f>IF($J70="","", VLOOKUP($J70,Indicator_Wide!$A$2:$BI$11,42,FALSE))</f>
        <v/>
      </c>
      <c r="EU70" s="3"/>
      <c r="EV70" s="4" t="str">
        <f>IF($J70="","",VLOOKUP($J70,IndDomain_Wide!$A$2:$BI$11,43,FALSE))</f>
        <v/>
      </c>
      <c r="EW70" s="4" t="str">
        <f>IF($J70="","", VLOOKUP($J70,Indicator_Wide!$A$2:$BI$11,43,FALSE))</f>
        <v/>
      </c>
      <c r="EX70" s="3"/>
      <c r="EY70" s="4" t="str">
        <f>IF($J70="","",VLOOKUP($J70,IndDomain_Wide!$A$2:$BI$11,44,FALSE))</f>
        <v/>
      </c>
      <c r="EZ70" s="4" t="str">
        <f>IF($J70="","", VLOOKUP($J70,Indicator_Wide!$A$2:$BI$11,44,FALSE))</f>
        <v/>
      </c>
      <c r="FA70" s="3"/>
      <c r="FB70" s="4" t="str">
        <f>IF($J70="","",VLOOKUP($J70,IndDomain_Wide!$A$2:$BI$11,45,FALSE))</f>
        <v/>
      </c>
      <c r="FC70" s="4" t="str">
        <f>IF($J70="","", VLOOKUP($J70,Indicator_Wide!$A$2:$BI$11,45,FALSE))</f>
        <v/>
      </c>
      <c r="FD70" s="3"/>
      <c r="FE70" s="4" t="str">
        <f>IF($J70="","",VLOOKUP($J70,IndDomain_Wide!$A$2:$BI$11,46,FALSE))</f>
        <v/>
      </c>
      <c r="FF70" s="4" t="str">
        <f>IF($J70="","", VLOOKUP($J70,Indicator_Wide!$A$2:$BI$11,46,FALSE))</f>
        <v/>
      </c>
      <c r="FG70" s="3"/>
      <c r="FH70" s="4" t="str">
        <f>IF($J70="","",VLOOKUP($J70,IndDomain_Wide!$A$2:$BI$11,47,FALSE))</f>
        <v/>
      </c>
      <c r="FI70" s="4" t="str">
        <f>IF($J70="","", VLOOKUP($J70,Indicator_Wide!$A$2:$BI$11,47,FALSE))</f>
        <v/>
      </c>
      <c r="FJ70" s="3"/>
      <c r="FK70" s="4" t="str">
        <f>IF($J70="","",VLOOKUP($J70,IndDomain_Wide!$A$2:$BI$11,48,FALSE))</f>
        <v/>
      </c>
      <c r="FL70" s="4" t="str">
        <f>IF($J70="","", VLOOKUP($J70,Indicator_Wide!$A$2:$BI$11,48,FALSE))</f>
        <v/>
      </c>
      <c r="FM70" s="3"/>
      <c r="FN70" s="4" t="str">
        <f>IF($J70="","",VLOOKUP($J70,IndDomain_Wide!$A$2:$BI$11,49,FALSE))</f>
        <v/>
      </c>
      <c r="FO70" s="4" t="str">
        <f>IF($J70="","", VLOOKUP($J70,Indicator_Wide!$A$2:$BI$11,49,FALSE))</f>
        <v/>
      </c>
      <c r="FP70" s="3"/>
      <c r="FQ70" s="4" t="str">
        <f>IF($J70="","",VLOOKUP($J70,IndDomain_Wide!$A$2:$BI$11,50,FALSE))</f>
        <v/>
      </c>
      <c r="FR70" s="4" t="str">
        <f>IF($J70="","", VLOOKUP($J70,Indicator_Wide!$A$2:$BI$11,50,FALSE))</f>
        <v/>
      </c>
      <c r="FS70" s="3"/>
      <c r="FT70" s="4" t="str">
        <f>IF($J70="","",VLOOKUP($J70,IndDomain_Wide!$A$2:$BI$11,51,FALSE))</f>
        <v/>
      </c>
      <c r="FU70" s="4" t="str">
        <f>IF($J70="","", VLOOKUP($J70,Indicator_Wide!$A$2:$BI$11,51,FALSE))</f>
        <v/>
      </c>
      <c r="FV70" s="3"/>
      <c r="FW70" s="4" t="str">
        <f>IF($J70="","",VLOOKUP($J70,IndDomain_Wide!$A$2:$BI$11,52,FALSE))</f>
        <v/>
      </c>
      <c r="FX70" s="4" t="str">
        <f>IF($J70="","", VLOOKUP($J70,Indicator_Wide!$A$2:$BI$11,52,FALSE))</f>
        <v/>
      </c>
      <c r="FY70" s="3"/>
      <c r="FZ70" s="4" t="str">
        <f>IF($J70="","",VLOOKUP($J70,IndDomain_Wide!$A$2:$BI$11,53,FALSE))</f>
        <v/>
      </c>
      <c r="GA70" s="4" t="str">
        <f>IF($J70="","", VLOOKUP($J70,Indicator_Wide!$A$2:$BI$11,53,FALSE))</f>
        <v/>
      </c>
      <c r="GB70" s="3"/>
      <c r="GC70" s="4" t="str">
        <f>IF($J70="","",VLOOKUP($J70,IndDomain_Wide!$A$2:$BI$11,54,FALSE))</f>
        <v/>
      </c>
      <c r="GD70" s="4" t="str">
        <f>IF($J70="","", VLOOKUP($J70,Indicator_Wide!$A$2:$BI$11,54,FALSE))</f>
        <v/>
      </c>
      <c r="GE70" s="3"/>
      <c r="GF70" s="4" t="str">
        <f>IF($J70="","",VLOOKUP($J70,IndDomain_Wide!$A$2:$BI$11,55,FALSE))</f>
        <v/>
      </c>
      <c r="GG70" s="4" t="str">
        <f>IF($J70="","", VLOOKUP($J70,Indicator_Wide!$A$2:$BI$11,55,FALSE))</f>
        <v/>
      </c>
      <c r="GH70" s="3"/>
      <c r="GI70" s="4" t="str">
        <f>IF($J70="","",VLOOKUP($J70,IndDomain_Wide!$A$2:$BI$11,56,FALSE))</f>
        <v/>
      </c>
      <c r="GJ70" s="4" t="str">
        <f>IF($J70="","", VLOOKUP($J70,Indicator_Wide!$A$2:$BI$11,56,FALSE))</f>
        <v/>
      </c>
      <c r="GK70" s="3"/>
      <c r="GL70" s="4" t="str">
        <f>IF($J70="","",VLOOKUP($J70,IndDomain_Wide!$A$2:$BI$11,57,FALSE))</f>
        <v/>
      </c>
      <c r="GM70" s="4" t="str">
        <f>IF($J70="","", VLOOKUP($J70,Indicator_Wide!$A$2:$BI$11,57,FALSE))</f>
        <v/>
      </c>
      <c r="GN70" s="3"/>
      <c r="GO70" s="4" t="str">
        <f>IF($J70="","",VLOOKUP($J70,IndDomain_Wide!$A$2:$BI$11,58,FALSE))</f>
        <v/>
      </c>
      <c r="GP70" s="4" t="str">
        <f>IF($J70="","", VLOOKUP($J70,Indicator_Wide!$A$2:$BI$11,58,FALSE))</f>
        <v/>
      </c>
      <c r="GQ70" s="3"/>
      <c r="GR70" s="4" t="str">
        <f>IF($J70="","",VLOOKUP($J70,IndDomain_Wide!$A$2:$BI$11,59,FALSE))</f>
        <v/>
      </c>
      <c r="GS70" s="4" t="str">
        <f>IF($J70="","", VLOOKUP($J70,Indicator_Wide!$A$2:$BI$11,59,FALSE))</f>
        <v/>
      </c>
      <c r="GT70" s="3"/>
      <c r="GU70" s="4" t="str">
        <f>IF($J70="","",VLOOKUP($J70,IndDomain_Wide!$A$2:$BI$11,60,FALSE))</f>
        <v/>
      </c>
      <c r="GV70" s="4" t="str">
        <f>IF($J70="","", VLOOKUP($J70,Indicator_Wide!$A$2:$BI$11,60,FALSE))</f>
        <v/>
      </c>
      <c r="GW70" s="3"/>
      <c r="GX70" s="4" t="str">
        <f>IF($J70="","",VLOOKUP($J70,IndDomain_Wide!$A$2:$BI$11,61,FALSE))</f>
        <v/>
      </c>
      <c r="GY70" s="4" t="str">
        <f>IF($J70="","", VLOOKUP($J70,Indicator_Wide!$A$2:$BI$11,61,FALSE))</f>
        <v/>
      </c>
      <c r="GZ70" s="3"/>
    </row>
    <row r="71" spans="1:20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4" t="str">
        <f>IF($J71="","", VLOOKUP($J71,Domain_Wide!$A$2:$M$11,2,FALSE))</f>
        <v/>
      </c>
      <c r="L71" s="4" t="str">
        <f>IF($J71="","", VLOOKUP($J71,Domain_Wide!$A$2:$M$11,3,FALSE))</f>
        <v/>
      </c>
      <c r="M71" s="3"/>
      <c r="N71" s="4" t="str">
        <f>IF($J71="","", VLOOKUP($J71,Domain_Wide!$A$2:$M$11,4,FALSE))</f>
        <v/>
      </c>
      <c r="O71" s="4" t="str">
        <f>IF($J71="","", VLOOKUP($J71,Domain_Wide!$A$2:$M$11,5,FALSE))</f>
        <v/>
      </c>
      <c r="P71" s="3"/>
      <c r="Q71" s="4" t="str">
        <f>IF($J71="","", VLOOKUP($J71,Domain_Wide!$A$2:$M$11,6,FALSE))</f>
        <v/>
      </c>
      <c r="R71" s="4" t="str">
        <f>IF($J71="","", VLOOKUP($J71,Domain_Wide!$A$2:$M$11,7,FALSE))</f>
        <v/>
      </c>
      <c r="S71" s="3"/>
      <c r="T71" s="4" t="str">
        <f>IF($J71="","", VLOOKUP($J71,Domain_Wide!$A$2:$M$11,8,FALSE))</f>
        <v/>
      </c>
      <c r="U71" s="4" t="str">
        <f>IF($J71="","", VLOOKUP($J71,Domain_Wide!$A$2:$M$11,9,FALSE))</f>
        <v/>
      </c>
      <c r="V71" s="3"/>
      <c r="W71" s="4" t="str">
        <f>IF($J71="","", VLOOKUP($J71,Domain_Wide!$A$2:$M$11,10,FALSE))</f>
        <v/>
      </c>
      <c r="X71" s="4" t="str">
        <f>IF($J71="","", VLOOKUP($J71,Domain_Wide!$A$2:$M$11,11,FALSE))</f>
        <v/>
      </c>
      <c r="Y71" s="3"/>
      <c r="Z71" s="4" t="str">
        <f>IF($J71="","", VLOOKUP($J71,Domain_Wide!$A$2:$M$11,12,FALSE))</f>
        <v/>
      </c>
      <c r="AA71" s="4" t="str">
        <f>IF($J71="","", VLOOKUP($J71,Domain_Wide!$A$2:$M$11,13,FALSE))</f>
        <v/>
      </c>
      <c r="AB71" s="3"/>
      <c r="AC71" s="4" t="str">
        <f>IF($J71="","",VLOOKUP($J71,IndDomain_Wide!$A$2:$BI$11,2,FALSE))</f>
        <v/>
      </c>
      <c r="AD71" s="4" t="str">
        <f>IF($J71="","", VLOOKUP($J71,Indicator_Wide!$A$2:$BI$11,2,FALSE))</f>
        <v/>
      </c>
      <c r="AE71" s="3"/>
      <c r="AF71" s="4" t="str">
        <f>IF($J71="","",VLOOKUP($J71,IndDomain_Wide!$A$2:$BI$11,3,FALSE))</f>
        <v/>
      </c>
      <c r="AG71" s="4" t="str">
        <f>IF($J71="","", VLOOKUP($J71,Indicator_Wide!$A$2:$BI$11,3,FALSE))</f>
        <v/>
      </c>
      <c r="AH71" s="3"/>
      <c r="AI71" s="4" t="str">
        <f>IF($J71="","",VLOOKUP($J71,IndDomain_Wide!$A$2:$BI$11,4,FALSE))</f>
        <v/>
      </c>
      <c r="AJ71" s="4" t="str">
        <f>IF($J71="","", VLOOKUP($J71,Indicator_Wide!$A$2:$BI$11,4,FALSE))</f>
        <v/>
      </c>
      <c r="AK71" s="3"/>
      <c r="AL71" s="4" t="str">
        <f>IF($J71="","",VLOOKUP($J71,IndDomain_Wide!$A$2:$BI$11,5,FALSE))</f>
        <v/>
      </c>
      <c r="AM71" s="4" t="str">
        <f>IF($J71="","", VLOOKUP($J71,Indicator_Wide!$A$2:$BI$11,5,FALSE))</f>
        <v/>
      </c>
      <c r="AN71" s="3"/>
      <c r="AO71" s="4" t="str">
        <f>IF($J71="","",VLOOKUP($J71,IndDomain_Wide!$A$2:$BI$11,6,FALSE))</f>
        <v/>
      </c>
      <c r="AP71" s="4" t="str">
        <f>IF($J71="","", VLOOKUP($J71,Indicator_Wide!$A$2:$BI$11,6,FALSE))</f>
        <v/>
      </c>
      <c r="AQ71" s="3"/>
      <c r="AR71" s="4" t="str">
        <f>IF($J71="","",VLOOKUP($J71,IndDomain_Wide!$A$2:$BI$11,7,FALSE))</f>
        <v/>
      </c>
      <c r="AS71" s="4" t="str">
        <f>IF($J71="","", VLOOKUP($J71,Indicator_Wide!$A$2:$BI$11,7,FALSE))</f>
        <v/>
      </c>
      <c r="AT71" s="3"/>
      <c r="AU71" s="4" t="str">
        <f>IF($J71="","",VLOOKUP($J71,IndDomain_Wide!$A$2:$BI$11,8,FALSE))</f>
        <v/>
      </c>
      <c r="AV71" s="4" t="str">
        <f>IF($J71="","", VLOOKUP($J71,Indicator_Wide!$A$2:$BI$11,8,FALSE))</f>
        <v/>
      </c>
      <c r="AW71" s="3"/>
      <c r="AX71" s="4" t="str">
        <f>IF($J71="","",VLOOKUP($J71,IndDomain_Wide!$A$2:$BI$11,9,FALSE))</f>
        <v/>
      </c>
      <c r="AY71" s="4" t="str">
        <f>IF($J71="","", VLOOKUP($J71,Indicator_Wide!$A$2:$BI$11,9,FALSE))</f>
        <v/>
      </c>
      <c r="AZ71" s="3"/>
      <c r="BA71" s="4" t="str">
        <f>IF($J71="","",VLOOKUP($J71,IndDomain_Wide!$A$2:$BI$11,10,FALSE))</f>
        <v/>
      </c>
      <c r="BB71" s="4" t="str">
        <f>IF($J71="","", VLOOKUP($J71,Indicator_Wide!$A$2:$BI$11,10,FALSE))</f>
        <v/>
      </c>
      <c r="BC71" s="3"/>
      <c r="BD71" s="4" t="str">
        <f>IF($J71="","",VLOOKUP($J71,IndDomain_Wide!$A$2:$BI$11,11,FALSE))</f>
        <v/>
      </c>
      <c r="BE71" s="4" t="str">
        <f>IF($J71="","", VLOOKUP($J71,Indicator_Wide!$A$2:$BI$11,11,FALSE))</f>
        <v/>
      </c>
      <c r="BF71" s="3"/>
      <c r="BG71" s="4" t="str">
        <f>IF($J71="","",VLOOKUP($J71,IndDomain_Wide!$A$2:$BI$11,12,FALSE))</f>
        <v/>
      </c>
      <c r="BH71" s="4" t="str">
        <f>IF($J71="","", VLOOKUP($J71,Indicator_Wide!$A$2:$BI$11,12,FALSE))</f>
        <v/>
      </c>
      <c r="BI71" s="3"/>
      <c r="BJ71" s="4" t="str">
        <f>IF($J71="","",VLOOKUP($J71,IndDomain_Wide!$A$2:$BI$11,13,FALSE))</f>
        <v/>
      </c>
      <c r="BK71" s="4" t="str">
        <f>IF($J71="","", VLOOKUP($J71,Indicator_Wide!$A$2:$BI$11,13,FALSE))</f>
        <v/>
      </c>
      <c r="BL71" s="3"/>
      <c r="BM71" s="4" t="str">
        <f>IF($J71="","",VLOOKUP($J71,IndDomain_Wide!$A$2:$BI$11,14,FALSE))</f>
        <v/>
      </c>
      <c r="BN71" s="4" t="str">
        <f>IF($J71="","", VLOOKUP($J71,Indicator_Wide!$A$2:$BI$11,14,FALSE))</f>
        <v/>
      </c>
      <c r="BO71" s="3"/>
      <c r="BP71" s="4" t="str">
        <f>IF($J71="","",VLOOKUP($J71,IndDomain_Wide!$A$2:$BI$11,15,FALSE))</f>
        <v/>
      </c>
      <c r="BQ71" s="4" t="str">
        <f>IF($J71="","", VLOOKUP($J71,Indicator_Wide!$A$2:$BI$11,15,FALSE))</f>
        <v/>
      </c>
      <c r="BR71" s="3"/>
      <c r="BS71" s="4" t="str">
        <f>IF($J71="","",VLOOKUP($J71,IndDomain_Wide!$A$2:$BI$11,16,FALSE))</f>
        <v/>
      </c>
      <c r="BT71" s="4" t="str">
        <f>IF($J71="","", VLOOKUP($J71,Indicator_Wide!$A$2:$BI$11,16,FALSE))</f>
        <v/>
      </c>
      <c r="BU71" s="3"/>
      <c r="BV71" s="4" t="str">
        <f>IF($J71="","",VLOOKUP($J71,IndDomain_Wide!$A$2:$BI$11,17,FALSE))</f>
        <v/>
      </c>
      <c r="BW71" s="4" t="str">
        <f>IF($J71="","", VLOOKUP($J71,Indicator_Wide!$A$2:$BI$11,17,FALSE))</f>
        <v/>
      </c>
      <c r="BX71" s="3"/>
      <c r="BY71" s="4" t="str">
        <f>IF($J71="","",VLOOKUP($J71,IndDomain_Wide!$A$2:$BI$11,18,FALSE))</f>
        <v/>
      </c>
      <c r="BZ71" s="4" t="str">
        <f>IF($J71="","", VLOOKUP($J71,Indicator_Wide!$A$2:$BI$11,18,FALSE))</f>
        <v/>
      </c>
      <c r="CA71" s="3"/>
      <c r="CB71" s="4" t="str">
        <f>IF($J71="","",VLOOKUP($J71,IndDomain_Wide!$A$2:$BI$11,19,FALSE))</f>
        <v/>
      </c>
      <c r="CC71" s="4" t="str">
        <f>IF($J71="","", VLOOKUP($J71,Indicator_Wide!$A$2:$BI$11,19,FALSE))</f>
        <v/>
      </c>
      <c r="CD71" s="3"/>
      <c r="CE71" s="4" t="str">
        <f>IF($J71="","",VLOOKUP($J71,IndDomain_Wide!$A$2:$BI$11,20,FALSE))</f>
        <v/>
      </c>
      <c r="CF71" s="4" t="str">
        <f>IF($J71="","", VLOOKUP($J71,Indicator_Wide!$A$2:$BI$11,20,FALSE))</f>
        <v/>
      </c>
      <c r="CG71" s="3"/>
      <c r="CH71" s="4" t="str">
        <f>IF($J71="","",VLOOKUP($J71,IndDomain_Wide!$A$2:$BI$11,21,FALSE))</f>
        <v/>
      </c>
      <c r="CI71" s="4" t="str">
        <f>IF($J71="","", VLOOKUP($J71,Indicator_Wide!$A$2:$BI$11,21,FALSE))</f>
        <v/>
      </c>
      <c r="CJ71" s="3"/>
      <c r="CK71" s="4" t="str">
        <f>IF($J71="","",VLOOKUP($J71,IndDomain_Wide!$A$2:$BI$11,22,FALSE))</f>
        <v/>
      </c>
      <c r="CL71" s="4" t="str">
        <f>IF($J71="","", VLOOKUP($J71,Indicator_Wide!$A$2:$BI$11,22,FALSE))</f>
        <v/>
      </c>
      <c r="CM71" s="3"/>
      <c r="CN71" s="4" t="str">
        <f>IF($J71="","",VLOOKUP($J71,IndDomain_Wide!$A$2:$BI$11,23,FALSE))</f>
        <v/>
      </c>
      <c r="CO71" s="4" t="str">
        <f>IF($J71="","", VLOOKUP($J71,Indicator_Wide!$A$2:$BI$11,23,FALSE))</f>
        <v/>
      </c>
      <c r="CP71" s="3"/>
      <c r="CQ71" s="4" t="str">
        <f>IF($J71="","",VLOOKUP($J71,IndDomain_Wide!$A$2:$BI$11,24,FALSE))</f>
        <v/>
      </c>
      <c r="CR71" s="4" t="str">
        <f>IF($J71="","", VLOOKUP($J71,Indicator_Wide!$A$2:$BI$11,24,FALSE))</f>
        <v/>
      </c>
      <c r="CS71" s="3"/>
      <c r="CT71" s="4" t="str">
        <f>IF($J71="","",VLOOKUP($J71,IndDomain_Wide!$A$2:$BI$11,25,FALSE))</f>
        <v/>
      </c>
      <c r="CU71" s="4" t="str">
        <f>IF($J71="","", VLOOKUP($J71,Indicator_Wide!$A$2:$BI$11,25,FALSE))</f>
        <v/>
      </c>
      <c r="CV71" s="3"/>
      <c r="CW71" s="4" t="str">
        <f>IF($J71="","",VLOOKUP($J71,IndDomain_Wide!$A$2:$BI$11,26,FALSE))</f>
        <v/>
      </c>
      <c r="CX71" s="4" t="str">
        <f>IF($J71="","", VLOOKUP($J71,Indicator_Wide!$A$2:$BI$11,26,FALSE))</f>
        <v/>
      </c>
      <c r="CY71" s="3"/>
      <c r="CZ71" s="4" t="str">
        <f>IF($J71="","",VLOOKUP($J71,IndDomain_Wide!$A$2:$BI$11,27,FALSE))</f>
        <v/>
      </c>
      <c r="DA71" s="4" t="str">
        <f>IF($J71="","", VLOOKUP($J71,Indicator_Wide!$A$2:$BI$11,27,FALSE))</f>
        <v/>
      </c>
      <c r="DB71" s="3"/>
      <c r="DC71" s="4" t="str">
        <f>IF($J71="","",VLOOKUP($J71,IndDomain_Wide!$A$2:$BI$11,28,FALSE))</f>
        <v/>
      </c>
      <c r="DD71" s="4" t="str">
        <f>IF($J71="","", VLOOKUP($J71,Indicator_Wide!$A$2:$BI$11,28,FALSE))</f>
        <v/>
      </c>
      <c r="DE71" s="3"/>
      <c r="DF71" s="4" t="str">
        <f>IF($J71="","",VLOOKUP($J71,IndDomain_Wide!$A$2:$BI$11,29,FALSE))</f>
        <v/>
      </c>
      <c r="DG71" s="4" t="str">
        <f>IF($J71="","", VLOOKUP($J71,Indicator_Wide!$A$2:$BI$11,29,FALSE))</f>
        <v/>
      </c>
      <c r="DH71" s="3"/>
      <c r="DI71" s="4" t="str">
        <f>IF($J71="","",VLOOKUP($J71,IndDomain_Wide!$A$2:$BI$11,30,FALSE))</f>
        <v/>
      </c>
      <c r="DJ71" s="4" t="str">
        <f>IF($J71="","", VLOOKUP($J71,Indicator_Wide!$A$2:$BI$11,30,FALSE))</f>
        <v/>
      </c>
      <c r="DK71" s="3"/>
      <c r="DL71" s="4" t="str">
        <f>IF($J71="","",VLOOKUP($J71,IndDomain_Wide!$A$2:$BI$11,31,FALSE))</f>
        <v/>
      </c>
      <c r="DM71" s="4" t="str">
        <f>IF($J71="","", VLOOKUP($J71,Indicator_Wide!$A$2:$BI$11,31,FALSE))</f>
        <v/>
      </c>
      <c r="DN71" s="3"/>
      <c r="DO71" s="4" t="str">
        <f>IF($J71="","",VLOOKUP($J71,IndDomain_Wide!$A$2:$BI$11,32,FALSE))</f>
        <v/>
      </c>
      <c r="DP71" s="4" t="str">
        <f>IF($J71="","", VLOOKUP($J71,Indicator_Wide!$A$2:$BI$11,32,FALSE))</f>
        <v/>
      </c>
      <c r="DQ71" s="3"/>
      <c r="DR71" s="4" t="str">
        <f>IF($J71="","",VLOOKUP($J71,IndDomain_Wide!$A$2:$BI$11,33,FALSE))</f>
        <v/>
      </c>
      <c r="DS71" s="4" t="str">
        <f>IF($J71="","", VLOOKUP($J71,Indicator_Wide!$A$2:$BI$11,33,FALSE))</f>
        <v/>
      </c>
      <c r="DT71" s="3"/>
      <c r="DU71" s="4" t="str">
        <f>IF($J71="","",VLOOKUP($J71,IndDomain_Wide!$A$2:$BI$11,34,FALSE))</f>
        <v/>
      </c>
      <c r="DV71" s="4" t="str">
        <f>IF($J71="","", VLOOKUP($J71,Indicator_Wide!$A$2:$BI$11,34,FALSE))</f>
        <v/>
      </c>
      <c r="DW71" s="3"/>
      <c r="DX71" s="4" t="str">
        <f>IF($J71="","",VLOOKUP($J71,IndDomain_Wide!$A$2:$BI$11,35,FALSE))</f>
        <v/>
      </c>
      <c r="DY71" s="4" t="str">
        <f>IF($J71="","", VLOOKUP($J71,Indicator_Wide!$A$2:$BI$11,35,FALSE))</f>
        <v/>
      </c>
      <c r="DZ71" s="3"/>
      <c r="EA71" s="4" t="str">
        <f>IF($J71="","",VLOOKUP($J71,IndDomain_Wide!$A$2:$BI$11,36,FALSE))</f>
        <v/>
      </c>
      <c r="EB71" s="4" t="str">
        <f>IF($J71="","", VLOOKUP($J71,Indicator_Wide!$A$2:$BI$11,36,FALSE))</f>
        <v/>
      </c>
      <c r="EC71" s="3"/>
      <c r="ED71" s="4" t="str">
        <f>IF($J71="","",VLOOKUP($J71,IndDomain_Wide!$A$2:$BI$11,37,FALSE))</f>
        <v/>
      </c>
      <c r="EE71" s="4" t="str">
        <f>IF($J71="","", VLOOKUP($J71,Indicator_Wide!$A$2:$BI$11,37,FALSE))</f>
        <v/>
      </c>
      <c r="EF71" s="3"/>
      <c r="EG71" s="4" t="str">
        <f>IF($J71="","",VLOOKUP($J71,IndDomain_Wide!$A$2:$BI$11,38,FALSE))</f>
        <v/>
      </c>
      <c r="EH71" s="4" t="str">
        <f>IF($J71="","", VLOOKUP($J71,Indicator_Wide!$A$2:$BI$11,38,FALSE))</f>
        <v/>
      </c>
      <c r="EI71" s="3"/>
      <c r="EJ71" s="4" t="str">
        <f>IF($J71="","",VLOOKUP($J71,IndDomain_Wide!$A$2:$BI$11,39,FALSE))</f>
        <v/>
      </c>
      <c r="EK71" s="4" t="str">
        <f>IF($J71="","", VLOOKUP($J71,Indicator_Wide!$A$2:$BI$11,39,FALSE))</f>
        <v/>
      </c>
      <c r="EL71" s="3"/>
      <c r="EM71" s="4" t="str">
        <f>IF($J71="","",VLOOKUP($J71,IndDomain_Wide!$A$2:$BI$11,40,FALSE))</f>
        <v/>
      </c>
      <c r="EN71" s="4" t="str">
        <f>IF($J71="","", VLOOKUP($J71,Indicator_Wide!$A$2:$BI$11,40,FALSE))</f>
        <v/>
      </c>
      <c r="EO71" s="3"/>
      <c r="EP71" s="4" t="str">
        <f>IF($J71="","",VLOOKUP($J71,IndDomain_Wide!$A$2:$BI$11,41,FALSE))</f>
        <v/>
      </c>
      <c r="EQ71" s="4" t="str">
        <f>IF($J71="","", VLOOKUP($J71,Indicator_Wide!$A$2:$BI$11,41,FALSE))</f>
        <v/>
      </c>
      <c r="ER71" s="3"/>
      <c r="ES71" s="4" t="str">
        <f>IF($J71="","",VLOOKUP($J71,IndDomain_Wide!$A$2:$BI$11,42,FALSE))</f>
        <v/>
      </c>
      <c r="ET71" s="4" t="str">
        <f>IF($J71="","", VLOOKUP($J71,Indicator_Wide!$A$2:$BI$11,42,FALSE))</f>
        <v/>
      </c>
      <c r="EU71" s="3"/>
      <c r="EV71" s="4" t="str">
        <f>IF($J71="","",VLOOKUP($J71,IndDomain_Wide!$A$2:$BI$11,43,FALSE))</f>
        <v/>
      </c>
      <c r="EW71" s="4" t="str">
        <f>IF($J71="","", VLOOKUP($J71,Indicator_Wide!$A$2:$BI$11,43,FALSE))</f>
        <v/>
      </c>
      <c r="EX71" s="3"/>
      <c r="EY71" s="4" t="str">
        <f>IF($J71="","",VLOOKUP($J71,IndDomain_Wide!$A$2:$BI$11,44,FALSE))</f>
        <v/>
      </c>
      <c r="EZ71" s="4" t="str">
        <f>IF($J71="","", VLOOKUP($J71,Indicator_Wide!$A$2:$BI$11,44,FALSE))</f>
        <v/>
      </c>
      <c r="FA71" s="3"/>
      <c r="FB71" s="4" t="str">
        <f>IF($J71="","",VLOOKUP($J71,IndDomain_Wide!$A$2:$BI$11,45,FALSE))</f>
        <v/>
      </c>
      <c r="FC71" s="4" t="str">
        <f>IF($J71="","", VLOOKUP($J71,Indicator_Wide!$A$2:$BI$11,45,FALSE))</f>
        <v/>
      </c>
      <c r="FD71" s="3"/>
      <c r="FE71" s="4" t="str">
        <f>IF($J71="","",VLOOKUP($J71,IndDomain_Wide!$A$2:$BI$11,46,FALSE))</f>
        <v/>
      </c>
      <c r="FF71" s="4" t="str">
        <f>IF($J71="","", VLOOKUP($J71,Indicator_Wide!$A$2:$BI$11,46,FALSE))</f>
        <v/>
      </c>
      <c r="FG71" s="3"/>
      <c r="FH71" s="4" t="str">
        <f>IF($J71="","",VLOOKUP($J71,IndDomain_Wide!$A$2:$BI$11,47,FALSE))</f>
        <v/>
      </c>
      <c r="FI71" s="4" t="str">
        <f>IF($J71="","", VLOOKUP($J71,Indicator_Wide!$A$2:$BI$11,47,FALSE))</f>
        <v/>
      </c>
      <c r="FJ71" s="3"/>
      <c r="FK71" s="4" t="str">
        <f>IF($J71="","",VLOOKUP($J71,IndDomain_Wide!$A$2:$BI$11,48,FALSE))</f>
        <v/>
      </c>
      <c r="FL71" s="4" t="str">
        <f>IF($J71="","", VLOOKUP($J71,Indicator_Wide!$A$2:$BI$11,48,FALSE))</f>
        <v/>
      </c>
      <c r="FM71" s="3"/>
      <c r="FN71" s="4" t="str">
        <f>IF($J71="","",VLOOKUP($J71,IndDomain_Wide!$A$2:$BI$11,49,FALSE))</f>
        <v/>
      </c>
      <c r="FO71" s="4" t="str">
        <f>IF($J71="","", VLOOKUP($J71,Indicator_Wide!$A$2:$BI$11,49,FALSE))</f>
        <v/>
      </c>
      <c r="FP71" s="3"/>
      <c r="FQ71" s="4" t="str">
        <f>IF($J71="","",VLOOKUP($J71,IndDomain_Wide!$A$2:$BI$11,50,FALSE))</f>
        <v/>
      </c>
      <c r="FR71" s="4" t="str">
        <f>IF($J71="","", VLOOKUP($J71,Indicator_Wide!$A$2:$BI$11,50,FALSE))</f>
        <v/>
      </c>
      <c r="FS71" s="3"/>
      <c r="FT71" s="4" t="str">
        <f>IF($J71="","",VLOOKUP($J71,IndDomain_Wide!$A$2:$BI$11,51,FALSE))</f>
        <v/>
      </c>
      <c r="FU71" s="4" t="str">
        <f>IF($J71="","", VLOOKUP($J71,Indicator_Wide!$A$2:$BI$11,51,FALSE))</f>
        <v/>
      </c>
      <c r="FV71" s="3"/>
      <c r="FW71" s="4" t="str">
        <f>IF($J71="","",VLOOKUP($J71,IndDomain_Wide!$A$2:$BI$11,52,FALSE))</f>
        <v/>
      </c>
      <c r="FX71" s="4" t="str">
        <f>IF($J71="","", VLOOKUP($J71,Indicator_Wide!$A$2:$BI$11,52,FALSE))</f>
        <v/>
      </c>
      <c r="FY71" s="3"/>
      <c r="FZ71" s="4" t="str">
        <f>IF($J71="","",VLOOKUP($J71,IndDomain_Wide!$A$2:$BI$11,53,FALSE))</f>
        <v/>
      </c>
      <c r="GA71" s="4" t="str">
        <f>IF($J71="","", VLOOKUP($J71,Indicator_Wide!$A$2:$BI$11,53,FALSE))</f>
        <v/>
      </c>
      <c r="GB71" s="3"/>
      <c r="GC71" s="4" t="str">
        <f>IF($J71="","",VLOOKUP($J71,IndDomain_Wide!$A$2:$BI$11,54,FALSE))</f>
        <v/>
      </c>
      <c r="GD71" s="4" t="str">
        <f>IF($J71="","", VLOOKUP($J71,Indicator_Wide!$A$2:$BI$11,54,FALSE))</f>
        <v/>
      </c>
      <c r="GE71" s="3"/>
      <c r="GF71" s="4" t="str">
        <f>IF($J71="","",VLOOKUP($J71,IndDomain_Wide!$A$2:$BI$11,55,FALSE))</f>
        <v/>
      </c>
      <c r="GG71" s="4" t="str">
        <f>IF($J71="","", VLOOKUP($J71,Indicator_Wide!$A$2:$BI$11,55,FALSE))</f>
        <v/>
      </c>
      <c r="GH71" s="3"/>
      <c r="GI71" s="4" t="str">
        <f>IF($J71="","",VLOOKUP($J71,IndDomain_Wide!$A$2:$BI$11,56,FALSE))</f>
        <v/>
      </c>
      <c r="GJ71" s="4" t="str">
        <f>IF($J71="","", VLOOKUP($J71,Indicator_Wide!$A$2:$BI$11,56,FALSE))</f>
        <v/>
      </c>
      <c r="GK71" s="3"/>
      <c r="GL71" s="4" t="str">
        <f>IF($J71="","",VLOOKUP($J71,IndDomain_Wide!$A$2:$BI$11,57,FALSE))</f>
        <v/>
      </c>
      <c r="GM71" s="4" t="str">
        <f>IF($J71="","", VLOOKUP($J71,Indicator_Wide!$A$2:$BI$11,57,FALSE))</f>
        <v/>
      </c>
      <c r="GN71" s="3"/>
      <c r="GO71" s="4" t="str">
        <f>IF($J71="","",VLOOKUP($J71,IndDomain_Wide!$A$2:$BI$11,58,FALSE))</f>
        <v/>
      </c>
      <c r="GP71" s="4" t="str">
        <f>IF($J71="","", VLOOKUP($J71,Indicator_Wide!$A$2:$BI$11,58,FALSE))</f>
        <v/>
      </c>
      <c r="GQ71" s="3"/>
      <c r="GR71" s="4" t="str">
        <f>IF($J71="","",VLOOKUP($J71,IndDomain_Wide!$A$2:$BI$11,59,FALSE))</f>
        <v/>
      </c>
      <c r="GS71" s="4" t="str">
        <f>IF($J71="","", VLOOKUP($J71,Indicator_Wide!$A$2:$BI$11,59,FALSE))</f>
        <v/>
      </c>
      <c r="GT71" s="3"/>
      <c r="GU71" s="4" t="str">
        <f>IF($J71="","",VLOOKUP($J71,IndDomain_Wide!$A$2:$BI$11,60,FALSE))</f>
        <v/>
      </c>
      <c r="GV71" s="4" t="str">
        <f>IF($J71="","", VLOOKUP($J71,Indicator_Wide!$A$2:$BI$11,60,FALSE))</f>
        <v/>
      </c>
      <c r="GW71" s="3"/>
      <c r="GX71" s="4" t="str">
        <f>IF($J71="","",VLOOKUP($J71,IndDomain_Wide!$A$2:$BI$11,61,FALSE))</f>
        <v/>
      </c>
      <c r="GY71" s="4" t="str">
        <f>IF($J71="","", VLOOKUP($J71,Indicator_Wide!$A$2:$BI$11,61,FALSE))</f>
        <v/>
      </c>
      <c r="GZ71" s="3"/>
    </row>
    <row r="72" spans="1:20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4" t="str">
        <f>IF($J72="","", VLOOKUP($J72,Domain_Wide!$A$2:$M$11,2,FALSE))</f>
        <v/>
      </c>
      <c r="L72" s="4" t="str">
        <f>IF($J72="","", VLOOKUP($J72,Domain_Wide!$A$2:$M$11,3,FALSE))</f>
        <v/>
      </c>
      <c r="M72" s="3"/>
      <c r="N72" s="4" t="str">
        <f>IF($J72="","", VLOOKUP($J72,Domain_Wide!$A$2:$M$11,4,FALSE))</f>
        <v/>
      </c>
      <c r="O72" s="4" t="str">
        <f>IF($J72="","", VLOOKUP($J72,Domain_Wide!$A$2:$M$11,5,FALSE))</f>
        <v/>
      </c>
      <c r="P72" s="3"/>
      <c r="Q72" s="4" t="str">
        <f>IF($J72="","", VLOOKUP($J72,Domain_Wide!$A$2:$M$11,6,FALSE))</f>
        <v/>
      </c>
      <c r="R72" s="4" t="str">
        <f>IF($J72="","", VLOOKUP($J72,Domain_Wide!$A$2:$M$11,7,FALSE))</f>
        <v/>
      </c>
      <c r="S72" s="3"/>
      <c r="T72" s="4" t="str">
        <f>IF($J72="","", VLOOKUP($J72,Domain_Wide!$A$2:$M$11,8,FALSE))</f>
        <v/>
      </c>
      <c r="U72" s="4" t="str">
        <f>IF($J72="","", VLOOKUP($J72,Domain_Wide!$A$2:$M$11,9,FALSE))</f>
        <v/>
      </c>
      <c r="V72" s="3"/>
      <c r="W72" s="4" t="str">
        <f>IF($J72="","", VLOOKUP($J72,Domain_Wide!$A$2:$M$11,10,FALSE))</f>
        <v/>
      </c>
      <c r="X72" s="4" t="str">
        <f>IF($J72="","", VLOOKUP($J72,Domain_Wide!$A$2:$M$11,11,FALSE))</f>
        <v/>
      </c>
      <c r="Y72" s="3"/>
      <c r="Z72" s="4" t="str">
        <f>IF($J72="","", VLOOKUP($J72,Domain_Wide!$A$2:$M$11,12,FALSE))</f>
        <v/>
      </c>
      <c r="AA72" s="4" t="str">
        <f>IF($J72="","", VLOOKUP($J72,Domain_Wide!$A$2:$M$11,13,FALSE))</f>
        <v/>
      </c>
      <c r="AB72" s="3"/>
      <c r="AC72" s="4" t="str">
        <f>IF($J72="","",VLOOKUP($J72,IndDomain_Wide!$A$2:$BI$11,2,FALSE))</f>
        <v/>
      </c>
      <c r="AD72" s="4" t="str">
        <f>IF($J72="","", VLOOKUP($J72,Indicator_Wide!$A$2:$BI$11,2,FALSE))</f>
        <v/>
      </c>
      <c r="AE72" s="3"/>
      <c r="AF72" s="4" t="str">
        <f>IF($J72="","",VLOOKUP($J72,IndDomain_Wide!$A$2:$BI$11,3,FALSE))</f>
        <v/>
      </c>
      <c r="AG72" s="4" t="str">
        <f>IF($J72="","", VLOOKUP($J72,Indicator_Wide!$A$2:$BI$11,3,FALSE))</f>
        <v/>
      </c>
      <c r="AH72" s="3"/>
      <c r="AI72" s="4" t="str">
        <f>IF($J72="","",VLOOKUP($J72,IndDomain_Wide!$A$2:$BI$11,4,FALSE))</f>
        <v/>
      </c>
      <c r="AJ72" s="4" t="str">
        <f>IF($J72="","", VLOOKUP($J72,Indicator_Wide!$A$2:$BI$11,4,FALSE))</f>
        <v/>
      </c>
      <c r="AK72" s="3"/>
      <c r="AL72" s="4" t="str">
        <f>IF($J72="","",VLOOKUP($J72,IndDomain_Wide!$A$2:$BI$11,5,FALSE))</f>
        <v/>
      </c>
      <c r="AM72" s="4" t="str">
        <f>IF($J72="","", VLOOKUP($J72,Indicator_Wide!$A$2:$BI$11,5,FALSE))</f>
        <v/>
      </c>
      <c r="AN72" s="3"/>
      <c r="AO72" s="4" t="str">
        <f>IF($J72="","",VLOOKUP($J72,IndDomain_Wide!$A$2:$BI$11,6,FALSE))</f>
        <v/>
      </c>
      <c r="AP72" s="4" t="str">
        <f>IF($J72="","", VLOOKUP($J72,Indicator_Wide!$A$2:$BI$11,6,FALSE))</f>
        <v/>
      </c>
      <c r="AQ72" s="3"/>
      <c r="AR72" s="4" t="str">
        <f>IF($J72="","",VLOOKUP($J72,IndDomain_Wide!$A$2:$BI$11,7,FALSE))</f>
        <v/>
      </c>
      <c r="AS72" s="4" t="str">
        <f>IF($J72="","", VLOOKUP($J72,Indicator_Wide!$A$2:$BI$11,7,FALSE))</f>
        <v/>
      </c>
      <c r="AT72" s="3"/>
      <c r="AU72" s="4" t="str">
        <f>IF($J72="","",VLOOKUP($J72,IndDomain_Wide!$A$2:$BI$11,8,FALSE))</f>
        <v/>
      </c>
      <c r="AV72" s="4" t="str">
        <f>IF($J72="","", VLOOKUP($J72,Indicator_Wide!$A$2:$BI$11,8,FALSE))</f>
        <v/>
      </c>
      <c r="AW72" s="3"/>
      <c r="AX72" s="4" t="str">
        <f>IF($J72="","",VLOOKUP($J72,IndDomain_Wide!$A$2:$BI$11,9,FALSE))</f>
        <v/>
      </c>
      <c r="AY72" s="4" t="str">
        <f>IF($J72="","", VLOOKUP($J72,Indicator_Wide!$A$2:$BI$11,9,FALSE))</f>
        <v/>
      </c>
      <c r="AZ72" s="3"/>
      <c r="BA72" s="4" t="str">
        <f>IF($J72="","",VLOOKUP($J72,IndDomain_Wide!$A$2:$BI$11,10,FALSE))</f>
        <v/>
      </c>
      <c r="BB72" s="4" t="str">
        <f>IF($J72="","", VLOOKUP($J72,Indicator_Wide!$A$2:$BI$11,10,FALSE))</f>
        <v/>
      </c>
      <c r="BC72" s="3"/>
      <c r="BD72" s="4" t="str">
        <f>IF($J72="","",VLOOKUP($J72,IndDomain_Wide!$A$2:$BI$11,11,FALSE))</f>
        <v/>
      </c>
      <c r="BE72" s="4" t="str">
        <f>IF($J72="","", VLOOKUP($J72,Indicator_Wide!$A$2:$BI$11,11,FALSE))</f>
        <v/>
      </c>
      <c r="BF72" s="3"/>
      <c r="BG72" s="4" t="str">
        <f>IF($J72="","",VLOOKUP($J72,IndDomain_Wide!$A$2:$BI$11,12,FALSE))</f>
        <v/>
      </c>
      <c r="BH72" s="4" t="str">
        <f>IF($J72="","", VLOOKUP($J72,Indicator_Wide!$A$2:$BI$11,12,FALSE))</f>
        <v/>
      </c>
      <c r="BI72" s="3"/>
      <c r="BJ72" s="4" t="str">
        <f>IF($J72="","",VLOOKUP($J72,IndDomain_Wide!$A$2:$BI$11,13,FALSE))</f>
        <v/>
      </c>
      <c r="BK72" s="4" t="str">
        <f>IF($J72="","", VLOOKUP($J72,Indicator_Wide!$A$2:$BI$11,13,FALSE))</f>
        <v/>
      </c>
      <c r="BL72" s="3"/>
      <c r="BM72" s="4" t="str">
        <f>IF($J72="","",VLOOKUP($J72,IndDomain_Wide!$A$2:$BI$11,14,FALSE))</f>
        <v/>
      </c>
      <c r="BN72" s="4" t="str">
        <f>IF($J72="","", VLOOKUP($J72,Indicator_Wide!$A$2:$BI$11,14,FALSE))</f>
        <v/>
      </c>
      <c r="BO72" s="3"/>
      <c r="BP72" s="4" t="str">
        <f>IF($J72="","",VLOOKUP($J72,IndDomain_Wide!$A$2:$BI$11,15,FALSE))</f>
        <v/>
      </c>
      <c r="BQ72" s="4" t="str">
        <f>IF($J72="","", VLOOKUP($J72,Indicator_Wide!$A$2:$BI$11,15,FALSE))</f>
        <v/>
      </c>
      <c r="BR72" s="3"/>
      <c r="BS72" s="4" t="str">
        <f>IF($J72="","",VLOOKUP($J72,IndDomain_Wide!$A$2:$BI$11,16,FALSE))</f>
        <v/>
      </c>
      <c r="BT72" s="4" t="str">
        <f>IF($J72="","", VLOOKUP($J72,Indicator_Wide!$A$2:$BI$11,16,FALSE))</f>
        <v/>
      </c>
      <c r="BU72" s="3"/>
      <c r="BV72" s="4" t="str">
        <f>IF($J72="","",VLOOKUP($J72,IndDomain_Wide!$A$2:$BI$11,17,FALSE))</f>
        <v/>
      </c>
      <c r="BW72" s="4" t="str">
        <f>IF($J72="","", VLOOKUP($J72,Indicator_Wide!$A$2:$BI$11,17,FALSE))</f>
        <v/>
      </c>
      <c r="BX72" s="3"/>
      <c r="BY72" s="4" t="str">
        <f>IF($J72="","",VLOOKUP($J72,IndDomain_Wide!$A$2:$BI$11,18,FALSE))</f>
        <v/>
      </c>
      <c r="BZ72" s="4" t="str">
        <f>IF($J72="","", VLOOKUP($J72,Indicator_Wide!$A$2:$BI$11,18,FALSE))</f>
        <v/>
      </c>
      <c r="CA72" s="3"/>
      <c r="CB72" s="4" t="str">
        <f>IF($J72="","",VLOOKUP($J72,IndDomain_Wide!$A$2:$BI$11,19,FALSE))</f>
        <v/>
      </c>
      <c r="CC72" s="4" t="str">
        <f>IF($J72="","", VLOOKUP($J72,Indicator_Wide!$A$2:$BI$11,19,FALSE))</f>
        <v/>
      </c>
      <c r="CD72" s="3"/>
      <c r="CE72" s="4" t="str">
        <f>IF($J72="","",VLOOKUP($J72,IndDomain_Wide!$A$2:$BI$11,20,FALSE))</f>
        <v/>
      </c>
      <c r="CF72" s="4" t="str">
        <f>IF($J72="","", VLOOKUP($J72,Indicator_Wide!$A$2:$BI$11,20,FALSE))</f>
        <v/>
      </c>
      <c r="CG72" s="3"/>
      <c r="CH72" s="4" t="str">
        <f>IF($J72="","",VLOOKUP($J72,IndDomain_Wide!$A$2:$BI$11,21,FALSE))</f>
        <v/>
      </c>
      <c r="CI72" s="4" t="str">
        <f>IF($J72="","", VLOOKUP($J72,Indicator_Wide!$A$2:$BI$11,21,FALSE))</f>
        <v/>
      </c>
      <c r="CJ72" s="3"/>
      <c r="CK72" s="4" t="str">
        <f>IF($J72="","",VLOOKUP($J72,IndDomain_Wide!$A$2:$BI$11,22,FALSE))</f>
        <v/>
      </c>
      <c r="CL72" s="4" t="str">
        <f>IF($J72="","", VLOOKUP($J72,Indicator_Wide!$A$2:$BI$11,22,FALSE))</f>
        <v/>
      </c>
      <c r="CM72" s="3"/>
      <c r="CN72" s="4" t="str">
        <f>IF($J72="","",VLOOKUP($J72,IndDomain_Wide!$A$2:$BI$11,23,FALSE))</f>
        <v/>
      </c>
      <c r="CO72" s="4" t="str">
        <f>IF($J72="","", VLOOKUP($J72,Indicator_Wide!$A$2:$BI$11,23,FALSE))</f>
        <v/>
      </c>
      <c r="CP72" s="3"/>
      <c r="CQ72" s="4" t="str">
        <f>IF($J72="","",VLOOKUP($J72,IndDomain_Wide!$A$2:$BI$11,24,FALSE))</f>
        <v/>
      </c>
      <c r="CR72" s="4" t="str">
        <f>IF($J72="","", VLOOKUP($J72,Indicator_Wide!$A$2:$BI$11,24,FALSE))</f>
        <v/>
      </c>
      <c r="CS72" s="3"/>
      <c r="CT72" s="4" t="str">
        <f>IF($J72="","",VLOOKUP($J72,IndDomain_Wide!$A$2:$BI$11,25,FALSE))</f>
        <v/>
      </c>
      <c r="CU72" s="4" t="str">
        <f>IF($J72="","", VLOOKUP($J72,Indicator_Wide!$A$2:$BI$11,25,FALSE))</f>
        <v/>
      </c>
      <c r="CV72" s="3"/>
      <c r="CW72" s="4" t="str">
        <f>IF($J72="","",VLOOKUP($J72,IndDomain_Wide!$A$2:$BI$11,26,FALSE))</f>
        <v/>
      </c>
      <c r="CX72" s="4" t="str">
        <f>IF($J72="","", VLOOKUP($J72,Indicator_Wide!$A$2:$BI$11,26,FALSE))</f>
        <v/>
      </c>
      <c r="CY72" s="3"/>
      <c r="CZ72" s="4" t="str">
        <f>IF($J72="","",VLOOKUP($J72,IndDomain_Wide!$A$2:$BI$11,27,FALSE))</f>
        <v/>
      </c>
      <c r="DA72" s="4" t="str">
        <f>IF($J72="","", VLOOKUP($J72,Indicator_Wide!$A$2:$BI$11,27,FALSE))</f>
        <v/>
      </c>
      <c r="DB72" s="3"/>
      <c r="DC72" s="4" t="str">
        <f>IF($J72="","",VLOOKUP($J72,IndDomain_Wide!$A$2:$BI$11,28,FALSE))</f>
        <v/>
      </c>
      <c r="DD72" s="4" t="str">
        <f>IF($J72="","", VLOOKUP($J72,Indicator_Wide!$A$2:$BI$11,28,FALSE))</f>
        <v/>
      </c>
      <c r="DE72" s="3"/>
      <c r="DF72" s="4" t="str">
        <f>IF($J72="","",VLOOKUP($J72,IndDomain_Wide!$A$2:$BI$11,29,FALSE))</f>
        <v/>
      </c>
      <c r="DG72" s="4" t="str">
        <f>IF($J72="","", VLOOKUP($J72,Indicator_Wide!$A$2:$BI$11,29,FALSE))</f>
        <v/>
      </c>
      <c r="DH72" s="3"/>
      <c r="DI72" s="4" t="str">
        <f>IF($J72="","",VLOOKUP($J72,IndDomain_Wide!$A$2:$BI$11,30,FALSE))</f>
        <v/>
      </c>
      <c r="DJ72" s="4" t="str">
        <f>IF($J72="","", VLOOKUP($J72,Indicator_Wide!$A$2:$BI$11,30,FALSE))</f>
        <v/>
      </c>
      <c r="DK72" s="3"/>
      <c r="DL72" s="4" t="str">
        <f>IF($J72="","",VLOOKUP($J72,IndDomain_Wide!$A$2:$BI$11,31,FALSE))</f>
        <v/>
      </c>
      <c r="DM72" s="4" t="str">
        <f>IF($J72="","", VLOOKUP($J72,Indicator_Wide!$A$2:$BI$11,31,FALSE))</f>
        <v/>
      </c>
      <c r="DN72" s="3"/>
      <c r="DO72" s="4" t="str">
        <f>IF($J72="","",VLOOKUP($J72,IndDomain_Wide!$A$2:$BI$11,32,FALSE))</f>
        <v/>
      </c>
      <c r="DP72" s="4" t="str">
        <f>IF($J72="","", VLOOKUP($J72,Indicator_Wide!$A$2:$BI$11,32,FALSE))</f>
        <v/>
      </c>
      <c r="DQ72" s="3"/>
      <c r="DR72" s="4" t="str">
        <f>IF($J72="","",VLOOKUP($J72,IndDomain_Wide!$A$2:$BI$11,33,FALSE))</f>
        <v/>
      </c>
      <c r="DS72" s="4" t="str">
        <f>IF($J72="","", VLOOKUP($J72,Indicator_Wide!$A$2:$BI$11,33,FALSE))</f>
        <v/>
      </c>
      <c r="DT72" s="3"/>
      <c r="DU72" s="4" t="str">
        <f>IF($J72="","",VLOOKUP($J72,IndDomain_Wide!$A$2:$BI$11,34,FALSE))</f>
        <v/>
      </c>
      <c r="DV72" s="4" t="str">
        <f>IF($J72="","", VLOOKUP($J72,Indicator_Wide!$A$2:$BI$11,34,FALSE))</f>
        <v/>
      </c>
      <c r="DW72" s="3"/>
      <c r="DX72" s="4" t="str">
        <f>IF($J72="","",VLOOKUP($J72,IndDomain_Wide!$A$2:$BI$11,35,FALSE))</f>
        <v/>
      </c>
      <c r="DY72" s="4" t="str">
        <f>IF($J72="","", VLOOKUP($J72,Indicator_Wide!$A$2:$BI$11,35,FALSE))</f>
        <v/>
      </c>
      <c r="DZ72" s="3"/>
      <c r="EA72" s="4" t="str">
        <f>IF($J72="","",VLOOKUP($J72,IndDomain_Wide!$A$2:$BI$11,36,FALSE))</f>
        <v/>
      </c>
      <c r="EB72" s="4" t="str">
        <f>IF($J72="","", VLOOKUP($J72,Indicator_Wide!$A$2:$BI$11,36,FALSE))</f>
        <v/>
      </c>
      <c r="EC72" s="3"/>
      <c r="ED72" s="4" t="str">
        <f>IF($J72="","",VLOOKUP($J72,IndDomain_Wide!$A$2:$BI$11,37,FALSE))</f>
        <v/>
      </c>
      <c r="EE72" s="4" t="str">
        <f>IF($J72="","", VLOOKUP($J72,Indicator_Wide!$A$2:$BI$11,37,FALSE))</f>
        <v/>
      </c>
      <c r="EF72" s="3"/>
      <c r="EG72" s="4" t="str">
        <f>IF($J72="","",VLOOKUP($J72,IndDomain_Wide!$A$2:$BI$11,38,FALSE))</f>
        <v/>
      </c>
      <c r="EH72" s="4" t="str">
        <f>IF($J72="","", VLOOKUP($J72,Indicator_Wide!$A$2:$BI$11,38,FALSE))</f>
        <v/>
      </c>
      <c r="EI72" s="3"/>
      <c r="EJ72" s="4" t="str">
        <f>IF($J72="","",VLOOKUP($J72,IndDomain_Wide!$A$2:$BI$11,39,FALSE))</f>
        <v/>
      </c>
      <c r="EK72" s="4" t="str">
        <f>IF($J72="","", VLOOKUP($J72,Indicator_Wide!$A$2:$BI$11,39,FALSE))</f>
        <v/>
      </c>
      <c r="EL72" s="3"/>
      <c r="EM72" s="4" t="str">
        <f>IF($J72="","",VLOOKUP($J72,IndDomain_Wide!$A$2:$BI$11,40,FALSE))</f>
        <v/>
      </c>
      <c r="EN72" s="4" t="str">
        <f>IF($J72="","", VLOOKUP($J72,Indicator_Wide!$A$2:$BI$11,40,FALSE))</f>
        <v/>
      </c>
      <c r="EO72" s="3"/>
      <c r="EP72" s="4" t="str">
        <f>IF($J72="","",VLOOKUP($J72,IndDomain_Wide!$A$2:$BI$11,41,FALSE))</f>
        <v/>
      </c>
      <c r="EQ72" s="4" t="str">
        <f>IF($J72="","", VLOOKUP($J72,Indicator_Wide!$A$2:$BI$11,41,FALSE))</f>
        <v/>
      </c>
      <c r="ER72" s="3"/>
      <c r="ES72" s="4" t="str">
        <f>IF($J72="","",VLOOKUP($J72,IndDomain_Wide!$A$2:$BI$11,42,FALSE))</f>
        <v/>
      </c>
      <c r="ET72" s="4" t="str">
        <f>IF($J72="","", VLOOKUP($J72,Indicator_Wide!$A$2:$BI$11,42,FALSE))</f>
        <v/>
      </c>
      <c r="EU72" s="3"/>
      <c r="EV72" s="4" t="str">
        <f>IF($J72="","",VLOOKUP($J72,IndDomain_Wide!$A$2:$BI$11,43,FALSE))</f>
        <v/>
      </c>
      <c r="EW72" s="4" t="str">
        <f>IF($J72="","", VLOOKUP($J72,Indicator_Wide!$A$2:$BI$11,43,FALSE))</f>
        <v/>
      </c>
      <c r="EX72" s="3"/>
      <c r="EY72" s="4" t="str">
        <f>IF($J72="","",VLOOKUP($J72,IndDomain_Wide!$A$2:$BI$11,44,FALSE))</f>
        <v/>
      </c>
      <c r="EZ72" s="4" t="str">
        <f>IF($J72="","", VLOOKUP($J72,Indicator_Wide!$A$2:$BI$11,44,FALSE))</f>
        <v/>
      </c>
      <c r="FA72" s="3"/>
      <c r="FB72" s="4" t="str">
        <f>IF($J72="","",VLOOKUP($J72,IndDomain_Wide!$A$2:$BI$11,45,FALSE))</f>
        <v/>
      </c>
      <c r="FC72" s="4" t="str">
        <f>IF($J72="","", VLOOKUP($J72,Indicator_Wide!$A$2:$BI$11,45,FALSE))</f>
        <v/>
      </c>
      <c r="FD72" s="3"/>
      <c r="FE72" s="4" t="str">
        <f>IF($J72="","",VLOOKUP($J72,IndDomain_Wide!$A$2:$BI$11,46,FALSE))</f>
        <v/>
      </c>
      <c r="FF72" s="4" t="str">
        <f>IF($J72="","", VLOOKUP($J72,Indicator_Wide!$A$2:$BI$11,46,FALSE))</f>
        <v/>
      </c>
      <c r="FG72" s="3"/>
      <c r="FH72" s="4" t="str">
        <f>IF($J72="","",VLOOKUP($J72,IndDomain_Wide!$A$2:$BI$11,47,FALSE))</f>
        <v/>
      </c>
      <c r="FI72" s="4" t="str">
        <f>IF($J72="","", VLOOKUP($J72,Indicator_Wide!$A$2:$BI$11,47,FALSE))</f>
        <v/>
      </c>
      <c r="FJ72" s="3"/>
      <c r="FK72" s="4" t="str">
        <f>IF($J72="","",VLOOKUP($J72,IndDomain_Wide!$A$2:$BI$11,48,FALSE))</f>
        <v/>
      </c>
      <c r="FL72" s="4" t="str">
        <f>IF($J72="","", VLOOKUP($J72,Indicator_Wide!$A$2:$BI$11,48,FALSE))</f>
        <v/>
      </c>
      <c r="FM72" s="3"/>
      <c r="FN72" s="4" t="str">
        <f>IF($J72="","",VLOOKUP($J72,IndDomain_Wide!$A$2:$BI$11,49,FALSE))</f>
        <v/>
      </c>
      <c r="FO72" s="4" t="str">
        <f>IF($J72="","", VLOOKUP($J72,Indicator_Wide!$A$2:$BI$11,49,FALSE))</f>
        <v/>
      </c>
      <c r="FP72" s="3"/>
      <c r="FQ72" s="4" t="str">
        <f>IF($J72="","",VLOOKUP($J72,IndDomain_Wide!$A$2:$BI$11,50,FALSE))</f>
        <v/>
      </c>
      <c r="FR72" s="4" t="str">
        <f>IF($J72="","", VLOOKUP($J72,Indicator_Wide!$A$2:$BI$11,50,FALSE))</f>
        <v/>
      </c>
      <c r="FS72" s="3"/>
      <c r="FT72" s="4" t="str">
        <f>IF($J72="","",VLOOKUP($J72,IndDomain_Wide!$A$2:$BI$11,51,FALSE))</f>
        <v/>
      </c>
      <c r="FU72" s="4" t="str">
        <f>IF($J72="","", VLOOKUP($J72,Indicator_Wide!$A$2:$BI$11,51,FALSE))</f>
        <v/>
      </c>
      <c r="FV72" s="3"/>
      <c r="FW72" s="4" t="str">
        <f>IF($J72="","",VLOOKUP($J72,IndDomain_Wide!$A$2:$BI$11,52,FALSE))</f>
        <v/>
      </c>
      <c r="FX72" s="4" t="str">
        <f>IF($J72="","", VLOOKUP($J72,Indicator_Wide!$A$2:$BI$11,52,FALSE))</f>
        <v/>
      </c>
      <c r="FY72" s="3"/>
      <c r="FZ72" s="4" t="str">
        <f>IF($J72="","",VLOOKUP($J72,IndDomain_Wide!$A$2:$BI$11,53,FALSE))</f>
        <v/>
      </c>
      <c r="GA72" s="4" t="str">
        <f>IF($J72="","", VLOOKUP($J72,Indicator_Wide!$A$2:$BI$11,53,FALSE))</f>
        <v/>
      </c>
      <c r="GB72" s="3"/>
      <c r="GC72" s="4" t="str">
        <f>IF($J72="","",VLOOKUP($J72,IndDomain_Wide!$A$2:$BI$11,54,FALSE))</f>
        <v/>
      </c>
      <c r="GD72" s="4" t="str">
        <f>IF($J72="","", VLOOKUP($J72,Indicator_Wide!$A$2:$BI$11,54,FALSE))</f>
        <v/>
      </c>
      <c r="GE72" s="3"/>
      <c r="GF72" s="4" t="str">
        <f>IF($J72="","",VLOOKUP($J72,IndDomain_Wide!$A$2:$BI$11,55,FALSE))</f>
        <v/>
      </c>
      <c r="GG72" s="4" t="str">
        <f>IF($J72="","", VLOOKUP($J72,Indicator_Wide!$A$2:$BI$11,55,FALSE))</f>
        <v/>
      </c>
      <c r="GH72" s="3"/>
      <c r="GI72" s="4" t="str">
        <f>IF($J72="","",VLOOKUP($J72,IndDomain_Wide!$A$2:$BI$11,56,FALSE))</f>
        <v/>
      </c>
      <c r="GJ72" s="4" t="str">
        <f>IF($J72="","", VLOOKUP($J72,Indicator_Wide!$A$2:$BI$11,56,FALSE))</f>
        <v/>
      </c>
      <c r="GK72" s="3"/>
      <c r="GL72" s="4" t="str">
        <f>IF($J72="","",VLOOKUP($J72,IndDomain_Wide!$A$2:$BI$11,57,FALSE))</f>
        <v/>
      </c>
      <c r="GM72" s="4" t="str">
        <f>IF($J72="","", VLOOKUP($J72,Indicator_Wide!$A$2:$BI$11,57,FALSE))</f>
        <v/>
      </c>
      <c r="GN72" s="3"/>
      <c r="GO72" s="4" t="str">
        <f>IF($J72="","",VLOOKUP($J72,IndDomain_Wide!$A$2:$BI$11,58,FALSE))</f>
        <v/>
      </c>
      <c r="GP72" s="4" t="str">
        <f>IF($J72="","", VLOOKUP($J72,Indicator_Wide!$A$2:$BI$11,58,FALSE))</f>
        <v/>
      </c>
      <c r="GQ72" s="3"/>
      <c r="GR72" s="4" t="str">
        <f>IF($J72="","",VLOOKUP($J72,IndDomain_Wide!$A$2:$BI$11,59,FALSE))</f>
        <v/>
      </c>
      <c r="GS72" s="4" t="str">
        <f>IF($J72="","", VLOOKUP($J72,Indicator_Wide!$A$2:$BI$11,59,FALSE))</f>
        <v/>
      </c>
      <c r="GT72" s="3"/>
      <c r="GU72" s="4" t="str">
        <f>IF($J72="","",VLOOKUP($J72,IndDomain_Wide!$A$2:$BI$11,60,FALSE))</f>
        <v/>
      </c>
      <c r="GV72" s="4" t="str">
        <f>IF($J72="","", VLOOKUP($J72,Indicator_Wide!$A$2:$BI$11,60,FALSE))</f>
        <v/>
      </c>
      <c r="GW72" s="3"/>
      <c r="GX72" s="4" t="str">
        <f>IF($J72="","",VLOOKUP($J72,IndDomain_Wide!$A$2:$BI$11,61,FALSE))</f>
        <v/>
      </c>
      <c r="GY72" s="4" t="str">
        <f>IF($J72="","", VLOOKUP($J72,Indicator_Wide!$A$2:$BI$11,61,FALSE))</f>
        <v/>
      </c>
      <c r="GZ72" s="3"/>
    </row>
    <row r="73" spans="1:20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4" t="str">
        <f>IF($J73="","", VLOOKUP($J73,Domain_Wide!$A$2:$M$11,2,FALSE))</f>
        <v/>
      </c>
      <c r="L73" s="4" t="str">
        <f>IF($J73="","", VLOOKUP($J73,Domain_Wide!$A$2:$M$11,3,FALSE))</f>
        <v/>
      </c>
      <c r="M73" s="3"/>
      <c r="N73" s="4" t="str">
        <f>IF($J73="","", VLOOKUP($J73,Domain_Wide!$A$2:$M$11,4,FALSE))</f>
        <v/>
      </c>
      <c r="O73" s="4" t="str">
        <f>IF($J73="","", VLOOKUP($J73,Domain_Wide!$A$2:$M$11,5,FALSE))</f>
        <v/>
      </c>
      <c r="P73" s="3"/>
      <c r="Q73" s="4" t="str">
        <f>IF($J73="","", VLOOKUP($J73,Domain_Wide!$A$2:$M$11,6,FALSE))</f>
        <v/>
      </c>
      <c r="R73" s="4" t="str">
        <f>IF($J73="","", VLOOKUP($J73,Domain_Wide!$A$2:$M$11,7,FALSE))</f>
        <v/>
      </c>
      <c r="S73" s="3"/>
      <c r="T73" s="4" t="str">
        <f>IF($J73="","", VLOOKUP($J73,Domain_Wide!$A$2:$M$11,8,FALSE))</f>
        <v/>
      </c>
      <c r="U73" s="4" t="str">
        <f>IF($J73="","", VLOOKUP($J73,Domain_Wide!$A$2:$M$11,9,FALSE))</f>
        <v/>
      </c>
      <c r="V73" s="3"/>
      <c r="W73" s="4" t="str">
        <f>IF($J73="","", VLOOKUP($J73,Domain_Wide!$A$2:$M$11,10,FALSE))</f>
        <v/>
      </c>
      <c r="X73" s="4" t="str">
        <f>IF($J73="","", VLOOKUP($J73,Domain_Wide!$A$2:$M$11,11,FALSE))</f>
        <v/>
      </c>
      <c r="Y73" s="3"/>
      <c r="Z73" s="4" t="str">
        <f>IF($J73="","", VLOOKUP($J73,Domain_Wide!$A$2:$M$11,12,FALSE))</f>
        <v/>
      </c>
      <c r="AA73" s="4" t="str">
        <f>IF($J73="","", VLOOKUP($J73,Domain_Wide!$A$2:$M$11,13,FALSE))</f>
        <v/>
      </c>
      <c r="AB73" s="3"/>
      <c r="AC73" s="4" t="str">
        <f>IF($J73="","",VLOOKUP($J73,IndDomain_Wide!$A$2:$BI$11,2,FALSE))</f>
        <v/>
      </c>
      <c r="AD73" s="4" t="str">
        <f>IF($J73="","", VLOOKUP($J73,Indicator_Wide!$A$2:$BI$11,2,FALSE))</f>
        <v/>
      </c>
      <c r="AE73" s="3"/>
      <c r="AF73" s="4" t="str">
        <f>IF($J73="","",VLOOKUP($J73,IndDomain_Wide!$A$2:$BI$11,3,FALSE))</f>
        <v/>
      </c>
      <c r="AG73" s="4" t="str">
        <f>IF($J73="","", VLOOKUP($J73,Indicator_Wide!$A$2:$BI$11,3,FALSE))</f>
        <v/>
      </c>
      <c r="AH73" s="3"/>
      <c r="AI73" s="4" t="str">
        <f>IF($J73="","",VLOOKUP($J73,IndDomain_Wide!$A$2:$BI$11,4,FALSE))</f>
        <v/>
      </c>
      <c r="AJ73" s="4" t="str">
        <f>IF($J73="","", VLOOKUP($J73,Indicator_Wide!$A$2:$BI$11,4,FALSE))</f>
        <v/>
      </c>
      <c r="AK73" s="3"/>
      <c r="AL73" s="4" t="str">
        <f>IF($J73="","",VLOOKUP($J73,IndDomain_Wide!$A$2:$BI$11,5,FALSE))</f>
        <v/>
      </c>
      <c r="AM73" s="4" t="str">
        <f>IF($J73="","", VLOOKUP($J73,Indicator_Wide!$A$2:$BI$11,5,FALSE))</f>
        <v/>
      </c>
      <c r="AN73" s="3"/>
      <c r="AO73" s="4" t="str">
        <f>IF($J73="","",VLOOKUP($J73,IndDomain_Wide!$A$2:$BI$11,6,FALSE))</f>
        <v/>
      </c>
      <c r="AP73" s="4" t="str">
        <f>IF($J73="","", VLOOKUP($J73,Indicator_Wide!$A$2:$BI$11,6,FALSE))</f>
        <v/>
      </c>
      <c r="AQ73" s="3"/>
      <c r="AR73" s="4" t="str">
        <f>IF($J73="","",VLOOKUP($J73,IndDomain_Wide!$A$2:$BI$11,7,FALSE))</f>
        <v/>
      </c>
      <c r="AS73" s="4" t="str">
        <f>IF($J73="","", VLOOKUP($J73,Indicator_Wide!$A$2:$BI$11,7,FALSE))</f>
        <v/>
      </c>
      <c r="AT73" s="3"/>
      <c r="AU73" s="4" t="str">
        <f>IF($J73="","",VLOOKUP($J73,IndDomain_Wide!$A$2:$BI$11,8,FALSE))</f>
        <v/>
      </c>
      <c r="AV73" s="4" t="str">
        <f>IF($J73="","", VLOOKUP($J73,Indicator_Wide!$A$2:$BI$11,8,FALSE))</f>
        <v/>
      </c>
      <c r="AW73" s="3"/>
      <c r="AX73" s="4" t="str">
        <f>IF($J73="","",VLOOKUP($J73,IndDomain_Wide!$A$2:$BI$11,9,FALSE))</f>
        <v/>
      </c>
      <c r="AY73" s="4" t="str">
        <f>IF($J73="","", VLOOKUP($J73,Indicator_Wide!$A$2:$BI$11,9,FALSE))</f>
        <v/>
      </c>
      <c r="AZ73" s="3"/>
      <c r="BA73" s="4" t="str">
        <f>IF($J73="","",VLOOKUP($J73,IndDomain_Wide!$A$2:$BI$11,10,FALSE))</f>
        <v/>
      </c>
      <c r="BB73" s="4" t="str">
        <f>IF($J73="","", VLOOKUP($J73,Indicator_Wide!$A$2:$BI$11,10,FALSE))</f>
        <v/>
      </c>
      <c r="BC73" s="3"/>
      <c r="BD73" s="4" t="str">
        <f>IF($J73="","",VLOOKUP($J73,IndDomain_Wide!$A$2:$BI$11,11,FALSE))</f>
        <v/>
      </c>
      <c r="BE73" s="4" t="str">
        <f>IF($J73="","", VLOOKUP($J73,Indicator_Wide!$A$2:$BI$11,11,FALSE))</f>
        <v/>
      </c>
      <c r="BF73" s="3"/>
      <c r="BG73" s="4" t="str">
        <f>IF($J73="","",VLOOKUP($J73,IndDomain_Wide!$A$2:$BI$11,12,FALSE))</f>
        <v/>
      </c>
      <c r="BH73" s="4" t="str">
        <f>IF($J73="","", VLOOKUP($J73,Indicator_Wide!$A$2:$BI$11,12,FALSE))</f>
        <v/>
      </c>
      <c r="BI73" s="3"/>
      <c r="BJ73" s="4" t="str">
        <f>IF($J73="","",VLOOKUP($J73,IndDomain_Wide!$A$2:$BI$11,13,FALSE))</f>
        <v/>
      </c>
      <c r="BK73" s="4" t="str">
        <f>IF($J73="","", VLOOKUP($J73,Indicator_Wide!$A$2:$BI$11,13,FALSE))</f>
        <v/>
      </c>
      <c r="BL73" s="3"/>
      <c r="BM73" s="4" t="str">
        <f>IF($J73="","",VLOOKUP($J73,IndDomain_Wide!$A$2:$BI$11,14,FALSE))</f>
        <v/>
      </c>
      <c r="BN73" s="4" t="str">
        <f>IF($J73="","", VLOOKUP($J73,Indicator_Wide!$A$2:$BI$11,14,FALSE))</f>
        <v/>
      </c>
      <c r="BO73" s="3"/>
      <c r="BP73" s="4" t="str">
        <f>IF($J73="","",VLOOKUP($J73,IndDomain_Wide!$A$2:$BI$11,15,FALSE))</f>
        <v/>
      </c>
      <c r="BQ73" s="4" t="str">
        <f>IF($J73="","", VLOOKUP($J73,Indicator_Wide!$A$2:$BI$11,15,FALSE))</f>
        <v/>
      </c>
      <c r="BR73" s="3"/>
      <c r="BS73" s="4" t="str">
        <f>IF($J73="","",VLOOKUP($J73,IndDomain_Wide!$A$2:$BI$11,16,FALSE))</f>
        <v/>
      </c>
      <c r="BT73" s="4" t="str">
        <f>IF($J73="","", VLOOKUP($J73,Indicator_Wide!$A$2:$BI$11,16,FALSE))</f>
        <v/>
      </c>
      <c r="BU73" s="3"/>
      <c r="BV73" s="4" t="str">
        <f>IF($J73="","",VLOOKUP($J73,IndDomain_Wide!$A$2:$BI$11,17,FALSE))</f>
        <v/>
      </c>
      <c r="BW73" s="4" t="str">
        <f>IF($J73="","", VLOOKUP($J73,Indicator_Wide!$A$2:$BI$11,17,FALSE))</f>
        <v/>
      </c>
      <c r="BX73" s="3"/>
      <c r="BY73" s="4" t="str">
        <f>IF($J73="","",VLOOKUP($J73,IndDomain_Wide!$A$2:$BI$11,18,FALSE))</f>
        <v/>
      </c>
      <c r="BZ73" s="4" t="str">
        <f>IF($J73="","", VLOOKUP($J73,Indicator_Wide!$A$2:$BI$11,18,FALSE))</f>
        <v/>
      </c>
      <c r="CA73" s="3"/>
      <c r="CB73" s="4" t="str">
        <f>IF($J73="","",VLOOKUP($J73,IndDomain_Wide!$A$2:$BI$11,19,FALSE))</f>
        <v/>
      </c>
      <c r="CC73" s="4" t="str">
        <f>IF($J73="","", VLOOKUP($J73,Indicator_Wide!$A$2:$BI$11,19,FALSE))</f>
        <v/>
      </c>
      <c r="CD73" s="3"/>
      <c r="CE73" s="4" t="str">
        <f>IF($J73="","",VLOOKUP($J73,IndDomain_Wide!$A$2:$BI$11,20,FALSE))</f>
        <v/>
      </c>
      <c r="CF73" s="4" t="str">
        <f>IF($J73="","", VLOOKUP($J73,Indicator_Wide!$A$2:$BI$11,20,FALSE))</f>
        <v/>
      </c>
      <c r="CG73" s="3"/>
      <c r="CH73" s="4" t="str">
        <f>IF($J73="","",VLOOKUP($J73,IndDomain_Wide!$A$2:$BI$11,21,FALSE))</f>
        <v/>
      </c>
      <c r="CI73" s="4" t="str">
        <f>IF($J73="","", VLOOKUP($J73,Indicator_Wide!$A$2:$BI$11,21,FALSE))</f>
        <v/>
      </c>
      <c r="CJ73" s="3"/>
      <c r="CK73" s="4" t="str">
        <f>IF($J73="","",VLOOKUP($J73,IndDomain_Wide!$A$2:$BI$11,22,FALSE))</f>
        <v/>
      </c>
      <c r="CL73" s="4" t="str">
        <f>IF($J73="","", VLOOKUP($J73,Indicator_Wide!$A$2:$BI$11,22,FALSE))</f>
        <v/>
      </c>
      <c r="CM73" s="3"/>
      <c r="CN73" s="4" t="str">
        <f>IF($J73="","",VLOOKUP($J73,IndDomain_Wide!$A$2:$BI$11,23,FALSE))</f>
        <v/>
      </c>
      <c r="CO73" s="4" t="str">
        <f>IF($J73="","", VLOOKUP($J73,Indicator_Wide!$A$2:$BI$11,23,FALSE))</f>
        <v/>
      </c>
      <c r="CP73" s="3"/>
      <c r="CQ73" s="4" t="str">
        <f>IF($J73="","",VLOOKUP($J73,IndDomain_Wide!$A$2:$BI$11,24,FALSE))</f>
        <v/>
      </c>
      <c r="CR73" s="4" t="str">
        <f>IF($J73="","", VLOOKUP($J73,Indicator_Wide!$A$2:$BI$11,24,FALSE))</f>
        <v/>
      </c>
      <c r="CS73" s="3"/>
      <c r="CT73" s="4" t="str">
        <f>IF($J73="","",VLOOKUP($J73,IndDomain_Wide!$A$2:$BI$11,25,FALSE))</f>
        <v/>
      </c>
      <c r="CU73" s="4" t="str">
        <f>IF($J73="","", VLOOKUP($J73,Indicator_Wide!$A$2:$BI$11,25,FALSE))</f>
        <v/>
      </c>
      <c r="CV73" s="3"/>
      <c r="CW73" s="4" t="str">
        <f>IF($J73="","",VLOOKUP($J73,IndDomain_Wide!$A$2:$BI$11,26,FALSE))</f>
        <v/>
      </c>
      <c r="CX73" s="4" t="str">
        <f>IF($J73="","", VLOOKUP($J73,Indicator_Wide!$A$2:$BI$11,26,FALSE))</f>
        <v/>
      </c>
      <c r="CY73" s="3"/>
      <c r="CZ73" s="4" t="str">
        <f>IF($J73="","",VLOOKUP($J73,IndDomain_Wide!$A$2:$BI$11,27,FALSE))</f>
        <v/>
      </c>
      <c r="DA73" s="4" t="str">
        <f>IF($J73="","", VLOOKUP($J73,Indicator_Wide!$A$2:$BI$11,27,FALSE))</f>
        <v/>
      </c>
      <c r="DB73" s="3"/>
      <c r="DC73" s="4" t="str">
        <f>IF($J73="","",VLOOKUP($J73,IndDomain_Wide!$A$2:$BI$11,28,FALSE))</f>
        <v/>
      </c>
      <c r="DD73" s="4" t="str">
        <f>IF($J73="","", VLOOKUP($J73,Indicator_Wide!$A$2:$BI$11,28,FALSE))</f>
        <v/>
      </c>
      <c r="DE73" s="3"/>
      <c r="DF73" s="4" t="str">
        <f>IF($J73="","",VLOOKUP($J73,IndDomain_Wide!$A$2:$BI$11,29,FALSE))</f>
        <v/>
      </c>
      <c r="DG73" s="4" t="str">
        <f>IF($J73="","", VLOOKUP($J73,Indicator_Wide!$A$2:$BI$11,29,FALSE))</f>
        <v/>
      </c>
      <c r="DH73" s="3"/>
      <c r="DI73" s="4" t="str">
        <f>IF($J73="","",VLOOKUP($J73,IndDomain_Wide!$A$2:$BI$11,30,FALSE))</f>
        <v/>
      </c>
      <c r="DJ73" s="4" t="str">
        <f>IF($J73="","", VLOOKUP($J73,Indicator_Wide!$A$2:$BI$11,30,FALSE))</f>
        <v/>
      </c>
      <c r="DK73" s="3"/>
      <c r="DL73" s="4" t="str">
        <f>IF($J73="","",VLOOKUP($J73,IndDomain_Wide!$A$2:$BI$11,31,FALSE))</f>
        <v/>
      </c>
      <c r="DM73" s="4" t="str">
        <f>IF($J73="","", VLOOKUP($J73,Indicator_Wide!$A$2:$BI$11,31,FALSE))</f>
        <v/>
      </c>
      <c r="DN73" s="3"/>
      <c r="DO73" s="4" t="str">
        <f>IF($J73="","",VLOOKUP($J73,IndDomain_Wide!$A$2:$BI$11,32,FALSE))</f>
        <v/>
      </c>
      <c r="DP73" s="4" t="str">
        <f>IF($J73="","", VLOOKUP($J73,Indicator_Wide!$A$2:$BI$11,32,FALSE))</f>
        <v/>
      </c>
      <c r="DQ73" s="3"/>
      <c r="DR73" s="4" t="str">
        <f>IF($J73="","",VLOOKUP($J73,IndDomain_Wide!$A$2:$BI$11,33,FALSE))</f>
        <v/>
      </c>
      <c r="DS73" s="4" t="str">
        <f>IF($J73="","", VLOOKUP($J73,Indicator_Wide!$A$2:$BI$11,33,FALSE))</f>
        <v/>
      </c>
      <c r="DT73" s="3"/>
      <c r="DU73" s="4" t="str">
        <f>IF($J73="","",VLOOKUP($J73,IndDomain_Wide!$A$2:$BI$11,34,FALSE))</f>
        <v/>
      </c>
      <c r="DV73" s="4" t="str">
        <f>IF($J73="","", VLOOKUP($J73,Indicator_Wide!$A$2:$BI$11,34,FALSE))</f>
        <v/>
      </c>
      <c r="DW73" s="3"/>
      <c r="DX73" s="4" t="str">
        <f>IF($J73="","",VLOOKUP($J73,IndDomain_Wide!$A$2:$BI$11,35,FALSE))</f>
        <v/>
      </c>
      <c r="DY73" s="4" t="str">
        <f>IF($J73="","", VLOOKUP($J73,Indicator_Wide!$A$2:$BI$11,35,FALSE))</f>
        <v/>
      </c>
      <c r="DZ73" s="3"/>
      <c r="EA73" s="4" t="str">
        <f>IF($J73="","",VLOOKUP($J73,IndDomain_Wide!$A$2:$BI$11,36,FALSE))</f>
        <v/>
      </c>
      <c r="EB73" s="4" t="str">
        <f>IF($J73="","", VLOOKUP($J73,Indicator_Wide!$A$2:$BI$11,36,FALSE))</f>
        <v/>
      </c>
      <c r="EC73" s="3"/>
      <c r="ED73" s="4" t="str">
        <f>IF($J73="","",VLOOKUP($J73,IndDomain_Wide!$A$2:$BI$11,37,FALSE))</f>
        <v/>
      </c>
      <c r="EE73" s="4" t="str">
        <f>IF($J73="","", VLOOKUP($J73,Indicator_Wide!$A$2:$BI$11,37,FALSE))</f>
        <v/>
      </c>
      <c r="EF73" s="3"/>
      <c r="EG73" s="4" t="str">
        <f>IF($J73="","",VLOOKUP($J73,IndDomain_Wide!$A$2:$BI$11,38,FALSE))</f>
        <v/>
      </c>
      <c r="EH73" s="4" t="str">
        <f>IF($J73="","", VLOOKUP($J73,Indicator_Wide!$A$2:$BI$11,38,FALSE))</f>
        <v/>
      </c>
      <c r="EI73" s="3"/>
      <c r="EJ73" s="4" t="str">
        <f>IF($J73="","",VLOOKUP($J73,IndDomain_Wide!$A$2:$BI$11,39,FALSE))</f>
        <v/>
      </c>
      <c r="EK73" s="4" t="str">
        <f>IF($J73="","", VLOOKUP($J73,Indicator_Wide!$A$2:$BI$11,39,FALSE))</f>
        <v/>
      </c>
      <c r="EL73" s="3"/>
      <c r="EM73" s="4" t="str">
        <f>IF($J73="","",VLOOKUP($J73,IndDomain_Wide!$A$2:$BI$11,40,FALSE))</f>
        <v/>
      </c>
      <c r="EN73" s="4" t="str">
        <f>IF($J73="","", VLOOKUP($J73,Indicator_Wide!$A$2:$BI$11,40,FALSE))</f>
        <v/>
      </c>
      <c r="EO73" s="3"/>
      <c r="EP73" s="4" t="str">
        <f>IF($J73="","",VLOOKUP($J73,IndDomain_Wide!$A$2:$BI$11,41,FALSE))</f>
        <v/>
      </c>
      <c r="EQ73" s="4" t="str">
        <f>IF($J73="","", VLOOKUP($J73,Indicator_Wide!$A$2:$BI$11,41,FALSE))</f>
        <v/>
      </c>
      <c r="ER73" s="3"/>
      <c r="ES73" s="4" t="str">
        <f>IF($J73="","",VLOOKUP($J73,IndDomain_Wide!$A$2:$BI$11,42,FALSE))</f>
        <v/>
      </c>
      <c r="ET73" s="4" t="str">
        <f>IF($J73="","", VLOOKUP($J73,Indicator_Wide!$A$2:$BI$11,42,FALSE))</f>
        <v/>
      </c>
      <c r="EU73" s="3"/>
      <c r="EV73" s="4" t="str">
        <f>IF($J73="","",VLOOKUP($J73,IndDomain_Wide!$A$2:$BI$11,43,FALSE))</f>
        <v/>
      </c>
      <c r="EW73" s="4" t="str">
        <f>IF($J73="","", VLOOKUP($J73,Indicator_Wide!$A$2:$BI$11,43,FALSE))</f>
        <v/>
      </c>
      <c r="EX73" s="3"/>
      <c r="EY73" s="4" t="str">
        <f>IF($J73="","",VLOOKUP($J73,IndDomain_Wide!$A$2:$BI$11,44,FALSE))</f>
        <v/>
      </c>
      <c r="EZ73" s="4" t="str">
        <f>IF($J73="","", VLOOKUP($J73,Indicator_Wide!$A$2:$BI$11,44,FALSE))</f>
        <v/>
      </c>
      <c r="FA73" s="3"/>
      <c r="FB73" s="4" t="str">
        <f>IF($J73="","",VLOOKUP($J73,IndDomain_Wide!$A$2:$BI$11,45,FALSE))</f>
        <v/>
      </c>
      <c r="FC73" s="4" t="str">
        <f>IF($J73="","", VLOOKUP($J73,Indicator_Wide!$A$2:$BI$11,45,FALSE))</f>
        <v/>
      </c>
      <c r="FD73" s="3"/>
      <c r="FE73" s="4" t="str">
        <f>IF($J73="","",VLOOKUP($J73,IndDomain_Wide!$A$2:$BI$11,46,FALSE))</f>
        <v/>
      </c>
      <c r="FF73" s="4" t="str">
        <f>IF($J73="","", VLOOKUP($J73,Indicator_Wide!$A$2:$BI$11,46,FALSE))</f>
        <v/>
      </c>
      <c r="FG73" s="3"/>
      <c r="FH73" s="4" t="str">
        <f>IF($J73="","",VLOOKUP($J73,IndDomain_Wide!$A$2:$BI$11,47,FALSE))</f>
        <v/>
      </c>
      <c r="FI73" s="4" t="str">
        <f>IF($J73="","", VLOOKUP($J73,Indicator_Wide!$A$2:$BI$11,47,FALSE))</f>
        <v/>
      </c>
      <c r="FJ73" s="3"/>
      <c r="FK73" s="4" t="str">
        <f>IF($J73="","",VLOOKUP($J73,IndDomain_Wide!$A$2:$BI$11,48,FALSE))</f>
        <v/>
      </c>
      <c r="FL73" s="4" t="str">
        <f>IF($J73="","", VLOOKUP($J73,Indicator_Wide!$A$2:$BI$11,48,FALSE))</f>
        <v/>
      </c>
      <c r="FM73" s="3"/>
      <c r="FN73" s="4" t="str">
        <f>IF($J73="","",VLOOKUP($J73,IndDomain_Wide!$A$2:$BI$11,49,FALSE))</f>
        <v/>
      </c>
      <c r="FO73" s="4" t="str">
        <f>IF($J73="","", VLOOKUP($J73,Indicator_Wide!$A$2:$BI$11,49,FALSE))</f>
        <v/>
      </c>
      <c r="FP73" s="3"/>
      <c r="FQ73" s="4" t="str">
        <f>IF($J73="","",VLOOKUP($J73,IndDomain_Wide!$A$2:$BI$11,50,FALSE))</f>
        <v/>
      </c>
      <c r="FR73" s="4" t="str">
        <f>IF($J73="","", VLOOKUP($J73,Indicator_Wide!$A$2:$BI$11,50,FALSE))</f>
        <v/>
      </c>
      <c r="FS73" s="3"/>
      <c r="FT73" s="4" t="str">
        <f>IF($J73="","",VLOOKUP($J73,IndDomain_Wide!$A$2:$BI$11,51,FALSE))</f>
        <v/>
      </c>
      <c r="FU73" s="4" t="str">
        <f>IF($J73="","", VLOOKUP($J73,Indicator_Wide!$A$2:$BI$11,51,FALSE))</f>
        <v/>
      </c>
      <c r="FV73" s="3"/>
      <c r="FW73" s="4" t="str">
        <f>IF($J73="","",VLOOKUP($J73,IndDomain_Wide!$A$2:$BI$11,52,FALSE))</f>
        <v/>
      </c>
      <c r="FX73" s="4" t="str">
        <f>IF($J73="","", VLOOKUP($J73,Indicator_Wide!$A$2:$BI$11,52,FALSE))</f>
        <v/>
      </c>
      <c r="FY73" s="3"/>
      <c r="FZ73" s="4" t="str">
        <f>IF($J73="","",VLOOKUP($J73,IndDomain_Wide!$A$2:$BI$11,53,FALSE))</f>
        <v/>
      </c>
      <c r="GA73" s="4" t="str">
        <f>IF($J73="","", VLOOKUP($J73,Indicator_Wide!$A$2:$BI$11,53,FALSE))</f>
        <v/>
      </c>
      <c r="GB73" s="3"/>
      <c r="GC73" s="4" t="str">
        <f>IF($J73="","",VLOOKUP($J73,IndDomain_Wide!$A$2:$BI$11,54,FALSE))</f>
        <v/>
      </c>
      <c r="GD73" s="4" t="str">
        <f>IF($J73="","", VLOOKUP($J73,Indicator_Wide!$A$2:$BI$11,54,FALSE))</f>
        <v/>
      </c>
      <c r="GE73" s="3"/>
      <c r="GF73" s="4" t="str">
        <f>IF($J73="","",VLOOKUP($J73,IndDomain_Wide!$A$2:$BI$11,55,FALSE))</f>
        <v/>
      </c>
      <c r="GG73" s="4" t="str">
        <f>IF($J73="","", VLOOKUP($J73,Indicator_Wide!$A$2:$BI$11,55,FALSE))</f>
        <v/>
      </c>
      <c r="GH73" s="3"/>
      <c r="GI73" s="4" t="str">
        <f>IF($J73="","",VLOOKUP($J73,IndDomain_Wide!$A$2:$BI$11,56,FALSE))</f>
        <v/>
      </c>
      <c r="GJ73" s="4" t="str">
        <f>IF($J73="","", VLOOKUP($J73,Indicator_Wide!$A$2:$BI$11,56,FALSE))</f>
        <v/>
      </c>
      <c r="GK73" s="3"/>
      <c r="GL73" s="4" t="str">
        <f>IF($J73="","",VLOOKUP($J73,IndDomain_Wide!$A$2:$BI$11,57,FALSE))</f>
        <v/>
      </c>
      <c r="GM73" s="4" t="str">
        <f>IF($J73="","", VLOOKUP($J73,Indicator_Wide!$A$2:$BI$11,57,FALSE))</f>
        <v/>
      </c>
      <c r="GN73" s="3"/>
      <c r="GO73" s="4" t="str">
        <f>IF($J73="","",VLOOKUP($J73,IndDomain_Wide!$A$2:$BI$11,58,FALSE))</f>
        <v/>
      </c>
      <c r="GP73" s="4" t="str">
        <f>IF($J73="","", VLOOKUP($J73,Indicator_Wide!$A$2:$BI$11,58,FALSE))</f>
        <v/>
      </c>
      <c r="GQ73" s="3"/>
      <c r="GR73" s="4" t="str">
        <f>IF($J73="","",VLOOKUP($J73,IndDomain_Wide!$A$2:$BI$11,59,FALSE))</f>
        <v/>
      </c>
      <c r="GS73" s="4" t="str">
        <f>IF($J73="","", VLOOKUP($J73,Indicator_Wide!$A$2:$BI$11,59,FALSE))</f>
        <v/>
      </c>
      <c r="GT73" s="3"/>
      <c r="GU73" s="4" t="str">
        <f>IF($J73="","",VLOOKUP($J73,IndDomain_Wide!$A$2:$BI$11,60,FALSE))</f>
        <v/>
      </c>
      <c r="GV73" s="4" t="str">
        <f>IF($J73="","", VLOOKUP($J73,Indicator_Wide!$A$2:$BI$11,60,FALSE))</f>
        <v/>
      </c>
      <c r="GW73" s="3"/>
      <c r="GX73" s="4" t="str">
        <f>IF($J73="","",VLOOKUP($J73,IndDomain_Wide!$A$2:$BI$11,61,FALSE))</f>
        <v/>
      </c>
      <c r="GY73" s="4" t="str">
        <f>IF($J73="","", VLOOKUP($J73,Indicator_Wide!$A$2:$BI$11,61,FALSE))</f>
        <v/>
      </c>
      <c r="GZ73" s="3"/>
    </row>
    <row r="74" spans="1:20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4" t="str">
        <f>IF($J74="","", VLOOKUP($J74,Domain_Wide!$A$2:$M$11,2,FALSE))</f>
        <v/>
      </c>
      <c r="L74" s="4" t="str">
        <f>IF($J74="","", VLOOKUP($J74,Domain_Wide!$A$2:$M$11,3,FALSE))</f>
        <v/>
      </c>
      <c r="M74" s="3"/>
      <c r="N74" s="4" t="str">
        <f>IF($J74="","", VLOOKUP($J74,Domain_Wide!$A$2:$M$11,4,FALSE))</f>
        <v/>
      </c>
      <c r="O74" s="4" t="str">
        <f>IF($J74="","", VLOOKUP($J74,Domain_Wide!$A$2:$M$11,5,FALSE))</f>
        <v/>
      </c>
      <c r="P74" s="3"/>
      <c r="Q74" s="4" t="str">
        <f>IF($J74="","", VLOOKUP($J74,Domain_Wide!$A$2:$M$11,6,FALSE))</f>
        <v/>
      </c>
      <c r="R74" s="4" t="str">
        <f>IF($J74="","", VLOOKUP($J74,Domain_Wide!$A$2:$M$11,7,FALSE))</f>
        <v/>
      </c>
      <c r="S74" s="3"/>
      <c r="T74" s="4" t="str">
        <f>IF($J74="","", VLOOKUP($J74,Domain_Wide!$A$2:$M$11,8,FALSE))</f>
        <v/>
      </c>
      <c r="U74" s="4" t="str">
        <f>IF($J74="","", VLOOKUP($J74,Domain_Wide!$A$2:$M$11,9,FALSE))</f>
        <v/>
      </c>
      <c r="V74" s="3"/>
      <c r="W74" s="4" t="str">
        <f>IF($J74="","", VLOOKUP($J74,Domain_Wide!$A$2:$M$11,10,FALSE))</f>
        <v/>
      </c>
      <c r="X74" s="4" t="str">
        <f>IF($J74="","", VLOOKUP($J74,Domain_Wide!$A$2:$M$11,11,FALSE))</f>
        <v/>
      </c>
      <c r="Y74" s="3"/>
      <c r="Z74" s="4" t="str">
        <f>IF($J74="","", VLOOKUP($J74,Domain_Wide!$A$2:$M$11,12,FALSE))</f>
        <v/>
      </c>
      <c r="AA74" s="4" t="str">
        <f>IF($J74="","", VLOOKUP($J74,Domain_Wide!$A$2:$M$11,13,FALSE))</f>
        <v/>
      </c>
      <c r="AB74" s="3"/>
      <c r="AC74" s="4" t="str">
        <f>IF($J74="","",VLOOKUP($J74,IndDomain_Wide!$A$2:$BI$11,2,FALSE))</f>
        <v/>
      </c>
      <c r="AD74" s="4" t="str">
        <f>IF($J74="","", VLOOKUP($J74,Indicator_Wide!$A$2:$BI$11,2,FALSE))</f>
        <v/>
      </c>
      <c r="AE74" s="3"/>
      <c r="AF74" s="4" t="str">
        <f>IF($J74="","",VLOOKUP($J74,IndDomain_Wide!$A$2:$BI$11,3,FALSE))</f>
        <v/>
      </c>
      <c r="AG74" s="4" t="str">
        <f>IF($J74="","", VLOOKUP($J74,Indicator_Wide!$A$2:$BI$11,3,FALSE))</f>
        <v/>
      </c>
      <c r="AH74" s="3"/>
      <c r="AI74" s="4" t="str">
        <f>IF($J74="","",VLOOKUP($J74,IndDomain_Wide!$A$2:$BI$11,4,FALSE))</f>
        <v/>
      </c>
      <c r="AJ74" s="4" t="str">
        <f>IF($J74="","", VLOOKUP($J74,Indicator_Wide!$A$2:$BI$11,4,FALSE))</f>
        <v/>
      </c>
      <c r="AK74" s="3"/>
      <c r="AL74" s="4" t="str">
        <f>IF($J74="","",VLOOKUP($J74,IndDomain_Wide!$A$2:$BI$11,5,FALSE))</f>
        <v/>
      </c>
      <c r="AM74" s="4" t="str">
        <f>IF($J74="","", VLOOKUP($J74,Indicator_Wide!$A$2:$BI$11,5,FALSE))</f>
        <v/>
      </c>
      <c r="AN74" s="3"/>
      <c r="AO74" s="4" t="str">
        <f>IF($J74="","",VLOOKUP($J74,IndDomain_Wide!$A$2:$BI$11,6,FALSE))</f>
        <v/>
      </c>
      <c r="AP74" s="4" t="str">
        <f>IF($J74="","", VLOOKUP($J74,Indicator_Wide!$A$2:$BI$11,6,FALSE))</f>
        <v/>
      </c>
      <c r="AQ74" s="3"/>
      <c r="AR74" s="4" t="str">
        <f>IF($J74="","",VLOOKUP($J74,IndDomain_Wide!$A$2:$BI$11,7,FALSE))</f>
        <v/>
      </c>
      <c r="AS74" s="4" t="str">
        <f>IF($J74="","", VLOOKUP($J74,Indicator_Wide!$A$2:$BI$11,7,FALSE))</f>
        <v/>
      </c>
      <c r="AT74" s="3"/>
      <c r="AU74" s="4" t="str">
        <f>IF($J74="","",VLOOKUP($J74,IndDomain_Wide!$A$2:$BI$11,8,FALSE))</f>
        <v/>
      </c>
      <c r="AV74" s="4" t="str">
        <f>IF($J74="","", VLOOKUP($J74,Indicator_Wide!$A$2:$BI$11,8,FALSE))</f>
        <v/>
      </c>
      <c r="AW74" s="3"/>
      <c r="AX74" s="4" t="str">
        <f>IF($J74="","",VLOOKUP($J74,IndDomain_Wide!$A$2:$BI$11,9,FALSE))</f>
        <v/>
      </c>
      <c r="AY74" s="4" t="str">
        <f>IF($J74="","", VLOOKUP($J74,Indicator_Wide!$A$2:$BI$11,9,FALSE))</f>
        <v/>
      </c>
      <c r="AZ74" s="3"/>
      <c r="BA74" s="4" t="str">
        <f>IF($J74="","",VLOOKUP($J74,IndDomain_Wide!$A$2:$BI$11,10,FALSE))</f>
        <v/>
      </c>
      <c r="BB74" s="4" t="str">
        <f>IF($J74="","", VLOOKUP($J74,Indicator_Wide!$A$2:$BI$11,10,FALSE))</f>
        <v/>
      </c>
      <c r="BC74" s="3"/>
      <c r="BD74" s="4" t="str">
        <f>IF($J74="","",VLOOKUP($J74,IndDomain_Wide!$A$2:$BI$11,11,FALSE))</f>
        <v/>
      </c>
      <c r="BE74" s="4" t="str">
        <f>IF($J74="","", VLOOKUP($J74,Indicator_Wide!$A$2:$BI$11,11,FALSE))</f>
        <v/>
      </c>
      <c r="BF74" s="3"/>
      <c r="BG74" s="4" t="str">
        <f>IF($J74="","",VLOOKUP($J74,IndDomain_Wide!$A$2:$BI$11,12,FALSE))</f>
        <v/>
      </c>
      <c r="BH74" s="4" t="str">
        <f>IF($J74="","", VLOOKUP($J74,Indicator_Wide!$A$2:$BI$11,12,FALSE))</f>
        <v/>
      </c>
      <c r="BI74" s="3"/>
      <c r="BJ74" s="4" t="str">
        <f>IF($J74="","",VLOOKUP($J74,IndDomain_Wide!$A$2:$BI$11,13,FALSE))</f>
        <v/>
      </c>
      <c r="BK74" s="4" t="str">
        <f>IF($J74="","", VLOOKUP($J74,Indicator_Wide!$A$2:$BI$11,13,FALSE))</f>
        <v/>
      </c>
      <c r="BL74" s="3"/>
      <c r="BM74" s="4" t="str">
        <f>IF($J74="","",VLOOKUP($J74,IndDomain_Wide!$A$2:$BI$11,14,FALSE))</f>
        <v/>
      </c>
      <c r="BN74" s="4" t="str">
        <f>IF($J74="","", VLOOKUP($J74,Indicator_Wide!$A$2:$BI$11,14,FALSE))</f>
        <v/>
      </c>
      <c r="BO74" s="3"/>
      <c r="BP74" s="4" t="str">
        <f>IF($J74="","",VLOOKUP($J74,IndDomain_Wide!$A$2:$BI$11,15,FALSE))</f>
        <v/>
      </c>
      <c r="BQ74" s="4" t="str">
        <f>IF($J74="","", VLOOKUP($J74,Indicator_Wide!$A$2:$BI$11,15,FALSE))</f>
        <v/>
      </c>
      <c r="BR74" s="3"/>
      <c r="BS74" s="4" t="str">
        <f>IF($J74="","",VLOOKUP($J74,IndDomain_Wide!$A$2:$BI$11,16,FALSE))</f>
        <v/>
      </c>
      <c r="BT74" s="4" t="str">
        <f>IF($J74="","", VLOOKUP($J74,Indicator_Wide!$A$2:$BI$11,16,FALSE))</f>
        <v/>
      </c>
      <c r="BU74" s="3"/>
      <c r="BV74" s="4" t="str">
        <f>IF($J74="","",VLOOKUP($J74,IndDomain_Wide!$A$2:$BI$11,17,FALSE))</f>
        <v/>
      </c>
      <c r="BW74" s="4" t="str">
        <f>IF($J74="","", VLOOKUP($J74,Indicator_Wide!$A$2:$BI$11,17,FALSE))</f>
        <v/>
      </c>
      <c r="BX74" s="3"/>
      <c r="BY74" s="4" t="str">
        <f>IF($J74="","",VLOOKUP($J74,IndDomain_Wide!$A$2:$BI$11,18,FALSE))</f>
        <v/>
      </c>
      <c r="BZ74" s="4" t="str">
        <f>IF($J74="","", VLOOKUP($J74,Indicator_Wide!$A$2:$BI$11,18,FALSE))</f>
        <v/>
      </c>
      <c r="CA74" s="3"/>
      <c r="CB74" s="4" t="str">
        <f>IF($J74="","",VLOOKUP($J74,IndDomain_Wide!$A$2:$BI$11,19,FALSE))</f>
        <v/>
      </c>
      <c r="CC74" s="4" t="str">
        <f>IF($J74="","", VLOOKUP($J74,Indicator_Wide!$A$2:$BI$11,19,FALSE))</f>
        <v/>
      </c>
      <c r="CD74" s="3"/>
      <c r="CE74" s="4" t="str">
        <f>IF($J74="","",VLOOKUP($J74,IndDomain_Wide!$A$2:$BI$11,20,FALSE))</f>
        <v/>
      </c>
      <c r="CF74" s="4" t="str">
        <f>IF($J74="","", VLOOKUP($J74,Indicator_Wide!$A$2:$BI$11,20,FALSE))</f>
        <v/>
      </c>
      <c r="CG74" s="3"/>
      <c r="CH74" s="4" t="str">
        <f>IF($J74="","",VLOOKUP($J74,IndDomain_Wide!$A$2:$BI$11,21,FALSE))</f>
        <v/>
      </c>
      <c r="CI74" s="4" t="str">
        <f>IF($J74="","", VLOOKUP($J74,Indicator_Wide!$A$2:$BI$11,21,FALSE))</f>
        <v/>
      </c>
      <c r="CJ74" s="3"/>
      <c r="CK74" s="4" t="str">
        <f>IF($J74="","",VLOOKUP($J74,IndDomain_Wide!$A$2:$BI$11,22,FALSE))</f>
        <v/>
      </c>
      <c r="CL74" s="4" t="str">
        <f>IF($J74="","", VLOOKUP($J74,Indicator_Wide!$A$2:$BI$11,22,FALSE))</f>
        <v/>
      </c>
      <c r="CM74" s="3"/>
      <c r="CN74" s="4" t="str">
        <f>IF($J74="","",VLOOKUP($J74,IndDomain_Wide!$A$2:$BI$11,23,FALSE))</f>
        <v/>
      </c>
      <c r="CO74" s="4" t="str">
        <f>IF($J74="","", VLOOKUP($J74,Indicator_Wide!$A$2:$BI$11,23,FALSE))</f>
        <v/>
      </c>
      <c r="CP74" s="3"/>
      <c r="CQ74" s="4" t="str">
        <f>IF($J74="","",VLOOKUP($J74,IndDomain_Wide!$A$2:$BI$11,24,FALSE))</f>
        <v/>
      </c>
      <c r="CR74" s="4" t="str">
        <f>IF($J74="","", VLOOKUP($J74,Indicator_Wide!$A$2:$BI$11,24,FALSE))</f>
        <v/>
      </c>
      <c r="CS74" s="3"/>
      <c r="CT74" s="4" t="str">
        <f>IF($J74="","",VLOOKUP($J74,IndDomain_Wide!$A$2:$BI$11,25,FALSE))</f>
        <v/>
      </c>
      <c r="CU74" s="4" t="str">
        <f>IF($J74="","", VLOOKUP($J74,Indicator_Wide!$A$2:$BI$11,25,FALSE))</f>
        <v/>
      </c>
      <c r="CV74" s="3"/>
      <c r="CW74" s="4" t="str">
        <f>IF($J74="","",VLOOKUP($J74,IndDomain_Wide!$A$2:$BI$11,26,FALSE))</f>
        <v/>
      </c>
      <c r="CX74" s="4" t="str">
        <f>IF($J74="","", VLOOKUP($J74,Indicator_Wide!$A$2:$BI$11,26,FALSE))</f>
        <v/>
      </c>
      <c r="CY74" s="3"/>
      <c r="CZ74" s="4" t="str">
        <f>IF($J74="","",VLOOKUP($J74,IndDomain_Wide!$A$2:$BI$11,27,FALSE))</f>
        <v/>
      </c>
      <c r="DA74" s="4" t="str">
        <f>IF($J74="","", VLOOKUP($J74,Indicator_Wide!$A$2:$BI$11,27,FALSE))</f>
        <v/>
      </c>
      <c r="DB74" s="3"/>
      <c r="DC74" s="4" t="str">
        <f>IF($J74="","",VLOOKUP($J74,IndDomain_Wide!$A$2:$BI$11,28,FALSE))</f>
        <v/>
      </c>
      <c r="DD74" s="4" t="str">
        <f>IF($J74="","", VLOOKUP($J74,Indicator_Wide!$A$2:$BI$11,28,FALSE))</f>
        <v/>
      </c>
      <c r="DE74" s="3"/>
      <c r="DF74" s="4" t="str">
        <f>IF($J74="","",VLOOKUP($J74,IndDomain_Wide!$A$2:$BI$11,29,FALSE))</f>
        <v/>
      </c>
      <c r="DG74" s="4" t="str">
        <f>IF($J74="","", VLOOKUP($J74,Indicator_Wide!$A$2:$BI$11,29,FALSE))</f>
        <v/>
      </c>
      <c r="DH74" s="3"/>
      <c r="DI74" s="4" t="str">
        <f>IF($J74="","",VLOOKUP($J74,IndDomain_Wide!$A$2:$BI$11,30,FALSE))</f>
        <v/>
      </c>
      <c r="DJ74" s="4" t="str">
        <f>IF($J74="","", VLOOKUP($J74,Indicator_Wide!$A$2:$BI$11,30,FALSE))</f>
        <v/>
      </c>
      <c r="DK74" s="3"/>
      <c r="DL74" s="4" t="str">
        <f>IF($J74="","",VLOOKUP($J74,IndDomain_Wide!$A$2:$BI$11,31,FALSE))</f>
        <v/>
      </c>
      <c r="DM74" s="4" t="str">
        <f>IF($J74="","", VLOOKUP($J74,Indicator_Wide!$A$2:$BI$11,31,FALSE))</f>
        <v/>
      </c>
      <c r="DN74" s="3"/>
      <c r="DO74" s="4" t="str">
        <f>IF($J74="","",VLOOKUP($J74,IndDomain_Wide!$A$2:$BI$11,32,FALSE))</f>
        <v/>
      </c>
      <c r="DP74" s="4" t="str">
        <f>IF($J74="","", VLOOKUP($J74,Indicator_Wide!$A$2:$BI$11,32,FALSE))</f>
        <v/>
      </c>
      <c r="DQ74" s="3"/>
      <c r="DR74" s="4" t="str">
        <f>IF($J74="","",VLOOKUP($J74,IndDomain_Wide!$A$2:$BI$11,33,FALSE))</f>
        <v/>
      </c>
      <c r="DS74" s="4" t="str">
        <f>IF($J74="","", VLOOKUP($J74,Indicator_Wide!$A$2:$BI$11,33,FALSE))</f>
        <v/>
      </c>
      <c r="DT74" s="3"/>
      <c r="DU74" s="4" t="str">
        <f>IF($J74="","",VLOOKUP($J74,IndDomain_Wide!$A$2:$BI$11,34,FALSE))</f>
        <v/>
      </c>
      <c r="DV74" s="4" t="str">
        <f>IF($J74="","", VLOOKUP($J74,Indicator_Wide!$A$2:$BI$11,34,FALSE))</f>
        <v/>
      </c>
      <c r="DW74" s="3"/>
      <c r="DX74" s="4" t="str">
        <f>IF($J74="","",VLOOKUP($J74,IndDomain_Wide!$A$2:$BI$11,35,FALSE))</f>
        <v/>
      </c>
      <c r="DY74" s="4" t="str">
        <f>IF($J74="","", VLOOKUP($J74,Indicator_Wide!$A$2:$BI$11,35,FALSE))</f>
        <v/>
      </c>
      <c r="DZ74" s="3"/>
      <c r="EA74" s="4" t="str">
        <f>IF($J74="","",VLOOKUP($J74,IndDomain_Wide!$A$2:$BI$11,36,FALSE))</f>
        <v/>
      </c>
      <c r="EB74" s="4" t="str">
        <f>IF($J74="","", VLOOKUP($J74,Indicator_Wide!$A$2:$BI$11,36,FALSE))</f>
        <v/>
      </c>
      <c r="EC74" s="3"/>
      <c r="ED74" s="4" t="str">
        <f>IF($J74="","",VLOOKUP($J74,IndDomain_Wide!$A$2:$BI$11,37,FALSE))</f>
        <v/>
      </c>
      <c r="EE74" s="4" t="str">
        <f>IF($J74="","", VLOOKUP($J74,Indicator_Wide!$A$2:$BI$11,37,FALSE))</f>
        <v/>
      </c>
      <c r="EF74" s="3"/>
      <c r="EG74" s="4" t="str">
        <f>IF($J74="","",VLOOKUP($J74,IndDomain_Wide!$A$2:$BI$11,38,FALSE))</f>
        <v/>
      </c>
      <c r="EH74" s="4" t="str">
        <f>IF($J74="","", VLOOKUP($J74,Indicator_Wide!$A$2:$BI$11,38,FALSE))</f>
        <v/>
      </c>
      <c r="EI74" s="3"/>
      <c r="EJ74" s="4" t="str">
        <f>IF($J74="","",VLOOKUP($J74,IndDomain_Wide!$A$2:$BI$11,39,FALSE))</f>
        <v/>
      </c>
      <c r="EK74" s="4" t="str">
        <f>IF($J74="","", VLOOKUP($J74,Indicator_Wide!$A$2:$BI$11,39,FALSE))</f>
        <v/>
      </c>
      <c r="EL74" s="3"/>
      <c r="EM74" s="4" t="str">
        <f>IF($J74="","",VLOOKUP($J74,IndDomain_Wide!$A$2:$BI$11,40,FALSE))</f>
        <v/>
      </c>
      <c r="EN74" s="4" t="str">
        <f>IF($J74="","", VLOOKUP($J74,Indicator_Wide!$A$2:$BI$11,40,FALSE))</f>
        <v/>
      </c>
      <c r="EO74" s="3"/>
      <c r="EP74" s="4" t="str">
        <f>IF($J74="","",VLOOKUP($J74,IndDomain_Wide!$A$2:$BI$11,41,FALSE))</f>
        <v/>
      </c>
      <c r="EQ74" s="4" t="str">
        <f>IF($J74="","", VLOOKUP($J74,Indicator_Wide!$A$2:$BI$11,41,FALSE))</f>
        <v/>
      </c>
      <c r="ER74" s="3"/>
      <c r="ES74" s="4" t="str">
        <f>IF($J74="","",VLOOKUP($J74,IndDomain_Wide!$A$2:$BI$11,42,FALSE))</f>
        <v/>
      </c>
      <c r="ET74" s="4" t="str">
        <f>IF($J74="","", VLOOKUP($J74,Indicator_Wide!$A$2:$BI$11,42,FALSE))</f>
        <v/>
      </c>
      <c r="EU74" s="3"/>
      <c r="EV74" s="4" t="str">
        <f>IF($J74="","",VLOOKUP($J74,IndDomain_Wide!$A$2:$BI$11,43,FALSE))</f>
        <v/>
      </c>
      <c r="EW74" s="4" t="str">
        <f>IF($J74="","", VLOOKUP($J74,Indicator_Wide!$A$2:$BI$11,43,FALSE))</f>
        <v/>
      </c>
      <c r="EX74" s="3"/>
      <c r="EY74" s="4" t="str">
        <f>IF($J74="","",VLOOKUP($J74,IndDomain_Wide!$A$2:$BI$11,44,FALSE))</f>
        <v/>
      </c>
      <c r="EZ74" s="4" t="str">
        <f>IF($J74="","", VLOOKUP($J74,Indicator_Wide!$A$2:$BI$11,44,FALSE))</f>
        <v/>
      </c>
      <c r="FA74" s="3"/>
      <c r="FB74" s="4" t="str">
        <f>IF($J74="","",VLOOKUP($J74,IndDomain_Wide!$A$2:$BI$11,45,FALSE))</f>
        <v/>
      </c>
      <c r="FC74" s="4" t="str">
        <f>IF($J74="","", VLOOKUP($J74,Indicator_Wide!$A$2:$BI$11,45,FALSE))</f>
        <v/>
      </c>
      <c r="FD74" s="3"/>
      <c r="FE74" s="4" t="str">
        <f>IF($J74="","",VLOOKUP($J74,IndDomain_Wide!$A$2:$BI$11,46,FALSE))</f>
        <v/>
      </c>
      <c r="FF74" s="4" t="str">
        <f>IF($J74="","", VLOOKUP($J74,Indicator_Wide!$A$2:$BI$11,46,FALSE))</f>
        <v/>
      </c>
      <c r="FG74" s="3"/>
      <c r="FH74" s="4" t="str">
        <f>IF($J74="","",VLOOKUP($J74,IndDomain_Wide!$A$2:$BI$11,47,FALSE))</f>
        <v/>
      </c>
      <c r="FI74" s="4" t="str">
        <f>IF($J74="","", VLOOKUP($J74,Indicator_Wide!$A$2:$BI$11,47,FALSE))</f>
        <v/>
      </c>
      <c r="FJ74" s="3"/>
      <c r="FK74" s="4" t="str">
        <f>IF($J74="","",VLOOKUP($J74,IndDomain_Wide!$A$2:$BI$11,48,FALSE))</f>
        <v/>
      </c>
      <c r="FL74" s="4" t="str">
        <f>IF($J74="","", VLOOKUP($J74,Indicator_Wide!$A$2:$BI$11,48,FALSE))</f>
        <v/>
      </c>
      <c r="FM74" s="3"/>
      <c r="FN74" s="4" t="str">
        <f>IF($J74="","",VLOOKUP($J74,IndDomain_Wide!$A$2:$BI$11,49,FALSE))</f>
        <v/>
      </c>
      <c r="FO74" s="4" t="str">
        <f>IF($J74="","", VLOOKUP($J74,Indicator_Wide!$A$2:$BI$11,49,FALSE))</f>
        <v/>
      </c>
      <c r="FP74" s="3"/>
      <c r="FQ74" s="4" t="str">
        <f>IF($J74="","",VLOOKUP($J74,IndDomain_Wide!$A$2:$BI$11,50,FALSE))</f>
        <v/>
      </c>
      <c r="FR74" s="4" t="str">
        <f>IF($J74="","", VLOOKUP($J74,Indicator_Wide!$A$2:$BI$11,50,FALSE))</f>
        <v/>
      </c>
      <c r="FS74" s="3"/>
      <c r="FT74" s="4" t="str">
        <f>IF($J74="","",VLOOKUP($J74,IndDomain_Wide!$A$2:$BI$11,51,FALSE))</f>
        <v/>
      </c>
      <c r="FU74" s="4" t="str">
        <f>IF($J74="","", VLOOKUP($J74,Indicator_Wide!$A$2:$BI$11,51,FALSE))</f>
        <v/>
      </c>
      <c r="FV74" s="3"/>
      <c r="FW74" s="4" t="str">
        <f>IF($J74="","",VLOOKUP($J74,IndDomain_Wide!$A$2:$BI$11,52,FALSE))</f>
        <v/>
      </c>
      <c r="FX74" s="4" t="str">
        <f>IF($J74="","", VLOOKUP($J74,Indicator_Wide!$A$2:$BI$11,52,FALSE))</f>
        <v/>
      </c>
      <c r="FY74" s="3"/>
      <c r="FZ74" s="4" t="str">
        <f>IF($J74="","",VLOOKUP($J74,IndDomain_Wide!$A$2:$BI$11,53,FALSE))</f>
        <v/>
      </c>
      <c r="GA74" s="4" t="str">
        <f>IF($J74="","", VLOOKUP($J74,Indicator_Wide!$A$2:$BI$11,53,FALSE))</f>
        <v/>
      </c>
      <c r="GB74" s="3"/>
      <c r="GC74" s="4" t="str">
        <f>IF($J74="","",VLOOKUP($J74,IndDomain_Wide!$A$2:$BI$11,54,FALSE))</f>
        <v/>
      </c>
      <c r="GD74" s="4" t="str">
        <f>IF($J74="","", VLOOKUP($J74,Indicator_Wide!$A$2:$BI$11,54,FALSE))</f>
        <v/>
      </c>
      <c r="GE74" s="3"/>
      <c r="GF74" s="4" t="str">
        <f>IF($J74="","",VLOOKUP($J74,IndDomain_Wide!$A$2:$BI$11,55,FALSE))</f>
        <v/>
      </c>
      <c r="GG74" s="4" t="str">
        <f>IF($J74="","", VLOOKUP($J74,Indicator_Wide!$A$2:$BI$11,55,FALSE))</f>
        <v/>
      </c>
      <c r="GH74" s="3"/>
      <c r="GI74" s="4" t="str">
        <f>IF($J74="","",VLOOKUP($J74,IndDomain_Wide!$A$2:$BI$11,56,FALSE))</f>
        <v/>
      </c>
      <c r="GJ74" s="4" t="str">
        <f>IF($J74="","", VLOOKUP($J74,Indicator_Wide!$A$2:$BI$11,56,FALSE))</f>
        <v/>
      </c>
      <c r="GK74" s="3"/>
      <c r="GL74" s="4" t="str">
        <f>IF($J74="","",VLOOKUP($J74,IndDomain_Wide!$A$2:$BI$11,57,FALSE))</f>
        <v/>
      </c>
      <c r="GM74" s="4" t="str">
        <f>IF($J74="","", VLOOKUP($J74,Indicator_Wide!$A$2:$BI$11,57,FALSE))</f>
        <v/>
      </c>
      <c r="GN74" s="3"/>
      <c r="GO74" s="4" t="str">
        <f>IF($J74="","",VLOOKUP($J74,IndDomain_Wide!$A$2:$BI$11,58,FALSE))</f>
        <v/>
      </c>
      <c r="GP74" s="4" t="str">
        <f>IF($J74="","", VLOOKUP($J74,Indicator_Wide!$A$2:$BI$11,58,FALSE))</f>
        <v/>
      </c>
      <c r="GQ74" s="3"/>
      <c r="GR74" s="4" t="str">
        <f>IF($J74="","",VLOOKUP($J74,IndDomain_Wide!$A$2:$BI$11,59,FALSE))</f>
        <v/>
      </c>
      <c r="GS74" s="4" t="str">
        <f>IF($J74="","", VLOOKUP($J74,Indicator_Wide!$A$2:$BI$11,59,FALSE))</f>
        <v/>
      </c>
      <c r="GT74" s="3"/>
      <c r="GU74" s="4" t="str">
        <f>IF($J74="","",VLOOKUP($J74,IndDomain_Wide!$A$2:$BI$11,60,FALSE))</f>
        <v/>
      </c>
      <c r="GV74" s="4" t="str">
        <f>IF($J74="","", VLOOKUP($J74,Indicator_Wide!$A$2:$BI$11,60,FALSE))</f>
        <v/>
      </c>
      <c r="GW74" s="3"/>
      <c r="GX74" s="4" t="str">
        <f>IF($J74="","",VLOOKUP($J74,IndDomain_Wide!$A$2:$BI$11,61,FALSE))</f>
        <v/>
      </c>
      <c r="GY74" s="4" t="str">
        <f>IF($J74="","", VLOOKUP($J74,Indicator_Wide!$A$2:$BI$11,61,FALSE))</f>
        <v/>
      </c>
      <c r="GZ74" s="3"/>
    </row>
    <row r="75" spans="1:20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4" t="str">
        <f>IF($J75="","", VLOOKUP($J75,Domain_Wide!$A$2:$M$11,2,FALSE))</f>
        <v/>
      </c>
      <c r="L75" s="4" t="str">
        <f>IF($J75="","", VLOOKUP($J75,Domain_Wide!$A$2:$M$11,3,FALSE))</f>
        <v/>
      </c>
      <c r="M75" s="3"/>
      <c r="N75" s="4" t="str">
        <f>IF($J75="","", VLOOKUP($J75,Domain_Wide!$A$2:$M$11,4,FALSE))</f>
        <v/>
      </c>
      <c r="O75" s="4" t="str">
        <f>IF($J75="","", VLOOKUP($J75,Domain_Wide!$A$2:$M$11,5,FALSE))</f>
        <v/>
      </c>
      <c r="P75" s="3"/>
      <c r="Q75" s="4" t="str">
        <f>IF($J75="","", VLOOKUP($J75,Domain_Wide!$A$2:$M$11,6,FALSE))</f>
        <v/>
      </c>
      <c r="R75" s="4" t="str">
        <f>IF($J75="","", VLOOKUP($J75,Domain_Wide!$A$2:$M$11,7,FALSE))</f>
        <v/>
      </c>
      <c r="S75" s="3"/>
      <c r="T75" s="4" t="str">
        <f>IF($J75="","", VLOOKUP($J75,Domain_Wide!$A$2:$M$11,8,FALSE))</f>
        <v/>
      </c>
      <c r="U75" s="4" t="str">
        <f>IF($J75="","", VLOOKUP($J75,Domain_Wide!$A$2:$M$11,9,FALSE))</f>
        <v/>
      </c>
      <c r="V75" s="3"/>
      <c r="W75" s="4" t="str">
        <f>IF($J75="","", VLOOKUP($J75,Domain_Wide!$A$2:$M$11,10,FALSE))</f>
        <v/>
      </c>
      <c r="X75" s="4" t="str">
        <f>IF($J75="","", VLOOKUP($J75,Domain_Wide!$A$2:$M$11,11,FALSE))</f>
        <v/>
      </c>
      <c r="Y75" s="3"/>
      <c r="Z75" s="4" t="str">
        <f>IF($J75="","", VLOOKUP($J75,Domain_Wide!$A$2:$M$11,12,FALSE))</f>
        <v/>
      </c>
      <c r="AA75" s="4" t="str">
        <f>IF($J75="","", VLOOKUP($J75,Domain_Wide!$A$2:$M$11,13,FALSE))</f>
        <v/>
      </c>
      <c r="AB75" s="3"/>
      <c r="AC75" s="4" t="str">
        <f>IF($J75="","",VLOOKUP($J75,IndDomain_Wide!$A$2:$BI$11,2,FALSE))</f>
        <v/>
      </c>
      <c r="AD75" s="4" t="str">
        <f>IF($J75="","", VLOOKUP($J75,Indicator_Wide!$A$2:$BI$11,2,FALSE))</f>
        <v/>
      </c>
      <c r="AE75" s="3"/>
      <c r="AF75" s="4" t="str">
        <f>IF($J75="","",VLOOKUP($J75,IndDomain_Wide!$A$2:$BI$11,3,FALSE))</f>
        <v/>
      </c>
      <c r="AG75" s="4" t="str">
        <f>IF($J75="","", VLOOKUP($J75,Indicator_Wide!$A$2:$BI$11,3,FALSE))</f>
        <v/>
      </c>
      <c r="AH75" s="3"/>
      <c r="AI75" s="4" t="str">
        <f>IF($J75="","",VLOOKUP($J75,IndDomain_Wide!$A$2:$BI$11,4,FALSE))</f>
        <v/>
      </c>
      <c r="AJ75" s="4" t="str">
        <f>IF($J75="","", VLOOKUP($J75,Indicator_Wide!$A$2:$BI$11,4,FALSE))</f>
        <v/>
      </c>
      <c r="AK75" s="3"/>
      <c r="AL75" s="4" t="str">
        <f>IF($J75="","",VLOOKUP($J75,IndDomain_Wide!$A$2:$BI$11,5,FALSE))</f>
        <v/>
      </c>
      <c r="AM75" s="4" t="str">
        <f>IF($J75="","", VLOOKUP($J75,Indicator_Wide!$A$2:$BI$11,5,FALSE))</f>
        <v/>
      </c>
      <c r="AN75" s="3"/>
      <c r="AO75" s="4" t="str">
        <f>IF($J75="","",VLOOKUP($J75,IndDomain_Wide!$A$2:$BI$11,6,FALSE))</f>
        <v/>
      </c>
      <c r="AP75" s="4" t="str">
        <f>IF($J75="","", VLOOKUP($J75,Indicator_Wide!$A$2:$BI$11,6,FALSE))</f>
        <v/>
      </c>
      <c r="AQ75" s="3"/>
      <c r="AR75" s="4" t="str">
        <f>IF($J75="","",VLOOKUP($J75,IndDomain_Wide!$A$2:$BI$11,7,FALSE))</f>
        <v/>
      </c>
      <c r="AS75" s="4" t="str">
        <f>IF($J75="","", VLOOKUP($J75,Indicator_Wide!$A$2:$BI$11,7,FALSE))</f>
        <v/>
      </c>
      <c r="AT75" s="3"/>
      <c r="AU75" s="4" t="str">
        <f>IF($J75="","",VLOOKUP($J75,IndDomain_Wide!$A$2:$BI$11,8,FALSE))</f>
        <v/>
      </c>
      <c r="AV75" s="4" t="str">
        <f>IF($J75="","", VLOOKUP($J75,Indicator_Wide!$A$2:$BI$11,8,FALSE))</f>
        <v/>
      </c>
      <c r="AW75" s="3"/>
      <c r="AX75" s="4" t="str">
        <f>IF($J75="","",VLOOKUP($J75,IndDomain_Wide!$A$2:$BI$11,9,FALSE))</f>
        <v/>
      </c>
      <c r="AY75" s="4" t="str">
        <f>IF($J75="","", VLOOKUP($J75,Indicator_Wide!$A$2:$BI$11,9,FALSE))</f>
        <v/>
      </c>
      <c r="AZ75" s="3"/>
      <c r="BA75" s="4" t="str">
        <f>IF($J75="","",VLOOKUP($J75,IndDomain_Wide!$A$2:$BI$11,10,FALSE))</f>
        <v/>
      </c>
      <c r="BB75" s="4" t="str">
        <f>IF($J75="","", VLOOKUP($J75,Indicator_Wide!$A$2:$BI$11,10,FALSE))</f>
        <v/>
      </c>
      <c r="BC75" s="3"/>
      <c r="BD75" s="4" t="str">
        <f>IF($J75="","",VLOOKUP($J75,IndDomain_Wide!$A$2:$BI$11,11,FALSE))</f>
        <v/>
      </c>
      <c r="BE75" s="4" t="str">
        <f>IF($J75="","", VLOOKUP($J75,Indicator_Wide!$A$2:$BI$11,11,FALSE))</f>
        <v/>
      </c>
      <c r="BF75" s="3"/>
      <c r="BG75" s="4" t="str">
        <f>IF($J75="","",VLOOKUP($J75,IndDomain_Wide!$A$2:$BI$11,12,FALSE))</f>
        <v/>
      </c>
      <c r="BH75" s="4" t="str">
        <f>IF($J75="","", VLOOKUP($J75,Indicator_Wide!$A$2:$BI$11,12,FALSE))</f>
        <v/>
      </c>
      <c r="BI75" s="3"/>
      <c r="BJ75" s="4" t="str">
        <f>IF($J75="","",VLOOKUP($J75,IndDomain_Wide!$A$2:$BI$11,13,FALSE))</f>
        <v/>
      </c>
      <c r="BK75" s="4" t="str">
        <f>IF($J75="","", VLOOKUP($J75,Indicator_Wide!$A$2:$BI$11,13,FALSE))</f>
        <v/>
      </c>
      <c r="BL75" s="3"/>
      <c r="BM75" s="4" t="str">
        <f>IF($J75="","",VLOOKUP($J75,IndDomain_Wide!$A$2:$BI$11,14,FALSE))</f>
        <v/>
      </c>
      <c r="BN75" s="4" t="str">
        <f>IF($J75="","", VLOOKUP($J75,Indicator_Wide!$A$2:$BI$11,14,FALSE))</f>
        <v/>
      </c>
      <c r="BO75" s="3"/>
      <c r="BP75" s="4" t="str">
        <f>IF($J75="","",VLOOKUP($J75,IndDomain_Wide!$A$2:$BI$11,15,FALSE))</f>
        <v/>
      </c>
      <c r="BQ75" s="4" t="str">
        <f>IF($J75="","", VLOOKUP($J75,Indicator_Wide!$A$2:$BI$11,15,FALSE))</f>
        <v/>
      </c>
      <c r="BR75" s="3"/>
      <c r="BS75" s="4" t="str">
        <f>IF($J75="","",VLOOKUP($J75,IndDomain_Wide!$A$2:$BI$11,16,FALSE))</f>
        <v/>
      </c>
      <c r="BT75" s="4" t="str">
        <f>IF($J75="","", VLOOKUP($J75,Indicator_Wide!$A$2:$BI$11,16,FALSE))</f>
        <v/>
      </c>
      <c r="BU75" s="3"/>
      <c r="BV75" s="4" t="str">
        <f>IF($J75="","",VLOOKUP($J75,IndDomain_Wide!$A$2:$BI$11,17,FALSE))</f>
        <v/>
      </c>
      <c r="BW75" s="4" t="str">
        <f>IF($J75="","", VLOOKUP($J75,Indicator_Wide!$A$2:$BI$11,17,FALSE))</f>
        <v/>
      </c>
      <c r="BX75" s="3"/>
      <c r="BY75" s="4" t="str">
        <f>IF($J75="","",VLOOKUP($J75,IndDomain_Wide!$A$2:$BI$11,18,FALSE))</f>
        <v/>
      </c>
      <c r="BZ75" s="4" t="str">
        <f>IF($J75="","", VLOOKUP($J75,Indicator_Wide!$A$2:$BI$11,18,FALSE))</f>
        <v/>
      </c>
      <c r="CA75" s="3"/>
      <c r="CB75" s="4" t="str">
        <f>IF($J75="","",VLOOKUP($J75,IndDomain_Wide!$A$2:$BI$11,19,FALSE))</f>
        <v/>
      </c>
      <c r="CC75" s="4" t="str">
        <f>IF($J75="","", VLOOKUP($J75,Indicator_Wide!$A$2:$BI$11,19,FALSE))</f>
        <v/>
      </c>
      <c r="CD75" s="3"/>
      <c r="CE75" s="4" t="str">
        <f>IF($J75="","",VLOOKUP($J75,IndDomain_Wide!$A$2:$BI$11,20,FALSE))</f>
        <v/>
      </c>
      <c r="CF75" s="4" t="str">
        <f>IF($J75="","", VLOOKUP($J75,Indicator_Wide!$A$2:$BI$11,20,FALSE))</f>
        <v/>
      </c>
      <c r="CG75" s="3"/>
      <c r="CH75" s="4" t="str">
        <f>IF($J75="","",VLOOKUP($J75,IndDomain_Wide!$A$2:$BI$11,21,FALSE))</f>
        <v/>
      </c>
      <c r="CI75" s="4" t="str">
        <f>IF($J75="","", VLOOKUP($J75,Indicator_Wide!$A$2:$BI$11,21,FALSE))</f>
        <v/>
      </c>
      <c r="CJ75" s="3"/>
      <c r="CK75" s="4" t="str">
        <f>IF($J75="","",VLOOKUP($J75,IndDomain_Wide!$A$2:$BI$11,22,FALSE))</f>
        <v/>
      </c>
      <c r="CL75" s="4" t="str">
        <f>IF($J75="","", VLOOKUP($J75,Indicator_Wide!$A$2:$BI$11,22,FALSE))</f>
        <v/>
      </c>
      <c r="CM75" s="3"/>
      <c r="CN75" s="4" t="str">
        <f>IF($J75="","",VLOOKUP($J75,IndDomain_Wide!$A$2:$BI$11,23,FALSE))</f>
        <v/>
      </c>
      <c r="CO75" s="4" t="str">
        <f>IF($J75="","", VLOOKUP($J75,Indicator_Wide!$A$2:$BI$11,23,FALSE))</f>
        <v/>
      </c>
      <c r="CP75" s="3"/>
      <c r="CQ75" s="4" t="str">
        <f>IF($J75="","",VLOOKUP($J75,IndDomain_Wide!$A$2:$BI$11,24,FALSE))</f>
        <v/>
      </c>
      <c r="CR75" s="4" t="str">
        <f>IF($J75="","", VLOOKUP($J75,Indicator_Wide!$A$2:$BI$11,24,FALSE))</f>
        <v/>
      </c>
      <c r="CS75" s="3"/>
      <c r="CT75" s="4" t="str">
        <f>IF($J75="","",VLOOKUP($J75,IndDomain_Wide!$A$2:$BI$11,25,FALSE))</f>
        <v/>
      </c>
      <c r="CU75" s="4" t="str">
        <f>IF($J75="","", VLOOKUP($J75,Indicator_Wide!$A$2:$BI$11,25,FALSE))</f>
        <v/>
      </c>
      <c r="CV75" s="3"/>
      <c r="CW75" s="4" t="str">
        <f>IF($J75="","",VLOOKUP($J75,IndDomain_Wide!$A$2:$BI$11,26,FALSE))</f>
        <v/>
      </c>
      <c r="CX75" s="4" t="str">
        <f>IF($J75="","", VLOOKUP($J75,Indicator_Wide!$A$2:$BI$11,26,FALSE))</f>
        <v/>
      </c>
      <c r="CY75" s="3"/>
      <c r="CZ75" s="4" t="str">
        <f>IF($J75="","",VLOOKUP($J75,IndDomain_Wide!$A$2:$BI$11,27,FALSE))</f>
        <v/>
      </c>
      <c r="DA75" s="4" t="str">
        <f>IF($J75="","", VLOOKUP($J75,Indicator_Wide!$A$2:$BI$11,27,FALSE))</f>
        <v/>
      </c>
      <c r="DB75" s="3"/>
      <c r="DC75" s="4" t="str">
        <f>IF($J75="","",VLOOKUP($J75,IndDomain_Wide!$A$2:$BI$11,28,FALSE))</f>
        <v/>
      </c>
      <c r="DD75" s="4" t="str">
        <f>IF($J75="","", VLOOKUP($J75,Indicator_Wide!$A$2:$BI$11,28,FALSE))</f>
        <v/>
      </c>
      <c r="DE75" s="3"/>
      <c r="DF75" s="4" t="str">
        <f>IF($J75="","",VLOOKUP($J75,IndDomain_Wide!$A$2:$BI$11,29,FALSE))</f>
        <v/>
      </c>
      <c r="DG75" s="4" t="str">
        <f>IF($J75="","", VLOOKUP($J75,Indicator_Wide!$A$2:$BI$11,29,FALSE))</f>
        <v/>
      </c>
      <c r="DH75" s="3"/>
      <c r="DI75" s="4" t="str">
        <f>IF($J75="","",VLOOKUP($J75,IndDomain_Wide!$A$2:$BI$11,30,FALSE))</f>
        <v/>
      </c>
      <c r="DJ75" s="4" t="str">
        <f>IF($J75="","", VLOOKUP($J75,Indicator_Wide!$A$2:$BI$11,30,FALSE))</f>
        <v/>
      </c>
      <c r="DK75" s="3"/>
      <c r="DL75" s="4" t="str">
        <f>IF($J75="","",VLOOKUP($J75,IndDomain_Wide!$A$2:$BI$11,31,FALSE))</f>
        <v/>
      </c>
      <c r="DM75" s="4" t="str">
        <f>IF($J75="","", VLOOKUP($J75,Indicator_Wide!$A$2:$BI$11,31,FALSE))</f>
        <v/>
      </c>
      <c r="DN75" s="3"/>
      <c r="DO75" s="4" t="str">
        <f>IF($J75="","",VLOOKUP($J75,IndDomain_Wide!$A$2:$BI$11,32,FALSE))</f>
        <v/>
      </c>
      <c r="DP75" s="4" t="str">
        <f>IF($J75="","", VLOOKUP($J75,Indicator_Wide!$A$2:$BI$11,32,FALSE))</f>
        <v/>
      </c>
      <c r="DQ75" s="3"/>
      <c r="DR75" s="4" t="str">
        <f>IF($J75="","",VLOOKUP($J75,IndDomain_Wide!$A$2:$BI$11,33,FALSE))</f>
        <v/>
      </c>
      <c r="DS75" s="4" t="str">
        <f>IF($J75="","", VLOOKUP($J75,Indicator_Wide!$A$2:$BI$11,33,FALSE))</f>
        <v/>
      </c>
      <c r="DT75" s="3"/>
      <c r="DU75" s="4" t="str">
        <f>IF($J75="","",VLOOKUP($J75,IndDomain_Wide!$A$2:$BI$11,34,FALSE))</f>
        <v/>
      </c>
      <c r="DV75" s="4" t="str">
        <f>IF($J75="","", VLOOKUP($J75,Indicator_Wide!$A$2:$BI$11,34,FALSE))</f>
        <v/>
      </c>
      <c r="DW75" s="3"/>
      <c r="DX75" s="4" t="str">
        <f>IF($J75="","",VLOOKUP($J75,IndDomain_Wide!$A$2:$BI$11,35,FALSE))</f>
        <v/>
      </c>
      <c r="DY75" s="4" t="str">
        <f>IF($J75="","", VLOOKUP($J75,Indicator_Wide!$A$2:$BI$11,35,FALSE))</f>
        <v/>
      </c>
      <c r="DZ75" s="3"/>
      <c r="EA75" s="4" t="str">
        <f>IF($J75="","",VLOOKUP($J75,IndDomain_Wide!$A$2:$BI$11,36,FALSE))</f>
        <v/>
      </c>
      <c r="EB75" s="4" t="str">
        <f>IF($J75="","", VLOOKUP($J75,Indicator_Wide!$A$2:$BI$11,36,FALSE))</f>
        <v/>
      </c>
      <c r="EC75" s="3"/>
      <c r="ED75" s="4" t="str">
        <f>IF($J75="","",VLOOKUP($J75,IndDomain_Wide!$A$2:$BI$11,37,FALSE))</f>
        <v/>
      </c>
      <c r="EE75" s="4" t="str">
        <f>IF($J75="","", VLOOKUP($J75,Indicator_Wide!$A$2:$BI$11,37,FALSE))</f>
        <v/>
      </c>
      <c r="EF75" s="3"/>
      <c r="EG75" s="4" t="str">
        <f>IF($J75="","",VLOOKUP($J75,IndDomain_Wide!$A$2:$BI$11,38,FALSE))</f>
        <v/>
      </c>
      <c r="EH75" s="4" t="str">
        <f>IF($J75="","", VLOOKUP($J75,Indicator_Wide!$A$2:$BI$11,38,FALSE))</f>
        <v/>
      </c>
      <c r="EI75" s="3"/>
      <c r="EJ75" s="4" t="str">
        <f>IF($J75="","",VLOOKUP($J75,IndDomain_Wide!$A$2:$BI$11,39,FALSE))</f>
        <v/>
      </c>
      <c r="EK75" s="4" t="str">
        <f>IF($J75="","", VLOOKUP($J75,Indicator_Wide!$A$2:$BI$11,39,FALSE))</f>
        <v/>
      </c>
      <c r="EL75" s="3"/>
      <c r="EM75" s="4" t="str">
        <f>IF($J75="","",VLOOKUP($J75,IndDomain_Wide!$A$2:$BI$11,40,FALSE))</f>
        <v/>
      </c>
      <c r="EN75" s="4" t="str">
        <f>IF($J75="","", VLOOKUP($J75,Indicator_Wide!$A$2:$BI$11,40,FALSE))</f>
        <v/>
      </c>
      <c r="EO75" s="3"/>
      <c r="EP75" s="4" t="str">
        <f>IF($J75="","",VLOOKUP($J75,IndDomain_Wide!$A$2:$BI$11,41,FALSE))</f>
        <v/>
      </c>
      <c r="EQ75" s="4" t="str">
        <f>IF($J75="","", VLOOKUP($J75,Indicator_Wide!$A$2:$BI$11,41,FALSE))</f>
        <v/>
      </c>
      <c r="ER75" s="3"/>
      <c r="ES75" s="4" t="str">
        <f>IF($J75="","",VLOOKUP($J75,IndDomain_Wide!$A$2:$BI$11,42,FALSE))</f>
        <v/>
      </c>
      <c r="ET75" s="4" t="str">
        <f>IF($J75="","", VLOOKUP($J75,Indicator_Wide!$A$2:$BI$11,42,FALSE))</f>
        <v/>
      </c>
      <c r="EU75" s="3"/>
      <c r="EV75" s="4" t="str">
        <f>IF($J75="","",VLOOKUP($J75,IndDomain_Wide!$A$2:$BI$11,43,FALSE))</f>
        <v/>
      </c>
      <c r="EW75" s="4" t="str">
        <f>IF($J75="","", VLOOKUP($J75,Indicator_Wide!$A$2:$BI$11,43,FALSE))</f>
        <v/>
      </c>
      <c r="EX75" s="3"/>
      <c r="EY75" s="4" t="str">
        <f>IF($J75="","",VLOOKUP($J75,IndDomain_Wide!$A$2:$BI$11,44,FALSE))</f>
        <v/>
      </c>
      <c r="EZ75" s="4" t="str">
        <f>IF($J75="","", VLOOKUP($J75,Indicator_Wide!$A$2:$BI$11,44,FALSE))</f>
        <v/>
      </c>
      <c r="FA75" s="3"/>
      <c r="FB75" s="4" t="str">
        <f>IF($J75="","",VLOOKUP($J75,IndDomain_Wide!$A$2:$BI$11,45,FALSE))</f>
        <v/>
      </c>
      <c r="FC75" s="4" t="str">
        <f>IF($J75="","", VLOOKUP($J75,Indicator_Wide!$A$2:$BI$11,45,FALSE))</f>
        <v/>
      </c>
      <c r="FD75" s="3"/>
      <c r="FE75" s="4" t="str">
        <f>IF($J75="","",VLOOKUP($J75,IndDomain_Wide!$A$2:$BI$11,46,FALSE))</f>
        <v/>
      </c>
      <c r="FF75" s="4" t="str">
        <f>IF($J75="","", VLOOKUP($J75,Indicator_Wide!$A$2:$BI$11,46,FALSE))</f>
        <v/>
      </c>
      <c r="FG75" s="3"/>
      <c r="FH75" s="4" t="str">
        <f>IF($J75="","",VLOOKUP($J75,IndDomain_Wide!$A$2:$BI$11,47,FALSE))</f>
        <v/>
      </c>
      <c r="FI75" s="4" t="str">
        <f>IF($J75="","", VLOOKUP($J75,Indicator_Wide!$A$2:$BI$11,47,FALSE))</f>
        <v/>
      </c>
      <c r="FJ75" s="3"/>
      <c r="FK75" s="4" t="str">
        <f>IF($J75="","",VLOOKUP($J75,IndDomain_Wide!$A$2:$BI$11,48,FALSE))</f>
        <v/>
      </c>
      <c r="FL75" s="4" t="str">
        <f>IF($J75="","", VLOOKUP($J75,Indicator_Wide!$A$2:$BI$11,48,FALSE))</f>
        <v/>
      </c>
      <c r="FM75" s="3"/>
      <c r="FN75" s="4" t="str">
        <f>IF($J75="","",VLOOKUP($J75,IndDomain_Wide!$A$2:$BI$11,49,FALSE))</f>
        <v/>
      </c>
      <c r="FO75" s="4" t="str">
        <f>IF($J75="","", VLOOKUP($J75,Indicator_Wide!$A$2:$BI$11,49,FALSE))</f>
        <v/>
      </c>
      <c r="FP75" s="3"/>
      <c r="FQ75" s="4" t="str">
        <f>IF($J75="","",VLOOKUP($J75,IndDomain_Wide!$A$2:$BI$11,50,FALSE))</f>
        <v/>
      </c>
      <c r="FR75" s="4" t="str">
        <f>IF($J75="","", VLOOKUP($J75,Indicator_Wide!$A$2:$BI$11,50,FALSE))</f>
        <v/>
      </c>
      <c r="FS75" s="3"/>
      <c r="FT75" s="4" t="str">
        <f>IF($J75="","",VLOOKUP($J75,IndDomain_Wide!$A$2:$BI$11,51,FALSE))</f>
        <v/>
      </c>
      <c r="FU75" s="4" t="str">
        <f>IF($J75="","", VLOOKUP($J75,Indicator_Wide!$A$2:$BI$11,51,FALSE))</f>
        <v/>
      </c>
      <c r="FV75" s="3"/>
      <c r="FW75" s="4" t="str">
        <f>IF($J75="","",VLOOKUP($J75,IndDomain_Wide!$A$2:$BI$11,52,FALSE))</f>
        <v/>
      </c>
      <c r="FX75" s="4" t="str">
        <f>IF($J75="","", VLOOKUP($J75,Indicator_Wide!$A$2:$BI$11,52,FALSE))</f>
        <v/>
      </c>
      <c r="FY75" s="3"/>
      <c r="FZ75" s="4" t="str">
        <f>IF($J75="","",VLOOKUP($J75,IndDomain_Wide!$A$2:$BI$11,53,FALSE))</f>
        <v/>
      </c>
      <c r="GA75" s="4" t="str">
        <f>IF($J75="","", VLOOKUP($J75,Indicator_Wide!$A$2:$BI$11,53,FALSE))</f>
        <v/>
      </c>
      <c r="GB75" s="3"/>
      <c r="GC75" s="4" t="str">
        <f>IF($J75="","",VLOOKUP($J75,IndDomain_Wide!$A$2:$BI$11,54,FALSE))</f>
        <v/>
      </c>
      <c r="GD75" s="4" t="str">
        <f>IF($J75="","", VLOOKUP($J75,Indicator_Wide!$A$2:$BI$11,54,FALSE))</f>
        <v/>
      </c>
      <c r="GE75" s="3"/>
      <c r="GF75" s="4" t="str">
        <f>IF($J75="","",VLOOKUP($J75,IndDomain_Wide!$A$2:$BI$11,55,FALSE))</f>
        <v/>
      </c>
      <c r="GG75" s="4" t="str">
        <f>IF($J75="","", VLOOKUP($J75,Indicator_Wide!$A$2:$BI$11,55,FALSE))</f>
        <v/>
      </c>
      <c r="GH75" s="3"/>
      <c r="GI75" s="4" t="str">
        <f>IF($J75="","",VLOOKUP($J75,IndDomain_Wide!$A$2:$BI$11,56,FALSE))</f>
        <v/>
      </c>
      <c r="GJ75" s="4" t="str">
        <f>IF($J75="","", VLOOKUP($J75,Indicator_Wide!$A$2:$BI$11,56,FALSE))</f>
        <v/>
      </c>
      <c r="GK75" s="3"/>
      <c r="GL75" s="4" t="str">
        <f>IF($J75="","",VLOOKUP($J75,IndDomain_Wide!$A$2:$BI$11,57,FALSE))</f>
        <v/>
      </c>
      <c r="GM75" s="4" t="str">
        <f>IF($J75="","", VLOOKUP($J75,Indicator_Wide!$A$2:$BI$11,57,FALSE))</f>
        <v/>
      </c>
      <c r="GN75" s="3"/>
      <c r="GO75" s="4" t="str">
        <f>IF($J75="","",VLOOKUP($J75,IndDomain_Wide!$A$2:$BI$11,58,FALSE))</f>
        <v/>
      </c>
      <c r="GP75" s="4" t="str">
        <f>IF($J75="","", VLOOKUP($J75,Indicator_Wide!$A$2:$BI$11,58,FALSE))</f>
        <v/>
      </c>
      <c r="GQ75" s="3"/>
      <c r="GR75" s="4" t="str">
        <f>IF($J75="","",VLOOKUP($J75,IndDomain_Wide!$A$2:$BI$11,59,FALSE))</f>
        <v/>
      </c>
      <c r="GS75" s="4" t="str">
        <f>IF($J75="","", VLOOKUP($J75,Indicator_Wide!$A$2:$BI$11,59,FALSE))</f>
        <v/>
      </c>
      <c r="GT75" s="3"/>
      <c r="GU75" s="4" t="str">
        <f>IF($J75="","",VLOOKUP($J75,IndDomain_Wide!$A$2:$BI$11,60,FALSE))</f>
        <v/>
      </c>
      <c r="GV75" s="4" t="str">
        <f>IF($J75="","", VLOOKUP($J75,Indicator_Wide!$A$2:$BI$11,60,FALSE))</f>
        <v/>
      </c>
      <c r="GW75" s="3"/>
      <c r="GX75" s="4" t="str">
        <f>IF($J75="","",VLOOKUP($J75,IndDomain_Wide!$A$2:$BI$11,61,FALSE))</f>
        <v/>
      </c>
      <c r="GY75" s="4" t="str">
        <f>IF($J75="","", VLOOKUP($J75,Indicator_Wide!$A$2:$BI$11,61,FALSE))</f>
        <v/>
      </c>
      <c r="GZ75" s="3"/>
    </row>
    <row r="76" spans="1:20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4" t="str">
        <f>IF($J76="","", VLOOKUP($J76,Domain_Wide!$A$2:$M$11,2,FALSE))</f>
        <v/>
      </c>
      <c r="L76" s="4" t="str">
        <f>IF($J76="","", VLOOKUP($J76,Domain_Wide!$A$2:$M$11,3,FALSE))</f>
        <v/>
      </c>
      <c r="M76" s="3"/>
      <c r="N76" s="4" t="str">
        <f>IF($J76="","", VLOOKUP($J76,Domain_Wide!$A$2:$M$11,4,FALSE))</f>
        <v/>
      </c>
      <c r="O76" s="4" t="str">
        <f>IF($J76="","", VLOOKUP($J76,Domain_Wide!$A$2:$M$11,5,FALSE))</f>
        <v/>
      </c>
      <c r="P76" s="3"/>
      <c r="Q76" s="4" t="str">
        <f>IF($J76="","", VLOOKUP($J76,Domain_Wide!$A$2:$M$11,6,FALSE))</f>
        <v/>
      </c>
      <c r="R76" s="4" t="str">
        <f>IF($J76="","", VLOOKUP($J76,Domain_Wide!$A$2:$M$11,7,FALSE))</f>
        <v/>
      </c>
      <c r="S76" s="3"/>
      <c r="T76" s="4" t="str">
        <f>IF($J76="","", VLOOKUP($J76,Domain_Wide!$A$2:$M$11,8,FALSE))</f>
        <v/>
      </c>
      <c r="U76" s="4" t="str">
        <f>IF($J76="","", VLOOKUP($J76,Domain_Wide!$A$2:$M$11,9,FALSE))</f>
        <v/>
      </c>
      <c r="V76" s="3"/>
      <c r="W76" s="4" t="str">
        <f>IF($J76="","", VLOOKUP($J76,Domain_Wide!$A$2:$M$11,10,FALSE))</f>
        <v/>
      </c>
      <c r="X76" s="4" t="str">
        <f>IF($J76="","", VLOOKUP($J76,Domain_Wide!$A$2:$M$11,11,FALSE))</f>
        <v/>
      </c>
      <c r="Y76" s="3"/>
      <c r="Z76" s="4" t="str">
        <f>IF($J76="","", VLOOKUP($J76,Domain_Wide!$A$2:$M$11,12,FALSE))</f>
        <v/>
      </c>
      <c r="AA76" s="4" t="str">
        <f>IF($J76="","", VLOOKUP($J76,Domain_Wide!$A$2:$M$11,13,FALSE))</f>
        <v/>
      </c>
      <c r="AB76" s="3"/>
      <c r="AC76" s="4" t="str">
        <f>IF($J76="","",VLOOKUP($J76,IndDomain_Wide!$A$2:$BI$11,2,FALSE))</f>
        <v/>
      </c>
      <c r="AD76" s="4" t="str">
        <f>IF($J76="","", VLOOKUP($J76,Indicator_Wide!$A$2:$BI$11,2,FALSE))</f>
        <v/>
      </c>
      <c r="AE76" s="3"/>
      <c r="AF76" s="4" t="str">
        <f>IF($J76="","",VLOOKUP($J76,IndDomain_Wide!$A$2:$BI$11,3,FALSE))</f>
        <v/>
      </c>
      <c r="AG76" s="4" t="str">
        <f>IF($J76="","", VLOOKUP($J76,Indicator_Wide!$A$2:$BI$11,3,FALSE))</f>
        <v/>
      </c>
      <c r="AH76" s="3"/>
      <c r="AI76" s="4" t="str">
        <f>IF($J76="","",VLOOKUP($J76,IndDomain_Wide!$A$2:$BI$11,4,FALSE))</f>
        <v/>
      </c>
      <c r="AJ76" s="4" t="str">
        <f>IF($J76="","", VLOOKUP($J76,Indicator_Wide!$A$2:$BI$11,4,FALSE))</f>
        <v/>
      </c>
      <c r="AK76" s="3"/>
      <c r="AL76" s="4" t="str">
        <f>IF($J76="","",VLOOKUP($J76,IndDomain_Wide!$A$2:$BI$11,5,FALSE))</f>
        <v/>
      </c>
      <c r="AM76" s="4" t="str">
        <f>IF($J76="","", VLOOKUP($J76,Indicator_Wide!$A$2:$BI$11,5,FALSE))</f>
        <v/>
      </c>
      <c r="AN76" s="3"/>
      <c r="AO76" s="4" t="str">
        <f>IF($J76="","",VLOOKUP($J76,IndDomain_Wide!$A$2:$BI$11,6,FALSE))</f>
        <v/>
      </c>
      <c r="AP76" s="4" t="str">
        <f>IF($J76="","", VLOOKUP($J76,Indicator_Wide!$A$2:$BI$11,6,FALSE))</f>
        <v/>
      </c>
      <c r="AQ76" s="3"/>
      <c r="AR76" s="4" t="str">
        <f>IF($J76="","",VLOOKUP($J76,IndDomain_Wide!$A$2:$BI$11,7,FALSE))</f>
        <v/>
      </c>
      <c r="AS76" s="4" t="str">
        <f>IF($J76="","", VLOOKUP($J76,Indicator_Wide!$A$2:$BI$11,7,FALSE))</f>
        <v/>
      </c>
      <c r="AT76" s="3"/>
      <c r="AU76" s="4" t="str">
        <f>IF($J76="","",VLOOKUP($J76,IndDomain_Wide!$A$2:$BI$11,8,FALSE))</f>
        <v/>
      </c>
      <c r="AV76" s="4" t="str">
        <f>IF($J76="","", VLOOKUP($J76,Indicator_Wide!$A$2:$BI$11,8,FALSE))</f>
        <v/>
      </c>
      <c r="AW76" s="3"/>
      <c r="AX76" s="4" t="str">
        <f>IF($J76="","",VLOOKUP($J76,IndDomain_Wide!$A$2:$BI$11,9,FALSE))</f>
        <v/>
      </c>
      <c r="AY76" s="4" t="str">
        <f>IF($J76="","", VLOOKUP($J76,Indicator_Wide!$A$2:$BI$11,9,FALSE))</f>
        <v/>
      </c>
      <c r="AZ76" s="3"/>
      <c r="BA76" s="4" t="str">
        <f>IF($J76="","",VLOOKUP($J76,IndDomain_Wide!$A$2:$BI$11,10,FALSE))</f>
        <v/>
      </c>
      <c r="BB76" s="4" t="str">
        <f>IF($J76="","", VLOOKUP($J76,Indicator_Wide!$A$2:$BI$11,10,FALSE))</f>
        <v/>
      </c>
      <c r="BC76" s="3"/>
      <c r="BD76" s="4" t="str">
        <f>IF($J76="","",VLOOKUP($J76,IndDomain_Wide!$A$2:$BI$11,11,FALSE))</f>
        <v/>
      </c>
      <c r="BE76" s="4" t="str">
        <f>IF($J76="","", VLOOKUP($J76,Indicator_Wide!$A$2:$BI$11,11,FALSE))</f>
        <v/>
      </c>
      <c r="BF76" s="3"/>
      <c r="BG76" s="4" t="str">
        <f>IF($J76="","",VLOOKUP($J76,IndDomain_Wide!$A$2:$BI$11,12,FALSE))</f>
        <v/>
      </c>
      <c r="BH76" s="4" t="str">
        <f>IF($J76="","", VLOOKUP($J76,Indicator_Wide!$A$2:$BI$11,12,FALSE))</f>
        <v/>
      </c>
      <c r="BI76" s="3"/>
      <c r="BJ76" s="4" t="str">
        <f>IF($J76="","",VLOOKUP($J76,IndDomain_Wide!$A$2:$BI$11,13,FALSE))</f>
        <v/>
      </c>
      <c r="BK76" s="4" t="str">
        <f>IF($J76="","", VLOOKUP($J76,Indicator_Wide!$A$2:$BI$11,13,FALSE))</f>
        <v/>
      </c>
      <c r="BL76" s="3"/>
      <c r="BM76" s="4" t="str">
        <f>IF($J76="","",VLOOKUP($J76,IndDomain_Wide!$A$2:$BI$11,14,FALSE))</f>
        <v/>
      </c>
      <c r="BN76" s="4" t="str">
        <f>IF($J76="","", VLOOKUP($J76,Indicator_Wide!$A$2:$BI$11,14,FALSE))</f>
        <v/>
      </c>
      <c r="BO76" s="3"/>
      <c r="BP76" s="4" t="str">
        <f>IF($J76="","",VLOOKUP($J76,IndDomain_Wide!$A$2:$BI$11,15,FALSE))</f>
        <v/>
      </c>
      <c r="BQ76" s="4" t="str">
        <f>IF($J76="","", VLOOKUP($J76,Indicator_Wide!$A$2:$BI$11,15,FALSE))</f>
        <v/>
      </c>
      <c r="BR76" s="3"/>
      <c r="BS76" s="4" t="str">
        <f>IF($J76="","",VLOOKUP($J76,IndDomain_Wide!$A$2:$BI$11,16,FALSE))</f>
        <v/>
      </c>
      <c r="BT76" s="4" t="str">
        <f>IF($J76="","", VLOOKUP($J76,Indicator_Wide!$A$2:$BI$11,16,FALSE))</f>
        <v/>
      </c>
      <c r="BU76" s="3"/>
      <c r="BV76" s="4" t="str">
        <f>IF($J76="","",VLOOKUP($J76,IndDomain_Wide!$A$2:$BI$11,17,FALSE))</f>
        <v/>
      </c>
      <c r="BW76" s="4" t="str">
        <f>IF($J76="","", VLOOKUP($J76,Indicator_Wide!$A$2:$BI$11,17,FALSE))</f>
        <v/>
      </c>
      <c r="BX76" s="3"/>
      <c r="BY76" s="4" t="str">
        <f>IF($J76="","",VLOOKUP($J76,IndDomain_Wide!$A$2:$BI$11,18,FALSE))</f>
        <v/>
      </c>
      <c r="BZ76" s="4" t="str">
        <f>IF($J76="","", VLOOKUP($J76,Indicator_Wide!$A$2:$BI$11,18,FALSE))</f>
        <v/>
      </c>
      <c r="CA76" s="3"/>
      <c r="CB76" s="4" t="str">
        <f>IF($J76="","",VLOOKUP($J76,IndDomain_Wide!$A$2:$BI$11,19,FALSE))</f>
        <v/>
      </c>
      <c r="CC76" s="4" t="str">
        <f>IF($J76="","", VLOOKUP($J76,Indicator_Wide!$A$2:$BI$11,19,FALSE))</f>
        <v/>
      </c>
      <c r="CD76" s="3"/>
      <c r="CE76" s="4" t="str">
        <f>IF($J76="","",VLOOKUP($J76,IndDomain_Wide!$A$2:$BI$11,20,FALSE))</f>
        <v/>
      </c>
      <c r="CF76" s="4" t="str">
        <f>IF($J76="","", VLOOKUP($J76,Indicator_Wide!$A$2:$BI$11,20,FALSE))</f>
        <v/>
      </c>
      <c r="CG76" s="3"/>
      <c r="CH76" s="4" t="str">
        <f>IF($J76="","",VLOOKUP($J76,IndDomain_Wide!$A$2:$BI$11,21,FALSE))</f>
        <v/>
      </c>
      <c r="CI76" s="4" t="str">
        <f>IF($J76="","", VLOOKUP($J76,Indicator_Wide!$A$2:$BI$11,21,FALSE))</f>
        <v/>
      </c>
      <c r="CJ76" s="3"/>
      <c r="CK76" s="4" t="str">
        <f>IF($J76="","",VLOOKUP($J76,IndDomain_Wide!$A$2:$BI$11,22,FALSE))</f>
        <v/>
      </c>
      <c r="CL76" s="4" t="str">
        <f>IF($J76="","", VLOOKUP($J76,Indicator_Wide!$A$2:$BI$11,22,FALSE))</f>
        <v/>
      </c>
      <c r="CM76" s="3"/>
      <c r="CN76" s="4" t="str">
        <f>IF($J76="","",VLOOKUP($J76,IndDomain_Wide!$A$2:$BI$11,23,FALSE))</f>
        <v/>
      </c>
      <c r="CO76" s="4" t="str">
        <f>IF($J76="","", VLOOKUP($J76,Indicator_Wide!$A$2:$BI$11,23,FALSE))</f>
        <v/>
      </c>
      <c r="CP76" s="3"/>
      <c r="CQ76" s="4" t="str">
        <f>IF($J76="","",VLOOKUP($J76,IndDomain_Wide!$A$2:$BI$11,24,FALSE))</f>
        <v/>
      </c>
      <c r="CR76" s="4" t="str">
        <f>IF($J76="","", VLOOKUP($J76,Indicator_Wide!$A$2:$BI$11,24,FALSE))</f>
        <v/>
      </c>
      <c r="CS76" s="3"/>
      <c r="CT76" s="4" t="str">
        <f>IF($J76="","",VLOOKUP($J76,IndDomain_Wide!$A$2:$BI$11,25,FALSE))</f>
        <v/>
      </c>
      <c r="CU76" s="4" t="str">
        <f>IF($J76="","", VLOOKUP($J76,Indicator_Wide!$A$2:$BI$11,25,FALSE))</f>
        <v/>
      </c>
      <c r="CV76" s="3"/>
      <c r="CW76" s="4" t="str">
        <f>IF($J76="","",VLOOKUP($J76,IndDomain_Wide!$A$2:$BI$11,26,FALSE))</f>
        <v/>
      </c>
      <c r="CX76" s="4" t="str">
        <f>IF($J76="","", VLOOKUP($J76,Indicator_Wide!$A$2:$BI$11,26,FALSE))</f>
        <v/>
      </c>
      <c r="CY76" s="3"/>
      <c r="CZ76" s="4" t="str">
        <f>IF($J76="","",VLOOKUP($J76,IndDomain_Wide!$A$2:$BI$11,27,FALSE))</f>
        <v/>
      </c>
      <c r="DA76" s="4" t="str">
        <f>IF($J76="","", VLOOKUP($J76,Indicator_Wide!$A$2:$BI$11,27,FALSE))</f>
        <v/>
      </c>
      <c r="DB76" s="3"/>
      <c r="DC76" s="4" t="str">
        <f>IF($J76="","",VLOOKUP($J76,IndDomain_Wide!$A$2:$BI$11,28,FALSE))</f>
        <v/>
      </c>
      <c r="DD76" s="4" t="str">
        <f>IF($J76="","", VLOOKUP($J76,Indicator_Wide!$A$2:$BI$11,28,FALSE))</f>
        <v/>
      </c>
      <c r="DE76" s="3"/>
      <c r="DF76" s="4" t="str">
        <f>IF($J76="","",VLOOKUP($J76,IndDomain_Wide!$A$2:$BI$11,29,FALSE))</f>
        <v/>
      </c>
      <c r="DG76" s="4" t="str">
        <f>IF($J76="","", VLOOKUP($J76,Indicator_Wide!$A$2:$BI$11,29,FALSE))</f>
        <v/>
      </c>
      <c r="DH76" s="3"/>
      <c r="DI76" s="4" t="str">
        <f>IF($J76="","",VLOOKUP($J76,IndDomain_Wide!$A$2:$BI$11,30,FALSE))</f>
        <v/>
      </c>
      <c r="DJ76" s="4" t="str">
        <f>IF($J76="","", VLOOKUP($J76,Indicator_Wide!$A$2:$BI$11,30,FALSE))</f>
        <v/>
      </c>
      <c r="DK76" s="3"/>
      <c r="DL76" s="4" t="str">
        <f>IF($J76="","",VLOOKUP($J76,IndDomain_Wide!$A$2:$BI$11,31,FALSE))</f>
        <v/>
      </c>
      <c r="DM76" s="4" t="str">
        <f>IF($J76="","", VLOOKUP($J76,Indicator_Wide!$A$2:$BI$11,31,FALSE))</f>
        <v/>
      </c>
      <c r="DN76" s="3"/>
      <c r="DO76" s="4" t="str">
        <f>IF($J76="","",VLOOKUP($J76,IndDomain_Wide!$A$2:$BI$11,32,FALSE))</f>
        <v/>
      </c>
      <c r="DP76" s="4" t="str">
        <f>IF($J76="","", VLOOKUP($J76,Indicator_Wide!$A$2:$BI$11,32,FALSE))</f>
        <v/>
      </c>
      <c r="DQ76" s="3"/>
      <c r="DR76" s="4" t="str">
        <f>IF($J76="","",VLOOKUP($J76,IndDomain_Wide!$A$2:$BI$11,33,FALSE))</f>
        <v/>
      </c>
      <c r="DS76" s="4" t="str">
        <f>IF($J76="","", VLOOKUP($J76,Indicator_Wide!$A$2:$BI$11,33,FALSE))</f>
        <v/>
      </c>
      <c r="DT76" s="3"/>
      <c r="DU76" s="4" t="str">
        <f>IF($J76="","",VLOOKUP($J76,IndDomain_Wide!$A$2:$BI$11,34,FALSE))</f>
        <v/>
      </c>
      <c r="DV76" s="4" t="str">
        <f>IF($J76="","", VLOOKUP($J76,Indicator_Wide!$A$2:$BI$11,34,FALSE))</f>
        <v/>
      </c>
      <c r="DW76" s="3"/>
      <c r="DX76" s="4" t="str">
        <f>IF($J76="","",VLOOKUP($J76,IndDomain_Wide!$A$2:$BI$11,35,FALSE))</f>
        <v/>
      </c>
      <c r="DY76" s="4" t="str">
        <f>IF($J76="","", VLOOKUP($J76,Indicator_Wide!$A$2:$BI$11,35,FALSE))</f>
        <v/>
      </c>
      <c r="DZ76" s="3"/>
      <c r="EA76" s="4" t="str">
        <f>IF($J76="","",VLOOKUP($J76,IndDomain_Wide!$A$2:$BI$11,36,FALSE))</f>
        <v/>
      </c>
      <c r="EB76" s="4" t="str">
        <f>IF($J76="","", VLOOKUP($J76,Indicator_Wide!$A$2:$BI$11,36,FALSE))</f>
        <v/>
      </c>
      <c r="EC76" s="3"/>
      <c r="ED76" s="4" t="str">
        <f>IF($J76="","",VLOOKUP($J76,IndDomain_Wide!$A$2:$BI$11,37,FALSE))</f>
        <v/>
      </c>
      <c r="EE76" s="4" t="str">
        <f>IF($J76="","", VLOOKUP($J76,Indicator_Wide!$A$2:$BI$11,37,FALSE))</f>
        <v/>
      </c>
      <c r="EF76" s="3"/>
      <c r="EG76" s="4" t="str">
        <f>IF($J76="","",VLOOKUP($J76,IndDomain_Wide!$A$2:$BI$11,38,FALSE))</f>
        <v/>
      </c>
      <c r="EH76" s="4" t="str">
        <f>IF($J76="","", VLOOKUP($J76,Indicator_Wide!$A$2:$BI$11,38,FALSE))</f>
        <v/>
      </c>
      <c r="EI76" s="3"/>
      <c r="EJ76" s="4" t="str">
        <f>IF($J76="","",VLOOKUP($J76,IndDomain_Wide!$A$2:$BI$11,39,FALSE))</f>
        <v/>
      </c>
      <c r="EK76" s="4" t="str">
        <f>IF($J76="","", VLOOKUP($J76,Indicator_Wide!$A$2:$BI$11,39,FALSE))</f>
        <v/>
      </c>
      <c r="EL76" s="3"/>
      <c r="EM76" s="4" t="str">
        <f>IF($J76="","",VLOOKUP($J76,IndDomain_Wide!$A$2:$BI$11,40,FALSE))</f>
        <v/>
      </c>
      <c r="EN76" s="4" t="str">
        <f>IF($J76="","", VLOOKUP($J76,Indicator_Wide!$A$2:$BI$11,40,FALSE))</f>
        <v/>
      </c>
      <c r="EO76" s="3"/>
      <c r="EP76" s="4" t="str">
        <f>IF($J76="","",VLOOKUP($J76,IndDomain_Wide!$A$2:$BI$11,41,FALSE))</f>
        <v/>
      </c>
      <c r="EQ76" s="4" t="str">
        <f>IF($J76="","", VLOOKUP($J76,Indicator_Wide!$A$2:$BI$11,41,FALSE))</f>
        <v/>
      </c>
      <c r="ER76" s="3"/>
      <c r="ES76" s="4" t="str">
        <f>IF($J76="","",VLOOKUP($J76,IndDomain_Wide!$A$2:$BI$11,42,FALSE))</f>
        <v/>
      </c>
      <c r="ET76" s="4" t="str">
        <f>IF($J76="","", VLOOKUP($J76,Indicator_Wide!$A$2:$BI$11,42,FALSE))</f>
        <v/>
      </c>
      <c r="EU76" s="3"/>
      <c r="EV76" s="4" t="str">
        <f>IF($J76="","",VLOOKUP($J76,IndDomain_Wide!$A$2:$BI$11,43,FALSE))</f>
        <v/>
      </c>
      <c r="EW76" s="4" t="str">
        <f>IF($J76="","", VLOOKUP($J76,Indicator_Wide!$A$2:$BI$11,43,FALSE))</f>
        <v/>
      </c>
      <c r="EX76" s="3"/>
      <c r="EY76" s="4" t="str">
        <f>IF($J76="","",VLOOKUP($J76,IndDomain_Wide!$A$2:$BI$11,44,FALSE))</f>
        <v/>
      </c>
      <c r="EZ76" s="4" t="str">
        <f>IF($J76="","", VLOOKUP($J76,Indicator_Wide!$A$2:$BI$11,44,FALSE))</f>
        <v/>
      </c>
      <c r="FA76" s="3"/>
      <c r="FB76" s="4" t="str">
        <f>IF($J76="","",VLOOKUP($J76,IndDomain_Wide!$A$2:$BI$11,45,FALSE))</f>
        <v/>
      </c>
      <c r="FC76" s="4" t="str">
        <f>IF($J76="","", VLOOKUP($J76,Indicator_Wide!$A$2:$BI$11,45,FALSE))</f>
        <v/>
      </c>
      <c r="FD76" s="3"/>
      <c r="FE76" s="4" t="str">
        <f>IF($J76="","",VLOOKUP($J76,IndDomain_Wide!$A$2:$BI$11,46,FALSE))</f>
        <v/>
      </c>
      <c r="FF76" s="4" t="str">
        <f>IF($J76="","", VLOOKUP($J76,Indicator_Wide!$A$2:$BI$11,46,FALSE))</f>
        <v/>
      </c>
      <c r="FG76" s="3"/>
      <c r="FH76" s="4" t="str">
        <f>IF($J76="","",VLOOKUP($J76,IndDomain_Wide!$A$2:$BI$11,47,FALSE))</f>
        <v/>
      </c>
      <c r="FI76" s="4" t="str">
        <f>IF($J76="","", VLOOKUP($J76,Indicator_Wide!$A$2:$BI$11,47,FALSE))</f>
        <v/>
      </c>
      <c r="FJ76" s="3"/>
      <c r="FK76" s="4" t="str">
        <f>IF($J76="","",VLOOKUP($J76,IndDomain_Wide!$A$2:$BI$11,48,FALSE))</f>
        <v/>
      </c>
      <c r="FL76" s="4" t="str">
        <f>IF($J76="","", VLOOKUP($J76,Indicator_Wide!$A$2:$BI$11,48,FALSE))</f>
        <v/>
      </c>
      <c r="FM76" s="3"/>
      <c r="FN76" s="4" t="str">
        <f>IF($J76="","",VLOOKUP($J76,IndDomain_Wide!$A$2:$BI$11,49,FALSE))</f>
        <v/>
      </c>
      <c r="FO76" s="4" t="str">
        <f>IF($J76="","", VLOOKUP($J76,Indicator_Wide!$A$2:$BI$11,49,FALSE))</f>
        <v/>
      </c>
      <c r="FP76" s="3"/>
      <c r="FQ76" s="4" t="str">
        <f>IF($J76="","",VLOOKUP($J76,IndDomain_Wide!$A$2:$BI$11,50,FALSE))</f>
        <v/>
      </c>
      <c r="FR76" s="4" t="str">
        <f>IF($J76="","", VLOOKUP($J76,Indicator_Wide!$A$2:$BI$11,50,FALSE))</f>
        <v/>
      </c>
      <c r="FS76" s="3"/>
      <c r="FT76" s="4" t="str">
        <f>IF($J76="","",VLOOKUP($J76,IndDomain_Wide!$A$2:$BI$11,51,FALSE))</f>
        <v/>
      </c>
      <c r="FU76" s="4" t="str">
        <f>IF($J76="","", VLOOKUP($J76,Indicator_Wide!$A$2:$BI$11,51,FALSE))</f>
        <v/>
      </c>
      <c r="FV76" s="3"/>
      <c r="FW76" s="4" t="str">
        <f>IF($J76="","",VLOOKUP($J76,IndDomain_Wide!$A$2:$BI$11,52,FALSE))</f>
        <v/>
      </c>
      <c r="FX76" s="4" t="str">
        <f>IF($J76="","", VLOOKUP($J76,Indicator_Wide!$A$2:$BI$11,52,FALSE))</f>
        <v/>
      </c>
      <c r="FY76" s="3"/>
      <c r="FZ76" s="4" t="str">
        <f>IF($J76="","",VLOOKUP($J76,IndDomain_Wide!$A$2:$BI$11,53,FALSE))</f>
        <v/>
      </c>
      <c r="GA76" s="4" t="str">
        <f>IF($J76="","", VLOOKUP($J76,Indicator_Wide!$A$2:$BI$11,53,FALSE))</f>
        <v/>
      </c>
      <c r="GB76" s="3"/>
      <c r="GC76" s="4" t="str">
        <f>IF($J76="","",VLOOKUP($J76,IndDomain_Wide!$A$2:$BI$11,54,FALSE))</f>
        <v/>
      </c>
      <c r="GD76" s="4" t="str">
        <f>IF($J76="","", VLOOKUP($J76,Indicator_Wide!$A$2:$BI$11,54,FALSE))</f>
        <v/>
      </c>
      <c r="GE76" s="3"/>
      <c r="GF76" s="4" t="str">
        <f>IF($J76="","",VLOOKUP($J76,IndDomain_Wide!$A$2:$BI$11,55,FALSE))</f>
        <v/>
      </c>
      <c r="GG76" s="4" t="str">
        <f>IF($J76="","", VLOOKUP($J76,Indicator_Wide!$A$2:$BI$11,55,FALSE))</f>
        <v/>
      </c>
      <c r="GH76" s="3"/>
      <c r="GI76" s="4" t="str">
        <f>IF($J76="","",VLOOKUP($J76,IndDomain_Wide!$A$2:$BI$11,56,FALSE))</f>
        <v/>
      </c>
      <c r="GJ76" s="4" t="str">
        <f>IF($J76="","", VLOOKUP($J76,Indicator_Wide!$A$2:$BI$11,56,FALSE))</f>
        <v/>
      </c>
      <c r="GK76" s="3"/>
      <c r="GL76" s="4" t="str">
        <f>IF($J76="","",VLOOKUP($J76,IndDomain_Wide!$A$2:$BI$11,57,FALSE))</f>
        <v/>
      </c>
      <c r="GM76" s="4" t="str">
        <f>IF($J76="","", VLOOKUP($J76,Indicator_Wide!$A$2:$BI$11,57,FALSE))</f>
        <v/>
      </c>
      <c r="GN76" s="3"/>
      <c r="GO76" s="4" t="str">
        <f>IF($J76="","",VLOOKUP($J76,IndDomain_Wide!$A$2:$BI$11,58,FALSE))</f>
        <v/>
      </c>
      <c r="GP76" s="4" t="str">
        <f>IF($J76="","", VLOOKUP($J76,Indicator_Wide!$A$2:$BI$11,58,FALSE))</f>
        <v/>
      </c>
      <c r="GQ76" s="3"/>
      <c r="GR76" s="4" t="str">
        <f>IF($J76="","",VLOOKUP($J76,IndDomain_Wide!$A$2:$BI$11,59,FALSE))</f>
        <v/>
      </c>
      <c r="GS76" s="4" t="str">
        <f>IF($J76="","", VLOOKUP($J76,Indicator_Wide!$A$2:$BI$11,59,FALSE))</f>
        <v/>
      </c>
      <c r="GT76" s="3"/>
      <c r="GU76" s="4" t="str">
        <f>IF($J76="","",VLOOKUP($J76,IndDomain_Wide!$A$2:$BI$11,60,FALSE))</f>
        <v/>
      </c>
      <c r="GV76" s="4" t="str">
        <f>IF($J76="","", VLOOKUP($J76,Indicator_Wide!$A$2:$BI$11,60,FALSE))</f>
        <v/>
      </c>
      <c r="GW76" s="3"/>
      <c r="GX76" s="4" t="str">
        <f>IF($J76="","",VLOOKUP($J76,IndDomain_Wide!$A$2:$BI$11,61,FALSE))</f>
        <v/>
      </c>
      <c r="GY76" s="4" t="str">
        <f>IF($J76="","", VLOOKUP($J76,Indicator_Wide!$A$2:$BI$11,61,FALSE))</f>
        <v/>
      </c>
      <c r="GZ76" s="3"/>
    </row>
    <row r="77" spans="1:20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4" t="str">
        <f>IF($J77="","", VLOOKUP($J77,Domain_Wide!$A$2:$M$11,2,FALSE))</f>
        <v/>
      </c>
      <c r="L77" s="4" t="str">
        <f>IF($J77="","", VLOOKUP($J77,Domain_Wide!$A$2:$M$11,3,FALSE))</f>
        <v/>
      </c>
      <c r="M77" s="3"/>
      <c r="N77" s="4" t="str">
        <f>IF($J77="","", VLOOKUP($J77,Domain_Wide!$A$2:$M$11,4,FALSE))</f>
        <v/>
      </c>
      <c r="O77" s="4" t="str">
        <f>IF($J77="","", VLOOKUP($J77,Domain_Wide!$A$2:$M$11,5,FALSE))</f>
        <v/>
      </c>
      <c r="P77" s="3"/>
      <c r="Q77" s="4" t="str">
        <f>IF($J77="","", VLOOKUP($J77,Domain_Wide!$A$2:$M$11,6,FALSE))</f>
        <v/>
      </c>
      <c r="R77" s="4" t="str">
        <f>IF($J77="","", VLOOKUP($J77,Domain_Wide!$A$2:$M$11,7,FALSE))</f>
        <v/>
      </c>
      <c r="S77" s="3"/>
      <c r="T77" s="4" t="str">
        <f>IF($J77="","", VLOOKUP($J77,Domain_Wide!$A$2:$M$11,8,FALSE))</f>
        <v/>
      </c>
      <c r="U77" s="4" t="str">
        <f>IF($J77="","", VLOOKUP($J77,Domain_Wide!$A$2:$M$11,9,FALSE))</f>
        <v/>
      </c>
      <c r="V77" s="3"/>
      <c r="W77" s="4" t="str">
        <f>IF($J77="","", VLOOKUP($J77,Domain_Wide!$A$2:$M$11,10,FALSE))</f>
        <v/>
      </c>
      <c r="X77" s="4" t="str">
        <f>IF($J77="","", VLOOKUP($J77,Domain_Wide!$A$2:$M$11,11,FALSE))</f>
        <v/>
      </c>
      <c r="Y77" s="3"/>
      <c r="Z77" s="4" t="str">
        <f>IF($J77="","", VLOOKUP($J77,Domain_Wide!$A$2:$M$11,12,FALSE))</f>
        <v/>
      </c>
      <c r="AA77" s="4" t="str">
        <f>IF($J77="","", VLOOKUP($J77,Domain_Wide!$A$2:$M$11,13,FALSE))</f>
        <v/>
      </c>
      <c r="AB77" s="3"/>
      <c r="AC77" s="4" t="str">
        <f>IF($J77="","",VLOOKUP($J77,IndDomain_Wide!$A$2:$BI$11,2,FALSE))</f>
        <v/>
      </c>
      <c r="AD77" s="4" t="str">
        <f>IF($J77="","", VLOOKUP($J77,Indicator_Wide!$A$2:$BI$11,2,FALSE))</f>
        <v/>
      </c>
      <c r="AE77" s="3"/>
      <c r="AF77" s="4" t="str">
        <f>IF($J77="","",VLOOKUP($J77,IndDomain_Wide!$A$2:$BI$11,3,FALSE))</f>
        <v/>
      </c>
      <c r="AG77" s="4" t="str">
        <f>IF($J77="","", VLOOKUP($J77,Indicator_Wide!$A$2:$BI$11,3,FALSE))</f>
        <v/>
      </c>
      <c r="AH77" s="3"/>
      <c r="AI77" s="4" t="str">
        <f>IF($J77="","",VLOOKUP($J77,IndDomain_Wide!$A$2:$BI$11,4,FALSE))</f>
        <v/>
      </c>
      <c r="AJ77" s="4" t="str">
        <f>IF($J77="","", VLOOKUP($J77,Indicator_Wide!$A$2:$BI$11,4,FALSE))</f>
        <v/>
      </c>
      <c r="AK77" s="3"/>
      <c r="AL77" s="4" t="str">
        <f>IF($J77="","",VLOOKUP($J77,IndDomain_Wide!$A$2:$BI$11,5,FALSE))</f>
        <v/>
      </c>
      <c r="AM77" s="4" t="str">
        <f>IF($J77="","", VLOOKUP($J77,Indicator_Wide!$A$2:$BI$11,5,FALSE))</f>
        <v/>
      </c>
      <c r="AN77" s="3"/>
      <c r="AO77" s="4" t="str">
        <f>IF($J77="","",VLOOKUP($J77,IndDomain_Wide!$A$2:$BI$11,6,FALSE))</f>
        <v/>
      </c>
      <c r="AP77" s="4" t="str">
        <f>IF($J77="","", VLOOKUP($J77,Indicator_Wide!$A$2:$BI$11,6,FALSE))</f>
        <v/>
      </c>
      <c r="AQ77" s="3"/>
      <c r="AR77" s="4" t="str">
        <f>IF($J77="","",VLOOKUP($J77,IndDomain_Wide!$A$2:$BI$11,7,FALSE))</f>
        <v/>
      </c>
      <c r="AS77" s="4" t="str">
        <f>IF($J77="","", VLOOKUP($J77,Indicator_Wide!$A$2:$BI$11,7,FALSE))</f>
        <v/>
      </c>
      <c r="AT77" s="3"/>
      <c r="AU77" s="4" t="str">
        <f>IF($J77="","",VLOOKUP($J77,IndDomain_Wide!$A$2:$BI$11,8,FALSE))</f>
        <v/>
      </c>
      <c r="AV77" s="4" t="str">
        <f>IF($J77="","", VLOOKUP($J77,Indicator_Wide!$A$2:$BI$11,8,FALSE))</f>
        <v/>
      </c>
      <c r="AW77" s="3"/>
      <c r="AX77" s="4" t="str">
        <f>IF($J77="","",VLOOKUP($J77,IndDomain_Wide!$A$2:$BI$11,9,FALSE))</f>
        <v/>
      </c>
      <c r="AY77" s="4" t="str">
        <f>IF($J77="","", VLOOKUP($J77,Indicator_Wide!$A$2:$BI$11,9,FALSE))</f>
        <v/>
      </c>
      <c r="AZ77" s="3"/>
      <c r="BA77" s="4" t="str">
        <f>IF($J77="","",VLOOKUP($J77,IndDomain_Wide!$A$2:$BI$11,10,FALSE))</f>
        <v/>
      </c>
      <c r="BB77" s="4" t="str">
        <f>IF($J77="","", VLOOKUP($J77,Indicator_Wide!$A$2:$BI$11,10,FALSE))</f>
        <v/>
      </c>
      <c r="BC77" s="3"/>
      <c r="BD77" s="4" t="str">
        <f>IF($J77="","",VLOOKUP($J77,IndDomain_Wide!$A$2:$BI$11,11,FALSE))</f>
        <v/>
      </c>
      <c r="BE77" s="4" t="str">
        <f>IF($J77="","", VLOOKUP($J77,Indicator_Wide!$A$2:$BI$11,11,FALSE))</f>
        <v/>
      </c>
      <c r="BF77" s="3"/>
      <c r="BG77" s="4" t="str">
        <f>IF($J77="","",VLOOKUP($J77,IndDomain_Wide!$A$2:$BI$11,12,FALSE))</f>
        <v/>
      </c>
      <c r="BH77" s="4" t="str">
        <f>IF($J77="","", VLOOKUP($J77,Indicator_Wide!$A$2:$BI$11,12,FALSE))</f>
        <v/>
      </c>
      <c r="BI77" s="3"/>
      <c r="BJ77" s="4" t="str">
        <f>IF($J77="","",VLOOKUP($J77,IndDomain_Wide!$A$2:$BI$11,13,FALSE))</f>
        <v/>
      </c>
      <c r="BK77" s="4" t="str">
        <f>IF($J77="","", VLOOKUP($J77,Indicator_Wide!$A$2:$BI$11,13,FALSE))</f>
        <v/>
      </c>
      <c r="BL77" s="3"/>
      <c r="BM77" s="4" t="str">
        <f>IF($J77="","",VLOOKUP($J77,IndDomain_Wide!$A$2:$BI$11,14,FALSE))</f>
        <v/>
      </c>
      <c r="BN77" s="4" t="str">
        <f>IF($J77="","", VLOOKUP($J77,Indicator_Wide!$A$2:$BI$11,14,FALSE))</f>
        <v/>
      </c>
      <c r="BO77" s="3"/>
      <c r="BP77" s="4" t="str">
        <f>IF($J77="","",VLOOKUP($J77,IndDomain_Wide!$A$2:$BI$11,15,FALSE))</f>
        <v/>
      </c>
      <c r="BQ77" s="4" t="str">
        <f>IF($J77="","", VLOOKUP($J77,Indicator_Wide!$A$2:$BI$11,15,FALSE))</f>
        <v/>
      </c>
      <c r="BR77" s="3"/>
      <c r="BS77" s="4" t="str">
        <f>IF($J77="","",VLOOKUP($J77,IndDomain_Wide!$A$2:$BI$11,16,FALSE))</f>
        <v/>
      </c>
      <c r="BT77" s="4" t="str">
        <f>IF($J77="","", VLOOKUP($J77,Indicator_Wide!$A$2:$BI$11,16,FALSE))</f>
        <v/>
      </c>
      <c r="BU77" s="3"/>
      <c r="BV77" s="4" t="str">
        <f>IF($J77="","",VLOOKUP($J77,IndDomain_Wide!$A$2:$BI$11,17,FALSE))</f>
        <v/>
      </c>
      <c r="BW77" s="4" t="str">
        <f>IF($J77="","", VLOOKUP($J77,Indicator_Wide!$A$2:$BI$11,17,FALSE))</f>
        <v/>
      </c>
      <c r="BX77" s="3"/>
      <c r="BY77" s="4" t="str">
        <f>IF($J77="","",VLOOKUP($J77,IndDomain_Wide!$A$2:$BI$11,18,FALSE))</f>
        <v/>
      </c>
      <c r="BZ77" s="4" t="str">
        <f>IF($J77="","", VLOOKUP($J77,Indicator_Wide!$A$2:$BI$11,18,FALSE))</f>
        <v/>
      </c>
      <c r="CA77" s="3"/>
      <c r="CB77" s="4" t="str">
        <f>IF($J77="","",VLOOKUP($J77,IndDomain_Wide!$A$2:$BI$11,19,FALSE))</f>
        <v/>
      </c>
      <c r="CC77" s="4" t="str">
        <f>IF($J77="","", VLOOKUP($J77,Indicator_Wide!$A$2:$BI$11,19,FALSE))</f>
        <v/>
      </c>
      <c r="CD77" s="3"/>
      <c r="CE77" s="4" t="str">
        <f>IF($J77="","",VLOOKUP($J77,IndDomain_Wide!$A$2:$BI$11,20,FALSE))</f>
        <v/>
      </c>
      <c r="CF77" s="4" t="str">
        <f>IF($J77="","", VLOOKUP($J77,Indicator_Wide!$A$2:$BI$11,20,FALSE))</f>
        <v/>
      </c>
      <c r="CG77" s="3"/>
      <c r="CH77" s="4" t="str">
        <f>IF($J77="","",VLOOKUP($J77,IndDomain_Wide!$A$2:$BI$11,21,FALSE))</f>
        <v/>
      </c>
      <c r="CI77" s="4" t="str">
        <f>IF($J77="","", VLOOKUP($J77,Indicator_Wide!$A$2:$BI$11,21,FALSE))</f>
        <v/>
      </c>
      <c r="CJ77" s="3"/>
      <c r="CK77" s="4" t="str">
        <f>IF($J77="","",VLOOKUP($J77,IndDomain_Wide!$A$2:$BI$11,22,FALSE))</f>
        <v/>
      </c>
      <c r="CL77" s="4" t="str">
        <f>IF($J77="","", VLOOKUP($J77,Indicator_Wide!$A$2:$BI$11,22,FALSE))</f>
        <v/>
      </c>
      <c r="CM77" s="3"/>
      <c r="CN77" s="4" t="str">
        <f>IF($J77="","",VLOOKUP($J77,IndDomain_Wide!$A$2:$BI$11,23,FALSE))</f>
        <v/>
      </c>
      <c r="CO77" s="4" t="str">
        <f>IF($J77="","", VLOOKUP($J77,Indicator_Wide!$A$2:$BI$11,23,FALSE))</f>
        <v/>
      </c>
      <c r="CP77" s="3"/>
      <c r="CQ77" s="4" t="str">
        <f>IF($J77="","",VLOOKUP($J77,IndDomain_Wide!$A$2:$BI$11,24,FALSE))</f>
        <v/>
      </c>
      <c r="CR77" s="4" t="str">
        <f>IF($J77="","", VLOOKUP($J77,Indicator_Wide!$A$2:$BI$11,24,FALSE))</f>
        <v/>
      </c>
      <c r="CS77" s="3"/>
      <c r="CT77" s="4" t="str">
        <f>IF($J77="","",VLOOKUP($J77,IndDomain_Wide!$A$2:$BI$11,25,FALSE))</f>
        <v/>
      </c>
      <c r="CU77" s="4" t="str">
        <f>IF($J77="","", VLOOKUP($J77,Indicator_Wide!$A$2:$BI$11,25,FALSE))</f>
        <v/>
      </c>
      <c r="CV77" s="3"/>
      <c r="CW77" s="4" t="str">
        <f>IF($J77="","",VLOOKUP($J77,IndDomain_Wide!$A$2:$BI$11,26,FALSE))</f>
        <v/>
      </c>
      <c r="CX77" s="4" t="str">
        <f>IF($J77="","", VLOOKUP($J77,Indicator_Wide!$A$2:$BI$11,26,FALSE))</f>
        <v/>
      </c>
      <c r="CY77" s="3"/>
      <c r="CZ77" s="4" t="str">
        <f>IF($J77="","",VLOOKUP($J77,IndDomain_Wide!$A$2:$BI$11,27,FALSE))</f>
        <v/>
      </c>
      <c r="DA77" s="4" t="str">
        <f>IF($J77="","", VLOOKUP($J77,Indicator_Wide!$A$2:$BI$11,27,FALSE))</f>
        <v/>
      </c>
      <c r="DB77" s="3"/>
      <c r="DC77" s="4" t="str">
        <f>IF($J77="","",VLOOKUP($J77,IndDomain_Wide!$A$2:$BI$11,28,FALSE))</f>
        <v/>
      </c>
      <c r="DD77" s="4" t="str">
        <f>IF($J77="","", VLOOKUP($J77,Indicator_Wide!$A$2:$BI$11,28,FALSE))</f>
        <v/>
      </c>
      <c r="DE77" s="3"/>
      <c r="DF77" s="4" t="str">
        <f>IF($J77="","",VLOOKUP($J77,IndDomain_Wide!$A$2:$BI$11,29,FALSE))</f>
        <v/>
      </c>
      <c r="DG77" s="4" t="str">
        <f>IF($J77="","", VLOOKUP($J77,Indicator_Wide!$A$2:$BI$11,29,FALSE))</f>
        <v/>
      </c>
      <c r="DH77" s="3"/>
      <c r="DI77" s="4" t="str">
        <f>IF($J77="","",VLOOKUP($J77,IndDomain_Wide!$A$2:$BI$11,30,FALSE))</f>
        <v/>
      </c>
      <c r="DJ77" s="4" t="str">
        <f>IF($J77="","", VLOOKUP($J77,Indicator_Wide!$A$2:$BI$11,30,FALSE))</f>
        <v/>
      </c>
      <c r="DK77" s="3"/>
      <c r="DL77" s="4" t="str">
        <f>IF($J77="","",VLOOKUP($J77,IndDomain_Wide!$A$2:$BI$11,31,FALSE))</f>
        <v/>
      </c>
      <c r="DM77" s="4" t="str">
        <f>IF($J77="","", VLOOKUP($J77,Indicator_Wide!$A$2:$BI$11,31,FALSE))</f>
        <v/>
      </c>
      <c r="DN77" s="3"/>
      <c r="DO77" s="4" t="str">
        <f>IF($J77="","",VLOOKUP($J77,IndDomain_Wide!$A$2:$BI$11,32,FALSE))</f>
        <v/>
      </c>
      <c r="DP77" s="4" t="str">
        <f>IF($J77="","", VLOOKUP($J77,Indicator_Wide!$A$2:$BI$11,32,FALSE))</f>
        <v/>
      </c>
      <c r="DQ77" s="3"/>
      <c r="DR77" s="4" t="str">
        <f>IF($J77="","",VLOOKUP($J77,IndDomain_Wide!$A$2:$BI$11,33,FALSE))</f>
        <v/>
      </c>
      <c r="DS77" s="4" t="str">
        <f>IF($J77="","", VLOOKUP($J77,Indicator_Wide!$A$2:$BI$11,33,FALSE))</f>
        <v/>
      </c>
      <c r="DT77" s="3"/>
      <c r="DU77" s="4" t="str">
        <f>IF($J77="","",VLOOKUP($J77,IndDomain_Wide!$A$2:$BI$11,34,FALSE))</f>
        <v/>
      </c>
      <c r="DV77" s="4" t="str">
        <f>IF($J77="","", VLOOKUP($J77,Indicator_Wide!$A$2:$BI$11,34,FALSE))</f>
        <v/>
      </c>
      <c r="DW77" s="3"/>
      <c r="DX77" s="4" t="str">
        <f>IF($J77="","",VLOOKUP($J77,IndDomain_Wide!$A$2:$BI$11,35,FALSE))</f>
        <v/>
      </c>
      <c r="DY77" s="4" t="str">
        <f>IF($J77="","", VLOOKUP($J77,Indicator_Wide!$A$2:$BI$11,35,FALSE))</f>
        <v/>
      </c>
      <c r="DZ77" s="3"/>
      <c r="EA77" s="4" t="str">
        <f>IF($J77="","",VLOOKUP($J77,IndDomain_Wide!$A$2:$BI$11,36,FALSE))</f>
        <v/>
      </c>
      <c r="EB77" s="4" t="str">
        <f>IF($J77="","", VLOOKUP($J77,Indicator_Wide!$A$2:$BI$11,36,FALSE))</f>
        <v/>
      </c>
      <c r="EC77" s="3"/>
      <c r="ED77" s="4" t="str">
        <f>IF($J77="","",VLOOKUP($J77,IndDomain_Wide!$A$2:$BI$11,37,FALSE))</f>
        <v/>
      </c>
      <c r="EE77" s="4" t="str">
        <f>IF($J77="","", VLOOKUP($J77,Indicator_Wide!$A$2:$BI$11,37,FALSE))</f>
        <v/>
      </c>
      <c r="EF77" s="3"/>
      <c r="EG77" s="4" t="str">
        <f>IF($J77="","",VLOOKUP($J77,IndDomain_Wide!$A$2:$BI$11,38,FALSE))</f>
        <v/>
      </c>
      <c r="EH77" s="4" t="str">
        <f>IF($J77="","", VLOOKUP($J77,Indicator_Wide!$A$2:$BI$11,38,FALSE))</f>
        <v/>
      </c>
      <c r="EI77" s="3"/>
      <c r="EJ77" s="4" t="str">
        <f>IF($J77="","",VLOOKUP($J77,IndDomain_Wide!$A$2:$BI$11,39,FALSE))</f>
        <v/>
      </c>
      <c r="EK77" s="4" t="str">
        <f>IF($J77="","", VLOOKUP($J77,Indicator_Wide!$A$2:$BI$11,39,FALSE))</f>
        <v/>
      </c>
      <c r="EL77" s="3"/>
      <c r="EM77" s="4" t="str">
        <f>IF($J77="","",VLOOKUP($J77,IndDomain_Wide!$A$2:$BI$11,40,FALSE))</f>
        <v/>
      </c>
      <c r="EN77" s="4" t="str">
        <f>IF($J77="","", VLOOKUP($J77,Indicator_Wide!$A$2:$BI$11,40,FALSE))</f>
        <v/>
      </c>
      <c r="EO77" s="3"/>
      <c r="EP77" s="4" t="str">
        <f>IF($J77="","",VLOOKUP($J77,IndDomain_Wide!$A$2:$BI$11,41,FALSE))</f>
        <v/>
      </c>
      <c r="EQ77" s="4" t="str">
        <f>IF($J77="","", VLOOKUP($J77,Indicator_Wide!$A$2:$BI$11,41,FALSE))</f>
        <v/>
      </c>
      <c r="ER77" s="3"/>
      <c r="ES77" s="4" t="str">
        <f>IF($J77="","",VLOOKUP($J77,IndDomain_Wide!$A$2:$BI$11,42,FALSE))</f>
        <v/>
      </c>
      <c r="ET77" s="4" t="str">
        <f>IF($J77="","", VLOOKUP($J77,Indicator_Wide!$A$2:$BI$11,42,FALSE))</f>
        <v/>
      </c>
      <c r="EU77" s="3"/>
      <c r="EV77" s="4" t="str">
        <f>IF($J77="","",VLOOKUP($J77,IndDomain_Wide!$A$2:$BI$11,43,FALSE))</f>
        <v/>
      </c>
      <c r="EW77" s="4" t="str">
        <f>IF($J77="","", VLOOKUP($J77,Indicator_Wide!$A$2:$BI$11,43,FALSE))</f>
        <v/>
      </c>
      <c r="EX77" s="3"/>
      <c r="EY77" s="4" t="str">
        <f>IF($J77="","",VLOOKUP($J77,IndDomain_Wide!$A$2:$BI$11,44,FALSE))</f>
        <v/>
      </c>
      <c r="EZ77" s="4" t="str">
        <f>IF($J77="","", VLOOKUP($J77,Indicator_Wide!$A$2:$BI$11,44,FALSE))</f>
        <v/>
      </c>
      <c r="FA77" s="3"/>
      <c r="FB77" s="4" t="str">
        <f>IF($J77="","",VLOOKUP($J77,IndDomain_Wide!$A$2:$BI$11,45,FALSE))</f>
        <v/>
      </c>
      <c r="FC77" s="4" t="str">
        <f>IF($J77="","", VLOOKUP($J77,Indicator_Wide!$A$2:$BI$11,45,FALSE))</f>
        <v/>
      </c>
      <c r="FD77" s="3"/>
      <c r="FE77" s="4" t="str">
        <f>IF($J77="","",VLOOKUP($J77,IndDomain_Wide!$A$2:$BI$11,46,FALSE))</f>
        <v/>
      </c>
      <c r="FF77" s="4" t="str">
        <f>IF($J77="","", VLOOKUP($J77,Indicator_Wide!$A$2:$BI$11,46,FALSE))</f>
        <v/>
      </c>
      <c r="FG77" s="3"/>
      <c r="FH77" s="4" t="str">
        <f>IF($J77="","",VLOOKUP($J77,IndDomain_Wide!$A$2:$BI$11,47,FALSE))</f>
        <v/>
      </c>
      <c r="FI77" s="4" t="str">
        <f>IF($J77="","", VLOOKUP($J77,Indicator_Wide!$A$2:$BI$11,47,FALSE))</f>
        <v/>
      </c>
      <c r="FJ77" s="3"/>
      <c r="FK77" s="4" t="str">
        <f>IF($J77="","",VLOOKUP($J77,IndDomain_Wide!$A$2:$BI$11,48,FALSE))</f>
        <v/>
      </c>
      <c r="FL77" s="4" t="str">
        <f>IF($J77="","", VLOOKUP($J77,Indicator_Wide!$A$2:$BI$11,48,FALSE))</f>
        <v/>
      </c>
      <c r="FM77" s="3"/>
      <c r="FN77" s="4" t="str">
        <f>IF($J77="","",VLOOKUP($J77,IndDomain_Wide!$A$2:$BI$11,49,FALSE))</f>
        <v/>
      </c>
      <c r="FO77" s="4" t="str">
        <f>IF($J77="","", VLOOKUP($J77,Indicator_Wide!$A$2:$BI$11,49,FALSE))</f>
        <v/>
      </c>
      <c r="FP77" s="3"/>
      <c r="FQ77" s="4" t="str">
        <f>IF($J77="","",VLOOKUP($J77,IndDomain_Wide!$A$2:$BI$11,50,FALSE))</f>
        <v/>
      </c>
      <c r="FR77" s="4" t="str">
        <f>IF($J77="","", VLOOKUP($J77,Indicator_Wide!$A$2:$BI$11,50,FALSE))</f>
        <v/>
      </c>
      <c r="FS77" s="3"/>
      <c r="FT77" s="4" t="str">
        <f>IF($J77="","",VLOOKUP($J77,IndDomain_Wide!$A$2:$BI$11,51,FALSE))</f>
        <v/>
      </c>
      <c r="FU77" s="4" t="str">
        <f>IF($J77="","", VLOOKUP($J77,Indicator_Wide!$A$2:$BI$11,51,FALSE))</f>
        <v/>
      </c>
      <c r="FV77" s="3"/>
      <c r="FW77" s="4" t="str">
        <f>IF($J77="","",VLOOKUP($J77,IndDomain_Wide!$A$2:$BI$11,52,FALSE))</f>
        <v/>
      </c>
      <c r="FX77" s="4" t="str">
        <f>IF($J77="","", VLOOKUP($J77,Indicator_Wide!$A$2:$BI$11,52,FALSE))</f>
        <v/>
      </c>
      <c r="FY77" s="3"/>
      <c r="FZ77" s="4" t="str">
        <f>IF($J77="","",VLOOKUP($J77,IndDomain_Wide!$A$2:$BI$11,53,FALSE))</f>
        <v/>
      </c>
      <c r="GA77" s="4" t="str">
        <f>IF($J77="","", VLOOKUP($J77,Indicator_Wide!$A$2:$BI$11,53,FALSE))</f>
        <v/>
      </c>
      <c r="GB77" s="3"/>
      <c r="GC77" s="4" t="str">
        <f>IF($J77="","",VLOOKUP($J77,IndDomain_Wide!$A$2:$BI$11,54,FALSE))</f>
        <v/>
      </c>
      <c r="GD77" s="4" t="str">
        <f>IF($J77="","", VLOOKUP($J77,Indicator_Wide!$A$2:$BI$11,54,FALSE))</f>
        <v/>
      </c>
      <c r="GE77" s="3"/>
      <c r="GF77" s="4" t="str">
        <f>IF($J77="","",VLOOKUP($J77,IndDomain_Wide!$A$2:$BI$11,55,FALSE))</f>
        <v/>
      </c>
      <c r="GG77" s="4" t="str">
        <f>IF($J77="","", VLOOKUP($J77,Indicator_Wide!$A$2:$BI$11,55,FALSE))</f>
        <v/>
      </c>
      <c r="GH77" s="3"/>
      <c r="GI77" s="4" t="str">
        <f>IF($J77="","",VLOOKUP($J77,IndDomain_Wide!$A$2:$BI$11,56,FALSE))</f>
        <v/>
      </c>
      <c r="GJ77" s="4" t="str">
        <f>IF($J77="","", VLOOKUP($J77,Indicator_Wide!$A$2:$BI$11,56,FALSE))</f>
        <v/>
      </c>
      <c r="GK77" s="3"/>
      <c r="GL77" s="4" t="str">
        <f>IF($J77="","",VLOOKUP($J77,IndDomain_Wide!$A$2:$BI$11,57,FALSE))</f>
        <v/>
      </c>
      <c r="GM77" s="4" t="str">
        <f>IF($J77="","", VLOOKUP($J77,Indicator_Wide!$A$2:$BI$11,57,FALSE))</f>
        <v/>
      </c>
      <c r="GN77" s="3"/>
      <c r="GO77" s="4" t="str">
        <f>IF($J77="","",VLOOKUP($J77,IndDomain_Wide!$A$2:$BI$11,58,FALSE))</f>
        <v/>
      </c>
      <c r="GP77" s="4" t="str">
        <f>IF($J77="","", VLOOKUP($J77,Indicator_Wide!$A$2:$BI$11,58,FALSE))</f>
        <v/>
      </c>
      <c r="GQ77" s="3"/>
      <c r="GR77" s="4" t="str">
        <f>IF($J77="","",VLOOKUP($J77,IndDomain_Wide!$A$2:$BI$11,59,FALSE))</f>
        <v/>
      </c>
      <c r="GS77" s="4" t="str">
        <f>IF($J77="","", VLOOKUP($J77,Indicator_Wide!$A$2:$BI$11,59,FALSE))</f>
        <v/>
      </c>
      <c r="GT77" s="3"/>
      <c r="GU77" s="4" t="str">
        <f>IF($J77="","",VLOOKUP($J77,IndDomain_Wide!$A$2:$BI$11,60,FALSE))</f>
        <v/>
      </c>
      <c r="GV77" s="4" t="str">
        <f>IF($J77="","", VLOOKUP($J77,Indicator_Wide!$A$2:$BI$11,60,FALSE))</f>
        <v/>
      </c>
      <c r="GW77" s="3"/>
      <c r="GX77" s="4" t="str">
        <f>IF($J77="","",VLOOKUP($J77,IndDomain_Wide!$A$2:$BI$11,61,FALSE))</f>
        <v/>
      </c>
      <c r="GY77" s="4" t="str">
        <f>IF($J77="","", VLOOKUP($J77,Indicator_Wide!$A$2:$BI$11,61,FALSE))</f>
        <v/>
      </c>
      <c r="GZ77" s="3"/>
    </row>
    <row r="78" spans="1:20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4" t="str">
        <f>IF($J78="","", VLOOKUP($J78,Domain_Wide!$A$2:$M$11,2,FALSE))</f>
        <v/>
      </c>
      <c r="L78" s="4" t="str">
        <f>IF($J78="","", VLOOKUP($J78,Domain_Wide!$A$2:$M$11,3,FALSE))</f>
        <v/>
      </c>
      <c r="M78" s="3"/>
      <c r="N78" s="4" t="str">
        <f>IF($J78="","", VLOOKUP($J78,Domain_Wide!$A$2:$M$11,4,FALSE))</f>
        <v/>
      </c>
      <c r="O78" s="4" t="str">
        <f>IF($J78="","", VLOOKUP($J78,Domain_Wide!$A$2:$M$11,5,FALSE))</f>
        <v/>
      </c>
      <c r="P78" s="3"/>
      <c r="Q78" s="4" t="str">
        <f>IF($J78="","", VLOOKUP($J78,Domain_Wide!$A$2:$M$11,6,FALSE))</f>
        <v/>
      </c>
      <c r="R78" s="4" t="str">
        <f>IF($J78="","", VLOOKUP($J78,Domain_Wide!$A$2:$M$11,7,FALSE))</f>
        <v/>
      </c>
      <c r="S78" s="3"/>
      <c r="T78" s="4" t="str">
        <f>IF($J78="","", VLOOKUP($J78,Domain_Wide!$A$2:$M$11,8,FALSE))</f>
        <v/>
      </c>
      <c r="U78" s="4" t="str">
        <f>IF($J78="","", VLOOKUP($J78,Domain_Wide!$A$2:$M$11,9,FALSE))</f>
        <v/>
      </c>
      <c r="V78" s="3"/>
      <c r="W78" s="4" t="str">
        <f>IF($J78="","", VLOOKUP($J78,Domain_Wide!$A$2:$M$11,10,FALSE))</f>
        <v/>
      </c>
      <c r="X78" s="4" t="str">
        <f>IF($J78="","", VLOOKUP($J78,Domain_Wide!$A$2:$M$11,11,FALSE))</f>
        <v/>
      </c>
      <c r="Y78" s="3"/>
      <c r="Z78" s="4" t="str">
        <f>IF($J78="","", VLOOKUP($J78,Domain_Wide!$A$2:$M$11,12,FALSE))</f>
        <v/>
      </c>
      <c r="AA78" s="4" t="str">
        <f>IF($J78="","", VLOOKUP($J78,Domain_Wide!$A$2:$M$11,13,FALSE))</f>
        <v/>
      </c>
      <c r="AB78" s="3"/>
      <c r="AC78" s="4" t="str">
        <f>IF($J78="","",VLOOKUP($J78,IndDomain_Wide!$A$2:$BI$11,2,FALSE))</f>
        <v/>
      </c>
      <c r="AD78" s="4" t="str">
        <f>IF($J78="","", VLOOKUP($J78,Indicator_Wide!$A$2:$BI$11,2,FALSE))</f>
        <v/>
      </c>
      <c r="AE78" s="3"/>
      <c r="AF78" s="4" t="str">
        <f>IF($J78="","",VLOOKUP($J78,IndDomain_Wide!$A$2:$BI$11,3,FALSE))</f>
        <v/>
      </c>
      <c r="AG78" s="4" t="str">
        <f>IF($J78="","", VLOOKUP($J78,Indicator_Wide!$A$2:$BI$11,3,FALSE))</f>
        <v/>
      </c>
      <c r="AH78" s="3"/>
      <c r="AI78" s="4" t="str">
        <f>IF($J78="","",VLOOKUP($J78,IndDomain_Wide!$A$2:$BI$11,4,FALSE))</f>
        <v/>
      </c>
      <c r="AJ78" s="4" t="str">
        <f>IF($J78="","", VLOOKUP($J78,Indicator_Wide!$A$2:$BI$11,4,FALSE))</f>
        <v/>
      </c>
      <c r="AK78" s="3"/>
      <c r="AL78" s="4" t="str">
        <f>IF($J78="","",VLOOKUP($J78,IndDomain_Wide!$A$2:$BI$11,5,FALSE))</f>
        <v/>
      </c>
      <c r="AM78" s="4" t="str">
        <f>IF($J78="","", VLOOKUP($J78,Indicator_Wide!$A$2:$BI$11,5,FALSE))</f>
        <v/>
      </c>
      <c r="AN78" s="3"/>
      <c r="AO78" s="4" t="str">
        <f>IF($J78="","",VLOOKUP($J78,IndDomain_Wide!$A$2:$BI$11,6,FALSE))</f>
        <v/>
      </c>
      <c r="AP78" s="4" t="str">
        <f>IF($J78="","", VLOOKUP($J78,Indicator_Wide!$A$2:$BI$11,6,FALSE))</f>
        <v/>
      </c>
      <c r="AQ78" s="3"/>
      <c r="AR78" s="4" t="str">
        <f>IF($J78="","",VLOOKUP($J78,IndDomain_Wide!$A$2:$BI$11,7,FALSE))</f>
        <v/>
      </c>
      <c r="AS78" s="4" t="str">
        <f>IF($J78="","", VLOOKUP($J78,Indicator_Wide!$A$2:$BI$11,7,FALSE))</f>
        <v/>
      </c>
      <c r="AT78" s="3"/>
      <c r="AU78" s="4" t="str">
        <f>IF($J78="","",VLOOKUP($J78,IndDomain_Wide!$A$2:$BI$11,8,FALSE))</f>
        <v/>
      </c>
      <c r="AV78" s="4" t="str">
        <f>IF($J78="","", VLOOKUP($J78,Indicator_Wide!$A$2:$BI$11,8,FALSE))</f>
        <v/>
      </c>
      <c r="AW78" s="3"/>
      <c r="AX78" s="4" t="str">
        <f>IF($J78="","",VLOOKUP($J78,IndDomain_Wide!$A$2:$BI$11,9,FALSE))</f>
        <v/>
      </c>
      <c r="AY78" s="4" t="str">
        <f>IF($J78="","", VLOOKUP($J78,Indicator_Wide!$A$2:$BI$11,9,FALSE))</f>
        <v/>
      </c>
      <c r="AZ78" s="3"/>
      <c r="BA78" s="4" t="str">
        <f>IF($J78="","",VLOOKUP($J78,IndDomain_Wide!$A$2:$BI$11,10,FALSE))</f>
        <v/>
      </c>
      <c r="BB78" s="4" t="str">
        <f>IF($J78="","", VLOOKUP($J78,Indicator_Wide!$A$2:$BI$11,10,FALSE))</f>
        <v/>
      </c>
      <c r="BC78" s="3"/>
      <c r="BD78" s="4" t="str">
        <f>IF($J78="","",VLOOKUP($J78,IndDomain_Wide!$A$2:$BI$11,11,FALSE))</f>
        <v/>
      </c>
      <c r="BE78" s="4" t="str">
        <f>IF($J78="","", VLOOKUP($J78,Indicator_Wide!$A$2:$BI$11,11,FALSE))</f>
        <v/>
      </c>
      <c r="BF78" s="3"/>
      <c r="BG78" s="4" t="str">
        <f>IF($J78="","",VLOOKUP($J78,IndDomain_Wide!$A$2:$BI$11,12,FALSE))</f>
        <v/>
      </c>
      <c r="BH78" s="4" t="str">
        <f>IF($J78="","", VLOOKUP($J78,Indicator_Wide!$A$2:$BI$11,12,FALSE))</f>
        <v/>
      </c>
      <c r="BI78" s="3"/>
      <c r="BJ78" s="4" t="str">
        <f>IF($J78="","",VLOOKUP($J78,IndDomain_Wide!$A$2:$BI$11,13,FALSE))</f>
        <v/>
      </c>
      <c r="BK78" s="4" t="str">
        <f>IF($J78="","", VLOOKUP($J78,Indicator_Wide!$A$2:$BI$11,13,FALSE))</f>
        <v/>
      </c>
      <c r="BL78" s="3"/>
      <c r="BM78" s="4" t="str">
        <f>IF($J78="","",VLOOKUP($J78,IndDomain_Wide!$A$2:$BI$11,14,FALSE))</f>
        <v/>
      </c>
      <c r="BN78" s="4" t="str">
        <f>IF($J78="","", VLOOKUP($J78,Indicator_Wide!$A$2:$BI$11,14,FALSE))</f>
        <v/>
      </c>
      <c r="BO78" s="3"/>
      <c r="BP78" s="4" t="str">
        <f>IF($J78="","",VLOOKUP($J78,IndDomain_Wide!$A$2:$BI$11,15,FALSE))</f>
        <v/>
      </c>
      <c r="BQ78" s="4" t="str">
        <f>IF($J78="","", VLOOKUP($J78,Indicator_Wide!$A$2:$BI$11,15,FALSE))</f>
        <v/>
      </c>
      <c r="BR78" s="3"/>
      <c r="BS78" s="4" t="str">
        <f>IF($J78="","",VLOOKUP($J78,IndDomain_Wide!$A$2:$BI$11,16,FALSE))</f>
        <v/>
      </c>
      <c r="BT78" s="4" t="str">
        <f>IF($J78="","", VLOOKUP($J78,Indicator_Wide!$A$2:$BI$11,16,FALSE))</f>
        <v/>
      </c>
      <c r="BU78" s="3"/>
      <c r="BV78" s="4" t="str">
        <f>IF($J78="","",VLOOKUP($J78,IndDomain_Wide!$A$2:$BI$11,17,FALSE))</f>
        <v/>
      </c>
      <c r="BW78" s="4" t="str">
        <f>IF($J78="","", VLOOKUP($J78,Indicator_Wide!$A$2:$BI$11,17,FALSE))</f>
        <v/>
      </c>
      <c r="BX78" s="3"/>
      <c r="BY78" s="4" t="str">
        <f>IF($J78="","",VLOOKUP($J78,IndDomain_Wide!$A$2:$BI$11,18,FALSE))</f>
        <v/>
      </c>
      <c r="BZ78" s="4" t="str">
        <f>IF($J78="","", VLOOKUP($J78,Indicator_Wide!$A$2:$BI$11,18,FALSE))</f>
        <v/>
      </c>
      <c r="CA78" s="3"/>
      <c r="CB78" s="4" t="str">
        <f>IF($J78="","",VLOOKUP($J78,IndDomain_Wide!$A$2:$BI$11,19,FALSE))</f>
        <v/>
      </c>
      <c r="CC78" s="4" t="str">
        <f>IF($J78="","", VLOOKUP($J78,Indicator_Wide!$A$2:$BI$11,19,FALSE))</f>
        <v/>
      </c>
      <c r="CD78" s="3"/>
      <c r="CE78" s="4" t="str">
        <f>IF($J78="","",VLOOKUP($J78,IndDomain_Wide!$A$2:$BI$11,20,FALSE))</f>
        <v/>
      </c>
      <c r="CF78" s="4" t="str">
        <f>IF($J78="","", VLOOKUP($J78,Indicator_Wide!$A$2:$BI$11,20,FALSE))</f>
        <v/>
      </c>
      <c r="CG78" s="3"/>
      <c r="CH78" s="4" t="str">
        <f>IF($J78="","",VLOOKUP($J78,IndDomain_Wide!$A$2:$BI$11,21,FALSE))</f>
        <v/>
      </c>
      <c r="CI78" s="4" t="str">
        <f>IF($J78="","", VLOOKUP($J78,Indicator_Wide!$A$2:$BI$11,21,FALSE))</f>
        <v/>
      </c>
      <c r="CJ78" s="3"/>
      <c r="CK78" s="4" t="str">
        <f>IF($J78="","",VLOOKUP($J78,IndDomain_Wide!$A$2:$BI$11,22,FALSE))</f>
        <v/>
      </c>
      <c r="CL78" s="4" t="str">
        <f>IF($J78="","", VLOOKUP($J78,Indicator_Wide!$A$2:$BI$11,22,FALSE))</f>
        <v/>
      </c>
      <c r="CM78" s="3"/>
      <c r="CN78" s="4" t="str">
        <f>IF($J78="","",VLOOKUP($J78,IndDomain_Wide!$A$2:$BI$11,23,FALSE))</f>
        <v/>
      </c>
      <c r="CO78" s="4" t="str">
        <f>IF($J78="","", VLOOKUP($J78,Indicator_Wide!$A$2:$BI$11,23,FALSE))</f>
        <v/>
      </c>
      <c r="CP78" s="3"/>
      <c r="CQ78" s="4" t="str">
        <f>IF($J78="","",VLOOKUP($J78,IndDomain_Wide!$A$2:$BI$11,24,FALSE))</f>
        <v/>
      </c>
      <c r="CR78" s="4" t="str">
        <f>IF($J78="","", VLOOKUP($J78,Indicator_Wide!$A$2:$BI$11,24,FALSE))</f>
        <v/>
      </c>
      <c r="CS78" s="3"/>
      <c r="CT78" s="4" t="str">
        <f>IF($J78="","",VLOOKUP($J78,IndDomain_Wide!$A$2:$BI$11,25,FALSE))</f>
        <v/>
      </c>
      <c r="CU78" s="4" t="str">
        <f>IF($J78="","", VLOOKUP($J78,Indicator_Wide!$A$2:$BI$11,25,FALSE))</f>
        <v/>
      </c>
      <c r="CV78" s="3"/>
      <c r="CW78" s="4" t="str">
        <f>IF($J78="","",VLOOKUP($J78,IndDomain_Wide!$A$2:$BI$11,26,FALSE))</f>
        <v/>
      </c>
      <c r="CX78" s="4" t="str">
        <f>IF($J78="","", VLOOKUP($J78,Indicator_Wide!$A$2:$BI$11,26,FALSE))</f>
        <v/>
      </c>
      <c r="CY78" s="3"/>
      <c r="CZ78" s="4" t="str">
        <f>IF($J78="","",VLOOKUP($J78,IndDomain_Wide!$A$2:$BI$11,27,FALSE))</f>
        <v/>
      </c>
      <c r="DA78" s="4" t="str">
        <f>IF($J78="","", VLOOKUP($J78,Indicator_Wide!$A$2:$BI$11,27,FALSE))</f>
        <v/>
      </c>
      <c r="DB78" s="3"/>
      <c r="DC78" s="4" t="str">
        <f>IF($J78="","",VLOOKUP($J78,IndDomain_Wide!$A$2:$BI$11,28,FALSE))</f>
        <v/>
      </c>
      <c r="DD78" s="4" t="str">
        <f>IF($J78="","", VLOOKUP($J78,Indicator_Wide!$A$2:$BI$11,28,FALSE))</f>
        <v/>
      </c>
      <c r="DE78" s="3"/>
      <c r="DF78" s="4" t="str">
        <f>IF($J78="","",VLOOKUP($J78,IndDomain_Wide!$A$2:$BI$11,29,FALSE))</f>
        <v/>
      </c>
      <c r="DG78" s="4" t="str">
        <f>IF($J78="","", VLOOKUP($J78,Indicator_Wide!$A$2:$BI$11,29,FALSE))</f>
        <v/>
      </c>
      <c r="DH78" s="3"/>
      <c r="DI78" s="4" t="str">
        <f>IF($J78="","",VLOOKUP($J78,IndDomain_Wide!$A$2:$BI$11,30,FALSE))</f>
        <v/>
      </c>
      <c r="DJ78" s="4" t="str">
        <f>IF($J78="","", VLOOKUP($J78,Indicator_Wide!$A$2:$BI$11,30,FALSE))</f>
        <v/>
      </c>
      <c r="DK78" s="3"/>
      <c r="DL78" s="4" t="str">
        <f>IF($J78="","",VLOOKUP($J78,IndDomain_Wide!$A$2:$BI$11,31,FALSE))</f>
        <v/>
      </c>
      <c r="DM78" s="4" t="str">
        <f>IF($J78="","", VLOOKUP($J78,Indicator_Wide!$A$2:$BI$11,31,FALSE))</f>
        <v/>
      </c>
      <c r="DN78" s="3"/>
      <c r="DO78" s="4" t="str">
        <f>IF($J78="","",VLOOKUP($J78,IndDomain_Wide!$A$2:$BI$11,32,FALSE))</f>
        <v/>
      </c>
      <c r="DP78" s="4" t="str">
        <f>IF($J78="","", VLOOKUP($J78,Indicator_Wide!$A$2:$BI$11,32,FALSE))</f>
        <v/>
      </c>
      <c r="DQ78" s="3"/>
      <c r="DR78" s="4" t="str">
        <f>IF($J78="","",VLOOKUP($J78,IndDomain_Wide!$A$2:$BI$11,33,FALSE))</f>
        <v/>
      </c>
      <c r="DS78" s="4" t="str">
        <f>IF($J78="","", VLOOKUP($J78,Indicator_Wide!$A$2:$BI$11,33,FALSE))</f>
        <v/>
      </c>
      <c r="DT78" s="3"/>
      <c r="DU78" s="4" t="str">
        <f>IF($J78="","",VLOOKUP($J78,IndDomain_Wide!$A$2:$BI$11,34,FALSE))</f>
        <v/>
      </c>
      <c r="DV78" s="4" t="str">
        <f>IF($J78="","", VLOOKUP($J78,Indicator_Wide!$A$2:$BI$11,34,FALSE))</f>
        <v/>
      </c>
      <c r="DW78" s="3"/>
      <c r="DX78" s="4" t="str">
        <f>IF($J78="","",VLOOKUP($J78,IndDomain_Wide!$A$2:$BI$11,35,FALSE))</f>
        <v/>
      </c>
      <c r="DY78" s="4" t="str">
        <f>IF($J78="","", VLOOKUP($J78,Indicator_Wide!$A$2:$BI$11,35,FALSE))</f>
        <v/>
      </c>
      <c r="DZ78" s="3"/>
      <c r="EA78" s="4" t="str">
        <f>IF($J78="","",VLOOKUP($J78,IndDomain_Wide!$A$2:$BI$11,36,FALSE))</f>
        <v/>
      </c>
      <c r="EB78" s="4" t="str">
        <f>IF($J78="","", VLOOKUP($J78,Indicator_Wide!$A$2:$BI$11,36,FALSE))</f>
        <v/>
      </c>
      <c r="EC78" s="3"/>
      <c r="ED78" s="4" t="str">
        <f>IF($J78="","",VLOOKUP($J78,IndDomain_Wide!$A$2:$BI$11,37,FALSE))</f>
        <v/>
      </c>
      <c r="EE78" s="4" t="str">
        <f>IF($J78="","", VLOOKUP($J78,Indicator_Wide!$A$2:$BI$11,37,FALSE))</f>
        <v/>
      </c>
      <c r="EF78" s="3"/>
      <c r="EG78" s="4" t="str">
        <f>IF($J78="","",VLOOKUP($J78,IndDomain_Wide!$A$2:$BI$11,38,FALSE))</f>
        <v/>
      </c>
      <c r="EH78" s="4" t="str">
        <f>IF($J78="","", VLOOKUP($J78,Indicator_Wide!$A$2:$BI$11,38,FALSE))</f>
        <v/>
      </c>
      <c r="EI78" s="3"/>
      <c r="EJ78" s="4" t="str">
        <f>IF($J78="","",VLOOKUP($J78,IndDomain_Wide!$A$2:$BI$11,39,FALSE))</f>
        <v/>
      </c>
      <c r="EK78" s="4" t="str">
        <f>IF($J78="","", VLOOKUP($J78,Indicator_Wide!$A$2:$BI$11,39,FALSE))</f>
        <v/>
      </c>
      <c r="EL78" s="3"/>
      <c r="EM78" s="4" t="str">
        <f>IF($J78="","",VLOOKUP($J78,IndDomain_Wide!$A$2:$BI$11,40,FALSE))</f>
        <v/>
      </c>
      <c r="EN78" s="4" t="str">
        <f>IF($J78="","", VLOOKUP($J78,Indicator_Wide!$A$2:$BI$11,40,FALSE))</f>
        <v/>
      </c>
      <c r="EO78" s="3"/>
      <c r="EP78" s="4" t="str">
        <f>IF($J78="","",VLOOKUP($J78,IndDomain_Wide!$A$2:$BI$11,41,FALSE))</f>
        <v/>
      </c>
      <c r="EQ78" s="4" t="str">
        <f>IF($J78="","", VLOOKUP($J78,Indicator_Wide!$A$2:$BI$11,41,FALSE))</f>
        <v/>
      </c>
      <c r="ER78" s="3"/>
      <c r="ES78" s="4" t="str">
        <f>IF($J78="","",VLOOKUP($J78,IndDomain_Wide!$A$2:$BI$11,42,FALSE))</f>
        <v/>
      </c>
      <c r="ET78" s="4" t="str">
        <f>IF($J78="","", VLOOKUP($J78,Indicator_Wide!$A$2:$BI$11,42,FALSE))</f>
        <v/>
      </c>
      <c r="EU78" s="3"/>
      <c r="EV78" s="4" t="str">
        <f>IF($J78="","",VLOOKUP($J78,IndDomain_Wide!$A$2:$BI$11,43,FALSE))</f>
        <v/>
      </c>
      <c r="EW78" s="4" t="str">
        <f>IF($J78="","", VLOOKUP($J78,Indicator_Wide!$A$2:$BI$11,43,FALSE))</f>
        <v/>
      </c>
      <c r="EX78" s="3"/>
      <c r="EY78" s="4" t="str">
        <f>IF($J78="","",VLOOKUP($J78,IndDomain_Wide!$A$2:$BI$11,44,FALSE))</f>
        <v/>
      </c>
      <c r="EZ78" s="4" t="str">
        <f>IF($J78="","", VLOOKUP($J78,Indicator_Wide!$A$2:$BI$11,44,FALSE))</f>
        <v/>
      </c>
      <c r="FA78" s="3"/>
      <c r="FB78" s="4" t="str">
        <f>IF($J78="","",VLOOKUP($J78,IndDomain_Wide!$A$2:$BI$11,45,FALSE))</f>
        <v/>
      </c>
      <c r="FC78" s="4" t="str">
        <f>IF($J78="","", VLOOKUP($J78,Indicator_Wide!$A$2:$BI$11,45,FALSE))</f>
        <v/>
      </c>
      <c r="FD78" s="3"/>
      <c r="FE78" s="4" t="str">
        <f>IF($J78="","",VLOOKUP($J78,IndDomain_Wide!$A$2:$BI$11,46,FALSE))</f>
        <v/>
      </c>
      <c r="FF78" s="4" t="str">
        <f>IF($J78="","", VLOOKUP($J78,Indicator_Wide!$A$2:$BI$11,46,FALSE))</f>
        <v/>
      </c>
      <c r="FG78" s="3"/>
      <c r="FH78" s="4" t="str">
        <f>IF($J78="","",VLOOKUP($J78,IndDomain_Wide!$A$2:$BI$11,47,FALSE))</f>
        <v/>
      </c>
      <c r="FI78" s="4" t="str">
        <f>IF($J78="","", VLOOKUP($J78,Indicator_Wide!$A$2:$BI$11,47,FALSE))</f>
        <v/>
      </c>
      <c r="FJ78" s="3"/>
      <c r="FK78" s="4" t="str">
        <f>IF($J78="","",VLOOKUP($J78,IndDomain_Wide!$A$2:$BI$11,48,FALSE))</f>
        <v/>
      </c>
      <c r="FL78" s="4" t="str">
        <f>IF($J78="","", VLOOKUP($J78,Indicator_Wide!$A$2:$BI$11,48,FALSE))</f>
        <v/>
      </c>
      <c r="FM78" s="3"/>
      <c r="FN78" s="4" t="str">
        <f>IF($J78="","",VLOOKUP($J78,IndDomain_Wide!$A$2:$BI$11,49,FALSE))</f>
        <v/>
      </c>
      <c r="FO78" s="4" t="str">
        <f>IF($J78="","", VLOOKUP($J78,Indicator_Wide!$A$2:$BI$11,49,FALSE))</f>
        <v/>
      </c>
      <c r="FP78" s="3"/>
      <c r="FQ78" s="4" t="str">
        <f>IF($J78="","",VLOOKUP($J78,IndDomain_Wide!$A$2:$BI$11,50,FALSE))</f>
        <v/>
      </c>
      <c r="FR78" s="4" t="str">
        <f>IF($J78="","", VLOOKUP($J78,Indicator_Wide!$A$2:$BI$11,50,FALSE))</f>
        <v/>
      </c>
      <c r="FS78" s="3"/>
      <c r="FT78" s="4" t="str">
        <f>IF($J78="","",VLOOKUP($J78,IndDomain_Wide!$A$2:$BI$11,51,FALSE))</f>
        <v/>
      </c>
      <c r="FU78" s="4" t="str">
        <f>IF($J78="","", VLOOKUP($J78,Indicator_Wide!$A$2:$BI$11,51,FALSE))</f>
        <v/>
      </c>
      <c r="FV78" s="3"/>
      <c r="FW78" s="4" t="str">
        <f>IF($J78="","",VLOOKUP($J78,IndDomain_Wide!$A$2:$BI$11,52,FALSE))</f>
        <v/>
      </c>
      <c r="FX78" s="4" t="str">
        <f>IF($J78="","", VLOOKUP($J78,Indicator_Wide!$A$2:$BI$11,52,FALSE))</f>
        <v/>
      </c>
      <c r="FY78" s="3"/>
      <c r="FZ78" s="4" t="str">
        <f>IF($J78="","",VLOOKUP($J78,IndDomain_Wide!$A$2:$BI$11,53,FALSE))</f>
        <v/>
      </c>
      <c r="GA78" s="4" t="str">
        <f>IF($J78="","", VLOOKUP($J78,Indicator_Wide!$A$2:$BI$11,53,FALSE))</f>
        <v/>
      </c>
      <c r="GB78" s="3"/>
      <c r="GC78" s="4" t="str">
        <f>IF($J78="","",VLOOKUP($J78,IndDomain_Wide!$A$2:$BI$11,54,FALSE))</f>
        <v/>
      </c>
      <c r="GD78" s="4" t="str">
        <f>IF($J78="","", VLOOKUP($J78,Indicator_Wide!$A$2:$BI$11,54,FALSE))</f>
        <v/>
      </c>
      <c r="GE78" s="3"/>
      <c r="GF78" s="4" t="str">
        <f>IF($J78="","",VLOOKUP($J78,IndDomain_Wide!$A$2:$BI$11,55,FALSE))</f>
        <v/>
      </c>
      <c r="GG78" s="4" t="str">
        <f>IF($J78="","", VLOOKUP($J78,Indicator_Wide!$A$2:$BI$11,55,FALSE))</f>
        <v/>
      </c>
      <c r="GH78" s="3"/>
      <c r="GI78" s="4" t="str">
        <f>IF($J78="","",VLOOKUP($J78,IndDomain_Wide!$A$2:$BI$11,56,FALSE))</f>
        <v/>
      </c>
      <c r="GJ78" s="4" t="str">
        <f>IF($J78="","", VLOOKUP($J78,Indicator_Wide!$A$2:$BI$11,56,FALSE))</f>
        <v/>
      </c>
      <c r="GK78" s="3"/>
      <c r="GL78" s="4" t="str">
        <f>IF($J78="","",VLOOKUP($J78,IndDomain_Wide!$A$2:$BI$11,57,FALSE))</f>
        <v/>
      </c>
      <c r="GM78" s="4" t="str">
        <f>IF($J78="","", VLOOKUP($J78,Indicator_Wide!$A$2:$BI$11,57,FALSE))</f>
        <v/>
      </c>
      <c r="GN78" s="3"/>
      <c r="GO78" s="4" t="str">
        <f>IF($J78="","",VLOOKUP($J78,IndDomain_Wide!$A$2:$BI$11,58,FALSE))</f>
        <v/>
      </c>
      <c r="GP78" s="4" t="str">
        <f>IF($J78="","", VLOOKUP($J78,Indicator_Wide!$A$2:$BI$11,58,FALSE))</f>
        <v/>
      </c>
      <c r="GQ78" s="3"/>
      <c r="GR78" s="4" t="str">
        <f>IF($J78="","",VLOOKUP($J78,IndDomain_Wide!$A$2:$BI$11,59,FALSE))</f>
        <v/>
      </c>
      <c r="GS78" s="4" t="str">
        <f>IF($J78="","", VLOOKUP($J78,Indicator_Wide!$A$2:$BI$11,59,FALSE))</f>
        <v/>
      </c>
      <c r="GT78" s="3"/>
      <c r="GU78" s="4" t="str">
        <f>IF($J78="","",VLOOKUP($J78,IndDomain_Wide!$A$2:$BI$11,60,FALSE))</f>
        <v/>
      </c>
      <c r="GV78" s="4" t="str">
        <f>IF($J78="","", VLOOKUP($J78,Indicator_Wide!$A$2:$BI$11,60,FALSE))</f>
        <v/>
      </c>
      <c r="GW78" s="3"/>
      <c r="GX78" s="4" t="str">
        <f>IF($J78="","",VLOOKUP($J78,IndDomain_Wide!$A$2:$BI$11,61,FALSE))</f>
        <v/>
      </c>
      <c r="GY78" s="4" t="str">
        <f>IF($J78="","", VLOOKUP($J78,Indicator_Wide!$A$2:$BI$11,61,FALSE))</f>
        <v/>
      </c>
      <c r="GZ78" s="3"/>
    </row>
    <row r="79" spans="1:20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4" t="str">
        <f>IF($J79="","", VLOOKUP($J79,Domain_Wide!$A$2:$M$11,2,FALSE))</f>
        <v/>
      </c>
      <c r="L79" s="4" t="str">
        <f>IF($J79="","", VLOOKUP($J79,Domain_Wide!$A$2:$M$11,3,FALSE))</f>
        <v/>
      </c>
      <c r="M79" s="3"/>
      <c r="N79" s="4" t="str">
        <f>IF($J79="","", VLOOKUP($J79,Domain_Wide!$A$2:$M$11,4,FALSE))</f>
        <v/>
      </c>
      <c r="O79" s="4" t="str">
        <f>IF($J79="","", VLOOKUP($J79,Domain_Wide!$A$2:$M$11,5,FALSE))</f>
        <v/>
      </c>
      <c r="P79" s="3"/>
      <c r="Q79" s="4" t="str">
        <f>IF($J79="","", VLOOKUP($J79,Domain_Wide!$A$2:$M$11,6,FALSE))</f>
        <v/>
      </c>
      <c r="R79" s="4" t="str">
        <f>IF($J79="","", VLOOKUP($J79,Domain_Wide!$A$2:$M$11,7,FALSE))</f>
        <v/>
      </c>
      <c r="S79" s="3"/>
      <c r="T79" s="4" t="str">
        <f>IF($J79="","", VLOOKUP($J79,Domain_Wide!$A$2:$M$11,8,FALSE))</f>
        <v/>
      </c>
      <c r="U79" s="4" t="str">
        <f>IF($J79="","", VLOOKUP($J79,Domain_Wide!$A$2:$M$11,9,FALSE))</f>
        <v/>
      </c>
      <c r="V79" s="3"/>
      <c r="W79" s="4" t="str">
        <f>IF($J79="","", VLOOKUP($J79,Domain_Wide!$A$2:$M$11,10,FALSE))</f>
        <v/>
      </c>
      <c r="X79" s="4" t="str">
        <f>IF($J79="","", VLOOKUP($J79,Domain_Wide!$A$2:$M$11,11,FALSE))</f>
        <v/>
      </c>
      <c r="Y79" s="3"/>
      <c r="Z79" s="4" t="str">
        <f>IF($J79="","", VLOOKUP($J79,Domain_Wide!$A$2:$M$11,12,FALSE))</f>
        <v/>
      </c>
      <c r="AA79" s="4" t="str">
        <f>IF($J79="","", VLOOKUP($J79,Domain_Wide!$A$2:$M$11,13,FALSE))</f>
        <v/>
      </c>
      <c r="AB79" s="3"/>
      <c r="AC79" s="4" t="str">
        <f>IF($J79="","",VLOOKUP($J79,IndDomain_Wide!$A$2:$BI$11,2,FALSE))</f>
        <v/>
      </c>
      <c r="AD79" s="4" t="str">
        <f>IF($J79="","", VLOOKUP($J79,Indicator_Wide!$A$2:$BI$11,2,FALSE))</f>
        <v/>
      </c>
      <c r="AE79" s="3"/>
      <c r="AF79" s="4" t="str">
        <f>IF($J79="","",VLOOKUP($J79,IndDomain_Wide!$A$2:$BI$11,3,FALSE))</f>
        <v/>
      </c>
      <c r="AG79" s="4" t="str">
        <f>IF($J79="","", VLOOKUP($J79,Indicator_Wide!$A$2:$BI$11,3,FALSE))</f>
        <v/>
      </c>
      <c r="AH79" s="3"/>
      <c r="AI79" s="4" t="str">
        <f>IF($J79="","",VLOOKUP($J79,IndDomain_Wide!$A$2:$BI$11,4,FALSE))</f>
        <v/>
      </c>
      <c r="AJ79" s="4" t="str">
        <f>IF($J79="","", VLOOKUP($J79,Indicator_Wide!$A$2:$BI$11,4,FALSE))</f>
        <v/>
      </c>
      <c r="AK79" s="3"/>
      <c r="AL79" s="4" t="str">
        <f>IF($J79="","",VLOOKUP($J79,IndDomain_Wide!$A$2:$BI$11,5,FALSE))</f>
        <v/>
      </c>
      <c r="AM79" s="4" t="str">
        <f>IF($J79="","", VLOOKUP($J79,Indicator_Wide!$A$2:$BI$11,5,FALSE))</f>
        <v/>
      </c>
      <c r="AN79" s="3"/>
      <c r="AO79" s="4" t="str">
        <f>IF($J79="","",VLOOKUP($J79,IndDomain_Wide!$A$2:$BI$11,6,FALSE))</f>
        <v/>
      </c>
      <c r="AP79" s="4" t="str">
        <f>IF($J79="","", VLOOKUP($J79,Indicator_Wide!$A$2:$BI$11,6,FALSE))</f>
        <v/>
      </c>
      <c r="AQ79" s="3"/>
      <c r="AR79" s="4" t="str">
        <f>IF($J79="","",VLOOKUP($J79,IndDomain_Wide!$A$2:$BI$11,7,FALSE))</f>
        <v/>
      </c>
      <c r="AS79" s="4" t="str">
        <f>IF($J79="","", VLOOKUP($J79,Indicator_Wide!$A$2:$BI$11,7,FALSE))</f>
        <v/>
      </c>
      <c r="AT79" s="3"/>
      <c r="AU79" s="4" t="str">
        <f>IF($J79="","",VLOOKUP($J79,IndDomain_Wide!$A$2:$BI$11,8,FALSE))</f>
        <v/>
      </c>
      <c r="AV79" s="4" t="str">
        <f>IF($J79="","", VLOOKUP($J79,Indicator_Wide!$A$2:$BI$11,8,FALSE))</f>
        <v/>
      </c>
      <c r="AW79" s="3"/>
      <c r="AX79" s="4" t="str">
        <f>IF($J79="","",VLOOKUP($J79,IndDomain_Wide!$A$2:$BI$11,9,FALSE))</f>
        <v/>
      </c>
      <c r="AY79" s="4" t="str">
        <f>IF($J79="","", VLOOKUP($J79,Indicator_Wide!$A$2:$BI$11,9,FALSE))</f>
        <v/>
      </c>
      <c r="AZ79" s="3"/>
      <c r="BA79" s="4" t="str">
        <f>IF($J79="","",VLOOKUP($J79,IndDomain_Wide!$A$2:$BI$11,10,FALSE))</f>
        <v/>
      </c>
      <c r="BB79" s="4" t="str">
        <f>IF($J79="","", VLOOKUP($J79,Indicator_Wide!$A$2:$BI$11,10,FALSE))</f>
        <v/>
      </c>
      <c r="BC79" s="3"/>
      <c r="BD79" s="4" t="str">
        <f>IF($J79="","",VLOOKUP($J79,IndDomain_Wide!$A$2:$BI$11,11,FALSE))</f>
        <v/>
      </c>
      <c r="BE79" s="4" t="str">
        <f>IF($J79="","", VLOOKUP($J79,Indicator_Wide!$A$2:$BI$11,11,FALSE))</f>
        <v/>
      </c>
      <c r="BF79" s="3"/>
      <c r="BG79" s="4" t="str">
        <f>IF($J79="","",VLOOKUP($J79,IndDomain_Wide!$A$2:$BI$11,12,FALSE))</f>
        <v/>
      </c>
      <c r="BH79" s="4" t="str">
        <f>IF($J79="","", VLOOKUP($J79,Indicator_Wide!$A$2:$BI$11,12,FALSE))</f>
        <v/>
      </c>
      <c r="BI79" s="3"/>
      <c r="BJ79" s="4" t="str">
        <f>IF($J79="","",VLOOKUP($J79,IndDomain_Wide!$A$2:$BI$11,13,FALSE))</f>
        <v/>
      </c>
      <c r="BK79" s="4" t="str">
        <f>IF($J79="","", VLOOKUP($J79,Indicator_Wide!$A$2:$BI$11,13,FALSE))</f>
        <v/>
      </c>
      <c r="BL79" s="3"/>
      <c r="BM79" s="4" t="str">
        <f>IF($J79="","",VLOOKUP($J79,IndDomain_Wide!$A$2:$BI$11,14,FALSE))</f>
        <v/>
      </c>
      <c r="BN79" s="4" t="str">
        <f>IF($J79="","", VLOOKUP($J79,Indicator_Wide!$A$2:$BI$11,14,FALSE))</f>
        <v/>
      </c>
      <c r="BO79" s="3"/>
      <c r="BP79" s="4" t="str">
        <f>IF($J79="","",VLOOKUP($J79,IndDomain_Wide!$A$2:$BI$11,15,FALSE))</f>
        <v/>
      </c>
      <c r="BQ79" s="4" t="str">
        <f>IF($J79="","", VLOOKUP($J79,Indicator_Wide!$A$2:$BI$11,15,FALSE))</f>
        <v/>
      </c>
      <c r="BR79" s="3"/>
      <c r="BS79" s="4" t="str">
        <f>IF($J79="","",VLOOKUP($J79,IndDomain_Wide!$A$2:$BI$11,16,FALSE))</f>
        <v/>
      </c>
      <c r="BT79" s="4" t="str">
        <f>IF($J79="","", VLOOKUP($J79,Indicator_Wide!$A$2:$BI$11,16,FALSE))</f>
        <v/>
      </c>
      <c r="BU79" s="3"/>
      <c r="BV79" s="4" t="str">
        <f>IF($J79="","",VLOOKUP($J79,IndDomain_Wide!$A$2:$BI$11,17,FALSE))</f>
        <v/>
      </c>
      <c r="BW79" s="4" t="str">
        <f>IF($J79="","", VLOOKUP($J79,Indicator_Wide!$A$2:$BI$11,17,FALSE))</f>
        <v/>
      </c>
      <c r="BX79" s="3"/>
      <c r="BY79" s="4" t="str">
        <f>IF($J79="","",VLOOKUP($J79,IndDomain_Wide!$A$2:$BI$11,18,FALSE))</f>
        <v/>
      </c>
      <c r="BZ79" s="4" t="str">
        <f>IF($J79="","", VLOOKUP($J79,Indicator_Wide!$A$2:$BI$11,18,FALSE))</f>
        <v/>
      </c>
      <c r="CA79" s="3"/>
      <c r="CB79" s="4" t="str">
        <f>IF($J79="","",VLOOKUP($J79,IndDomain_Wide!$A$2:$BI$11,19,FALSE))</f>
        <v/>
      </c>
      <c r="CC79" s="4" t="str">
        <f>IF($J79="","", VLOOKUP($J79,Indicator_Wide!$A$2:$BI$11,19,FALSE))</f>
        <v/>
      </c>
      <c r="CD79" s="3"/>
      <c r="CE79" s="4" t="str">
        <f>IF($J79="","",VLOOKUP($J79,IndDomain_Wide!$A$2:$BI$11,20,FALSE))</f>
        <v/>
      </c>
      <c r="CF79" s="4" t="str">
        <f>IF($J79="","", VLOOKUP($J79,Indicator_Wide!$A$2:$BI$11,20,FALSE))</f>
        <v/>
      </c>
      <c r="CG79" s="3"/>
      <c r="CH79" s="4" t="str">
        <f>IF($J79="","",VLOOKUP($J79,IndDomain_Wide!$A$2:$BI$11,21,FALSE))</f>
        <v/>
      </c>
      <c r="CI79" s="4" t="str">
        <f>IF($J79="","", VLOOKUP($J79,Indicator_Wide!$A$2:$BI$11,21,FALSE))</f>
        <v/>
      </c>
      <c r="CJ79" s="3"/>
      <c r="CK79" s="4" t="str">
        <f>IF($J79="","",VLOOKUP($J79,IndDomain_Wide!$A$2:$BI$11,22,FALSE))</f>
        <v/>
      </c>
      <c r="CL79" s="4" t="str">
        <f>IF($J79="","", VLOOKUP($J79,Indicator_Wide!$A$2:$BI$11,22,FALSE))</f>
        <v/>
      </c>
      <c r="CM79" s="3"/>
      <c r="CN79" s="4" t="str">
        <f>IF($J79="","",VLOOKUP($J79,IndDomain_Wide!$A$2:$BI$11,23,FALSE))</f>
        <v/>
      </c>
      <c r="CO79" s="4" t="str">
        <f>IF($J79="","", VLOOKUP($J79,Indicator_Wide!$A$2:$BI$11,23,FALSE))</f>
        <v/>
      </c>
      <c r="CP79" s="3"/>
      <c r="CQ79" s="4" t="str">
        <f>IF($J79="","",VLOOKUP($J79,IndDomain_Wide!$A$2:$BI$11,24,FALSE))</f>
        <v/>
      </c>
      <c r="CR79" s="4" t="str">
        <f>IF($J79="","", VLOOKUP($J79,Indicator_Wide!$A$2:$BI$11,24,FALSE))</f>
        <v/>
      </c>
      <c r="CS79" s="3"/>
      <c r="CT79" s="4" t="str">
        <f>IF($J79="","",VLOOKUP($J79,IndDomain_Wide!$A$2:$BI$11,25,FALSE))</f>
        <v/>
      </c>
      <c r="CU79" s="4" t="str">
        <f>IF($J79="","", VLOOKUP($J79,Indicator_Wide!$A$2:$BI$11,25,FALSE))</f>
        <v/>
      </c>
      <c r="CV79" s="3"/>
      <c r="CW79" s="4" t="str">
        <f>IF($J79="","",VLOOKUP($J79,IndDomain_Wide!$A$2:$BI$11,26,FALSE))</f>
        <v/>
      </c>
      <c r="CX79" s="4" t="str">
        <f>IF($J79="","", VLOOKUP($J79,Indicator_Wide!$A$2:$BI$11,26,FALSE))</f>
        <v/>
      </c>
      <c r="CY79" s="3"/>
      <c r="CZ79" s="4" t="str">
        <f>IF($J79="","",VLOOKUP($J79,IndDomain_Wide!$A$2:$BI$11,27,FALSE))</f>
        <v/>
      </c>
      <c r="DA79" s="4" t="str">
        <f>IF($J79="","", VLOOKUP($J79,Indicator_Wide!$A$2:$BI$11,27,FALSE))</f>
        <v/>
      </c>
      <c r="DB79" s="3"/>
      <c r="DC79" s="4" t="str">
        <f>IF($J79="","",VLOOKUP($J79,IndDomain_Wide!$A$2:$BI$11,28,FALSE))</f>
        <v/>
      </c>
      <c r="DD79" s="4" t="str">
        <f>IF($J79="","", VLOOKUP($J79,Indicator_Wide!$A$2:$BI$11,28,FALSE))</f>
        <v/>
      </c>
      <c r="DE79" s="3"/>
      <c r="DF79" s="4" t="str">
        <f>IF($J79="","",VLOOKUP($J79,IndDomain_Wide!$A$2:$BI$11,29,FALSE))</f>
        <v/>
      </c>
      <c r="DG79" s="4" t="str">
        <f>IF($J79="","", VLOOKUP($J79,Indicator_Wide!$A$2:$BI$11,29,FALSE))</f>
        <v/>
      </c>
      <c r="DH79" s="3"/>
      <c r="DI79" s="4" t="str">
        <f>IF($J79="","",VLOOKUP($J79,IndDomain_Wide!$A$2:$BI$11,30,FALSE))</f>
        <v/>
      </c>
      <c r="DJ79" s="4" t="str">
        <f>IF($J79="","", VLOOKUP($J79,Indicator_Wide!$A$2:$BI$11,30,FALSE))</f>
        <v/>
      </c>
      <c r="DK79" s="3"/>
      <c r="DL79" s="4" t="str">
        <f>IF($J79="","",VLOOKUP($J79,IndDomain_Wide!$A$2:$BI$11,31,FALSE))</f>
        <v/>
      </c>
      <c r="DM79" s="4" t="str">
        <f>IF($J79="","", VLOOKUP($J79,Indicator_Wide!$A$2:$BI$11,31,FALSE))</f>
        <v/>
      </c>
      <c r="DN79" s="3"/>
      <c r="DO79" s="4" t="str">
        <f>IF($J79="","",VLOOKUP($J79,IndDomain_Wide!$A$2:$BI$11,32,FALSE))</f>
        <v/>
      </c>
      <c r="DP79" s="4" t="str">
        <f>IF($J79="","", VLOOKUP($J79,Indicator_Wide!$A$2:$BI$11,32,FALSE))</f>
        <v/>
      </c>
      <c r="DQ79" s="3"/>
      <c r="DR79" s="4" t="str">
        <f>IF($J79="","",VLOOKUP($J79,IndDomain_Wide!$A$2:$BI$11,33,FALSE))</f>
        <v/>
      </c>
      <c r="DS79" s="4" t="str">
        <f>IF($J79="","", VLOOKUP($J79,Indicator_Wide!$A$2:$BI$11,33,FALSE))</f>
        <v/>
      </c>
      <c r="DT79" s="3"/>
      <c r="DU79" s="4" t="str">
        <f>IF($J79="","",VLOOKUP($J79,IndDomain_Wide!$A$2:$BI$11,34,FALSE))</f>
        <v/>
      </c>
      <c r="DV79" s="4" t="str">
        <f>IF($J79="","", VLOOKUP($J79,Indicator_Wide!$A$2:$BI$11,34,FALSE))</f>
        <v/>
      </c>
      <c r="DW79" s="3"/>
      <c r="DX79" s="4" t="str">
        <f>IF($J79="","",VLOOKUP($J79,IndDomain_Wide!$A$2:$BI$11,35,FALSE))</f>
        <v/>
      </c>
      <c r="DY79" s="4" t="str">
        <f>IF($J79="","", VLOOKUP($J79,Indicator_Wide!$A$2:$BI$11,35,FALSE))</f>
        <v/>
      </c>
      <c r="DZ79" s="3"/>
      <c r="EA79" s="4" t="str">
        <f>IF($J79="","",VLOOKUP($J79,IndDomain_Wide!$A$2:$BI$11,36,FALSE))</f>
        <v/>
      </c>
      <c r="EB79" s="4" t="str">
        <f>IF($J79="","", VLOOKUP($J79,Indicator_Wide!$A$2:$BI$11,36,FALSE))</f>
        <v/>
      </c>
      <c r="EC79" s="3"/>
      <c r="ED79" s="4" t="str">
        <f>IF($J79="","",VLOOKUP($J79,IndDomain_Wide!$A$2:$BI$11,37,FALSE))</f>
        <v/>
      </c>
      <c r="EE79" s="4" t="str">
        <f>IF($J79="","", VLOOKUP($J79,Indicator_Wide!$A$2:$BI$11,37,FALSE))</f>
        <v/>
      </c>
      <c r="EF79" s="3"/>
      <c r="EG79" s="4" t="str">
        <f>IF($J79="","",VLOOKUP($J79,IndDomain_Wide!$A$2:$BI$11,38,FALSE))</f>
        <v/>
      </c>
      <c r="EH79" s="4" t="str">
        <f>IF($J79="","", VLOOKUP($J79,Indicator_Wide!$A$2:$BI$11,38,FALSE))</f>
        <v/>
      </c>
      <c r="EI79" s="3"/>
      <c r="EJ79" s="4" t="str">
        <f>IF($J79="","",VLOOKUP($J79,IndDomain_Wide!$A$2:$BI$11,39,FALSE))</f>
        <v/>
      </c>
      <c r="EK79" s="4" t="str">
        <f>IF($J79="","", VLOOKUP($J79,Indicator_Wide!$A$2:$BI$11,39,FALSE))</f>
        <v/>
      </c>
      <c r="EL79" s="3"/>
      <c r="EM79" s="4" t="str">
        <f>IF($J79="","",VLOOKUP($J79,IndDomain_Wide!$A$2:$BI$11,40,FALSE))</f>
        <v/>
      </c>
      <c r="EN79" s="4" t="str">
        <f>IF($J79="","", VLOOKUP($J79,Indicator_Wide!$A$2:$BI$11,40,FALSE))</f>
        <v/>
      </c>
      <c r="EO79" s="3"/>
      <c r="EP79" s="4" t="str">
        <f>IF($J79="","",VLOOKUP($J79,IndDomain_Wide!$A$2:$BI$11,41,FALSE))</f>
        <v/>
      </c>
      <c r="EQ79" s="4" t="str">
        <f>IF($J79="","", VLOOKUP($J79,Indicator_Wide!$A$2:$BI$11,41,FALSE))</f>
        <v/>
      </c>
      <c r="ER79" s="3"/>
      <c r="ES79" s="4" t="str">
        <f>IF($J79="","",VLOOKUP($J79,IndDomain_Wide!$A$2:$BI$11,42,FALSE))</f>
        <v/>
      </c>
      <c r="ET79" s="4" t="str">
        <f>IF($J79="","", VLOOKUP($J79,Indicator_Wide!$A$2:$BI$11,42,FALSE))</f>
        <v/>
      </c>
      <c r="EU79" s="3"/>
      <c r="EV79" s="4" t="str">
        <f>IF($J79="","",VLOOKUP($J79,IndDomain_Wide!$A$2:$BI$11,43,FALSE))</f>
        <v/>
      </c>
      <c r="EW79" s="4" t="str">
        <f>IF($J79="","", VLOOKUP($J79,Indicator_Wide!$A$2:$BI$11,43,FALSE))</f>
        <v/>
      </c>
      <c r="EX79" s="3"/>
      <c r="EY79" s="4" t="str">
        <f>IF($J79="","",VLOOKUP($J79,IndDomain_Wide!$A$2:$BI$11,44,FALSE))</f>
        <v/>
      </c>
      <c r="EZ79" s="4" t="str">
        <f>IF($J79="","", VLOOKUP($J79,Indicator_Wide!$A$2:$BI$11,44,FALSE))</f>
        <v/>
      </c>
      <c r="FA79" s="3"/>
      <c r="FB79" s="4" t="str">
        <f>IF($J79="","",VLOOKUP($J79,IndDomain_Wide!$A$2:$BI$11,45,FALSE))</f>
        <v/>
      </c>
      <c r="FC79" s="4" t="str">
        <f>IF($J79="","", VLOOKUP($J79,Indicator_Wide!$A$2:$BI$11,45,FALSE))</f>
        <v/>
      </c>
      <c r="FD79" s="3"/>
      <c r="FE79" s="4" t="str">
        <f>IF($J79="","",VLOOKUP($J79,IndDomain_Wide!$A$2:$BI$11,46,FALSE))</f>
        <v/>
      </c>
      <c r="FF79" s="4" t="str">
        <f>IF($J79="","", VLOOKUP($J79,Indicator_Wide!$A$2:$BI$11,46,FALSE))</f>
        <v/>
      </c>
      <c r="FG79" s="3"/>
      <c r="FH79" s="4" t="str">
        <f>IF($J79="","",VLOOKUP($J79,IndDomain_Wide!$A$2:$BI$11,47,FALSE))</f>
        <v/>
      </c>
      <c r="FI79" s="4" t="str">
        <f>IF($J79="","", VLOOKUP($J79,Indicator_Wide!$A$2:$BI$11,47,FALSE))</f>
        <v/>
      </c>
      <c r="FJ79" s="3"/>
      <c r="FK79" s="4" t="str">
        <f>IF($J79="","",VLOOKUP($J79,IndDomain_Wide!$A$2:$BI$11,48,FALSE))</f>
        <v/>
      </c>
      <c r="FL79" s="4" t="str">
        <f>IF($J79="","", VLOOKUP($J79,Indicator_Wide!$A$2:$BI$11,48,FALSE))</f>
        <v/>
      </c>
      <c r="FM79" s="3"/>
      <c r="FN79" s="4" t="str">
        <f>IF($J79="","",VLOOKUP($J79,IndDomain_Wide!$A$2:$BI$11,49,FALSE))</f>
        <v/>
      </c>
      <c r="FO79" s="4" t="str">
        <f>IF($J79="","", VLOOKUP($J79,Indicator_Wide!$A$2:$BI$11,49,FALSE))</f>
        <v/>
      </c>
      <c r="FP79" s="3"/>
      <c r="FQ79" s="4" t="str">
        <f>IF($J79="","",VLOOKUP($J79,IndDomain_Wide!$A$2:$BI$11,50,FALSE))</f>
        <v/>
      </c>
      <c r="FR79" s="4" t="str">
        <f>IF($J79="","", VLOOKUP($J79,Indicator_Wide!$A$2:$BI$11,50,FALSE))</f>
        <v/>
      </c>
      <c r="FS79" s="3"/>
      <c r="FT79" s="4" t="str">
        <f>IF($J79="","",VLOOKUP($J79,IndDomain_Wide!$A$2:$BI$11,51,FALSE))</f>
        <v/>
      </c>
      <c r="FU79" s="4" t="str">
        <f>IF($J79="","", VLOOKUP($J79,Indicator_Wide!$A$2:$BI$11,51,FALSE))</f>
        <v/>
      </c>
      <c r="FV79" s="3"/>
      <c r="FW79" s="4" t="str">
        <f>IF($J79="","",VLOOKUP($J79,IndDomain_Wide!$A$2:$BI$11,52,FALSE))</f>
        <v/>
      </c>
      <c r="FX79" s="4" t="str">
        <f>IF($J79="","", VLOOKUP($J79,Indicator_Wide!$A$2:$BI$11,52,FALSE))</f>
        <v/>
      </c>
      <c r="FY79" s="3"/>
      <c r="FZ79" s="4" t="str">
        <f>IF($J79="","",VLOOKUP($J79,IndDomain_Wide!$A$2:$BI$11,53,FALSE))</f>
        <v/>
      </c>
      <c r="GA79" s="4" t="str">
        <f>IF($J79="","", VLOOKUP($J79,Indicator_Wide!$A$2:$BI$11,53,FALSE))</f>
        <v/>
      </c>
      <c r="GB79" s="3"/>
      <c r="GC79" s="4" t="str">
        <f>IF($J79="","",VLOOKUP($J79,IndDomain_Wide!$A$2:$BI$11,54,FALSE))</f>
        <v/>
      </c>
      <c r="GD79" s="4" t="str">
        <f>IF($J79="","", VLOOKUP($J79,Indicator_Wide!$A$2:$BI$11,54,FALSE))</f>
        <v/>
      </c>
      <c r="GE79" s="3"/>
      <c r="GF79" s="4" t="str">
        <f>IF($J79="","",VLOOKUP($J79,IndDomain_Wide!$A$2:$BI$11,55,FALSE))</f>
        <v/>
      </c>
      <c r="GG79" s="4" t="str">
        <f>IF($J79="","", VLOOKUP($J79,Indicator_Wide!$A$2:$BI$11,55,FALSE))</f>
        <v/>
      </c>
      <c r="GH79" s="3"/>
      <c r="GI79" s="4" t="str">
        <f>IF($J79="","",VLOOKUP($J79,IndDomain_Wide!$A$2:$BI$11,56,FALSE))</f>
        <v/>
      </c>
      <c r="GJ79" s="4" t="str">
        <f>IF($J79="","", VLOOKUP($J79,Indicator_Wide!$A$2:$BI$11,56,FALSE))</f>
        <v/>
      </c>
      <c r="GK79" s="3"/>
      <c r="GL79" s="4" t="str">
        <f>IF($J79="","",VLOOKUP($J79,IndDomain_Wide!$A$2:$BI$11,57,FALSE))</f>
        <v/>
      </c>
      <c r="GM79" s="4" t="str">
        <f>IF($J79="","", VLOOKUP($J79,Indicator_Wide!$A$2:$BI$11,57,FALSE))</f>
        <v/>
      </c>
      <c r="GN79" s="3"/>
      <c r="GO79" s="4" t="str">
        <f>IF($J79="","",VLOOKUP($J79,IndDomain_Wide!$A$2:$BI$11,58,FALSE))</f>
        <v/>
      </c>
      <c r="GP79" s="4" t="str">
        <f>IF($J79="","", VLOOKUP($J79,Indicator_Wide!$A$2:$BI$11,58,FALSE))</f>
        <v/>
      </c>
      <c r="GQ79" s="3"/>
      <c r="GR79" s="4" t="str">
        <f>IF($J79="","",VLOOKUP($J79,IndDomain_Wide!$A$2:$BI$11,59,FALSE))</f>
        <v/>
      </c>
      <c r="GS79" s="4" t="str">
        <f>IF($J79="","", VLOOKUP($J79,Indicator_Wide!$A$2:$BI$11,59,FALSE))</f>
        <v/>
      </c>
      <c r="GT79" s="3"/>
      <c r="GU79" s="4" t="str">
        <f>IF($J79="","",VLOOKUP($J79,IndDomain_Wide!$A$2:$BI$11,60,FALSE))</f>
        <v/>
      </c>
      <c r="GV79" s="4" t="str">
        <f>IF($J79="","", VLOOKUP($J79,Indicator_Wide!$A$2:$BI$11,60,FALSE))</f>
        <v/>
      </c>
      <c r="GW79" s="3"/>
      <c r="GX79" s="4" t="str">
        <f>IF($J79="","",VLOOKUP($J79,IndDomain_Wide!$A$2:$BI$11,61,FALSE))</f>
        <v/>
      </c>
      <c r="GY79" s="4" t="str">
        <f>IF($J79="","", VLOOKUP($J79,Indicator_Wide!$A$2:$BI$11,61,FALSE))</f>
        <v/>
      </c>
      <c r="GZ79" s="3"/>
    </row>
    <row r="80" spans="1:20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4" t="str">
        <f>IF($J80="","", VLOOKUP($J80,Domain_Wide!$A$2:$M$11,2,FALSE))</f>
        <v/>
      </c>
      <c r="L80" s="4" t="str">
        <f>IF($J80="","", VLOOKUP($J80,Domain_Wide!$A$2:$M$11,3,FALSE))</f>
        <v/>
      </c>
      <c r="M80" s="3"/>
      <c r="N80" s="4" t="str">
        <f>IF($J80="","", VLOOKUP($J80,Domain_Wide!$A$2:$M$11,4,FALSE))</f>
        <v/>
      </c>
      <c r="O80" s="4" t="str">
        <f>IF($J80="","", VLOOKUP($J80,Domain_Wide!$A$2:$M$11,5,FALSE))</f>
        <v/>
      </c>
      <c r="P80" s="3"/>
      <c r="Q80" s="4" t="str">
        <f>IF($J80="","", VLOOKUP($J80,Domain_Wide!$A$2:$M$11,6,FALSE))</f>
        <v/>
      </c>
      <c r="R80" s="4" t="str">
        <f>IF($J80="","", VLOOKUP($J80,Domain_Wide!$A$2:$M$11,7,FALSE))</f>
        <v/>
      </c>
      <c r="S80" s="3"/>
      <c r="T80" s="4" t="str">
        <f>IF($J80="","", VLOOKUP($J80,Domain_Wide!$A$2:$M$11,8,FALSE))</f>
        <v/>
      </c>
      <c r="U80" s="4" t="str">
        <f>IF($J80="","", VLOOKUP($J80,Domain_Wide!$A$2:$M$11,9,FALSE))</f>
        <v/>
      </c>
      <c r="V80" s="3"/>
      <c r="W80" s="4" t="str">
        <f>IF($J80="","", VLOOKUP($J80,Domain_Wide!$A$2:$M$11,10,FALSE))</f>
        <v/>
      </c>
      <c r="X80" s="4" t="str">
        <f>IF($J80="","", VLOOKUP($J80,Domain_Wide!$A$2:$M$11,11,FALSE))</f>
        <v/>
      </c>
      <c r="Y80" s="3"/>
      <c r="Z80" s="4" t="str">
        <f>IF($J80="","", VLOOKUP($J80,Domain_Wide!$A$2:$M$11,12,FALSE))</f>
        <v/>
      </c>
      <c r="AA80" s="4" t="str">
        <f>IF($J80="","", VLOOKUP($J80,Domain_Wide!$A$2:$M$11,13,FALSE))</f>
        <v/>
      </c>
      <c r="AB80" s="3"/>
      <c r="AC80" s="4" t="str">
        <f>IF($J80="","",VLOOKUP($J80,IndDomain_Wide!$A$2:$BI$11,2,FALSE))</f>
        <v/>
      </c>
      <c r="AD80" s="4" t="str">
        <f>IF($J80="","", VLOOKUP($J80,Indicator_Wide!$A$2:$BI$11,2,FALSE))</f>
        <v/>
      </c>
      <c r="AE80" s="3"/>
      <c r="AF80" s="4" t="str">
        <f>IF($J80="","",VLOOKUP($J80,IndDomain_Wide!$A$2:$BI$11,3,FALSE))</f>
        <v/>
      </c>
      <c r="AG80" s="4" t="str">
        <f>IF($J80="","", VLOOKUP($J80,Indicator_Wide!$A$2:$BI$11,3,FALSE))</f>
        <v/>
      </c>
      <c r="AH80" s="3"/>
      <c r="AI80" s="4" t="str">
        <f>IF($J80="","",VLOOKUP($J80,IndDomain_Wide!$A$2:$BI$11,4,FALSE))</f>
        <v/>
      </c>
      <c r="AJ80" s="4" t="str">
        <f>IF($J80="","", VLOOKUP($J80,Indicator_Wide!$A$2:$BI$11,4,FALSE))</f>
        <v/>
      </c>
      <c r="AK80" s="3"/>
      <c r="AL80" s="4" t="str">
        <f>IF($J80="","",VLOOKUP($J80,IndDomain_Wide!$A$2:$BI$11,5,FALSE))</f>
        <v/>
      </c>
      <c r="AM80" s="4" t="str">
        <f>IF($J80="","", VLOOKUP($J80,Indicator_Wide!$A$2:$BI$11,5,FALSE))</f>
        <v/>
      </c>
      <c r="AN80" s="3"/>
      <c r="AO80" s="4" t="str">
        <f>IF($J80="","",VLOOKUP($J80,IndDomain_Wide!$A$2:$BI$11,6,FALSE))</f>
        <v/>
      </c>
      <c r="AP80" s="4" t="str">
        <f>IF($J80="","", VLOOKUP($J80,Indicator_Wide!$A$2:$BI$11,6,FALSE))</f>
        <v/>
      </c>
      <c r="AQ80" s="3"/>
      <c r="AR80" s="4" t="str">
        <f>IF($J80="","",VLOOKUP($J80,IndDomain_Wide!$A$2:$BI$11,7,FALSE))</f>
        <v/>
      </c>
      <c r="AS80" s="4" t="str">
        <f>IF($J80="","", VLOOKUP($J80,Indicator_Wide!$A$2:$BI$11,7,FALSE))</f>
        <v/>
      </c>
      <c r="AT80" s="3"/>
      <c r="AU80" s="4" t="str">
        <f>IF($J80="","",VLOOKUP($J80,IndDomain_Wide!$A$2:$BI$11,8,FALSE))</f>
        <v/>
      </c>
      <c r="AV80" s="4" t="str">
        <f>IF($J80="","", VLOOKUP($J80,Indicator_Wide!$A$2:$BI$11,8,FALSE))</f>
        <v/>
      </c>
      <c r="AW80" s="3"/>
      <c r="AX80" s="4" t="str">
        <f>IF($J80="","",VLOOKUP($J80,IndDomain_Wide!$A$2:$BI$11,9,FALSE))</f>
        <v/>
      </c>
      <c r="AY80" s="4" t="str">
        <f>IF($J80="","", VLOOKUP($J80,Indicator_Wide!$A$2:$BI$11,9,FALSE))</f>
        <v/>
      </c>
      <c r="AZ80" s="3"/>
      <c r="BA80" s="4" t="str">
        <f>IF($J80="","",VLOOKUP($J80,IndDomain_Wide!$A$2:$BI$11,10,FALSE))</f>
        <v/>
      </c>
      <c r="BB80" s="4" t="str">
        <f>IF($J80="","", VLOOKUP($J80,Indicator_Wide!$A$2:$BI$11,10,FALSE))</f>
        <v/>
      </c>
      <c r="BC80" s="3"/>
      <c r="BD80" s="4" t="str">
        <f>IF($J80="","",VLOOKUP($J80,IndDomain_Wide!$A$2:$BI$11,11,FALSE))</f>
        <v/>
      </c>
      <c r="BE80" s="4" t="str">
        <f>IF($J80="","", VLOOKUP($J80,Indicator_Wide!$A$2:$BI$11,11,FALSE))</f>
        <v/>
      </c>
      <c r="BF80" s="3"/>
      <c r="BG80" s="4" t="str">
        <f>IF($J80="","",VLOOKUP($J80,IndDomain_Wide!$A$2:$BI$11,12,FALSE))</f>
        <v/>
      </c>
      <c r="BH80" s="4" t="str">
        <f>IF($J80="","", VLOOKUP($J80,Indicator_Wide!$A$2:$BI$11,12,FALSE))</f>
        <v/>
      </c>
      <c r="BI80" s="3"/>
      <c r="BJ80" s="4" t="str">
        <f>IF($J80="","",VLOOKUP($J80,IndDomain_Wide!$A$2:$BI$11,13,FALSE))</f>
        <v/>
      </c>
      <c r="BK80" s="4" t="str">
        <f>IF($J80="","", VLOOKUP($J80,Indicator_Wide!$A$2:$BI$11,13,FALSE))</f>
        <v/>
      </c>
      <c r="BL80" s="3"/>
      <c r="BM80" s="4" t="str">
        <f>IF($J80="","",VLOOKUP($J80,IndDomain_Wide!$A$2:$BI$11,14,FALSE))</f>
        <v/>
      </c>
      <c r="BN80" s="4" t="str">
        <f>IF($J80="","", VLOOKUP($J80,Indicator_Wide!$A$2:$BI$11,14,FALSE))</f>
        <v/>
      </c>
      <c r="BO80" s="3"/>
      <c r="BP80" s="4" t="str">
        <f>IF($J80="","",VLOOKUP($J80,IndDomain_Wide!$A$2:$BI$11,15,FALSE))</f>
        <v/>
      </c>
      <c r="BQ80" s="4" t="str">
        <f>IF($J80="","", VLOOKUP($J80,Indicator_Wide!$A$2:$BI$11,15,FALSE))</f>
        <v/>
      </c>
      <c r="BR80" s="3"/>
      <c r="BS80" s="4" t="str">
        <f>IF($J80="","",VLOOKUP($J80,IndDomain_Wide!$A$2:$BI$11,16,FALSE))</f>
        <v/>
      </c>
      <c r="BT80" s="4" t="str">
        <f>IF($J80="","", VLOOKUP($J80,Indicator_Wide!$A$2:$BI$11,16,FALSE))</f>
        <v/>
      </c>
      <c r="BU80" s="3"/>
      <c r="BV80" s="4" t="str">
        <f>IF($J80="","",VLOOKUP($J80,IndDomain_Wide!$A$2:$BI$11,17,FALSE))</f>
        <v/>
      </c>
      <c r="BW80" s="4" t="str">
        <f>IF($J80="","", VLOOKUP($J80,Indicator_Wide!$A$2:$BI$11,17,FALSE))</f>
        <v/>
      </c>
      <c r="BX80" s="3"/>
      <c r="BY80" s="4" t="str">
        <f>IF($J80="","",VLOOKUP($J80,IndDomain_Wide!$A$2:$BI$11,18,FALSE))</f>
        <v/>
      </c>
      <c r="BZ80" s="4" t="str">
        <f>IF($J80="","", VLOOKUP($J80,Indicator_Wide!$A$2:$BI$11,18,FALSE))</f>
        <v/>
      </c>
      <c r="CA80" s="3"/>
      <c r="CB80" s="4" t="str">
        <f>IF($J80="","",VLOOKUP($J80,IndDomain_Wide!$A$2:$BI$11,19,FALSE))</f>
        <v/>
      </c>
      <c r="CC80" s="4" t="str">
        <f>IF($J80="","", VLOOKUP($J80,Indicator_Wide!$A$2:$BI$11,19,FALSE))</f>
        <v/>
      </c>
      <c r="CD80" s="3"/>
      <c r="CE80" s="4" t="str">
        <f>IF($J80="","",VLOOKUP($J80,IndDomain_Wide!$A$2:$BI$11,20,FALSE))</f>
        <v/>
      </c>
      <c r="CF80" s="4" t="str">
        <f>IF($J80="","", VLOOKUP($J80,Indicator_Wide!$A$2:$BI$11,20,FALSE))</f>
        <v/>
      </c>
      <c r="CG80" s="3"/>
      <c r="CH80" s="4" t="str">
        <f>IF($J80="","",VLOOKUP($J80,IndDomain_Wide!$A$2:$BI$11,21,FALSE))</f>
        <v/>
      </c>
      <c r="CI80" s="4" t="str">
        <f>IF($J80="","", VLOOKUP($J80,Indicator_Wide!$A$2:$BI$11,21,FALSE))</f>
        <v/>
      </c>
      <c r="CJ80" s="3"/>
      <c r="CK80" s="4" t="str">
        <f>IF($J80="","",VLOOKUP($J80,IndDomain_Wide!$A$2:$BI$11,22,FALSE))</f>
        <v/>
      </c>
      <c r="CL80" s="4" t="str">
        <f>IF($J80="","", VLOOKUP($J80,Indicator_Wide!$A$2:$BI$11,22,FALSE))</f>
        <v/>
      </c>
      <c r="CM80" s="3"/>
      <c r="CN80" s="4" t="str">
        <f>IF($J80="","",VLOOKUP($J80,IndDomain_Wide!$A$2:$BI$11,23,FALSE))</f>
        <v/>
      </c>
      <c r="CO80" s="4" t="str">
        <f>IF($J80="","", VLOOKUP($J80,Indicator_Wide!$A$2:$BI$11,23,FALSE))</f>
        <v/>
      </c>
      <c r="CP80" s="3"/>
      <c r="CQ80" s="4" t="str">
        <f>IF($J80="","",VLOOKUP($J80,IndDomain_Wide!$A$2:$BI$11,24,FALSE))</f>
        <v/>
      </c>
      <c r="CR80" s="4" t="str">
        <f>IF($J80="","", VLOOKUP($J80,Indicator_Wide!$A$2:$BI$11,24,FALSE))</f>
        <v/>
      </c>
      <c r="CS80" s="3"/>
      <c r="CT80" s="4" t="str">
        <f>IF($J80="","",VLOOKUP($J80,IndDomain_Wide!$A$2:$BI$11,25,FALSE))</f>
        <v/>
      </c>
      <c r="CU80" s="4" t="str">
        <f>IF($J80="","", VLOOKUP($J80,Indicator_Wide!$A$2:$BI$11,25,FALSE))</f>
        <v/>
      </c>
      <c r="CV80" s="3"/>
      <c r="CW80" s="4" t="str">
        <f>IF($J80="","",VLOOKUP($J80,IndDomain_Wide!$A$2:$BI$11,26,FALSE))</f>
        <v/>
      </c>
      <c r="CX80" s="4" t="str">
        <f>IF($J80="","", VLOOKUP($J80,Indicator_Wide!$A$2:$BI$11,26,FALSE))</f>
        <v/>
      </c>
      <c r="CY80" s="3"/>
      <c r="CZ80" s="4" t="str">
        <f>IF($J80="","",VLOOKUP($J80,IndDomain_Wide!$A$2:$BI$11,27,FALSE))</f>
        <v/>
      </c>
      <c r="DA80" s="4" t="str">
        <f>IF($J80="","", VLOOKUP($J80,Indicator_Wide!$A$2:$BI$11,27,FALSE))</f>
        <v/>
      </c>
      <c r="DB80" s="3"/>
      <c r="DC80" s="4" t="str">
        <f>IF($J80="","",VLOOKUP($J80,IndDomain_Wide!$A$2:$BI$11,28,FALSE))</f>
        <v/>
      </c>
      <c r="DD80" s="4" t="str">
        <f>IF($J80="","", VLOOKUP($J80,Indicator_Wide!$A$2:$BI$11,28,FALSE))</f>
        <v/>
      </c>
      <c r="DE80" s="3"/>
      <c r="DF80" s="4" t="str">
        <f>IF($J80="","",VLOOKUP($J80,IndDomain_Wide!$A$2:$BI$11,29,FALSE))</f>
        <v/>
      </c>
      <c r="DG80" s="4" t="str">
        <f>IF($J80="","", VLOOKUP($J80,Indicator_Wide!$A$2:$BI$11,29,FALSE))</f>
        <v/>
      </c>
      <c r="DH80" s="3"/>
      <c r="DI80" s="4" t="str">
        <f>IF($J80="","",VLOOKUP($J80,IndDomain_Wide!$A$2:$BI$11,30,FALSE))</f>
        <v/>
      </c>
      <c r="DJ80" s="4" t="str">
        <f>IF($J80="","", VLOOKUP($J80,Indicator_Wide!$A$2:$BI$11,30,FALSE))</f>
        <v/>
      </c>
      <c r="DK80" s="3"/>
      <c r="DL80" s="4" t="str">
        <f>IF($J80="","",VLOOKUP($J80,IndDomain_Wide!$A$2:$BI$11,31,FALSE))</f>
        <v/>
      </c>
      <c r="DM80" s="4" t="str">
        <f>IF($J80="","", VLOOKUP($J80,Indicator_Wide!$A$2:$BI$11,31,FALSE))</f>
        <v/>
      </c>
      <c r="DN80" s="3"/>
      <c r="DO80" s="4" t="str">
        <f>IF($J80="","",VLOOKUP($J80,IndDomain_Wide!$A$2:$BI$11,32,FALSE))</f>
        <v/>
      </c>
      <c r="DP80" s="4" t="str">
        <f>IF($J80="","", VLOOKUP($J80,Indicator_Wide!$A$2:$BI$11,32,FALSE))</f>
        <v/>
      </c>
      <c r="DQ80" s="3"/>
      <c r="DR80" s="4" t="str">
        <f>IF($J80="","",VLOOKUP($J80,IndDomain_Wide!$A$2:$BI$11,33,FALSE))</f>
        <v/>
      </c>
      <c r="DS80" s="4" t="str">
        <f>IF($J80="","", VLOOKUP($J80,Indicator_Wide!$A$2:$BI$11,33,FALSE))</f>
        <v/>
      </c>
      <c r="DT80" s="3"/>
      <c r="DU80" s="4" t="str">
        <f>IF($J80="","",VLOOKUP($J80,IndDomain_Wide!$A$2:$BI$11,34,FALSE))</f>
        <v/>
      </c>
      <c r="DV80" s="4" t="str">
        <f>IF($J80="","", VLOOKUP($J80,Indicator_Wide!$A$2:$BI$11,34,FALSE))</f>
        <v/>
      </c>
      <c r="DW80" s="3"/>
      <c r="DX80" s="4" t="str">
        <f>IF($J80="","",VLOOKUP($J80,IndDomain_Wide!$A$2:$BI$11,35,FALSE))</f>
        <v/>
      </c>
      <c r="DY80" s="4" t="str">
        <f>IF($J80="","", VLOOKUP($J80,Indicator_Wide!$A$2:$BI$11,35,FALSE))</f>
        <v/>
      </c>
      <c r="DZ80" s="3"/>
      <c r="EA80" s="4" t="str">
        <f>IF($J80="","",VLOOKUP($J80,IndDomain_Wide!$A$2:$BI$11,36,FALSE))</f>
        <v/>
      </c>
      <c r="EB80" s="4" t="str">
        <f>IF($J80="","", VLOOKUP($J80,Indicator_Wide!$A$2:$BI$11,36,FALSE))</f>
        <v/>
      </c>
      <c r="EC80" s="3"/>
      <c r="ED80" s="4" t="str">
        <f>IF($J80="","",VLOOKUP($J80,IndDomain_Wide!$A$2:$BI$11,37,FALSE))</f>
        <v/>
      </c>
      <c r="EE80" s="4" t="str">
        <f>IF($J80="","", VLOOKUP($J80,Indicator_Wide!$A$2:$BI$11,37,FALSE))</f>
        <v/>
      </c>
      <c r="EF80" s="3"/>
      <c r="EG80" s="4" t="str">
        <f>IF($J80="","",VLOOKUP($J80,IndDomain_Wide!$A$2:$BI$11,38,FALSE))</f>
        <v/>
      </c>
      <c r="EH80" s="4" t="str">
        <f>IF($J80="","", VLOOKUP($J80,Indicator_Wide!$A$2:$BI$11,38,FALSE))</f>
        <v/>
      </c>
      <c r="EI80" s="3"/>
      <c r="EJ80" s="4" t="str">
        <f>IF($J80="","",VLOOKUP($J80,IndDomain_Wide!$A$2:$BI$11,39,FALSE))</f>
        <v/>
      </c>
      <c r="EK80" s="4" t="str">
        <f>IF($J80="","", VLOOKUP($J80,Indicator_Wide!$A$2:$BI$11,39,FALSE))</f>
        <v/>
      </c>
      <c r="EL80" s="3"/>
      <c r="EM80" s="4" t="str">
        <f>IF($J80="","",VLOOKUP($J80,IndDomain_Wide!$A$2:$BI$11,40,FALSE))</f>
        <v/>
      </c>
      <c r="EN80" s="4" t="str">
        <f>IF($J80="","", VLOOKUP($J80,Indicator_Wide!$A$2:$BI$11,40,FALSE))</f>
        <v/>
      </c>
      <c r="EO80" s="3"/>
      <c r="EP80" s="4" t="str">
        <f>IF($J80="","",VLOOKUP($J80,IndDomain_Wide!$A$2:$BI$11,41,FALSE))</f>
        <v/>
      </c>
      <c r="EQ80" s="4" t="str">
        <f>IF($J80="","", VLOOKUP($J80,Indicator_Wide!$A$2:$BI$11,41,FALSE))</f>
        <v/>
      </c>
      <c r="ER80" s="3"/>
      <c r="ES80" s="4" t="str">
        <f>IF($J80="","",VLOOKUP($J80,IndDomain_Wide!$A$2:$BI$11,42,FALSE))</f>
        <v/>
      </c>
      <c r="ET80" s="4" t="str">
        <f>IF($J80="","", VLOOKUP($J80,Indicator_Wide!$A$2:$BI$11,42,FALSE))</f>
        <v/>
      </c>
      <c r="EU80" s="3"/>
      <c r="EV80" s="4" t="str">
        <f>IF($J80="","",VLOOKUP($J80,IndDomain_Wide!$A$2:$BI$11,43,FALSE))</f>
        <v/>
      </c>
      <c r="EW80" s="4" t="str">
        <f>IF($J80="","", VLOOKUP($J80,Indicator_Wide!$A$2:$BI$11,43,FALSE))</f>
        <v/>
      </c>
      <c r="EX80" s="3"/>
      <c r="EY80" s="4" t="str">
        <f>IF($J80="","",VLOOKUP($J80,IndDomain_Wide!$A$2:$BI$11,44,FALSE))</f>
        <v/>
      </c>
      <c r="EZ80" s="4" t="str">
        <f>IF($J80="","", VLOOKUP($J80,Indicator_Wide!$A$2:$BI$11,44,FALSE))</f>
        <v/>
      </c>
      <c r="FA80" s="3"/>
      <c r="FB80" s="4" t="str">
        <f>IF($J80="","",VLOOKUP($J80,IndDomain_Wide!$A$2:$BI$11,45,FALSE))</f>
        <v/>
      </c>
      <c r="FC80" s="4" t="str">
        <f>IF($J80="","", VLOOKUP($J80,Indicator_Wide!$A$2:$BI$11,45,FALSE))</f>
        <v/>
      </c>
      <c r="FD80" s="3"/>
      <c r="FE80" s="4" t="str">
        <f>IF($J80="","",VLOOKUP($J80,IndDomain_Wide!$A$2:$BI$11,46,FALSE))</f>
        <v/>
      </c>
      <c r="FF80" s="4" t="str">
        <f>IF($J80="","", VLOOKUP($J80,Indicator_Wide!$A$2:$BI$11,46,FALSE))</f>
        <v/>
      </c>
      <c r="FG80" s="3"/>
      <c r="FH80" s="4" t="str">
        <f>IF($J80="","",VLOOKUP($J80,IndDomain_Wide!$A$2:$BI$11,47,FALSE))</f>
        <v/>
      </c>
      <c r="FI80" s="4" t="str">
        <f>IF($J80="","", VLOOKUP($J80,Indicator_Wide!$A$2:$BI$11,47,FALSE))</f>
        <v/>
      </c>
      <c r="FJ80" s="3"/>
      <c r="FK80" s="4" t="str">
        <f>IF($J80="","",VLOOKUP($J80,IndDomain_Wide!$A$2:$BI$11,48,FALSE))</f>
        <v/>
      </c>
      <c r="FL80" s="4" t="str">
        <f>IF($J80="","", VLOOKUP($J80,Indicator_Wide!$A$2:$BI$11,48,FALSE))</f>
        <v/>
      </c>
      <c r="FM80" s="3"/>
      <c r="FN80" s="4" t="str">
        <f>IF($J80="","",VLOOKUP($J80,IndDomain_Wide!$A$2:$BI$11,49,FALSE))</f>
        <v/>
      </c>
      <c r="FO80" s="4" t="str">
        <f>IF($J80="","", VLOOKUP($J80,Indicator_Wide!$A$2:$BI$11,49,FALSE))</f>
        <v/>
      </c>
      <c r="FP80" s="3"/>
      <c r="FQ80" s="4" t="str">
        <f>IF($J80="","",VLOOKUP($J80,IndDomain_Wide!$A$2:$BI$11,50,FALSE))</f>
        <v/>
      </c>
      <c r="FR80" s="4" t="str">
        <f>IF($J80="","", VLOOKUP($J80,Indicator_Wide!$A$2:$BI$11,50,FALSE))</f>
        <v/>
      </c>
      <c r="FS80" s="3"/>
      <c r="FT80" s="4" t="str">
        <f>IF($J80="","",VLOOKUP($J80,IndDomain_Wide!$A$2:$BI$11,51,FALSE))</f>
        <v/>
      </c>
      <c r="FU80" s="4" t="str">
        <f>IF($J80="","", VLOOKUP($J80,Indicator_Wide!$A$2:$BI$11,51,FALSE))</f>
        <v/>
      </c>
      <c r="FV80" s="3"/>
      <c r="FW80" s="4" t="str">
        <f>IF($J80="","",VLOOKUP($J80,IndDomain_Wide!$A$2:$BI$11,52,FALSE))</f>
        <v/>
      </c>
      <c r="FX80" s="4" t="str">
        <f>IF($J80="","", VLOOKUP($J80,Indicator_Wide!$A$2:$BI$11,52,FALSE))</f>
        <v/>
      </c>
      <c r="FY80" s="3"/>
      <c r="FZ80" s="4" t="str">
        <f>IF($J80="","",VLOOKUP($J80,IndDomain_Wide!$A$2:$BI$11,53,FALSE))</f>
        <v/>
      </c>
      <c r="GA80" s="4" t="str">
        <f>IF($J80="","", VLOOKUP($J80,Indicator_Wide!$A$2:$BI$11,53,FALSE))</f>
        <v/>
      </c>
      <c r="GB80" s="3"/>
      <c r="GC80" s="4" t="str">
        <f>IF($J80="","",VLOOKUP($J80,IndDomain_Wide!$A$2:$BI$11,54,FALSE))</f>
        <v/>
      </c>
      <c r="GD80" s="4" t="str">
        <f>IF($J80="","", VLOOKUP($J80,Indicator_Wide!$A$2:$BI$11,54,FALSE))</f>
        <v/>
      </c>
      <c r="GE80" s="3"/>
      <c r="GF80" s="4" t="str">
        <f>IF($J80="","",VLOOKUP($J80,IndDomain_Wide!$A$2:$BI$11,55,FALSE))</f>
        <v/>
      </c>
      <c r="GG80" s="4" t="str">
        <f>IF($J80="","", VLOOKUP($J80,Indicator_Wide!$A$2:$BI$11,55,FALSE))</f>
        <v/>
      </c>
      <c r="GH80" s="3"/>
      <c r="GI80" s="4" t="str">
        <f>IF($J80="","",VLOOKUP($J80,IndDomain_Wide!$A$2:$BI$11,56,FALSE))</f>
        <v/>
      </c>
      <c r="GJ80" s="4" t="str">
        <f>IF($J80="","", VLOOKUP($J80,Indicator_Wide!$A$2:$BI$11,56,FALSE))</f>
        <v/>
      </c>
      <c r="GK80" s="3"/>
      <c r="GL80" s="4" t="str">
        <f>IF($J80="","",VLOOKUP($J80,IndDomain_Wide!$A$2:$BI$11,57,FALSE))</f>
        <v/>
      </c>
      <c r="GM80" s="4" t="str">
        <f>IF($J80="","", VLOOKUP($J80,Indicator_Wide!$A$2:$BI$11,57,FALSE))</f>
        <v/>
      </c>
      <c r="GN80" s="3"/>
      <c r="GO80" s="4" t="str">
        <f>IF($J80="","",VLOOKUP($J80,IndDomain_Wide!$A$2:$BI$11,58,FALSE))</f>
        <v/>
      </c>
      <c r="GP80" s="4" t="str">
        <f>IF($J80="","", VLOOKUP($J80,Indicator_Wide!$A$2:$BI$11,58,FALSE))</f>
        <v/>
      </c>
      <c r="GQ80" s="3"/>
      <c r="GR80" s="4" t="str">
        <f>IF($J80="","",VLOOKUP($J80,IndDomain_Wide!$A$2:$BI$11,59,FALSE))</f>
        <v/>
      </c>
      <c r="GS80" s="4" t="str">
        <f>IF($J80="","", VLOOKUP($J80,Indicator_Wide!$A$2:$BI$11,59,FALSE))</f>
        <v/>
      </c>
      <c r="GT80" s="3"/>
      <c r="GU80" s="4" t="str">
        <f>IF($J80="","",VLOOKUP($J80,IndDomain_Wide!$A$2:$BI$11,60,FALSE))</f>
        <v/>
      </c>
      <c r="GV80" s="4" t="str">
        <f>IF($J80="","", VLOOKUP($J80,Indicator_Wide!$A$2:$BI$11,60,FALSE))</f>
        <v/>
      </c>
      <c r="GW80" s="3"/>
      <c r="GX80" s="4" t="str">
        <f>IF($J80="","",VLOOKUP($J80,IndDomain_Wide!$A$2:$BI$11,61,FALSE))</f>
        <v/>
      </c>
      <c r="GY80" s="4" t="str">
        <f>IF($J80="","", VLOOKUP($J80,Indicator_Wide!$A$2:$BI$11,61,FALSE))</f>
        <v/>
      </c>
      <c r="GZ80" s="3"/>
    </row>
    <row r="81" spans="1:20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4" t="str">
        <f>IF($J81="","", VLOOKUP($J81,Domain_Wide!$A$2:$M$11,2,FALSE))</f>
        <v/>
      </c>
      <c r="L81" s="4" t="str">
        <f>IF($J81="","", VLOOKUP($J81,Domain_Wide!$A$2:$M$11,3,FALSE))</f>
        <v/>
      </c>
      <c r="M81" s="3"/>
      <c r="N81" s="4" t="str">
        <f>IF($J81="","", VLOOKUP($J81,Domain_Wide!$A$2:$M$11,4,FALSE))</f>
        <v/>
      </c>
      <c r="O81" s="4" t="str">
        <f>IF($J81="","", VLOOKUP($J81,Domain_Wide!$A$2:$M$11,5,FALSE))</f>
        <v/>
      </c>
      <c r="P81" s="3"/>
      <c r="Q81" s="4" t="str">
        <f>IF($J81="","", VLOOKUP($J81,Domain_Wide!$A$2:$M$11,6,FALSE))</f>
        <v/>
      </c>
      <c r="R81" s="4" t="str">
        <f>IF($J81="","", VLOOKUP($J81,Domain_Wide!$A$2:$M$11,7,FALSE))</f>
        <v/>
      </c>
      <c r="S81" s="3"/>
      <c r="T81" s="4" t="str">
        <f>IF($J81="","", VLOOKUP($J81,Domain_Wide!$A$2:$M$11,8,FALSE))</f>
        <v/>
      </c>
      <c r="U81" s="4" t="str">
        <f>IF($J81="","", VLOOKUP($J81,Domain_Wide!$A$2:$M$11,9,FALSE))</f>
        <v/>
      </c>
      <c r="V81" s="3"/>
      <c r="W81" s="4" t="str">
        <f>IF($J81="","", VLOOKUP($J81,Domain_Wide!$A$2:$M$11,10,FALSE))</f>
        <v/>
      </c>
      <c r="X81" s="4" t="str">
        <f>IF($J81="","", VLOOKUP($J81,Domain_Wide!$A$2:$M$11,11,FALSE))</f>
        <v/>
      </c>
      <c r="Y81" s="3"/>
      <c r="Z81" s="4" t="str">
        <f>IF($J81="","", VLOOKUP($J81,Domain_Wide!$A$2:$M$11,12,FALSE))</f>
        <v/>
      </c>
      <c r="AA81" s="4" t="str">
        <f>IF($J81="","", VLOOKUP($J81,Domain_Wide!$A$2:$M$11,13,FALSE))</f>
        <v/>
      </c>
      <c r="AB81" s="3"/>
      <c r="AC81" s="4" t="str">
        <f>IF($J81="","",VLOOKUP($J81,IndDomain_Wide!$A$2:$BI$11,2,FALSE))</f>
        <v/>
      </c>
      <c r="AD81" s="4" t="str">
        <f>IF($J81="","", VLOOKUP($J81,Indicator_Wide!$A$2:$BI$11,2,FALSE))</f>
        <v/>
      </c>
      <c r="AE81" s="3"/>
      <c r="AF81" s="4" t="str">
        <f>IF($J81="","",VLOOKUP($J81,IndDomain_Wide!$A$2:$BI$11,3,FALSE))</f>
        <v/>
      </c>
      <c r="AG81" s="4" t="str">
        <f>IF($J81="","", VLOOKUP($J81,Indicator_Wide!$A$2:$BI$11,3,FALSE))</f>
        <v/>
      </c>
      <c r="AH81" s="3"/>
      <c r="AI81" s="4" t="str">
        <f>IF($J81="","",VLOOKUP($J81,IndDomain_Wide!$A$2:$BI$11,4,FALSE))</f>
        <v/>
      </c>
      <c r="AJ81" s="4" t="str">
        <f>IF($J81="","", VLOOKUP($J81,Indicator_Wide!$A$2:$BI$11,4,FALSE))</f>
        <v/>
      </c>
      <c r="AK81" s="3"/>
      <c r="AL81" s="4" t="str">
        <f>IF($J81="","",VLOOKUP($J81,IndDomain_Wide!$A$2:$BI$11,5,FALSE))</f>
        <v/>
      </c>
      <c r="AM81" s="4" t="str">
        <f>IF($J81="","", VLOOKUP($J81,Indicator_Wide!$A$2:$BI$11,5,FALSE))</f>
        <v/>
      </c>
      <c r="AN81" s="3"/>
      <c r="AO81" s="4" t="str">
        <f>IF($J81="","",VLOOKUP($J81,IndDomain_Wide!$A$2:$BI$11,6,FALSE))</f>
        <v/>
      </c>
      <c r="AP81" s="4" t="str">
        <f>IF($J81="","", VLOOKUP($J81,Indicator_Wide!$A$2:$BI$11,6,FALSE))</f>
        <v/>
      </c>
      <c r="AQ81" s="3"/>
      <c r="AR81" s="4" t="str">
        <f>IF($J81="","",VLOOKUP($J81,IndDomain_Wide!$A$2:$BI$11,7,FALSE))</f>
        <v/>
      </c>
      <c r="AS81" s="4" t="str">
        <f>IF($J81="","", VLOOKUP($J81,Indicator_Wide!$A$2:$BI$11,7,FALSE))</f>
        <v/>
      </c>
      <c r="AT81" s="3"/>
      <c r="AU81" s="4" t="str">
        <f>IF($J81="","",VLOOKUP($J81,IndDomain_Wide!$A$2:$BI$11,8,FALSE))</f>
        <v/>
      </c>
      <c r="AV81" s="4" t="str">
        <f>IF($J81="","", VLOOKUP($J81,Indicator_Wide!$A$2:$BI$11,8,FALSE))</f>
        <v/>
      </c>
      <c r="AW81" s="3"/>
      <c r="AX81" s="4" t="str">
        <f>IF($J81="","",VLOOKUP($J81,IndDomain_Wide!$A$2:$BI$11,9,FALSE))</f>
        <v/>
      </c>
      <c r="AY81" s="4" t="str">
        <f>IF($J81="","", VLOOKUP($J81,Indicator_Wide!$A$2:$BI$11,9,FALSE))</f>
        <v/>
      </c>
      <c r="AZ81" s="3"/>
      <c r="BA81" s="4" t="str">
        <f>IF($J81="","",VLOOKUP($J81,IndDomain_Wide!$A$2:$BI$11,10,FALSE))</f>
        <v/>
      </c>
      <c r="BB81" s="4" t="str">
        <f>IF($J81="","", VLOOKUP($J81,Indicator_Wide!$A$2:$BI$11,10,FALSE))</f>
        <v/>
      </c>
      <c r="BC81" s="3"/>
      <c r="BD81" s="4" t="str">
        <f>IF($J81="","",VLOOKUP($J81,IndDomain_Wide!$A$2:$BI$11,11,FALSE))</f>
        <v/>
      </c>
      <c r="BE81" s="4" t="str">
        <f>IF($J81="","", VLOOKUP($J81,Indicator_Wide!$A$2:$BI$11,11,FALSE))</f>
        <v/>
      </c>
      <c r="BF81" s="3"/>
      <c r="BG81" s="4" t="str">
        <f>IF($J81="","",VLOOKUP($J81,IndDomain_Wide!$A$2:$BI$11,12,FALSE))</f>
        <v/>
      </c>
      <c r="BH81" s="4" t="str">
        <f>IF($J81="","", VLOOKUP($J81,Indicator_Wide!$A$2:$BI$11,12,FALSE))</f>
        <v/>
      </c>
      <c r="BI81" s="3"/>
      <c r="BJ81" s="4" t="str">
        <f>IF($J81="","",VLOOKUP($J81,IndDomain_Wide!$A$2:$BI$11,13,FALSE))</f>
        <v/>
      </c>
      <c r="BK81" s="4" t="str">
        <f>IF($J81="","", VLOOKUP($J81,Indicator_Wide!$A$2:$BI$11,13,FALSE))</f>
        <v/>
      </c>
      <c r="BL81" s="3"/>
      <c r="BM81" s="4" t="str">
        <f>IF($J81="","",VLOOKUP($J81,IndDomain_Wide!$A$2:$BI$11,14,FALSE))</f>
        <v/>
      </c>
      <c r="BN81" s="4" t="str">
        <f>IF($J81="","", VLOOKUP($J81,Indicator_Wide!$A$2:$BI$11,14,FALSE))</f>
        <v/>
      </c>
      <c r="BO81" s="3"/>
      <c r="BP81" s="4" t="str">
        <f>IF($J81="","",VLOOKUP($J81,IndDomain_Wide!$A$2:$BI$11,15,FALSE))</f>
        <v/>
      </c>
      <c r="BQ81" s="4" t="str">
        <f>IF($J81="","", VLOOKUP($J81,Indicator_Wide!$A$2:$BI$11,15,FALSE))</f>
        <v/>
      </c>
      <c r="BR81" s="3"/>
      <c r="BS81" s="4" t="str">
        <f>IF($J81="","",VLOOKUP($J81,IndDomain_Wide!$A$2:$BI$11,16,FALSE))</f>
        <v/>
      </c>
      <c r="BT81" s="4" t="str">
        <f>IF($J81="","", VLOOKUP($J81,Indicator_Wide!$A$2:$BI$11,16,FALSE))</f>
        <v/>
      </c>
      <c r="BU81" s="3"/>
      <c r="BV81" s="4" t="str">
        <f>IF($J81="","",VLOOKUP($J81,IndDomain_Wide!$A$2:$BI$11,17,FALSE))</f>
        <v/>
      </c>
      <c r="BW81" s="4" t="str">
        <f>IF($J81="","", VLOOKUP($J81,Indicator_Wide!$A$2:$BI$11,17,FALSE))</f>
        <v/>
      </c>
      <c r="BX81" s="3"/>
      <c r="BY81" s="4" t="str">
        <f>IF($J81="","",VLOOKUP($J81,IndDomain_Wide!$A$2:$BI$11,18,FALSE))</f>
        <v/>
      </c>
      <c r="BZ81" s="4" t="str">
        <f>IF($J81="","", VLOOKUP($J81,Indicator_Wide!$A$2:$BI$11,18,FALSE))</f>
        <v/>
      </c>
      <c r="CA81" s="3"/>
      <c r="CB81" s="4" t="str">
        <f>IF($J81="","",VLOOKUP($J81,IndDomain_Wide!$A$2:$BI$11,19,FALSE))</f>
        <v/>
      </c>
      <c r="CC81" s="4" t="str">
        <f>IF($J81="","", VLOOKUP($J81,Indicator_Wide!$A$2:$BI$11,19,FALSE))</f>
        <v/>
      </c>
      <c r="CD81" s="3"/>
      <c r="CE81" s="4" t="str">
        <f>IF($J81="","",VLOOKUP($J81,IndDomain_Wide!$A$2:$BI$11,20,FALSE))</f>
        <v/>
      </c>
      <c r="CF81" s="4" t="str">
        <f>IF($J81="","", VLOOKUP($J81,Indicator_Wide!$A$2:$BI$11,20,FALSE))</f>
        <v/>
      </c>
      <c r="CG81" s="3"/>
      <c r="CH81" s="4" t="str">
        <f>IF($J81="","",VLOOKUP($J81,IndDomain_Wide!$A$2:$BI$11,21,FALSE))</f>
        <v/>
      </c>
      <c r="CI81" s="4" t="str">
        <f>IF($J81="","", VLOOKUP($J81,Indicator_Wide!$A$2:$BI$11,21,FALSE))</f>
        <v/>
      </c>
      <c r="CJ81" s="3"/>
      <c r="CK81" s="4" t="str">
        <f>IF($J81="","",VLOOKUP($J81,IndDomain_Wide!$A$2:$BI$11,22,FALSE))</f>
        <v/>
      </c>
      <c r="CL81" s="4" t="str">
        <f>IF($J81="","", VLOOKUP($J81,Indicator_Wide!$A$2:$BI$11,22,FALSE))</f>
        <v/>
      </c>
      <c r="CM81" s="3"/>
      <c r="CN81" s="4" t="str">
        <f>IF($J81="","",VLOOKUP($J81,IndDomain_Wide!$A$2:$BI$11,23,FALSE))</f>
        <v/>
      </c>
      <c r="CO81" s="4" t="str">
        <f>IF($J81="","", VLOOKUP($J81,Indicator_Wide!$A$2:$BI$11,23,FALSE))</f>
        <v/>
      </c>
      <c r="CP81" s="3"/>
      <c r="CQ81" s="4" t="str">
        <f>IF($J81="","",VLOOKUP($J81,IndDomain_Wide!$A$2:$BI$11,24,FALSE))</f>
        <v/>
      </c>
      <c r="CR81" s="4" t="str">
        <f>IF($J81="","", VLOOKUP($J81,Indicator_Wide!$A$2:$BI$11,24,FALSE))</f>
        <v/>
      </c>
      <c r="CS81" s="3"/>
      <c r="CT81" s="4" t="str">
        <f>IF($J81="","",VLOOKUP($J81,IndDomain_Wide!$A$2:$BI$11,25,FALSE))</f>
        <v/>
      </c>
      <c r="CU81" s="4" t="str">
        <f>IF($J81="","", VLOOKUP($J81,Indicator_Wide!$A$2:$BI$11,25,FALSE))</f>
        <v/>
      </c>
      <c r="CV81" s="3"/>
      <c r="CW81" s="4" t="str">
        <f>IF($J81="","",VLOOKUP($J81,IndDomain_Wide!$A$2:$BI$11,26,FALSE))</f>
        <v/>
      </c>
      <c r="CX81" s="4" t="str">
        <f>IF($J81="","", VLOOKUP($J81,Indicator_Wide!$A$2:$BI$11,26,FALSE))</f>
        <v/>
      </c>
      <c r="CY81" s="3"/>
      <c r="CZ81" s="4" t="str">
        <f>IF($J81="","",VLOOKUP($J81,IndDomain_Wide!$A$2:$BI$11,27,FALSE))</f>
        <v/>
      </c>
      <c r="DA81" s="4" t="str">
        <f>IF($J81="","", VLOOKUP($J81,Indicator_Wide!$A$2:$BI$11,27,FALSE))</f>
        <v/>
      </c>
      <c r="DB81" s="3"/>
      <c r="DC81" s="4" t="str">
        <f>IF($J81="","",VLOOKUP($J81,IndDomain_Wide!$A$2:$BI$11,28,FALSE))</f>
        <v/>
      </c>
      <c r="DD81" s="4" t="str">
        <f>IF($J81="","", VLOOKUP($J81,Indicator_Wide!$A$2:$BI$11,28,FALSE))</f>
        <v/>
      </c>
      <c r="DE81" s="3"/>
      <c r="DF81" s="4" t="str">
        <f>IF($J81="","",VLOOKUP($J81,IndDomain_Wide!$A$2:$BI$11,29,FALSE))</f>
        <v/>
      </c>
      <c r="DG81" s="4" t="str">
        <f>IF($J81="","", VLOOKUP($J81,Indicator_Wide!$A$2:$BI$11,29,FALSE))</f>
        <v/>
      </c>
      <c r="DH81" s="3"/>
      <c r="DI81" s="4" t="str">
        <f>IF($J81="","",VLOOKUP($J81,IndDomain_Wide!$A$2:$BI$11,30,FALSE))</f>
        <v/>
      </c>
      <c r="DJ81" s="4" t="str">
        <f>IF($J81="","", VLOOKUP($J81,Indicator_Wide!$A$2:$BI$11,30,FALSE))</f>
        <v/>
      </c>
      <c r="DK81" s="3"/>
      <c r="DL81" s="4" t="str">
        <f>IF($J81="","",VLOOKUP($J81,IndDomain_Wide!$A$2:$BI$11,31,FALSE))</f>
        <v/>
      </c>
      <c r="DM81" s="4" t="str">
        <f>IF($J81="","", VLOOKUP($J81,Indicator_Wide!$A$2:$BI$11,31,FALSE))</f>
        <v/>
      </c>
      <c r="DN81" s="3"/>
      <c r="DO81" s="4" t="str">
        <f>IF($J81="","",VLOOKUP($J81,IndDomain_Wide!$A$2:$BI$11,32,FALSE))</f>
        <v/>
      </c>
      <c r="DP81" s="4" t="str">
        <f>IF($J81="","", VLOOKUP($J81,Indicator_Wide!$A$2:$BI$11,32,FALSE))</f>
        <v/>
      </c>
      <c r="DQ81" s="3"/>
      <c r="DR81" s="4" t="str">
        <f>IF($J81="","",VLOOKUP($J81,IndDomain_Wide!$A$2:$BI$11,33,FALSE))</f>
        <v/>
      </c>
      <c r="DS81" s="4" t="str">
        <f>IF($J81="","", VLOOKUP($J81,Indicator_Wide!$A$2:$BI$11,33,FALSE))</f>
        <v/>
      </c>
      <c r="DT81" s="3"/>
      <c r="DU81" s="4" t="str">
        <f>IF($J81="","",VLOOKUP($J81,IndDomain_Wide!$A$2:$BI$11,34,FALSE))</f>
        <v/>
      </c>
      <c r="DV81" s="4" t="str">
        <f>IF($J81="","", VLOOKUP($J81,Indicator_Wide!$A$2:$BI$11,34,FALSE))</f>
        <v/>
      </c>
      <c r="DW81" s="3"/>
      <c r="DX81" s="4" t="str">
        <f>IF($J81="","",VLOOKUP($J81,IndDomain_Wide!$A$2:$BI$11,35,FALSE))</f>
        <v/>
      </c>
      <c r="DY81" s="4" t="str">
        <f>IF($J81="","", VLOOKUP($J81,Indicator_Wide!$A$2:$BI$11,35,FALSE))</f>
        <v/>
      </c>
      <c r="DZ81" s="3"/>
      <c r="EA81" s="4" t="str">
        <f>IF($J81="","",VLOOKUP($J81,IndDomain_Wide!$A$2:$BI$11,36,FALSE))</f>
        <v/>
      </c>
      <c r="EB81" s="4" t="str">
        <f>IF($J81="","", VLOOKUP($J81,Indicator_Wide!$A$2:$BI$11,36,FALSE))</f>
        <v/>
      </c>
      <c r="EC81" s="3"/>
      <c r="ED81" s="4" t="str">
        <f>IF($J81="","",VLOOKUP($J81,IndDomain_Wide!$A$2:$BI$11,37,FALSE))</f>
        <v/>
      </c>
      <c r="EE81" s="4" t="str">
        <f>IF($J81="","", VLOOKUP($J81,Indicator_Wide!$A$2:$BI$11,37,FALSE))</f>
        <v/>
      </c>
      <c r="EF81" s="3"/>
      <c r="EG81" s="4" t="str">
        <f>IF($J81="","",VLOOKUP($J81,IndDomain_Wide!$A$2:$BI$11,38,FALSE))</f>
        <v/>
      </c>
      <c r="EH81" s="4" t="str">
        <f>IF($J81="","", VLOOKUP($J81,Indicator_Wide!$A$2:$BI$11,38,FALSE))</f>
        <v/>
      </c>
      <c r="EI81" s="3"/>
      <c r="EJ81" s="4" t="str">
        <f>IF($J81="","",VLOOKUP($J81,IndDomain_Wide!$A$2:$BI$11,39,FALSE))</f>
        <v/>
      </c>
      <c r="EK81" s="4" t="str">
        <f>IF($J81="","", VLOOKUP($J81,Indicator_Wide!$A$2:$BI$11,39,FALSE))</f>
        <v/>
      </c>
      <c r="EL81" s="3"/>
      <c r="EM81" s="4" t="str">
        <f>IF($J81="","",VLOOKUP($J81,IndDomain_Wide!$A$2:$BI$11,40,FALSE))</f>
        <v/>
      </c>
      <c r="EN81" s="4" t="str">
        <f>IF($J81="","", VLOOKUP($J81,Indicator_Wide!$A$2:$BI$11,40,FALSE))</f>
        <v/>
      </c>
      <c r="EO81" s="3"/>
      <c r="EP81" s="4" t="str">
        <f>IF($J81="","",VLOOKUP($J81,IndDomain_Wide!$A$2:$BI$11,41,FALSE))</f>
        <v/>
      </c>
      <c r="EQ81" s="4" t="str">
        <f>IF($J81="","", VLOOKUP($J81,Indicator_Wide!$A$2:$BI$11,41,FALSE))</f>
        <v/>
      </c>
      <c r="ER81" s="3"/>
      <c r="ES81" s="4" t="str">
        <f>IF($J81="","",VLOOKUP($J81,IndDomain_Wide!$A$2:$BI$11,42,FALSE))</f>
        <v/>
      </c>
      <c r="ET81" s="4" t="str">
        <f>IF($J81="","", VLOOKUP($J81,Indicator_Wide!$A$2:$BI$11,42,FALSE))</f>
        <v/>
      </c>
      <c r="EU81" s="3"/>
      <c r="EV81" s="4" t="str">
        <f>IF($J81="","",VLOOKUP($J81,IndDomain_Wide!$A$2:$BI$11,43,FALSE))</f>
        <v/>
      </c>
      <c r="EW81" s="4" t="str">
        <f>IF($J81="","", VLOOKUP($J81,Indicator_Wide!$A$2:$BI$11,43,FALSE))</f>
        <v/>
      </c>
      <c r="EX81" s="3"/>
      <c r="EY81" s="4" t="str">
        <f>IF($J81="","",VLOOKUP($J81,IndDomain_Wide!$A$2:$BI$11,44,FALSE))</f>
        <v/>
      </c>
      <c r="EZ81" s="4" t="str">
        <f>IF($J81="","", VLOOKUP($J81,Indicator_Wide!$A$2:$BI$11,44,FALSE))</f>
        <v/>
      </c>
      <c r="FA81" s="3"/>
      <c r="FB81" s="4" t="str">
        <f>IF($J81="","",VLOOKUP($J81,IndDomain_Wide!$A$2:$BI$11,45,FALSE))</f>
        <v/>
      </c>
      <c r="FC81" s="4" t="str">
        <f>IF($J81="","", VLOOKUP($J81,Indicator_Wide!$A$2:$BI$11,45,FALSE))</f>
        <v/>
      </c>
      <c r="FD81" s="3"/>
      <c r="FE81" s="4" t="str">
        <f>IF($J81="","",VLOOKUP($J81,IndDomain_Wide!$A$2:$BI$11,46,FALSE))</f>
        <v/>
      </c>
      <c r="FF81" s="4" t="str">
        <f>IF($J81="","", VLOOKUP($J81,Indicator_Wide!$A$2:$BI$11,46,FALSE))</f>
        <v/>
      </c>
      <c r="FG81" s="3"/>
      <c r="FH81" s="4" t="str">
        <f>IF($J81="","",VLOOKUP($J81,IndDomain_Wide!$A$2:$BI$11,47,FALSE))</f>
        <v/>
      </c>
      <c r="FI81" s="4" t="str">
        <f>IF($J81="","", VLOOKUP($J81,Indicator_Wide!$A$2:$BI$11,47,FALSE))</f>
        <v/>
      </c>
      <c r="FJ81" s="3"/>
      <c r="FK81" s="4" t="str">
        <f>IF($J81="","",VLOOKUP($J81,IndDomain_Wide!$A$2:$BI$11,48,FALSE))</f>
        <v/>
      </c>
      <c r="FL81" s="4" t="str">
        <f>IF($J81="","", VLOOKUP($J81,Indicator_Wide!$A$2:$BI$11,48,FALSE))</f>
        <v/>
      </c>
      <c r="FM81" s="3"/>
      <c r="FN81" s="4" t="str">
        <f>IF($J81="","",VLOOKUP($J81,IndDomain_Wide!$A$2:$BI$11,49,FALSE))</f>
        <v/>
      </c>
      <c r="FO81" s="4" t="str">
        <f>IF($J81="","", VLOOKUP($J81,Indicator_Wide!$A$2:$BI$11,49,FALSE))</f>
        <v/>
      </c>
      <c r="FP81" s="3"/>
      <c r="FQ81" s="4" t="str">
        <f>IF($J81="","",VLOOKUP($J81,IndDomain_Wide!$A$2:$BI$11,50,FALSE))</f>
        <v/>
      </c>
      <c r="FR81" s="4" t="str">
        <f>IF($J81="","", VLOOKUP($J81,Indicator_Wide!$A$2:$BI$11,50,FALSE))</f>
        <v/>
      </c>
      <c r="FS81" s="3"/>
      <c r="FT81" s="4" t="str">
        <f>IF($J81="","",VLOOKUP($J81,IndDomain_Wide!$A$2:$BI$11,51,FALSE))</f>
        <v/>
      </c>
      <c r="FU81" s="4" t="str">
        <f>IF($J81="","", VLOOKUP($J81,Indicator_Wide!$A$2:$BI$11,51,FALSE))</f>
        <v/>
      </c>
      <c r="FV81" s="3"/>
      <c r="FW81" s="4" t="str">
        <f>IF($J81="","",VLOOKUP($J81,IndDomain_Wide!$A$2:$BI$11,52,FALSE))</f>
        <v/>
      </c>
      <c r="FX81" s="4" t="str">
        <f>IF($J81="","", VLOOKUP($J81,Indicator_Wide!$A$2:$BI$11,52,FALSE))</f>
        <v/>
      </c>
      <c r="FY81" s="3"/>
      <c r="FZ81" s="4" t="str">
        <f>IF($J81="","",VLOOKUP($J81,IndDomain_Wide!$A$2:$BI$11,53,FALSE))</f>
        <v/>
      </c>
      <c r="GA81" s="4" t="str">
        <f>IF($J81="","", VLOOKUP($J81,Indicator_Wide!$A$2:$BI$11,53,FALSE))</f>
        <v/>
      </c>
      <c r="GB81" s="3"/>
      <c r="GC81" s="4" t="str">
        <f>IF($J81="","",VLOOKUP($J81,IndDomain_Wide!$A$2:$BI$11,54,FALSE))</f>
        <v/>
      </c>
      <c r="GD81" s="4" t="str">
        <f>IF($J81="","", VLOOKUP($J81,Indicator_Wide!$A$2:$BI$11,54,FALSE))</f>
        <v/>
      </c>
      <c r="GE81" s="3"/>
      <c r="GF81" s="4" t="str">
        <f>IF($J81="","",VLOOKUP($J81,IndDomain_Wide!$A$2:$BI$11,55,FALSE))</f>
        <v/>
      </c>
      <c r="GG81" s="4" t="str">
        <f>IF($J81="","", VLOOKUP($J81,Indicator_Wide!$A$2:$BI$11,55,FALSE))</f>
        <v/>
      </c>
      <c r="GH81" s="3"/>
      <c r="GI81" s="4" t="str">
        <f>IF($J81="","",VLOOKUP($J81,IndDomain_Wide!$A$2:$BI$11,56,FALSE))</f>
        <v/>
      </c>
      <c r="GJ81" s="4" t="str">
        <f>IF($J81="","", VLOOKUP($J81,Indicator_Wide!$A$2:$BI$11,56,FALSE))</f>
        <v/>
      </c>
      <c r="GK81" s="3"/>
      <c r="GL81" s="4" t="str">
        <f>IF($J81="","",VLOOKUP($J81,IndDomain_Wide!$A$2:$BI$11,57,FALSE))</f>
        <v/>
      </c>
      <c r="GM81" s="4" t="str">
        <f>IF($J81="","", VLOOKUP($J81,Indicator_Wide!$A$2:$BI$11,57,FALSE))</f>
        <v/>
      </c>
      <c r="GN81" s="3"/>
      <c r="GO81" s="4" t="str">
        <f>IF($J81="","",VLOOKUP($J81,IndDomain_Wide!$A$2:$BI$11,58,FALSE))</f>
        <v/>
      </c>
      <c r="GP81" s="4" t="str">
        <f>IF($J81="","", VLOOKUP($J81,Indicator_Wide!$A$2:$BI$11,58,FALSE))</f>
        <v/>
      </c>
      <c r="GQ81" s="3"/>
      <c r="GR81" s="4" t="str">
        <f>IF($J81="","",VLOOKUP($J81,IndDomain_Wide!$A$2:$BI$11,59,FALSE))</f>
        <v/>
      </c>
      <c r="GS81" s="4" t="str">
        <f>IF($J81="","", VLOOKUP($J81,Indicator_Wide!$A$2:$BI$11,59,FALSE))</f>
        <v/>
      </c>
      <c r="GT81" s="3"/>
      <c r="GU81" s="4" t="str">
        <f>IF($J81="","",VLOOKUP($J81,IndDomain_Wide!$A$2:$BI$11,60,FALSE))</f>
        <v/>
      </c>
      <c r="GV81" s="4" t="str">
        <f>IF($J81="","", VLOOKUP($J81,Indicator_Wide!$A$2:$BI$11,60,FALSE))</f>
        <v/>
      </c>
      <c r="GW81" s="3"/>
      <c r="GX81" s="4" t="str">
        <f>IF($J81="","",VLOOKUP($J81,IndDomain_Wide!$A$2:$BI$11,61,FALSE))</f>
        <v/>
      </c>
      <c r="GY81" s="4" t="str">
        <f>IF($J81="","", VLOOKUP($J81,Indicator_Wide!$A$2:$BI$11,61,FALSE))</f>
        <v/>
      </c>
      <c r="GZ81" s="3"/>
    </row>
    <row r="82" spans="1:20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4" t="str">
        <f>IF($J82="","", VLOOKUP($J82,Domain_Wide!$A$2:$M$11,2,FALSE))</f>
        <v/>
      </c>
      <c r="L82" s="4" t="str">
        <f>IF($J82="","", VLOOKUP($J82,Domain_Wide!$A$2:$M$11,3,FALSE))</f>
        <v/>
      </c>
      <c r="M82" s="3"/>
      <c r="N82" s="4" t="str">
        <f>IF($J82="","", VLOOKUP($J82,Domain_Wide!$A$2:$M$11,4,FALSE))</f>
        <v/>
      </c>
      <c r="O82" s="4" t="str">
        <f>IF($J82="","", VLOOKUP($J82,Domain_Wide!$A$2:$M$11,5,FALSE))</f>
        <v/>
      </c>
      <c r="P82" s="3"/>
      <c r="Q82" s="4" t="str">
        <f>IF($J82="","", VLOOKUP($J82,Domain_Wide!$A$2:$M$11,6,FALSE))</f>
        <v/>
      </c>
      <c r="R82" s="4" t="str">
        <f>IF($J82="","", VLOOKUP($J82,Domain_Wide!$A$2:$M$11,7,FALSE))</f>
        <v/>
      </c>
      <c r="S82" s="3"/>
      <c r="T82" s="4" t="str">
        <f>IF($J82="","", VLOOKUP($J82,Domain_Wide!$A$2:$M$11,8,FALSE))</f>
        <v/>
      </c>
      <c r="U82" s="4" t="str">
        <f>IF($J82="","", VLOOKUP($J82,Domain_Wide!$A$2:$M$11,9,FALSE))</f>
        <v/>
      </c>
      <c r="V82" s="3"/>
      <c r="W82" s="4" t="str">
        <f>IF($J82="","", VLOOKUP($J82,Domain_Wide!$A$2:$M$11,10,FALSE))</f>
        <v/>
      </c>
      <c r="X82" s="4" t="str">
        <f>IF($J82="","", VLOOKUP($J82,Domain_Wide!$A$2:$M$11,11,FALSE))</f>
        <v/>
      </c>
      <c r="Y82" s="3"/>
      <c r="Z82" s="4" t="str">
        <f>IF($J82="","", VLOOKUP($J82,Domain_Wide!$A$2:$M$11,12,FALSE))</f>
        <v/>
      </c>
      <c r="AA82" s="4" t="str">
        <f>IF($J82="","", VLOOKUP($J82,Domain_Wide!$A$2:$M$11,13,FALSE))</f>
        <v/>
      </c>
      <c r="AB82" s="3"/>
      <c r="AC82" s="4" t="str">
        <f>IF($J82="","",VLOOKUP($J82,IndDomain_Wide!$A$2:$BI$11,2,FALSE))</f>
        <v/>
      </c>
      <c r="AD82" s="4" t="str">
        <f>IF($J82="","", VLOOKUP($J82,Indicator_Wide!$A$2:$BI$11,2,FALSE))</f>
        <v/>
      </c>
      <c r="AE82" s="3"/>
      <c r="AF82" s="4" t="str">
        <f>IF($J82="","",VLOOKUP($J82,IndDomain_Wide!$A$2:$BI$11,3,FALSE))</f>
        <v/>
      </c>
      <c r="AG82" s="4" t="str">
        <f>IF($J82="","", VLOOKUP($J82,Indicator_Wide!$A$2:$BI$11,3,FALSE))</f>
        <v/>
      </c>
      <c r="AH82" s="3"/>
      <c r="AI82" s="4" t="str">
        <f>IF($J82="","",VLOOKUP($J82,IndDomain_Wide!$A$2:$BI$11,4,FALSE))</f>
        <v/>
      </c>
      <c r="AJ82" s="4" t="str">
        <f>IF($J82="","", VLOOKUP($J82,Indicator_Wide!$A$2:$BI$11,4,FALSE))</f>
        <v/>
      </c>
      <c r="AK82" s="3"/>
      <c r="AL82" s="4" t="str">
        <f>IF($J82="","",VLOOKUP($J82,IndDomain_Wide!$A$2:$BI$11,5,FALSE))</f>
        <v/>
      </c>
      <c r="AM82" s="4" t="str">
        <f>IF($J82="","", VLOOKUP($J82,Indicator_Wide!$A$2:$BI$11,5,FALSE))</f>
        <v/>
      </c>
      <c r="AN82" s="3"/>
      <c r="AO82" s="4" t="str">
        <f>IF($J82="","",VLOOKUP($J82,IndDomain_Wide!$A$2:$BI$11,6,FALSE))</f>
        <v/>
      </c>
      <c r="AP82" s="4" t="str">
        <f>IF($J82="","", VLOOKUP($J82,Indicator_Wide!$A$2:$BI$11,6,FALSE))</f>
        <v/>
      </c>
      <c r="AQ82" s="3"/>
      <c r="AR82" s="4" t="str">
        <f>IF($J82="","",VLOOKUP($J82,IndDomain_Wide!$A$2:$BI$11,7,FALSE))</f>
        <v/>
      </c>
      <c r="AS82" s="4" t="str">
        <f>IF($J82="","", VLOOKUP($J82,Indicator_Wide!$A$2:$BI$11,7,FALSE))</f>
        <v/>
      </c>
      <c r="AT82" s="3"/>
      <c r="AU82" s="4" t="str">
        <f>IF($J82="","",VLOOKUP($J82,IndDomain_Wide!$A$2:$BI$11,8,FALSE))</f>
        <v/>
      </c>
      <c r="AV82" s="4" t="str">
        <f>IF($J82="","", VLOOKUP($J82,Indicator_Wide!$A$2:$BI$11,8,FALSE))</f>
        <v/>
      </c>
      <c r="AW82" s="3"/>
      <c r="AX82" s="4" t="str">
        <f>IF($J82="","",VLOOKUP($J82,IndDomain_Wide!$A$2:$BI$11,9,FALSE))</f>
        <v/>
      </c>
      <c r="AY82" s="4" t="str">
        <f>IF($J82="","", VLOOKUP($J82,Indicator_Wide!$A$2:$BI$11,9,FALSE))</f>
        <v/>
      </c>
      <c r="AZ82" s="3"/>
      <c r="BA82" s="4" t="str">
        <f>IF($J82="","",VLOOKUP($J82,IndDomain_Wide!$A$2:$BI$11,10,FALSE))</f>
        <v/>
      </c>
      <c r="BB82" s="4" t="str">
        <f>IF($J82="","", VLOOKUP($J82,Indicator_Wide!$A$2:$BI$11,10,FALSE))</f>
        <v/>
      </c>
      <c r="BC82" s="3"/>
      <c r="BD82" s="4" t="str">
        <f>IF($J82="","",VLOOKUP($J82,IndDomain_Wide!$A$2:$BI$11,11,FALSE))</f>
        <v/>
      </c>
      <c r="BE82" s="4" t="str">
        <f>IF($J82="","", VLOOKUP($J82,Indicator_Wide!$A$2:$BI$11,11,FALSE))</f>
        <v/>
      </c>
      <c r="BF82" s="3"/>
      <c r="BG82" s="4" t="str">
        <f>IF($J82="","",VLOOKUP($J82,IndDomain_Wide!$A$2:$BI$11,12,FALSE))</f>
        <v/>
      </c>
      <c r="BH82" s="4" t="str">
        <f>IF($J82="","", VLOOKUP($J82,Indicator_Wide!$A$2:$BI$11,12,FALSE))</f>
        <v/>
      </c>
      <c r="BI82" s="3"/>
      <c r="BJ82" s="4" t="str">
        <f>IF($J82="","",VLOOKUP($J82,IndDomain_Wide!$A$2:$BI$11,13,FALSE))</f>
        <v/>
      </c>
      <c r="BK82" s="4" t="str">
        <f>IF($J82="","", VLOOKUP($J82,Indicator_Wide!$A$2:$BI$11,13,FALSE))</f>
        <v/>
      </c>
      <c r="BL82" s="3"/>
      <c r="BM82" s="4" t="str">
        <f>IF($J82="","",VLOOKUP($J82,IndDomain_Wide!$A$2:$BI$11,14,FALSE))</f>
        <v/>
      </c>
      <c r="BN82" s="4" t="str">
        <f>IF($J82="","", VLOOKUP($J82,Indicator_Wide!$A$2:$BI$11,14,FALSE))</f>
        <v/>
      </c>
      <c r="BO82" s="3"/>
      <c r="BP82" s="4" t="str">
        <f>IF($J82="","",VLOOKUP($J82,IndDomain_Wide!$A$2:$BI$11,15,FALSE))</f>
        <v/>
      </c>
      <c r="BQ82" s="4" t="str">
        <f>IF($J82="","", VLOOKUP($J82,Indicator_Wide!$A$2:$BI$11,15,FALSE))</f>
        <v/>
      </c>
      <c r="BR82" s="3"/>
      <c r="BS82" s="4" t="str">
        <f>IF($J82="","",VLOOKUP($J82,IndDomain_Wide!$A$2:$BI$11,16,FALSE))</f>
        <v/>
      </c>
      <c r="BT82" s="4" t="str">
        <f>IF($J82="","", VLOOKUP($J82,Indicator_Wide!$A$2:$BI$11,16,FALSE))</f>
        <v/>
      </c>
      <c r="BU82" s="3"/>
      <c r="BV82" s="4" t="str">
        <f>IF($J82="","",VLOOKUP($J82,IndDomain_Wide!$A$2:$BI$11,17,FALSE))</f>
        <v/>
      </c>
      <c r="BW82" s="4" t="str">
        <f>IF($J82="","", VLOOKUP($J82,Indicator_Wide!$A$2:$BI$11,17,FALSE))</f>
        <v/>
      </c>
      <c r="BX82" s="3"/>
      <c r="BY82" s="4" t="str">
        <f>IF($J82="","",VLOOKUP($J82,IndDomain_Wide!$A$2:$BI$11,18,FALSE))</f>
        <v/>
      </c>
      <c r="BZ82" s="4" t="str">
        <f>IF($J82="","", VLOOKUP($J82,Indicator_Wide!$A$2:$BI$11,18,FALSE))</f>
        <v/>
      </c>
      <c r="CA82" s="3"/>
      <c r="CB82" s="4" t="str">
        <f>IF($J82="","",VLOOKUP($J82,IndDomain_Wide!$A$2:$BI$11,19,FALSE))</f>
        <v/>
      </c>
      <c r="CC82" s="4" t="str">
        <f>IF($J82="","", VLOOKUP($J82,Indicator_Wide!$A$2:$BI$11,19,FALSE))</f>
        <v/>
      </c>
      <c r="CD82" s="3"/>
      <c r="CE82" s="4" t="str">
        <f>IF($J82="","",VLOOKUP($J82,IndDomain_Wide!$A$2:$BI$11,20,FALSE))</f>
        <v/>
      </c>
      <c r="CF82" s="4" t="str">
        <f>IF($J82="","", VLOOKUP($J82,Indicator_Wide!$A$2:$BI$11,20,FALSE))</f>
        <v/>
      </c>
      <c r="CG82" s="3"/>
      <c r="CH82" s="4" t="str">
        <f>IF($J82="","",VLOOKUP($J82,IndDomain_Wide!$A$2:$BI$11,21,FALSE))</f>
        <v/>
      </c>
      <c r="CI82" s="4" t="str">
        <f>IF($J82="","", VLOOKUP($J82,Indicator_Wide!$A$2:$BI$11,21,FALSE))</f>
        <v/>
      </c>
      <c r="CJ82" s="3"/>
      <c r="CK82" s="4" t="str">
        <f>IF($J82="","",VLOOKUP($J82,IndDomain_Wide!$A$2:$BI$11,22,FALSE))</f>
        <v/>
      </c>
      <c r="CL82" s="4" t="str">
        <f>IF($J82="","", VLOOKUP($J82,Indicator_Wide!$A$2:$BI$11,22,FALSE))</f>
        <v/>
      </c>
      <c r="CM82" s="3"/>
      <c r="CN82" s="4" t="str">
        <f>IF($J82="","",VLOOKUP($J82,IndDomain_Wide!$A$2:$BI$11,23,FALSE))</f>
        <v/>
      </c>
      <c r="CO82" s="4" t="str">
        <f>IF($J82="","", VLOOKUP($J82,Indicator_Wide!$A$2:$BI$11,23,FALSE))</f>
        <v/>
      </c>
      <c r="CP82" s="3"/>
      <c r="CQ82" s="4" t="str">
        <f>IF($J82="","",VLOOKUP($J82,IndDomain_Wide!$A$2:$BI$11,24,FALSE))</f>
        <v/>
      </c>
      <c r="CR82" s="4" t="str">
        <f>IF($J82="","", VLOOKUP($J82,Indicator_Wide!$A$2:$BI$11,24,FALSE))</f>
        <v/>
      </c>
      <c r="CS82" s="3"/>
      <c r="CT82" s="4" t="str">
        <f>IF($J82="","",VLOOKUP($J82,IndDomain_Wide!$A$2:$BI$11,25,FALSE))</f>
        <v/>
      </c>
      <c r="CU82" s="4" t="str">
        <f>IF($J82="","", VLOOKUP($J82,Indicator_Wide!$A$2:$BI$11,25,FALSE))</f>
        <v/>
      </c>
      <c r="CV82" s="3"/>
      <c r="CW82" s="4" t="str">
        <f>IF($J82="","",VLOOKUP($J82,IndDomain_Wide!$A$2:$BI$11,26,FALSE))</f>
        <v/>
      </c>
      <c r="CX82" s="4" t="str">
        <f>IF($J82="","", VLOOKUP($J82,Indicator_Wide!$A$2:$BI$11,26,FALSE))</f>
        <v/>
      </c>
      <c r="CY82" s="3"/>
      <c r="CZ82" s="4" t="str">
        <f>IF($J82="","",VLOOKUP($J82,IndDomain_Wide!$A$2:$BI$11,27,FALSE))</f>
        <v/>
      </c>
      <c r="DA82" s="4" t="str">
        <f>IF($J82="","", VLOOKUP($J82,Indicator_Wide!$A$2:$BI$11,27,FALSE))</f>
        <v/>
      </c>
      <c r="DB82" s="3"/>
      <c r="DC82" s="4" t="str">
        <f>IF($J82="","",VLOOKUP($J82,IndDomain_Wide!$A$2:$BI$11,28,FALSE))</f>
        <v/>
      </c>
      <c r="DD82" s="4" t="str">
        <f>IF($J82="","", VLOOKUP($J82,Indicator_Wide!$A$2:$BI$11,28,FALSE))</f>
        <v/>
      </c>
      <c r="DE82" s="3"/>
      <c r="DF82" s="4" t="str">
        <f>IF($J82="","",VLOOKUP($J82,IndDomain_Wide!$A$2:$BI$11,29,FALSE))</f>
        <v/>
      </c>
      <c r="DG82" s="4" t="str">
        <f>IF($J82="","", VLOOKUP($J82,Indicator_Wide!$A$2:$BI$11,29,FALSE))</f>
        <v/>
      </c>
      <c r="DH82" s="3"/>
      <c r="DI82" s="4" t="str">
        <f>IF($J82="","",VLOOKUP($J82,IndDomain_Wide!$A$2:$BI$11,30,FALSE))</f>
        <v/>
      </c>
      <c r="DJ82" s="4" t="str">
        <f>IF($J82="","", VLOOKUP($J82,Indicator_Wide!$A$2:$BI$11,30,FALSE))</f>
        <v/>
      </c>
      <c r="DK82" s="3"/>
      <c r="DL82" s="4" t="str">
        <f>IF($J82="","",VLOOKUP($J82,IndDomain_Wide!$A$2:$BI$11,31,FALSE))</f>
        <v/>
      </c>
      <c r="DM82" s="4" t="str">
        <f>IF($J82="","", VLOOKUP($J82,Indicator_Wide!$A$2:$BI$11,31,FALSE))</f>
        <v/>
      </c>
      <c r="DN82" s="3"/>
      <c r="DO82" s="4" t="str">
        <f>IF($J82="","",VLOOKUP($J82,IndDomain_Wide!$A$2:$BI$11,32,FALSE))</f>
        <v/>
      </c>
      <c r="DP82" s="4" t="str">
        <f>IF($J82="","", VLOOKUP($J82,Indicator_Wide!$A$2:$BI$11,32,FALSE))</f>
        <v/>
      </c>
      <c r="DQ82" s="3"/>
      <c r="DR82" s="4" t="str">
        <f>IF($J82="","",VLOOKUP($J82,IndDomain_Wide!$A$2:$BI$11,33,FALSE))</f>
        <v/>
      </c>
      <c r="DS82" s="4" t="str">
        <f>IF($J82="","", VLOOKUP($J82,Indicator_Wide!$A$2:$BI$11,33,FALSE))</f>
        <v/>
      </c>
      <c r="DT82" s="3"/>
      <c r="DU82" s="4" t="str">
        <f>IF($J82="","",VLOOKUP($J82,IndDomain_Wide!$A$2:$BI$11,34,FALSE))</f>
        <v/>
      </c>
      <c r="DV82" s="4" t="str">
        <f>IF($J82="","", VLOOKUP($J82,Indicator_Wide!$A$2:$BI$11,34,FALSE))</f>
        <v/>
      </c>
      <c r="DW82" s="3"/>
      <c r="DX82" s="4" t="str">
        <f>IF($J82="","",VLOOKUP($J82,IndDomain_Wide!$A$2:$BI$11,35,FALSE))</f>
        <v/>
      </c>
      <c r="DY82" s="4" t="str">
        <f>IF($J82="","", VLOOKUP($J82,Indicator_Wide!$A$2:$BI$11,35,FALSE))</f>
        <v/>
      </c>
      <c r="DZ82" s="3"/>
      <c r="EA82" s="4" t="str">
        <f>IF($J82="","",VLOOKUP($J82,IndDomain_Wide!$A$2:$BI$11,36,FALSE))</f>
        <v/>
      </c>
      <c r="EB82" s="4" t="str">
        <f>IF($J82="","", VLOOKUP($J82,Indicator_Wide!$A$2:$BI$11,36,FALSE))</f>
        <v/>
      </c>
      <c r="EC82" s="3"/>
      <c r="ED82" s="4" t="str">
        <f>IF($J82="","",VLOOKUP($J82,IndDomain_Wide!$A$2:$BI$11,37,FALSE))</f>
        <v/>
      </c>
      <c r="EE82" s="4" t="str">
        <f>IF($J82="","", VLOOKUP($J82,Indicator_Wide!$A$2:$BI$11,37,FALSE))</f>
        <v/>
      </c>
      <c r="EF82" s="3"/>
      <c r="EG82" s="4" t="str">
        <f>IF($J82="","",VLOOKUP($J82,IndDomain_Wide!$A$2:$BI$11,38,FALSE))</f>
        <v/>
      </c>
      <c r="EH82" s="4" t="str">
        <f>IF($J82="","", VLOOKUP($J82,Indicator_Wide!$A$2:$BI$11,38,FALSE))</f>
        <v/>
      </c>
      <c r="EI82" s="3"/>
      <c r="EJ82" s="4" t="str">
        <f>IF($J82="","",VLOOKUP($J82,IndDomain_Wide!$A$2:$BI$11,39,FALSE))</f>
        <v/>
      </c>
      <c r="EK82" s="4" t="str">
        <f>IF($J82="","", VLOOKUP($J82,Indicator_Wide!$A$2:$BI$11,39,FALSE))</f>
        <v/>
      </c>
      <c r="EL82" s="3"/>
      <c r="EM82" s="4" t="str">
        <f>IF($J82="","",VLOOKUP($J82,IndDomain_Wide!$A$2:$BI$11,40,FALSE))</f>
        <v/>
      </c>
      <c r="EN82" s="4" t="str">
        <f>IF($J82="","", VLOOKUP($J82,Indicator_Wide!$A$2:$BI$11,40,FALSE))</f>
        <v/>
      </c>
      <c r="EO82" s="3"/>
      <c r="EP82" s="4" t="str">
        <f>IF($J82="","",VLOOKUP($J82,IndDomain_Wide!$A$2:$BI$11,41,FALSE))</f>
        <v/>
      </c>
      <c r="EQ82" s="4" t="str">
        <f>IF($J82="","", VLOOKUP($J82,Indicator_Wide!$A$2:$BI$11,41,FALSE))</f>
        <v/>
      </c>
      <c r="ER82" s="3"/>
      <c r="ES82" s="4" t="str">
        <f>IF($J82="","",VLOOKUP($J82,IndDomain_Wide!$A$2:$BI$11,42,FALSE))</f>
        <v/>
      </c>
      <c r="ET82" s="4" t="str">
        <f>IF($J82="","", VLOOKUP($J82,Indicator_Wide!$A$2:$BI$11,42,FALSE))</f>
        <v/>
      </c>
      <c r="EU82" s="3"/>
      <c r="EV82" s="4" t="str">
        <f>IF($J82="","",VLOOKUP($J82,IndDomain_Wide!$A$2:$BI$11,43,FALSE))</f>
        <v/>
      </c>
      <c r="EW82" s="4" t="str">
        <f>IF($J82="","", VLOOKUP($J82,Indicator_Wide!$A$2:$BI$11,43,FALSE))</f>
        <v/>
      </c>
      <c r="EX82" s="3"/>
      <c r="EY82" s="4" t="str">
        <f>IF($J82="","",VLOOKUP($J82,IndDomain_Wide!$A$2:$BI$11,44,FALSE))</f>
        <v/>
      </c>
      <c r="EZ82" s="4" t="str">
        <f>IF($J82="","", VLOOKUP($J82,Indicator_Wide!$A$2:$BI$11,44,FALSE))</f>
        <v/>
      </c>
      <c r="FA82" s="3"/>
      <c r="FB82" s="4" t="str">
        <f>IF($J82="","",VLOOKUP($J82,IndDomain_Wide!$A$2:$BI$11,45,FALSE))</f>
        <v/>
      </c>
      <c r="FC82" s="4" t="str">
        <f>IF($J82="","", VLOOKUP($J82,Indicator_Wide!$A$2:$BI$11,45,FALSE))</f>
        <v/>
      </c>
      <c r="FD82" s="3"/>
      <c r="FE82" s="4" t="str">
        <f>IF($J82="","",VLOOKUP($J82,IndDomain_Wide!$A$2:$BI$11,46,FALSE))</f>
        <v/>
      </c>
      <c r="FF82" s="4" t="str">
        <f>IF($J82="","", VLOOKUP($J82,Indicator_Wide!$A$2:$BI$11,46,FALSE))</f>
        <v/>
      </c>
      <c r="FG82" s="3"/>
      <c r="FH82" s="4" t="str">
        <f>IF($J82="","",VLOOKUP($J82,IndDomain_Wide!$A$2:$BI$11,47,FALSE))</f>
        <v/>
      </c>
      <c r="FI82" s="4" t="str">
        <f>IF($J82="","", VLOOKUP($J82,Indicator_Wide!$A$2:$BI$11,47,FALSE))</f>
        <v/>
      </c>
      <c r="FJ82" s="3"/>
      <c r="FK82" s="4" t="str">
        <f>IF($J82="","",VLOOKUP($J82,IndDomain_Wide!$A$2:$BI$11,48,FALSE))</f>
        <v/>
      </c>
      <c r="FL82" s="4" t="str">
        <f>IF($J82="","", VLOOKUP($J82,Indicator_Wide!$A$2:$BI$11,48,FALSE))</f>
        <v/>
      </c>
      <c r="FM82" s="3"/>
      <c r="FN82" s="4" t="str">
        <f>IF($J82="","",VLOOKUP($J82,IndDomain_Wide!$A$2:$BI$11,49,FALSE))</f>
        <v/>
      </c>
      <c r="FO82" s="4" t="str">
        <f>IF($J82="","", VLOOKUP($J82,Indicator_Wide!$A$2:$BI$11,49,FALSE))</f>
        <v/>
      </c>
      <c r="FP82" s="3"/>
      <c r="FQ82" s="4" t="str">
        <f>IF($J82="","",VLOOKUP($J82,IndDomain_Wide!$A$2:$BI$11,50,FALSE))</f>
        <v/>
      </c>
      <c r="FR82" s="4" t="str">
        <f>IF($J82="","", VLOOKUP($J82,Indicator_Wide!$A$2:$BI$11,50,FALSE))</f>
        <v/>
      </c>
      <c r="FS82" s="3"/>
      <c r="FT82" s="4" t="str">
        <f>IF($J82="","",VLOOKUP($J82,IndDomain_Wide!$A$2:$BI$11,51,FALSE))</f>
        <v/>
      </c>
      <c r="FU82" s="4" t="str">
        <f>IF($J82="","", VLOOKUP($J82,Indicator_Wide!$A$2:$BI$11,51,FALSE))</f>
        <v/>
      </c>
      <c r="FV82" s="3"/>
      <c r="FW82" s="4" t="str">
        <f>IF($J82="","",VLOOKUP($J82,IndDomain_Wide!$A$2:$BI$11,52,FALSE))</f>
        <v/>
      </c>
      <c r="FX82" s="4" t="str">
        <f>IF($J82="","", VLOOKUP($J82,Indicator_Wide!$A$2:$BI$11,52,FALSE))</f>
        <v/>
      </c>
      <c r="FY82" s="3"/>
      <c r="FZ82" s="4" t="str">
        <f>IF($J82="","",VLOOKUP($J82,IndDomain_Wide!$A$2:$BI$11,53,FALSE))</f>
        <v/>
      </c>
      <c r="GA82" s="4" t="str">
        <f>IF($J82="","", VLOOKUP($J82,Indicator_Wide!$A$2:$BI$11,53,FALSE))</f>
        <v/>
      </c>
      <c r="GB82" s="3"/>
      <c r="GC82" s="4" t="str">
        <f>IF($J82="","",VLOOKUP($J82,IndDomain_Wide!$A$2:$BI$11,54,FALSE))</f>
        <v/>
      </c>
      <c r="GD82" s="4" t="str">
        <f>IF($J82="","", VLOOKUP($J82,Indicator_Wide!$A$2:$BI$11,54,FALSE))</f>
        <v/>
      </c>
      <c r="GE82" s="3"/>
      <c r="GF82" s="4" t="str">
        <f>IF($J82="","",VLOOKUP($J82,IndDomain_Wide!$A$2:$BI$11,55,FALSE))</f>
        <v/>
      </c>
      <c r="GG82" s="4" t="str">
        <f>IF($J82="","", VLOOKUP($J82,Indicator_Wide!$A$2:$BI$11,55,FALSE))</f>
        <v/>
      </c>
      <c r="GH82" s="3"/>
      <c r="GI82" s="4" t="str">
        <f>IF($J82="","",VLOOKUP($J82,IndDomain_Wide!$A$2:$BI$11,56,FALSE))</f>
        <v/>
      </c>
      <c r="GJ82" s="4" t="str">
        <f>IF($J82="","", VLOOKUP($J82,Indicator_Wide!$A$2:$BI$11,56,FALSE))</f>
        <v/>
      </c>
      <c r="GK82" s="3"/>
      <c r="GL82" s="4" t="str">
        <f>IF($J82="","",VLOOKUP($J82,IndDomain_Wide!$A$2:$BI$11,57,FALSE))</f>
        <v/>
      </c>
      <c r="GM82" s="4" t="str">
        <f>IF($J82="","", VLOOKUP($J82,Indicator_Wide!$A$2:$BI$11,57,FALSE))</f>
        <v/>
      </c>
      <c r="GN82" s="3"/>
      <c r="GO82" s="4" t="str">
        <f>IF($J82="","",VLOOKUP($J82,IndDomain_Wide!$A$2:$BI$11,58,FALSE))</f>
        <v/>
      </c>
      <c r="GP82" s="4" t="str">
        <f>IF($J82="","", VLOOKUP($J82,Indicator_Wide!$A$2:$BI$11,58,FALSE))</f>
        <v/>
      </c>
      <c r="GQ82" s="3"/>
      <c r="GR82" s="4" t="str">
        <f>IF($J82="","",VLOOKUP($J82,IndDomain_Wide!$A$2:$BI$11,59,FALSE))</f>
        <v/>
      </c>
      <c r="GS82" s="4" t="str">
        <f>IF($J82="","", VLOOKUP($J82,Indicator_Wide!$A$2:$BI$11,59,FALSE))</f>
        <v/>
      </c>
      <c r="GT82" s="3"/>
      <c r="GU82" s="4" t="str">
        <f>IF($J82="","",VLOOKUP($J82,IndDomain_Wide!$A$2:$BI$11,60,FALSE))</f>
        <v/>
      </c>
      <c r="GV82" s="4" t="str">
        <f>IF($J82="","", VLOOKUP($J82,Indicator_Wide!$A$2:$BI$11,60,FALSE))</f>
        <v/>
      </c>
      <c r="GW82" s="3"/>
      <c r="GX82" s="4" t="str">
        <f>IF($J82="","",VLOOKUP($J82,IndDomain_Wide!$A$2:$BI$11,61,FALSE))</f>
        <v/>
      </c>
      <c r="GY82" s="4" t="str">
        <f>IF($J82="","", VLOOKUP($J82,Indicator_Wide!$A$2:$BI$11,61,FALSE))</f>
        <v/>
      </c>
      <c r="GZ82" s="3"/>
    </row>
    <row r="83" spans="1:20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4" t="str">
        <f>IF($J83="","", VLOOKUP($J83,Domain_Wide!$A$2:$M$11,2,FALSE))</f>
        <v/>
      </c>
      <c r="L83" s="4" t="str">
        <f>IF($J83="","", VLOOKUP($J83,Domain_Wide!$A$2:$M$11,3,FALSE))</f>
        <v/>
      </c>
      <c r="M83" s="3"/>
      <c r="N83" s="4" t="str">
        <f>IF($J83="","", VLOOKUP($J83,Domain_Wide!$A$2:$M$11,4,FALSE))</f>
        <v/>
      </c>
      <c r="O83" s="4" t="str">
        <f>IF($J83="","", VLOOKUP($J83,Domain_Wide!$A$2:$M$11,5,FALSE))</f>
        <v/>
      </c>
      <c r="P83" s="3"/>
      <c r="Q83" s="4" t="str">
        <f>IF($J83="","", VLOOKUP($J83,Domain_Wide!$A$2:$M$11,6,FALSE))</f>
        <v/>
      </c>
      <c r="R83" s="4" t="str">
        <f>IF($J83="","", VLOOKUP($J83,Domain_Wide!$A$2:$M$11,7,FALSE))</f>
        <v/>
      </c>
      <c r="S83" s="3"/>
      <c r="T83" s="4" t="str">
        <f>IF($J83="","", VLOOKUP($J83,Domain_Wide!$A$2:$M$11,8,FALSE))</f>
        <v/>
      </c>
      <c r="U83" s="4" t="str">
        <f>IF($J83="","", VLOOKUP($J83,Domain_Wide!$A$2:$M$11,9,FALSE))</f>
        <v/>
      </c>
      <c r="V83" s="3"/>
      <c r="W83" s="4" t="str">
        <f>IF($J83="","", VLOOKUP($J83,Domain_Wide!$A$2:$M$11,10,FALSE))</f>
        <v/>
      </c>
      <c r="X83" s="4" t="str">
        <f>IF($J83="","", VLOOKUP($J83,Domain_Wide!$A$2:$M$11,11,FALSE))</f>
        <v/>
      </c>
      <c r="Y83" s="3"/>
      <c r="Z83" s="4" t="str">
        <f>IF($J83="","", VLOOKUP($J83,Domain_Wide!$A$2:$M$11,12,FALSE))</f>
        <v/>
      </c>
      <c r="AA83" s="4" t="str">
        <f>IF($J83="","", VLOOKUP($J83,Domain_Wide!$A$2:$M$11,13,FALSE))</f>
        <v/>
      </c>
      <c r="AB83" s="3"/>
      <c r="AC83" s="4" t="str">
        <f>IF($J83="","",VLOOKUP($J83,IndDomain_Wide!$A$2:$BI$11,2,FALSE))</f>
        <v/>
      </c>
      <c r="AD83" s="4" t="str">
        <f>IF($J83="","", VLOOKUP($J83,Indicator_Wide!$A$2:$BI$11,2,FALSE))</f>
        <v/>
      </c>
      <c r="AE83" s="3"/>
      <c r="AF83" s="4" t="str">
        <f>IF($J83="","",VLOOKUP($J83,IndDomain_Wide!$A$2:$BI$11,3,FALSE))</f>
        <v/>
      </c>
      <c r="AG83" s="4" t="str">
        <f>IF($J83="","", VLOOKUP($J83,Indicator_Wide!$A$2:$BI$11,3,FALSE))</f>
        <v/>
      </c>
      <c r="AH83" s="3"/>
      <c r="AI83" s="4" t="str">
        <f>IF($J83="","",VLOOKUP($J83,IndDomain_Wide!$A$2:$BI$11,4,FALSE))</f>
        <v/>
      </c>
      <c r="AJ83" s="4" t="str">
        <f>IF($J83="","", VLOOKUP($J83,Indicator_Wide!$A$2:$BI$11,4,FALSE))</f>
        <v/>
      </c>
      <c r="AK83" s="3"/>
      <c r="AL83" s="4" t="str">
        <f>IF($J83="","",VLOOKUP($J83,IndDomain_Wide!$A$2:$BI$11,5,FALSE))</f>
        <v/>
      </c>
      <c r="AM83" s="4" t="str">
        <f>IF($J83="","", VLOOKUP($J83,Indicator_Wide!$A$2:$BI$11,5,FALSE))</f>
        <v/>
      </c>
      <c r="AN83" s="3"/>
      <c r="AO83" s="4" t="str">
        <f>IF($J83="","",VLOOKUP($J83,IndDomain_Wide!$A$2:$BI$11,6,FALSE))</f>
        <v/>
      </c>
      <c r="AP83" s="4" t="str">
        <f>IF($J83="","", VLOOKUP($J83,Indicator_Wide!$A$2:$BI$11,6,FALSE))</f>
        <v/>
      </c>
      <c r="AQ83" s="3"/>
      <c r="AR83" s="4" t="str">
        <f>IF($J83="","",VLOOKUP($J83,IndDomain_Wide!$A$2:$BI$11,7,FALSE))</f>
        <v/>
      </c>
      <c r="AS83" s="4" t="str">
        <f>IF($J83="","", VLOOKUP($J83,Indicator_Wide!$A$2:$BI$11,7,FALSE))</f>
        <v/>
      </c>
      <c r="AT83" s="3"/>
      <c r="AU83" s="4" t="str">
        <f>IF($J83="","",VLOOKUP($J83,IndDomain_Wide!$A$2:$BI$11,8,FALSE))</f>
        <v/>
      </c>
      <c r="AV83" s="4" t="str">
        <f>IF($J83="","", VLOOKUP($J83,Indicator_Wide!$A$2:$BI$11,8,FALSE))</f>
        <v/>
      </c>
      <c r="AW83" s="3"/>
      <c r="AX83" s="4" t="str">
        <f>IF($J83="","",VLOOKUP($J83,IndDomain_Wide!$A$2:$BI$11,9,FALSE))</f>
        <v/>
      </c>
      <c r="AY83" s="4" t="str">
        <f>IF($J83="","", VLOOKUP($J83,Indicator_Wide!$A$2:$BI$11,9,FALSE))</f>
        <v/>
      </c>
      <c r="AZ83" s="3"/>
      <c r="BA83" s="4" t="str">
        <f>IF($J83="","",VLOOKUP($J83,IndDomain_Wide!$A$2:$BI$11,10,FALSE))</f>
        <v/>
      </c>
      <c r="BB83" s="4" t="str">
        <f>IF($J83="","", VLOOKUP($J83,Indicator_Wide!$A$2:$BI$11,10,FALSE))</f>
        <v/>
      </c>
      <c r="BC83" s="3"/>
      <c r="BD83" s="4" t="str">
        <f>IF($J83="","",VLOOKUP($J83,IndDomain_Wide!$A$2:$BI$11,11,FALSE))</f>
        <v/>
      </c>
      <c r="BE83" s="4" t="str">
        <f>IF($J83="","", VLOOKUP($J83,Indicator_Wide!$A$2:$BI$11,11,FALSE))</f>
        <v/>
      </c>
      <c r="BF83" s="3"/>
      <c r="BG83" s="4" t="str">
        <f>IF($J83="","",VLOOKUP($J83,IndDomain_Wide!$A$2:$BI$11,12,FALSE))</f>
        <v/>
      </c>
      <c r="BH83" s="4" t="str">
        <f>IF($J83="","", VLOOKUP($J83,Indicator_Wide!$A$2:$BI$11,12,FALSE))</f>
        <v/>
      </c>
      <c r="BI83" s="3"/>
      <c r="BJ83" s="4" t="str">
        <f>IF($J83="","",VLOOKUP($J83,IndDomain_Wide!$A$2:$BI$11,13,FALSE))</f>
        <v/>
      </c>
      <c r="BK83" s="4" t="str">
        <f>IF($J83="","", VLOOKUP($J83,Indicator_Wide!$A$2:$BI$11,13,FALSE))</f>
        <v/>
      </c>
      <c r="BL83" s="3"/>
      <c r="BM83" s="4" t="str">
        <f>IF($J83="","",VLOOKUP($J83,IndDomain_Wide!$A$2:$BI$11,14,FALSE))</f>
        <v/>
      </c>
      <c r="BN83" s="4" t="str">
        <f>IF($J83="","", VLOOKUP($J83,Indicator_Wide!$A$2:$BI$11,14,FALSE))</f>
        <v/>
      </c>
      <c r="BO83" s="3"/>
      <c r="BP83" s="4" t="str">
        <f>IF($J83="","",VLOOKUP($J83,IndDomain_Wide!$A$2:$BI$11,15,FALSE))</f>
        <v/>
      </c>
      <c r="BQ83" s="4" t="str">
        <f>IF($J83="","", VLOOKUP($J83,Indicator_Wide!$A$2:$BI$11,15,FALSE))</f>
        <v/>
      </c>
      <c r="BR83" s="3"/>
      <c r="BS83" s="4" t="str">
        <f>IF($J83="","",VLOOKUP($J83,IndDomain_Wide!$A$2:$BI$11,16,FALSE))</f>
        <v/>
      </c>
      <c r="BT83" s="4" t="str">
        <f>IF($J83="","", VLOOKUP($J83,Indicator_Wide!$A$2:$BI$11,16,FALSE))</f>
        <v/>
      </c>
      <c r="BU83" s="3"/>
      <c r="BV83" s="4" t="str">
        <f>IF($J83="","",VLOOKUP($J83,IndDomain_Wide!$A$2:$BI$11,17,FALSE))</f>
        <v/>
      </c>
      <c r="BW83" s="4" t="str">
        <f>IF($J83="","", VLOOKUP($J83,Indicator_Wide!$A$2:$BI$11,17,FALSE))</f>
        <v/>
      </c>
      <c r="BX83" s="3"/>
      <c r="BY83" s="4" t="str">
        <f>IF($J83="","",VLOOKUP($J83,IndDomain_Wide!$A$2:$BI$11,18,FALSE))</f>
        <v/>
      </c>
      <c r="BZ83" s="4" t="str">
        <f>IF($J83="","", VLOOKUP($J83,Indicator_Wide!$A$2:$BI$11,18,FALSE))</f>
        <v/>
      </c>
      <c r="CA83" s="3"/>
      <c r="CB83" s="4" t="str">
        <f>IF($J83="","",VLOOKUP($J83,IndDomain_Wide!$A$2:$BI$11,19,FALSE))</f>
        <v/>
      </c>
      <c r="CC83" s="4" t="str">
        <f>IF($J83="","", VLOOKUP($J83,Indicator_Wide!$A$2:$BI$11,19,FALSE))</f>
        <v/>
      </c>
      <c r="CD83" s="3"/>
      <c r="CE83" s="4" t="str">
        <f>IF($J83="","",VLOOKUP($J83,IndDomain_Wide!$A$2:$BI$11,20,FALSE))</f>
        <v/>
      </c>
      <c r="CF83" s="4" t="str">
        <f>IF($J83="","", VLOOKUP($J83,Indicator_Wide!$A$2:$BI$11,20,FALSE))</f>
        <v/>
      </c>
      <c r="CG83" s="3"/>
      <c r="CH83" s="4" t="str">
        <f>IF($J83="","",VLOOKUP($J83,IndDomain_Wide!$A$2:$BI$11,21,FALSE))</f>
        <v/>
      </c>
      <c r="CI83" s="4" t="str">
        <f>IF($J83="","", VLOOKUP($J83,Indicator_Wide!$A$2:$BI$11,21,FALSE))</f>
        <v/>
      </c>
      <c r="CJ83" s="3"/>
      <c r="CK83" s="4" t="str">
        <f>IF($J83="","",VLOOKUP($J83,IndDomain_Wide!$A$2:$BI$11,22,FALSE))</f>
        <v/>
      </c>
      <c r="CL83" s="4" t="str">
        <f>IF($J83="","", VLOOKUP($J83,Indicator_Wide!$A$2:$BI$11,22,FALSE))</f>
        <v/>
      </c>
      <c r="CM83" s="3"/>
      <c r="CN83" s="4" t="str">
        <f>IF($J83="","",VLOOKUP($J83,IndDomain_Wide!$A$2:$BI$11,23,FALSE))</f>
        <v/>
      </c>
      <c r="CO83" s="4" t="str">
        <f>IF($J83="","", VLOOKUP($J83,Indicator_Wide!$A$2:$BI$11,23,FALSE))</f>
        <v/>
      </c>
      <c r="CP83" s="3"/>
      <c r="CQ83" s="4" t="str">
        <f>IF($J83="","",VLOOKUP($J83,IndDomain_Wide!$A$2:$BI$11,24,FALSE))</f>
        <v/>
      </c>
      <c r="CR83" s="4" t="str">
        <f>IF($J83="","", VLOOKUP($J83,Indicator_Wide!$A$2:$BI$11,24,FALSE))</f>
        <v/>
      </c>
      <c r="CS83" s="3"/>
      <c r="CT83" s="4" t="str">
        <f>IF($J83="","",VLOOKUP($J83,IndDomain_Wide!$A$2:$BI$11,25,FALSE))</f>
        <v/>
      </c>
      <c r="CU83" s="4" t="str">
        <f>IF($J83="","", VLOOKUP($J83,Indicator_Wide!$A$2:$BI$11,25,FALSE))</f>
        <v/>
      </c>
      <c r="CV83" s="3"/>
      <c r="CW83" s="4" t="str">
        <f>IF($J83="","",VLOOKUP($J83,IndDomain_Wide!$A$2:$BI$11,26,FALSE))</f>
        <v/>
      </c>
      <c r="CX83" s="4" t="str">
        <f>IF($J83="","", VLOOKUP($J83,Indicator_Wide!$A$2:$BI$11,26,FALSE))</f>
        <v/>
      </c>
      <c r="CY83" s="3"/>
      <c r="CZ83" s="4" t="str">
        <f>IF($J83="","",VLOOKUP($J83,IndDomain_Wide!$A$2:$BI$11,27,FALSE))</f>
        <v/>
      </c>
      <c r="DA83" s="4" t="str">
        <f>IF($J83="","", VLOOKUP($J83,Indicator_Wide!$A$2:$BI$11,27,FALSE))</f>
        <v/>
      </c>
      <c r="DB83" s="3"/>
      <c r="DC83" s="4" t="str">
        <f>IF($J83="","",VLOOKUP($J83,IndDomain_Wide!$A$2:$BI$11,28,FALSE))</f>
        <v/>
      </c>
      <c r="DD83" s="4" t="str">
        <f>IF($J83="","", VLOOKUP($J83,Indicator_Wide!$A$2:$BI$11,28,FALSE))</f>
        <v/>
      </c>
      <c r="DE83" s="3"/>
      <c r="DF83" s="4" t="str">
        <f>IF($J83="","",VLOOKUP($J83,IndDomain_Wide!$A$2:$BI$11,29,FALSE))</f>
        <v/>
      </c>
      <c r="DG83" s="4" t="str">
        <f>IF($J83="","", VLOOKUP($J83,Indicator_Wide!$A$2:$BI$11,29,FALSE))</f>
        <v/>
      </c>
      <c r="DH83" s="3"/>
      <c r="DI83" s="4" t="str">
        <f>IF($J83="","",VLOOKUP($J83,IndDomain_Wide!$A$2:$BI$11,30,FALSE))</f>
        <v/>
      </c>
      <c r="DJ83" s="4" t="str">
        <f>IF($J83="","", VLOOKUP($J83,Indicator_Wide!$A$2:$BI$11,30,FALSE))</f>
        <v/>
      </c>
      <c r="DK83" s="3"/>
      <c r="DL83" s="4" t="str">
        <f>IF($J83="","",VLOOKUP($J83,IndDomain_Wide!$A$2:$BI$11,31,FALSE))</f>
        <v/>
      </c>
      <c r="DM83" s="4" t="str">
        <f>IF($J83="","", VLOOKUP($J83,Indicator_Wide!$A$2:$BI$11,31,FALSE))</f>
        <v/>
      </c>
      <c r="DN83" s="3"/>
      <c r="DO83" s="4" t="str">
        <f>IF($J83="","",VLOOKUP($J83,IndDomain_Wide!$A$2:$BI$11,32,FALSE))</f>
        <v/>
      </c>
      <c r="DP83" s="4" t="str">
        <f>IF($J83="","", VLOOKUP($J83,Indicator_Wide!$A$2:$BI$11,32,FALSE))</f>
        <v/>
      </c>
      <c r="DQ83" s="3"/>
      <c r="DR83" s="4" t="str">
        <f>IF($J83="","",VLOOKUP($J83,IndDomain_Wide!$A$2:$BI$11,33,FALSE))</f>
        <v/>
      </c>
      <c r="DS83" s="4" t="str">
        <f>IF($J83="","", VLOOKUP($J83,Indicator_Wide!$A$2:$BI$11,33,FALSE))</f>
        <v/>
      </c>
      <c r="DT83" s="3"/>
      <c r="DU83" s="4" t="str">
        <f>IF($J83="","",VLOOKUP($J83,IndDomain_Wide!$A$2:$BI$11,34,FALSE))</f>
        <v/>
      </c>
      <c r="DV83" s="4" t="str">
        <f>IF($J83="","", VLOOKUP($J83,Indicator_Wide!$A$2:$BI$11,34,FALSE))</f>
        <v/>
      </c>
      <c r="DW83" s="3"/>
      <c r="DX83" s="4" t="str">
        <f>IF($J83="","",VLOOKUP($J83,IndDomain_Wide!$A$2:$BI$11,35,FALSE))</f>
        <v/>
      </c>
      <c r="DY83" s="4" t="str">
        <f>IF($J83="","", VLOOKUP($J83,Indicator_Wide!$A$2:$BI$11,35,FALSE))</f>
        <v/>
      </c>
      <c r="DZ83" s="3"/>
      <c r="EA83" s="4" t="str">
        <f>IF($J83="","",VLOOKUP($J83,IndDomain_Wide!$A$2:$BI$11,36,FALSE))</f>
        <v/>
      </c>
      <c r="EB83" s="4" t="str">
        <f>IF($J83="","", VLOOKUP($J83,Indicator_Wide!$A$2:$BI$11,36,FALSE))</f>
        <v/>
      </c>
      <c r="EC83" s="3"/>
      <c r="ED83" s="4" t="str">
        <f>IF($J83="","",VLOOKUP($J83,IndDomain_Wide!$A$2:$BI$11,37,FALSE))</f>
        <v/>
      </c>
      <c r="EE83" s="4" t="str">
        <f>IF($J83="","", VLOOKUP($J83,Indicator_Wide!$A$2:$BI$11,37,FALSE))</f>
        <v/>
      </c>
      <c r="EF83" s="3"/>
      <c r="EG83" s="4" t="str">
        <f>IF($J83="","",VLOOKUP($J83,IndDomain_Wide!$A$2:$BI$11,38,FALSE))</f>
        <v/>
      </c>
      <c r="EH83" s="4" t="str">
        <f>IF($J83="","", VLOOKUP($J83,Indicator_Wide!$A$2:$BI$11,38,FALSE))</f>
        <v/>
      </c>
      <c r="EI83" s="3"/>
      <c r="EJ83" s="4" t="str">
        <f>IF($J83="","",VLOOKUP($J83,IndDomain_Wide!$A$2:$BI$11,39,FALSE))</f>
        <v/>
      </c>
      <c r="EK83" s="4" t="str">
        <f>IF($J83="","", VLOOKUP($J83,Indicator_Wide!$A$2:$BI$11,39,FALSE))</f>
        <v/>
      </c>
      <c r="EL83" s="3"/>
      <c r="EM83" s="4" t="str">
        <f>IF($J83="","",VLOOKUP($J83,IndDomain_Wide!$A$2:$BI$11,40,FALSE))</f>
        <v/>
      </c>
      <c r="EN83" s="4" t="str">
        <f>IF($J83="","", VLOOKUP($J83,Indicator_Wide!$A$2:$BI$11,40,FALSE))</f>
        <v/>
      </c>
      <c r="EO83" s="3"/>
      <c r="EP83" s="4" t="str">
        <f>IF($J83="","",VLOOKUP($J83,IndDomain_Wide!$A$2:$BI$11,41,FALSE))</f>
        <v/>
      </c>
      <c r="EQ83" s="4" t="str">
        <f>IF($J83="","", VLOOKUP($J83,Indicator_Wide!$A$2:$BI$11,41,FALSE))</f>
        <v/>
      </c>
      <c r="ER83" s="3"/>
      <c r="ES83" s="4" t="str">
        <f>IF($J83="","",VLOOKUP($J83,IndDomain_Wide!$A$2:$BI$11,42,FALSE))</f>
        <v/>
      </c>
      <c r="ET83" s="4" t="str">
        <f>IF($J83="","", VLOOKUP($J83,Indicator_Wide!$A$2:$BI$11,42,FALSE))</f>
        <v/>
      </c>
      <c r="EU83" s="3"/>
      <c r="EV83" s="4" t="str">
        <f>IF($J83="","",VLOOKUP($J83,IndDomain_Wide!$A$2:$BI$11,43,FALSE))</f>
        <v/>
      </c>
      <c r="EW83" s="4" t="str">
        <f>IF($J83="","", VLOOKUP($J83,Indicator_Wide!$A$2:$BI$11,43,FALSE))</f>
        <v/>
      </c>
      <c r="EX83" s="3"/>
      <c r="EY83" s="4" t="str">
        <f>IF($J83="","",VLOOKUP($J83,IndDomain_Wide!$A$2:$BI$11,44,FALSE))</f>
        <v/>
      </c>
      <c r="EZ83" s="4" t="str">
        <f>IF($J83="","", VLOOKUP($J83,Indicator_Wide!$A$2:$BI$11,44,FALSE))</f>
        <v/>
      </c>
      <c r="FA83" s="3"/>
      <c r="FB83" s="4" t="str">
        <f>IF($J83="","",VLOOKUP($J83,IndDomain_Wide!$A$2:$BI$11,45,FALSE))</f>
        <v/>
      </c>
      <c r="FC83" s="4" t="str">
        <f>IF($J83="","", VLOOKUP($J83,Indicator_Wide!$A$2:$BI$11,45,FALSE))</f>
        <v/>
      </c>
      <c r="FD83" s="3"/>
      <c r="FE83" s="4" t="str">
        <f>IF($J83="","",VLOOKUP($J83,IndDomain_Wide!$A$2:$BI$11,46,FALSE))</f>
        <v/>
      </c>
      <c r="FF83" s="4" t="str">
        <f>IF($J83="","", VLOOKUP($J83,Indicator_Wide!$A$2:$BI$11,46,FALSE))</f>
        <v/>
      </c>
      <c r="FG83" s="3"/>
      <c r="FH83" s="4" t="str">
        <f>IF($J83="","",VLOOKUP($J83,IndDomain_Wide!$A$2:$BI$11,47,FALSE))</f>
        <v/>
      </c>
      <c r="FI83" s="4" t="str">
        <f>IF($J83="","", VLOOKUP($J83,Indicator_Wide!$A$2:$BI$11,47,FALSE))</f>
        <v/>
      </c>
      <c r="FJ83" s="3"/>
      <c r="FK83" s="4" t="str">
        <f>IF($J83="","",VLOOKUP($J83,IndDomain_Wide!$A$2:$BI$11,48,FALSE))</f>
        <v/>
      </c>
      <c r="FL83" s="4" t="str">
        <f>IF($J83="","", VLOOKUP($J83,Indicator_Wide!$A$2:$BI$11,48,FALSE))</f>
        <v/>
      </c>
      <c r="FM83" s="3"/>
      <c r="FN83" s="4" t="str">
        <f>IF($J83="","",VLOOKUP($J83,IndDomain_Wide!$A$2:$BI$11,49,FALSE))</f>
        <v/>
      </c>
      <c r="FO83" s="4" t="str">
        <f>IF($J83="","", VLOOKUP($J83,Indicator_Wide!$A$2:$BI$11,49,FALSE))</f>
        <v/>
      </c>
      <c r="FP83" s="3"/>
      <c r="FQ83" s="4" t="str">
        <f>IF($J83="","",VLOOKUP($J83,IndDomain_Wide!$A$2:$BI$11,50,FALSE))</f>
        <v/>
      </c>
      <c r="FR83" s="4" t="str">
        <f>IF($J83="","", VLOOKUP($J83,Indicator_Wide!$A$2:$BI$11,50,FALSE))</f>
        <v/>
      </c>
      <c r="FS83" s="3"/>
      <c r="FT83" s="4" t="str">
        <f>IF($J83="","",VLOOKUP($J83,IndDomain_Wide!$A$2:$BI$11,51,FALSE))</f>
        <v/>
      </c>
      <c r="FU83" s="4" t="str">
        <f>IF($J83="","", VLOOKUP($J83,Indicator_Wide!$A$2:$BI$11,51,FALSE))</f>
        <v/>
      </c>
      <c r="FV83" s="3"/>
      <c r="FW83" s="4" t="str">
        <f>IF($J83="","",VLOOKUP($J83,IndDomain_Wide!$A$2:$BI$11,52,FALSE))</f>
        <v/>
      </c>
      <c r="FX83" s="4" t="str">
        <f>IF($J83="","", VLOOKUP($J83,Indicator_Wide!$A$2:$BI$11,52,FALSE))</f>
        <v/>
      </c>
      <c r="FY83" s="3"/>
      <c r="FZ83" s="4" t="str">
        <f>IF($J83="","",VLOOKUP($J83,IndDomain_Wide!$A$2:$BI$11,53,FALSE))</f>
        <v/>
      </c>
      <c r="GA83" s="4" t="str">
        <f>IF($J83="","", VLOOKUP($J83,Indicator_Wide!$A$2:$BI$11,53,FALSE))</f>
        <v/>
      </c>
      <c r="GB83" s="3"/>
      <c r="GC83" s="4" t="str">
        <f>IF($J83="","",VLOOKUP($J83,IndDomain_Wide!$A$2:$BI$11,54,FALSE))</f>
        <v/>
      </c>
      <c r="GD83" s="4" t="str">
        <f>IF($J83="","", VLOOKUP($J83,Indicator_Wide!$A$2:$BI$11,54,FALSE))</f>
        <v/>
      </c>
      <c r="GE83" s="3"/>
      <c r="GF83" s="4" t="str">
        <f>IF($J83="","",VLOOKUP($J83,IndDomain_Wide!$A$2:$BI$11,55,FALSE))</f>
        <v/>
      </c>
      <c r="GG83" s="4" t="str">
        <f>IF($J83="","", VLOOKUP($J83,Indicator_Wide!$A$2:$BI$11,55,FALSE))</f>
        <v/>
      </c>
      <c r="GH83" s="3"/>
      <c r="GI83" s="4" t="str">
        <f>IF($J83="","",VLOOKUP($J83,IndDomain_Wide!$A$2:$BI$11,56,FALSE))</f>
        <v/>
      </c>
      <c r="GJ83" s="4" t="str">
        <f>IF($J83="","", VLOOKUP($J83,Indicator_Wide!$A$2:$BI$11,56,FALSE))</f>
        <v/>
      </c>
      <c r="GK83" s="3"/>
      <c r="GL83" s="4" t="str">
        <f>IF($J83="","",VLOOKUP($J83,IndDomain_Wide!$A$2:$BI$11,57,FALSE))</f>
        <v/>
      </c>
      <c r="GM83" s="4" t="str">
        <f>IF($J83="","", VLOOKUP($J83,Indicator_Wide!$A$2:$BI$11,57,FALSE))</f>
        <v/>
      </c>
      <c r="GN83" s="3"/>
      <c r="GO83" s="4" t="str">
        <f>IF($J83="","",VLOOKUP($J83,IndDomain_Wide!$A$2:$BI$11,58,FALSE))</f>
        <v/>
      </c>
      <c r="GP83" s="4" t="str">
        <f>IF($J83="","", VLOOKUP($J83,Indicator_Wide!$A$2:$BI$11,58,FALSE))</f>
        <v/>
      </c>
      <c r="GQ83" s="3"/>
      <c r="GR83" s="4" t="str">
        <f>IF($J83="","",VLOOKUP($J83,IndDomain_Wide!$A$2:$BI$11,59,FALSE))</f>
        <v/>
      </c>
      <c r="GS83" s="4" t="str">
        <f>IF($J83="","", VLOOKUP($J83,Indicator_Wide!$A$2:$BI$11,59,FALSE))</f>
        <v/>
      </c>
      <c r="GT83" s="3"/>
      <c r="GU83" s="4" t="str">
        <f>IF($J83="","",VLOOKUP($J83,IndDomain_Wide!$A$2:$BI$11,60,FALSE))</f>
        <v/>
      </c>
      <c r="GV83" s="4" t="str">
        <f>IF($J83="","", VLOOKUP($J83,Indicator_Wide!$A$2:$BI$11,60,FALSE))</f>
        <v/>
      </c>
      <c r="GW83" s="3"/>
      <c r="GX83" s="4" t="str">
        <f>IF($J83="","",VLOOKUP($J83,IndDomain_Wide!$A$2:$BI$11,61,FALSE))</f>
        <v/>
      </c>
      <c r="GY83" s="4" t="str">
        <f>IF($J83="","", VLOOKUP($J83,Indicator_Wide!$A$2:$BI$11,61,FALSE))</f>
        <v/>
      </c>
      <c r="GZ83" s="3"/>
    </row>
    <row r="84" spans="1:20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4" t="str">
        <f>IF($J84="","", VLOOKUP($J84,Domain_Wide!$A$2:$M$11,2,FALSE))</f>
        <v/>
      </c>
      <c r="L84" s="4" t="str">
        <f>IF($J84="","", VLOOKUP($J84,Domain_Wide!$A$2:$M$11,3,FALSE))</f>
        <v/>
      </c>
      <c r="M84" s="3"/>
      <c r="N84" s="4" t="str">
        <f>IF($J84="","", VLOOKUP($J84,Domain_Wide!$A$2:$M$11,4,FALSE))</f>
        <v/>
      </c>
      <c r="O84" s="4" t="str">
        <f>IF($J84="","", VLOOKUP($J84,Domain_Wide!$A$2:$M$11,5,FALSE))</f>
        <v/>
      </c>
      <c r="P84" s="3"/>
      <c r="Q84" s="4" t="str">
        <f>IF($J84="","", VLOOKUP($J84,Domain_Wide!$A$2:$M$11,6,FALSE))</f>
        <v/>
      </c>
      <c r="R84" s="4" t="str">
        <f>IF($J84="","", VLOOKUP($J84,Domain_Wide!$A$2:$M$11,7,FALSE))</f>
        <v/>
      </c>
      <c r="S84" s="3"/>
      <c r="T84" s="4" t="str">
        <f>IF($J84="","", VLOOKUP($J84,Domain_Wide!$A$2:$M$11,8,FALSE))</f>
        <v/>
      </c>
      <c r="U84" s="4" t="str">
        <f>IF($J84="","", VLOOKUP($J84,Domain_Wide!$A$2:$M$11,9,FALSE))</f>
        <v/>
      </c>
      <c r="V84" s="3"/>
      <c r="W84" s="4" t="str">
        <f>IF($J84="","", VLOOKUP($J84,Domain_Wide!$A$2:$M$11,10,FALSE))</f>
        <v/>
      </c>
      <c r="X84" s="4" t="str">
        <f>IF($J84="","", VLOOKUP($J84,Domain_Wide!$A$2:$M$11,11,FALSE))</f>
        <v/>
      </c>
      <c r="Y84" s="3"/>
      <c r="Z84" s="4" t="str">
        <f>IF($J84="","", VLOOKUP($J84,Domain_Wide!$A$2:$M$11,12,FALSE))</f>
        <v/>
      </c>
      <c r="AA84" s="4" t="str">
        <f>IF($J84="","", VLOOKUP($J84,Domain_Wide!$A$2:$M$11,13,FALSE))</f>
        <v/>
      </c>
      <c r="AB84" s="3"/>
      <c r="AC84" s="4" t="str">
        <f>IF($J84="","",VLOOKUP($J84,IndDomain_Wide!$A$2:$BI$11,2,FALSE))</f>
        <v/>
      </c>
      <c r="AD84" s="4" t="str">
        <f>IF($J84="","", VLOOKUP($J84,Indicator_Wide!$A$2:$BI$11,2,FALSE))</f>
        <v/>
      </c>
      <c r="AE84" s="3"/>
      <c r="AF84" s="4" t="str">
        <f>IF($J84="","",VLOOKUP($J84,IndDomain_Wide!$A$2:$BI$11,3,FALSE))</f>
        <v/>
      </c>
      <c r="AG84" s="4" t="str">
        <f>IF($J84="","", VLOOKUP($J84,Indicator_Wide!$A$2:$BI$11,3,FALSE))</f>
        <v/>
      </c>
      <c r="AH84" s="3"/>
      <c r="AI84" s="4" t="str">
        <f>IF($J84="","",VLOOKUP($J84,IndDomain_Wide!$A$2:$BI$11,4,FALSE))</f>
        <v/>
      </c>
      <c r="AJ84" s="4" t="str">
        <f>IF($J84="","", VLOOKUP($J84,Indicator_Wide!$A$2:$BI$11,4,FALSE))</f>
        <v/>
      </c>
      <c r="AK84" s="3"/>
      <c r="AL84" s="4" t="str">
        <f>IF($J84="","",VLOOKUP($J84,IndDomain_Wide!$A$2:$BI$11,5,FALSE))</f>
        <v/>
      </c>
      <c r="AM84" s="4" t="str">
        <f>IF($J84="","", VLOOKUP($J84,Indicator_Wide!$A$2:$BI$11,5,FALSE))</f>
        <v/>
      </c>
      <c r="AN84" s="3"/>
      <c r="AO84" s="4" t="str">
        <f>IF($J84="","",VLOOKUP($J84,IndDomain_Wide!$A$2:$BI$11,6,FALSE))</f>
        <v/>
      </c>
      <c r="AP84" s="4" t="str">
        <f>IF($J84="","", VLOOKUP($J84,Indicator_Wide!$A$2:$BI$11,6,FALSE))</f>
        <v/>
      </c>
      <c r="AQ84" s="3"/>
      <c r="AR84" s="4" t="str">
        <f>IF($J84="","",VLOOKUP($J84,IndDomain_Wide!$A$2:$BI$11,7,FALSE))</f>
        <v/>
      </c>
      <c r="AS84" s="4" t="str">
        <f>IF($J84="","", VLOOKUP($J84,Indicator_Wide!$A$2:$BI$11,7,FALSE))</f>
        <v/>
      </c>
      <c r="AT84" s="3"/>
      <c r="AU84" s="4" t="str">
        <f>IF($J84="","",VLOOKUP($J84,IndDomain_Wide!$A$2:$BI$11,8,FALSE))</f>
        <v/>
      </c>
      <c r="AV84" s="4" t="str">
        <f>IF($J84="","", VLOOKUP($J84,Indicator_Wide!$A$2:$BI$11,8,FALSE))</f>
        <v/>
      </c>
      <c r="AW84" s="3"/>
      <c r="AX84" s="4" t="str">
        <f>IF($J84="","",VLOOKUP($J84,IndDomain_Wide!$A$2:$BI$11,9,FALSE))</f>
        <v/>
      </c>
      <c r="AY84" s="4" t="str">
        <f>IF($J84="","", VLOOKUP($J84,Indicator_Wide!$A$2:$BI$11,9,FALSE))</f>
        <v/>
      </c>
      <c r="AZ84" s="3"/>
      <c r="BA84" s="4" t="str">
        <f>IF($J84="","",VLOOKUP($J84,IndDomain_Wide!$A$2:$BI$11,10,FALSE))</f>
        <v/>
      </c>
      <c r="BB84" s="4" t="str">
        <f>IF($J84="","", VLOOKUP($J84,Indicator_Wide!$A$2:$BI$11,10,FALSE))</f>
        <v/>
      </c>
      <c r="BC84" s="3"/>
      <c r="BD84" s="4" t="str">
        <f>IF($J84="","",VLOOKUP($J84,IndDomain_Wide!$A$2:$BI$11,11,FALSE))</f>
        <v/>
      </c>
      <c r="BE84" s="4" t="str">
        <f>IF($J84="","", VLOOKUP($J84,Indicator_Wide!$A$2:$BI$11,11,FALSE))</f>
        <v/>
      </c>
      <c r="BF84" s="3"/>
      <c r="BG84" s="4" t="str">
        <f>IF($J84="","",VLOOKUP($J84,IndDomain_Wide!$A$2:$BI$11,12,FALSE))</f>
        <v/>
      </c>
      <c r="BH84" s="4" t="str">
        <f>IF($J84="","", VLOOKUP($J84,Indicator_Wide!$A$2:$BI$11,12,FALSE))</f>
        <v/>
      </c>
      <c r="BI84" s="3"/>
      <c r="BJ84" s="4" t="str">
        <f>IF($J84="","",VLOOKUP($J84,IndDomain_Wide!$A$2:$BI$11,13,FALSE))</f>
        <v/>
      </c>
      <c r="BK84" s="4" t="str">
        <f>IF($J84="","", VLOOKUP($J84,Indicator_Wide!$A$2:$BI$11,13,FALSE))</f>
        <v/>
      </c>
      <c r="BL84" s="3"/>
      <c r="BM84" s="4" t="str">
        <f>IF($J84="","",VLOOKUP($J84,IndDomain_Wide!$A$2:$BI$11,14,FALSE))</f>
        <v/>
      </c>
      <c r="BN84" s="4" t="str">
        <f>IF($J84="","", VLOOKUP($J84,Indicator_Wide!$A$2:$BI$11,14,FALSE))</f>
        <v/>
      </c>
      <c r="BO84" s="3"/>
      <c r="BP84" s="4" t="str">
        <f>IF($J84="","",VLOOKUP($J84,IndDomain_Wide!$A$2:$BI$11,15,FALSE))</f>
        <v/>
      </c>
      <c r="BQ84" s="4" t="str">
        <f>IF($J84="","", VLOOKUP($J84,Indicator_Wide!$A$2:$BI$11,15,FALSE))</f>
        <v/>
      </c>
      <c r="BR84" s="3"/>
      <c r="BS84" s="4" t="str">
        <f>IF($J84="","",VLOOKUP($J84,IndDomain_Wide!$A$2:$BI$11,16,FALSE))</f>
        <v/>
      </c>
      <c r="BT84" s="4" t="str">
        <f>IF($J84="","", VLOOKUP($J84,Indicator_Wide!$A$2:$BI$11,16,FALSE))</f>
        <v/>
      </c>
      <c r="BU84" s="3"/>
      <c r="BV84" s="4" t="str">
        <f>IF($J84="","",VLOOKUP($J84,IndDomain_Wide!$A$2:$BI$11,17,FALSE))</f>
        <v/>
      </c>
      <c r="BW84" s="4" t="str">
        <f>IF($J84="","", VLOOKUP($J84,Indicator_Wide!$A$2:$BI$11,17,FALSE))</f>
        <v/>
      </c>
      <c r="BX84" s="3"/>
      <c r="BY84" s="4" t="str">
        <f>IF($J84="","",VLOOKUP($J84,IndDomain_Wide!$A$2:$BI$11,18,FALSE))</f>
        <v/>
      </c>
      <c r="BZ84" s="4" t="str">
        <f>IF($J84="","", VLOOKUP($J84,Indicator_Wide!$A$2:$BI$11,18,FALSE))</f>
        <v/>
      </c>
      <c r="CA84" s="3"/>
      <c r="CB84" s="4" t="str">
        <f>IF($J84="","",VLOOKUP($J84,IndDomain_Wide!$A$2:$BI$11,19,FALSE))</f>
        <v/>
      </c>
      <c r="CC84" s="4" t="str">
        <f>IF($J84="","", VLOOKUP($J84,Indicator_Wide!$A$2:$BI$11,19,FALSE))</f>
        <v/>
      </c>
      <c r="CD84" s="3"/>
      <c r="CE84" s="4" t="str">
        <f>IF($J84="","",VLOOKUP($J84,IndDomain_Wide!$A$2:$BI$11,20,FALSE))</f>
        <v/>
      </c>
      <c r="CF84" s="4" t="str">
        <f>IF($J84="","", VLOOKUP($J84,Indicator_Wide!$A$2:$BI$11,20,FALSE))</f>
        <v/>
      </c>
      <c r="CG84" s="3"/>
      <c r="CH84" s="4" t="str">
        <f>IF($J84="","",VLOOKUP($J84,IndDomain_Wide!$A$2:$BI$11,21,FALSE))</f>
        <v/>
      </c>
      <c r="CI84" s="4" t="str">
        <f>IF($J84="","", VLOOKUP($J84,Indicator_Wide!$A$2:$BI$11,21,FALSE))</f>
        <v/>
      </c>
      <c r="CJ84" s="3"/>
      <c r="CK84" s="4" t="str">
        <f>IF($J84="","",VLOOKUP($J84,IndDomain_Wide!$A$2:$BI$11,22,FALSE))</f>
        <v/>
      </c>
      <c r="CL84" s="4" t="str">
        <f>IF($J84="","", VLOOKUP($J84,Indicator_Wide!$A$2:$BI$11,22,FALSE))</f>
        <v/>
      </c>
      <c r="CM84" s="3"/>
      <c r="CN84" s="4" t="str">
        <f>IF($J84="","",VLOOKUP($J84,IndDomain_Wide!$A$2:$BI$11,23,FALSE))</f>
        <v/>
      </c>
      <c r="CO84" s="4" t="str">
        <f>IF($J84="","", VLOOKUP($J84,Indicator_Wide!$A$2:$BI$11,23,FALSE))</f>
        <v/>
      </c>
      <c r="CP84" s="3"/>
      <c r="CQ84" s="4" t="str">
        <f>IF($J84="","",VLOOKUP($J84,IndDomain_Wide!$A$2:$BI$11,24,FALSE))</f>
        <v/>
      </c>
      <c r="CR84" s="4" t="str">
        <f>IF($J84="","", VLOOKUP($J84,Indicator_Wide!$A$2:$BI$11,24,FALSE))</f>
        <v/>
      </c>
      <c r="CS84" s="3"/>
      <c r="CT84" s="4" t="str">
        <f>IF($J84="","",VLOOKUP($J84,IndDomain_Wide!$A$2:$BI$11,25,FALSE))</f>
        <v/>
      </c>
      <c r="CU84" s="4" t="str">
        <f>IF($J84="","", VLOOKUP($J84,Indicator_Wide!$A$2:$BI$11,25,FALSE))</f>
        <v/>
      </c>
      <c r="CV84" s="3"/>
      <c r="CW84" s="4" t="str">
        <f>IF($J84="","",VLOOKUP($J84,IndDomain_Wide!$A$2:$BI$11,26,FALSE))</f>
        <v/>
      </c>
      <c r="CX84" s="4" t="str">
        <f>IF($J84="","", VLOOKUP($J84,Indicator_Wide!$A$2:$BI$11,26,FALSE))</f>
        <v/>
      </c>
      <c r="CY84" s="3"/>
      <c r="CZ84" s="4" t="str">
        <f>IF($J84="","",VLOOKUP($J84,IndDomain_Wide!$A$2:$BI$11,27,FALSE))</f>
        <v/>
      </c>
      <c r="DA84" s="4" t="str">
        <f>IF($J84="","", VLOOKUP($J84,Indicator_Wide!$A$2:$BI$11,27,FALSE))</f>
        <v/>
      </c>
      <c r="DB84" s="3"/>
      <c r="DC84" s="4" t="str">
        <f>IF($J84="","",VLOOKUP($J84,IndDomain_Wide!$A$2:$BI$11,28,FALSE))</f>
        <v/>
      </c>
      <c r="DD84" s="4" t="str">
        <f>IF($J84="","", VLOOKUP($J84,Indicator_Wide!$A$2:$BI$11,28,FALSE))</f>
        <v/>
      </c>
      <c r="DE84" s="3"/>
      <c r="DF84" s="4" t="str">
        <f>IF($J84="","",VLOOKUP($J84,IndDomain_Wide!$A$2:$BI$11,29,FALSE))</f>
        <v/>
      </c>
      <c r="DG84" s="4" t="str">
        <f>IF($J84="","", VLOOKUP($J84,Indicator_Wide!$A$2:$BI$11,29,FALSE))</f>
        <v/>
      </c>
      <c r="DH84" s="3"/>
      <c r="DI84" s="4" t="str">
        <f>IF($J84="","",VLOOKUP($J84,IndDomain_Wide!$A$2:$BI$11,30,FALSE))</f>
        <v/>
      </c>
      <c r="DJ84" s="4" t="str">
        <f>IF($J84="","", VLOOKUP($J84,Indicator_Wide!$A$2:$BI$11,30,FALSE))</f>
        <v/>
      </c>
      <c r="DK84" s="3"/>
      <c r="DL84" s="4" t="str">
        <f>IF($J84="","",VLOOKUP($J84,IndDomain_Wide!$A$2:$BI$11,31,FALSE))</f>
        <v/>
      </c>
      <c r="DM84" s="4" t="str">
        <f>IF($J84="","", VLOOKUP($J84,Indicator_Wide!$A$2:$BI$11,31,FALSE))</f>
        <v/>
      </c>
      <c r="DN84" s="3"/>
      <c r="DO84" s="4" t="str">
        <f>IF($J84="","",VLOOKUP($J84,IndDomain_Wide!$A$2:$BI$11,32,FALSE))</f>
        <v/>
      </c>
      <c r="DP84" s="4" t="str">
        <f>IF($J84="","", VLOOKUP($J84,Indicator_Wide!$A$2:$BI$11,32,FALSE))</f>
        <v/>
      </c>
      <c r="DQ84" s="3"/>
      <c r="DR84" s="4" t="str">
        <f>IF($J84="","",VLOOKUP($J84,IndDomain_Wide!$A$2:$BI$11,33,FALSE))</f>
        <v/>
      </c>
      <c r="DS84" s="4" t="str">
        <f>IF($J84="","", VLOOKUP($J84,Indicator_Wide!$A$2:$BI$11,33,FALSE))</f>
        <v/>
      </c>
      <c r="DT84" s="3"/>
      <c r="DU84" s="4" t="str">
        <f>IF($J84="","",VLOOKUP($J84,IndDomain_Wide!$A$2:$BI$11,34,FALSE))</f>
        <v/>
      </c>
      <c r="DV84" s="4" t="str">
        <f>IF($J84="","", VLOOKUP($J84,Indicator_Wide!$A$2:$BI$11,34,FALSE))</f>
        <v/>
      </c>
      <c r="DW84" s="3"/>
      <c r="DX84" s="4" t="str">
        <f>IF($J84="","",VLOOKUP($J84,IndDomain_Wide!$A$2:$BI$11,35,FALSE))</f>
        <v/>
      </c>
      <c r="DY84" s="4" t="str">
        <f>IF($J84="","", VLOOKUP($J84,Indicator_Wide!$A$2:$BI$11,35,FALSE))</f>
        <v/>
      </c>
      <c r="DZ84" s="3"/>
      <c r="EA84" s="4" t="str">
        <f>IF($J84="","",VLOOKUP($J84,IndDomain_Wide!$A$2:$BI$11,36,FALSE))</f>
        <v/>
      </c>
      <c r="EB84" s="4" t="str">
        <f>IF($J84="","", VLOOKUP($J84,Indicator_Wide!$A$2:$BI$11,36,FALSE))</f>
        <v/>
      </c>
      <c r="EC84" s="3"/>
      <c r="ED84" s="4" t="str">
        <f>IF($J84="","",VLOOKUP($J84,IndDomain_Wide!$A$2:$BI$11,37,FALSE))</f>
        <v/>
      </c>
      <c r="EE84" s="4" t="str">
        <f>IF($J84="","", VLOOKUP($J84,Indicator_Wide!$A$2:$BI$11,37,FALSE))</f>
        <v/>
      </c>
      <c r="EF84" s="3"/>
      <c r="EG84" s="4" t="str">
        <f>IF($J84="","",VLOOKUP($J84,IndDomain_Wide!$A$2:$BI$11,38,FALSE))</f>
        <v/>
      </c>
      <c r="EH84" s="4" t="str">
        <f>IF($J84="","", VLOOKUP($J84,Indicator_Wide!$A$2:$BI$11,38,FALSE))</f>
        <v/>
      </c>
      <c r="EI84" s="3"/>
      <c r="EJ84" s="4" t="str">
        <f>IF($J84="","",VLOOKUP($J84,IndDomain_Wide!$A$2:$BI$11,39,FALSE))</f>
        <v/>
      </c>
      <c r="EK84" s="4" t="str">
        <f>IF($J84="","", VLOOKUP($J84,Indicator_Wide!$A$2:$BI$11,39,FALSE))</f>
        <v/>
      </c>
      <c r="EL84" s="3"/>
      <c r="EM84" s="4" t="str">
        <f>IF($J84="","",VLOOKUP($J84,IndDomain_Wide!$A$2:$BI$11,40,FALSE))</f>
        <v/>
      </c>
      <c r="EN84" s="4" t="str">
        <f>IF($J84="","", VLOOKUP($J84,Indicator_Wide!$A$2:$BI$11,40,FALSE))</f>
        <v/>
      </c>
      <c r="EO84" s="3"/>
      <c r="EP84" s="4" t="str">
        <f>IF($J84="","",VLOOKUP($J84,IndDomain_Wide!$A$2:$BI$11,41,FALSE))</f>
        <v/>
      </c>
      <c r="EQ84" s="4" t="str">
        <f>IF($J84="","", VLOOKUP($J84,Indicator_Wide!$A$2:$BI$11,41,FALSE))</f>
        <v/>
      </c>
      <c r="ER84" s="3"/>
      <c r="ES84" s="4" t="str">
        <f>IF($J84="","",VLOOKUP($J84,IndDomain_Wide!$A$2:$BI$11,42,FALSE))</f>
        <v/>
      </c>
      <c r="ET84" s="4" t="str">
        <f>IF($J84="","", VLOOKUP($J84,Indicator_Wide!$A$2:$BI$11,42,FALSE))</f>
        <v/>
      </c>
      <c r="EU84" s="3"/>
      <c r="EV84" s="4" t="str">
        <f>IF($J84="","",VLOOKUP($J84,IndDomain_Wide!$A$2:$BI$11,43,FALSE))</f>
        <v/>
      </c>
      <c r="EW84" s="4" t="str">
        <f>IF($J84="","", VLOOKUP($J84,Indicator_Wide!$A$2:$BI$11,43,FALSE))</f>
        <v/>
      </c>
      <c r="EX84" s="3"/>
      <c r="EY84" s="4" t="str">
        <f>IF($J84="","",VLOOKUP($J84,IndDomain_Wide!$A$2:$BI$11,44,FALSE))</f>
        <v/>
      </c>
      <c r="EZ84" s="4" t="str">
        <f>IF($J84="","", VLOOKUP($J84,Indicator_Wide!$A$2:$BI$11,44,FALSE))</f>
        <v/>
      </c>
      <c r="FA84" s="3"/>
      <c r="FB84" s="4" t="str">
        <f>IF($J84="","",VLOOKUP($J84,IndDomain_Wide!$A$2:$BI$11,45,FALSE))</f>
        <v/>
      </c>
      <c r="FC84" s="4" t="str">
        <f>IF($J84="","", VLOOKUP($J84,Indicator_Wide!$A$2:$BI$11,45,FALSE))</f>
        <v/>
      </c>
      <c r="FD84" s="3"/>
      <c r="FE84" s="4" t="str">
        <f>IF($J84="","",VLOOKUP($J84,IndDomain_Wide!$A$2:$BI$11,46,FALSE))</f>
        <v/>
      </c>
      <c r="FF84" s="4" t="str">
        <f>IF($J84="","", VLOOKUP($J84,Indicator_Wide!$A$2:$BI$11,46,FALSE))</f>
        <v/>
      </c>
      <c r="FG84" s="3"/>
      <c r="FH84" s="4" t="str">
        <f>IF($J84="","",VLOOKUP($J84,IndDomain_Wide!$A$2:$BI$11,47,FALSE))</f>
        <v/>
      </c>
      <c r="FI84" s="4" t="str">
        <f>IF($J84="","", VLOOKUP($J84,Indicator_Wide!$A$2:$BI$11,47,FALSE))</f>
        <v/>
      </c>
      <c r="FJ84" s="3"/>
      <c r="FK84" s="4" t="str">
        <f>IF($J84="","",VLOOKUP($J84,IndDomain_Wide!$A$2:$BI$11,48,FALSE))</f>
        <v/>
      </c>
      <c r="FL84" s="4" t="str">
        <f>IF($J84="","", VLOOKUP($J84,Indicator_Wide!$A$2:$BI$11,48,FALSE))</f>
        <v/>
      </c>
      <c r="FM84" s="3"/>
      <c r="FN84" s="4" t="str">
        <f>IF($J84="","",VLOOKUP($J84,IndDomain_Wide!$A$2:$BI$11,49,FALSE))</f>
        <v/>
      </c>
      <c r="FO84" s="4" t="str">
        <f>IF($J84="","", VLOOKUP($J84,Indicator_Wide!$A$2:$BI$11,49,FALSE))</f>
        <v/>
      </c>
      <c r="FP84" s="3"/>
      <c r="FQ84" s="4" t="str">
        <f>IF($J84="","",VLOOKUP($J84,IndDomain_Wide!$A$2:$BI$11,50,FALSE))</f>
        <v/>
      </c>
      <c r="FR84" s="4" t="str">
        <f>IF($J84="","", VLOOKUP($J84,Indicator_Wide!$A$2:$BI$11,50,FALSE))</f>
        <v/>
      </c>
      <c r="FS84" s="3"/>
      <c r="FT84" s="4" t="str">
        <f>IF($J84="","",VLOOKUP($J84,IndDomain_Wide!$A$2:$BI$11,51,FALSE))</f>
        <v/>
      </c>
      <c r="FU84" s="4" t="str">
        <f>IF($J84="","", VLOOKUP($J84,Indicator_Wide!$A$2:$BI$11,51,FALSE))</f>
        <v/>
      </c>
      <c r="FV84" s="3"/>
      <c r="FW84" s="4" t="str">
        <f>IF($J84="","",VLOOKUP($J84,IndDomain_Wide!$A$2:$BI$11,52,FALSE))</f>
        <v/>
      </c>
      <c r="FX84" s="4" t="str">
        <f>IF($J84="","", VLOOKUP($J84,Indicator_Wide!$A$2:$BI$11,52,FALSE))</f>
        <v/>
      </c>
      <c r="FY84" s="3"/>
      <c r="FZ84" s="4" t="str">
        <f>IF($J84="","",VLOOKUP($J84,IndDomain_Wide!$A$2:$BI$11,53,FALSE))</f>
        <v/>
      </c>
      <c r="GA84" s="4" t="str">
        <f>IF($J84="","", VLOOKUP($J84,Indicator_Wide!$A$2:$BI$11,53,FALSE))</f>
        <v/>
      </c>
      <c r="GB84" s="3"/>
      <c r="GC84" s="4" t="str">
        <f>IF($J84="","",VLOOKUP($J84,IndDomain_Wide!$A$2:$BI$11,54,FALSE))</f>
        <v/>
      </c>
      <c r="GD84" s="4" t="str">
        <f>IF($J84="","", VLOOKUP($J84,Indicator_Wide!$A$2:$BI$11,54,FALSE))</f>
        <v/>
      </c>
      <c r="GE84" s="3"/>
      <c r="GF84" s="4" t="str">
        <f>IF($J84="","",VLOOKUP($J84,IndDomain_Wide!$A$2:$BI$11,55,FALSE))</f>
        <v/>
      </c>
      <c r="GG84" s="4" t="str">
        <f>IF($J84="","", VLOOKUP($J84,Indicator_Wide!$A$2:$BI$11,55,FALSE))</f>
        <v/>
      </c>
      <c r="GH84" s="3"/>
      <c r="GI84" s="4" t="str">
        <f>IF($J84="","",VLOOKUP($J84,IndDomain_Wide!$A$2:$BI$11,56,FALSE))</f>
        <v/>
      </c>
      <c r="GJ84" s="4" t="str">
        <f>IF($J84="","", VLOOKUP($J84,Indicator_Wide!$A$2:$BI$11,56,FALSE))</f>
        <v/>
      </c>
      <c r="GK84" s="3"/>
      <c r="GL84" s="4" t="str">
        <f>IF($J84="","",VLOOKUP($J84,IndDomain_Wide!$A$2:$BI$11,57,FALSE))</f>
        <v/>
      </c>
      <c r="GM84" s="4" t="str">
        <f>IF($J84="","", VLOOKUP($J84,Indicator_Wide!$A$2:$BI$11,57,FALSE))</f>
        <v/>
      </c>
      <c r="GN84" s="3"/>
      <c r="GO84" s="4" t="str">
        <f>IF($J84="","",VLOOKUP($J84,IndDomain_Wide!$A$2:$BI$11,58,FALSE))</f>
        <v/>
      </c>
      <c r="GP84" s="4" t="str">
        <f>IF($J84="","", VLOOKUP($J84,Indicator_Wide!$A$2:$BI$11,58,FALSE))</f>
        <v/>
      </c>
      <c r="GQ84" s="3"/>
      <c r="GR84" s="4" t="str">
        <f>IF($J84="","",VLOOKUP($J84,IndDomain_Wide!$A$2:$BI$11,59,FALSE))</f>
        <v/>
      </c>
      <c r="GS84" s="4" t="str">
        <f>IF($J84="","", VLOOKUP($J84,Indicator_Wide!$A$2:$BI$11,59,FALSE))</f>
        <v/>
      </c>
      <c r="GT84" s="3"/>
      <c r="GU84" s="4" t="str">
        <f>IF($J84="","",VLOOKUP($J84,IndDomain_Wide!$A$2:$BI$11,60,FALSE))</f>
        <v/>
      </c>
      <c r="GV84" s="4" t="str">
        <f>IF($J84="","", VLOOKUP($J84,Indicator_Wide!$A$2:$BI$11,60,FALSE))</f>
        <v/>
      </c>
      <c r="GW84" s="3"/>
      <c r="GX84" s="4" t="str">
        <f>IF($J84="","",VLOOKUP($J84,IndDomain_Wide!$A$2:$BI$11,61,FALSE))</f>
        <v/>
      </c>
      <c r="GY84" s="4" t="str">
        <f>IF($J84="","", VLOOKUP($J84,Indicator_Wide!$A$2:$BI$11,61,FALSE))</f>
        <v/>
      </c>
      <c r="GZ84" s="3"/>
    </row>
    <row r="85" spans="1:20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4" t="str">
        <f>IF($J85="","", VLOOKUP($J85,Domain_Wide!$A$2:$M$11,2,FALSE))</f>
        <v/>
      </c>
      <c r="L85" s="4" t="str">
        <f>IF($J85="","", VLOOKUP($J85,Domain_Wide!$A$2:$M$11,3,FALSE))</f>
        <v/>
      </c>
      <c r="M85" s="3"/>
      <c r="N85" s="4" t="str">
        <f>IF($J85="","", VLOOKUP($J85,Domain_Wide!$A$2:$M$11,4,FALSE))</f>
        <v/>
      </c>
      <c r="O85" s="4" t="str">
        <f>IF($J85="","", VLOOKUP($J85,Domain_Wide!$A$2:$M$11,5,FALSE))</f>
        <v/>
      </c>
      <c r="P85" s="3"/>
      <c r="Q85" s="4" t="str">
        <f>IF($J85="","", VLOOKUP($J85,Domain_Wide!$A$2:$M$11,6,FALSE))</f>
        <v/>
      </c>
      <c r="R85" s="4" t="str">
        <f>IF($J85="","", VLOOKUP($J85,Domain_Wide!$A$2:$M$11,7,FALSE))</f>
        <v/>
      </c>
      <c r="S85" s="3"/>
      <c r="T85" s="4" t="str">
        <f>IF($J85="","", VLOOKUP($J85,Domain_Wide!$A$2:$M$11,8,FALSE))</f>
        <v/>
      </c>
      <c r="U85" s="4" t="str">
        <f>IF($J85="","", VLOOKUP($J85,Domain_Wide!$A$2:$M$11,9,FALSE))</f>
        <v/>
      </c>
      <c r="V85" s="3"/>
      <c r="W85" s="4" t="str">
        <f>IF($J85="","", VLOOKUP($J85,Domain_Wide!$A$2:$M$11,10,FALSE))</f>
        <v/>
      </c>
      <c r="X85" s="4" t="str">
        <f>IF($J85="","", VLOOKUP($J85,Domain_Wide!$A$2:$M$11,11,FALSE))</f>
        <v/>
      </c>
      <c r="Y85" s="3"/>
      <c r="Z85" s="4" t="str">
        <f>IF($J85="","", VLOOKUP($J85,Domain_Wide!$A$2:$M$11,12,FALSE))</f>
        <v/>
      </c>
      <c r="AA85" s="4" t="str">
        <f>IF($J85="","", VLOOKUP($J85,Domain_Wide!$A$2:$M$11,13,FALSE))</f>
        <v/>
      </c>
      <c r="AB85" s="3"/>
      <c r="AC85" s="4" t="str">
        <f>IF($J85="","",VLOOKUP($J85,IndDomain_Wide!$A$2:$BI$11,2,FALSE))</f>
        <v/>
      </c>
      <c r="AD85" s="4" t="str">
        <f>IF($J85="","", VLOOKUP($J85,Indicator_Wide!$A$2:$BI$11,2,FALSE))</f>
        <v/>
      </c>
      <c r="AE85" s="3"/>
      <c r="AF85" s="4" t="str">
        <f>IF($J85="","",VLOOKUP($J85,IndDomain_Wide!$A$2:$BI$11,3,FALSE))</f>
        <v/>
      </c>
      <c r="AG85" s="4" t="str">
        <f>IF($J85="","", VLOOKUP($J85,Indicator_Wide!$A$2:$BI$11,3,FALSE))</f>
        <v/>
      </c>
      <c r="AH85" s="3"/>
      <c r="AI85" s="4" t="str">
        <f>IF($J85="","",VLOOKUP($J85,IndDomain_Wide!$A$2:$BI$11,4,FALSE))</f>
        <v/>
      </c>
      <c r="AJ85" s="4" t="str">
        <f>IF($J85="","", VLOOKUP($J85,Indicator_Wide!$A$2:$BI$11,4,FALSE))</f>
        <v/>
      </c>
      <c r="AK85" s="3"/>
      <c r="AL85" s="4" t="str">
        <f>IF($J85="","",VLOOKUP($J85,IndDomain_Wide!$A$2:$BI$11,5,FALSE))</f>
        <v/>
      </c>
      <c r="AM85" s="4" t="str">
        <f>IF($J85="","", VLOOKUP($J85,Indicator_Wide!$A$2:$BI$11,5,FALSE))</f>
        <v/>
      </c>
      <c r="AN85" s="3"/>
      <c r="AO85" s="4" t="str">
        <f>IF($J85="","",VLOOKUP($J85,IndDomain_Wide!$A$2:$BI$11,6,FALSE))</f>
        <v/>
      </c>
      <c r="AP85" s="4" t="str">
        <f>IF($J85="","", VLOOKUP($J85,Indicator_Wide!$A$2:$BI$11,6,FALSE))</f>
        <v/>
      </c>
      <c r="AQ85" s="3"/>
      <c r="AR85" s="4" t="str">
        <f>IF($J85="","",VLOOKUP($J85,IndDomain_Wide!$A$2:$BI$11,7,FALSE))</f>
        <v/>
      </c>
      <c r="AS85" s="4" t="str">
        <f>IF($J85="","", VLOOKUP($J85,Indicator_Wide!$A$2:$BI$11,7,FALSE))</f>
        <v/>
      </c>
      <c r="AT85" s="3"/>
      <c r="AU85" s="4" t="str">
        <f>IF($J85="","",VLOOKUP($J85,IndDomain_Wide!$A$2:$BI$11,8,FALSE))</f>
        <v/>
      </c>
      <c r="AV85" s="4" t="str">
        <f>IF($J85="","", VLOOKUP($J85,Indicator_Wide!$A$2:$BI$11,8,FALSE))</f>
        <v/>
      </c>
      <c r="AW85" s="3"/>
      <c r="AX85" s="4" t="str">
        <f>IF($J85="","",VLOOKUP($J85,IndDomain_Wide!$A$2:$BI$11,9,FALSE))</f>
        <v/>
      </c>
      <c r="AY85" s="4" t="str">
        <f>IF($J85="","", VLOOKUP($J85,Indicator_Wide!$A$2:$BI$11,9,FALSE))</f>
        <v/>
      </c>
      <c r="AZ85" s="3"/>
      <c r="BA85" s="4" t="str">
        <f>IF($J85="","",VLOOKUP($J85,IndDomain_Wide!$A$2:$BI$11,10,FALSE))</f>
        <v/>
      </c>
      <c r="BB85" s="4" t="str">
        <f>IF($J85="","", VLOOKUP($J85,Indicator_Wide!$A$2:$BI$11,10,FALSE))</f>
        <v/>
      </c>
      <c r="BC85" s="3"/>
      <c r="BD85" s="4" t="str">
        <f>IF($J85="","",VLOOKUP($J85,IndDomain_Wide!$A$2:$BI$11,11,FALSE))</f>
        <v/>
      </c>
      <c r="BE85" s="4" t="str">
        <f>IF($J85="","", VLOOKUP($J85,Indicator_Wide!$A$2:$BI$11,11,FALSE))</f>
        <v/>
      </c>
      <c r="BF85" s="3"/>
      <c r="BG85" s="4" t="str">
        <f>IF($J85="","",VLOOKUP($J85,IndDomain_Wide!$A$2:$BI$11,12,FALSE))</f>
        <v/>
      </c>
      <c r="BH85" s="4" t="str">
        <f>IF($J85="","", VLOOKUP($J85,Indicator_Wide!$A$2:$BI$11,12,FALSE))</f>
        <v/>
      </c>
      <c r="BI85" s="3"/>
      <c r="BJ85" s="4" t="str">
        <f>IF($J85="","",VLOOKUP($J85,IndDomain_Wide!$A$2:$BI$11,13,FALSE))</f>
        <v/>
      </c>
      <c r="BK85" s="4" t="str">
        <f>IF($J85="","", VLOOKUP($J85,Indicator_Wide!$A$2:$BI$11,13,FALSE))</f>
        <v/>
      </c>
      <c r="BL85" s="3"/>
      <c r="BM85" s="4" t="str">
        <f>IF($J85="","",VLOOKUP($J85,IndDomain_Wide!$A$2:$BI$11,14,FALSE))</f>
        <v/>
      </c>
      <c r="BN85" s="4" t="str">
        <f>IF($J85="","", VLOOKUP($J85,Indicator_Wide!$A$2:$BI$11,14,FALSE))</f>
        <v/>
      </c>
      <c r="BO85" s="3"/>
      <c r="BP85" s="4" t="str">
        <f>IF($J85="","",VLOOKUP($J85,IndDomain_Wide!$A$2:$BI$11,15,FALSE))</f>
        <v/>
      </c>
      <c r="BQ85" s="4" t="str">
        <f>IF($J85="","", VLOOKUP($J85,Indicator_Wide!$A$2:$BI$11,15,FALSE))</f>
        <v/>
      </c>
      <c r="BR85" s="3"/>
      <c r="BS85" s="4" t="str">
        <f>IF($J85="","",VLOOKUP($J85,IndDomain_Wide!$A$2:$BI$11,16,FALSE))</f>
        <v/>
      </c>
      <c r="BT85" s="4" t="str">
        <f>IF($J85="","", VLOOKUP($J85,Indicator_Wide!$A$2:$BI$11,16,FALSE))</f>
        <v/>
      </c>
      <c r="BU85" s="3"/>
      <c r="BV85" s="4" t="str">
        <f>IF($J85="","",VLOOKUP($J85,IndDomain_Wide!$A$2:$BI$11,17,FALSE))</f>
        <v/>
      </c>
      <c r="BW85" s="4" t="str">
        <f>IF($J85="","", VLOOKUP($J85,Indicator_Wide!$A$2:$BI$11,17,FALSE))</f>
        <v/>
      </c>
      <c r="BX85" s="3"/>
      <c r="BY85" s="4" t="str">
        <f>IF($J85="","",VLOOKUP($J85,IndDomain_Wide!$A$2:$BI$11,18,FALSE))</f>
        <v/>
      </c>
      <c r="BZ85" s="4" t="str">
        <f>IF($J85="","", VLOOKUP($J85,Indicator_Wide!$A$2:$BI$11,18,FALSE))</f>
        <v/>
      </c>
      <c r="CA85" s="3"/>
      <c r="CB85" s="4" t="str">
        <f>IF($J85="","",VLOOKUP($J85,IndDomain_Wide!$A$2:$BI$11,19,FALSE))</f>
        <v/>
      </c>
      <c r="CC85" s="4" t="str">
        <f>IF($J85="","", VLOOKUP($J85,Indicator_Wide!$A$2:$BI$11,19,FALSE))</f>
        <v/>
      </c>
      <c r="CD85" s="3"/>
      <c r="CE85" s="4" t="str">
        <f>IF($J85="","",VLOOKUP($J85,IndDomain_Wide!$A$2:$BI$11,20,FALSE))</f>
        <v/>
      </c>
      <c r="CF85" s="4" t="str">
        <f>IF($J85="","", VLOOKUP($J85,Indicator_Wide!$A$2:$BI$11,20,FALSE))</f>
        <v/>
      </c>
      <c r="CG85" s="3"/>
      <c r="CH85" s="4" t="str">
        <f>IF($J85="","",VLOOKUP($J85,IndDomain_Wide!$A$2:$BI$11,21,FALSE))</f>
        <v/>
      </c>
      <c r="CI85" s="4" t="str">
        <f>IF($J85="","", VLOOKUP($J85,Indicator_Wide!$A$2:$BI$11,21,FALSE))</f>
        <v/>
      </c>
      <c r="CJ85" s="3"/>
      <c r="CK85" s="4" t="str">
        <f>IF($J85="","",VLOOKUP($J85,IndDomain_Wide!$A$2:$BI$11,22,FALSE))</f>
        <v/>
      </c>
      <c r="CL85" s="4" t="str">
        <f>IF($J85="","", VLOOKUP($J85,Indicator_Wide!$A$2:$BI$11,22,FALSE))</f>
        <v/>
      </c>
      <c r="CM85" s="3"/>
      <c r="CN85" s="4" t="str">
        <f>IF($J85="","",VLOOKUP($J85,IndDomain_Wide!$A$2:$BI$11,23,FALSE))</f>
        <v/>
      </c>
      <c r="CO85" s="4" t="str">
        <f>IF($J85="","", VLOOKUP($J85,Indicator_Wide!$A$2:$BI$11,23,FALSE))</f>
        <v/>
      </c>
      <c r="CP85" s="3"/>
      <c r="CQ85" s="4" t="str">
        <f>IF($J85="","",VLOOKUP($J85,IndDomain_Wide!$A$2:$BI$11,24,FALSE))</f>
        <v/>
      </c>
      <c r="CR85" s="4" t="str">
        <f>IF($J85="","", VLOOKUP($J85,Indicator_Wide!$A$2:$BI$11,24,FALSE))</f>
        <v/>
      </c>
      <c r="CS85" s="3"/>
      <c r="CT85" s="4" t="str">
        <f>IF($J85="","",VLOOKUP($J85,IndDomain_Wide!$A$2:$BI$11,25,FALSE))</f>
        <v/>
      </c>
      <c r="CU85" s="4" t="str">
        <f>IF($J85="","", VLOOKUP($J85,Indicator_Wide!$A$2:$BI$11,25,FALSE))</f>
        <v/>
      </c>
      <c r="CV85" s="3"/>
      <c r="CW85" s="4" t="str">
        <f>IF($J85="","",VLOOKUP($J85,IndDomain_Wide!$A$2:$BI$11,26,FALSE))</f>
        <v/>
      </c>
      <c r="CX85" s="4" t="str">
        <f>IF($J85="","", VLOOKUP($J85,Indicator_Wide!$A$2:$BI$11,26,FALSE))</f>
        <v/>
      </c>
      <c r="CY85" s="3"/>
      <c r="CZ85" s="4" t="str">
        <f>IF($J85="","",VLOOKUP($J85,IndDomain_Wide!$A$2:$BI$11,27,FALSE))</f>
        <v/>
      </c>
      <c r="DA85" s="4" t="str">
        <f>IF($J85="","", VLOOKUP($J85,Indicator_Wide!$A$2:$BI$11,27,FALSE))</f>
        <v/>
      </c>
      <c r="DB85" s="3"/>
      <c r="DC85" s="4" t="str">
        <f>IF($J85="","",VLOOKUP($J85,IndDomain_Wide!$A$2:$BI$11,28,FALSE))</f>
        <v/>
      </c>
      <c r="DD85" s="4" t="str">
        <f>IF($J85="","", VLOOKUP($J85,Indicator_Wide!$A$2:$BI$11,28,FALSE))</f>
        <v/>
      </c>
      <c r="DE85" s="3"/>
      <c r="DF85" s="4" t="str">
        <f>IF($J85="","",VLOOKUP($J85,IndDomain_Wide!$A$2:$BI$11,29,FALSE))</f>
        <v/>
      </c>
      <c r="DG85" s="4" t="str">
        <f>IF($J85="","", VLOOKUP($J85,Indicator_Wide!$A$2:$BI$11,29,FALSE))</f>
        <v/>
      </c>
      <c r="DH85" s="3"/>
      <c r="DI85" s="4" t="str">
        <f>IF($J85="","",VLOOKUP($J85,IndDomain_Wide!$A$2:$BI$11,30,FALSE))</f>
        <v/>
      </c>
      <c r="DJ85" s="4" t="str">
        <f>IF($J85="","", VLOOKUP($J85,Indicator_Wide!$A$2:$BI$11,30,FALSE))</f>
        <v/>
      </c>
      <c r="DK85" s="3"/>
      <c r="DL85" s="4" t="str">
        <f>IF($J85="","",VLOOKUP($J85,IndDomain_Wide!$A$2:$BI$11,31,FALSE))</f>
        <v/>
      </c>
      <c r="DM85" s="4" t="str">
        <f>IF($J85="","", VLOOKUP($J85,Indicator_Wide!$A$2:$BI$11,31,FALSE))</f>
        <v/>
      </c>
      <c r="DN85" s="3"/>
      <c r="DO85" s="4" t="str">
        <f>IF($J85="","",VLOOKUP($J85,IndDomain_Wide!$A$2:$BI$11,32,FALSE))</f>
        <v/>
      </c>
      <c r="DP85" s="4" t="str">
        <f>IF($J85="","", VLOOKUP($J85,Indicator_Wide!$A$2:$BI$11,32,FALSE))</f>
        <v/>
      </c>
      <c r="DQ85" s="3"/>
      <c r="DR85" s="4" t="str">
        <f>IF($J85="","",VLOOKUP($J85,IndDomain_Wide!$A$2:$BI$11,33,FALSE))</f>
        <v/>
      </c>
      <c r="DS85" s="4" t="str">
        <f>IF($J85="","", VLOOKUP($J85,Indicator_Wide!$A$2:$BI$11,33,FALSE))</f>
        <v/>
      </c>
      <c r="DT85" s="3"/>
      <c r="DU85" s="4" t="str">
        <f>IF($J85="","",VLOOKUP($J85,IndDomain_Wide!$A$2:$BI$11,34,FALSE))</f>
        <v/>
      </c>
      <c r="DV85" s="4" t="str">
        <f>IF($J85="","", VLOOKUP($J85,Indicator_Wide!$A$2:$BI$11,34,FALSE))</f>
        <v/>
      </c>
      <c r="DW85" s="3"/>
      <c r="DX85" s="4" t="str">
        <f>IF($J85="","",VLOOKUP($J85,IndDomain_Wide!$A$2:$BI$11,35,FALSE))</f>
        <v/>
      </c>
      <c r="DY85" s="4" t="str">
        <f>IF($J85="","", VLOOKUP($J85,Indicator_Wide!$A$2:$BI$11,35,FALSE))</f>
        <v/>
      </c>
      <c r="DZ85" s="3"/>
      <c r="EA85" s="4" t="str">
        <f>IF($J85="","",VLOOKUP($J85,IndDomain_Wide!$A$2:$BI$11,36,FALSE))</f>
        <v/>
      </c>
      <c r="EB85" s="4" t="str">
        <f>IF($J85="","", VLOOKUP($J85,Indicator_Wide!$A$2:$BI$11,36,FALSE))</f>
        <v/>
      </c>
      <c r="EC85" s="3"/>
      <c r="ED85" s="4" t="str">
        <f>IF($J85="","",VLOOKUP($J85,IndDomain_Wide!$A$2:$BI$11,37,FALSE))</f>
        <v/>
      </c>
      <c r="EE85" s="4" t="str">
        <f>IF($J85="","", VLOOKUP($J85,Indicator_Wide!$A$2:$BI$11,37,FALSE))</f>
        <v/>
      </c>
      <c r="EF85" s="3"/>
      <c r="EG85" s="4" t="str">
        <f>IF($J85="","",VLOOKUP($J85,IndDomain_Wide!$A$2:$BI$11,38,FALSE))</f>
        <v/>
      </c>
      <c r="EH85" s="4" t="str">
        <f>IF($J85="","", VLOOKUP($J85,Indicator_Wide!$A$2:$BI$11,38,FALSE))</f>
        <v/>
      </c>
      <c r="EI85" s="3"/>
      <c r="EJ85" s="4" t="str">
        <f>IF($J85="","",VLOOKUP($J85,IndDomain_Wide!$A$2:$BI$11,39,FALSE))</f>
        <v/>
      </c>
      <c r="EK85" s="4" t="str">
        <f>IF($J85="","", VLOOKUP($J85,Indicator_Wide!$A$2:$BI$11,39,FALSE))</f>
        <v/>
      </c>
      <c r="EL85" s="3"/>
      <c r="EM85" s="4" t="str">
        <f>IF($J85="","",VLOOKUP($J85,IndDomain_Wide!$A$2:$BI$11,40,FALSE))</f>
        <v/>
      </c>
      <c r="EN85" s="4" t="str">
        <f>IF($J85="","", VLOOKUP($J85,Indicator_Wide!$A$2:$BI$11,40,FALSE))</f>
        <v/>
      </c>
      <c r="EO85" s="3"/>
      <c r="EP85" s="4" t="str">
        <f>IF($J85="","",VLOOKUP($J85,IndDomain_Wide!$A$2:$BI$11,41,FALSE))</f>
        <v/>
      </c>
      <c r="EQ85" s="4" t="str">
        <f>IF($J85="","", VLOOKUP($J85,Indicator_Wide!$A$2:$BI$11,41,FALSE))</f>
        <v/>
      </c>
      <c r="ER85" s="3"/>
      <c r="ES85" s="4" t="str">
        <f>IF($J85="","",VLOOKUP($J85,IndDomain_Wide!$A$2:$BI$11,42,FALSE))</f>
        <v/>
      </c>
      <c r="ET85" s="4" t="str">
        <f>IF($J85="","", VLOOKUP($J85,Indicator_Wide!$A$2:$BI$11,42,FALSE))</f>
        <v/>
      </c>
      <c r="EU85" s="3"/>
      <c r="EV85" s="4" t="str">
        <f>IF($J85="","",VLOOKUP($J85,IndDomain_Wide!$A$2:$BI$11,43,FALSE))</f>
        <v/>
      </c>
      <c r="EW85" s="4" t="str">
        <f>IF($J85="","", VLOOKUP($J85,Indicator_Wide!$A$2:$BI$11,43,FALSE))</f>
        <v/>
      </c>
      <c r="EX85" s="3"/>
      <c r="EY85" s="4" t="str">
        <f>IF($J85="","",VLOOKUP($J85,IndDomain_Wide!$A$2:$BI$11,44,FALSE))</f>
        <v/>
      </c>
      <c r="EZ85" s="4" t="str">
        <f>IF($J85="","", VLOOKUP($J85,Indicator_Wide!$A$2:$BI$11,44,FALSE))</f>
        <v/>
      </c>
      <c r="FA85" s="3"/>
      <c r="FB85" s="4" t="str">
        <f>IF($J85="","",VLOOKUP($J85,IndDomain_Wide!$A$2:$BI$11,45,FALSE))</f>
        <v/>
      </c>
      <c r="FC85" s="4" t="str">
        <f>IF($J85="","", VLOOKUP($J85,Indicator_Wide!$A$2:$BI$11,45,FALSE))</f>
        <v/>
      </c>
      <c r="FD85" s="3"/>
      <c r="FE85" s="4" t="str">
        <f>IF($J85="","",VLOOKUP($J85,IndDomain_Wide!$A$2:$BI$11,46,FALSE))</f>
        <v/>
      </c>
      <c r="FF85" s="4" t="str">
        <f>IF($J85="","", VLOOKUP($J85,Indicator_Wide!$A$2:$BI$11,46,FALSE))</f>
        <v/>
      </c>
      <c r="FG85" s="3"/>
      <c r="FH85" s="4" t="str">
        <f>IF($J85="","",VLOOKUP($J85,IndDomain_Wide!$A$2:$BI$11,47,FALSE))</f>
        <v/>
      </c>
      <c r="FI85" s="4" t="str">
        <f>IF($J85="","", VLOOKUP($J85,Indicator_Wide!$A$2:$BI$11,47,FALSE))</f>
        <v/>
      </c>
      <c r="FJ85" s="3"/>
      <c r="FK85" s="4" t="str">
        <f>IF($J85="","",VLOOKUP($J85,IndDomain_Wide!$A$2:$BI$11,48,FALSE))</f>
        <v/>
      </c>
      <c r="FL85" s="4" t="str">
        <f>IF($J85="","", VLOOKUP($J85,Indicator_Wide!$A$2:$BI$11,48,FALSE))</f>
        <v/>
      </c>
      <c r="FM85" s="3"/>
      <c r="FN85" s="4" t="str">
        <f>IF($J85="","",VLOOKUP($J85,IndDomain_Wide!$A$2:$BI$11,49,FALSE))</f>
        <v/>
      </c>
      <c r="FO85" s="4" t="str">
        <f>IF($J85="","", VLOOKUP($J85,Indicator_Wide!$A$2:$BI$11,49,FALSE))</f>
        <v/>
      </c>
      <c r="FP85" s="3"/>
      <c r="FQ85" s="4" t="str">
        <f>IF($J85="","",VLOOKUP($J85,IndDomain_Wide!$A$2:$BI$11,50,FALSE))</f>
        <v/>
      </c>
      <c r="FR85" s="4" t="str">
        <f>IF($J85="","", VLOOKUP($J85,Indicator_Wide!$A$2:$BI$11,50,FALSE))</f>
        <v/>
      </c>
      <c r="FS85" s="3"/>
      <c r="FT85" s="4" t="str">
        <f>IF($J85="","",VLOOKUP($J85,IndDomain_Wide!$A$2:$BI$11,51,FALSE))</f>
        <v/>
      </c>
      <c r="FU85" s="4" t="str">
        <f>IF($J85="","", VLOOKUP($J85,Indicator_Wide!$A$2:$BI$11,51,FALSE))</f>
        <v/>
      </c>
      <c r="FV85" s="3"/>
      <c r="FW85" s="4" t="str">
        <f>IF($J85="","",VLOOKUP($J85,IndDomain_Wide!$A$2:$BI$11,52,FALSE))</f>
        <v/>
      </c>
      <c r="FX85" s="4" t="str">
        <f>IF($J85="","", VLOOKUP($J85,Indicator_Wide!$A$2:$BI$11,52,FALSE))</f>
        <v/>
      </c>
      <c r="FY85" s="3"/>
      <c r="FZ85" s="4" t="str">
        <f>IF($J85="","",VLOOKUP($J85,IndDomain_Wide!$A$2:$BI$11,53,FALSE))</f>
        <v/>
      </c>
      <c r="GA85" s="4" t="str">
        <f>IF($J85="","", VLOOKUP($J85,Indicator_Wide!$A$2:$BI$11,53,FALSE))</f>
        <v/>
      </c>
      <c r="GB85" s="3"/>
      <c r="GC85" s="4" t="str">
        <f>IF($J85="","",VLOOKUP($J85,IndDomain_Wide!$A$2:$BI$11,54,FALSE))</f>
        <v/>
      </c>
      <c r="GD85" s="4" t="str">
        <f>IF($J85="","", VLOOKUP($J85,Indicator_Wide!$A$2:$BI$11,54,FALSE))</f>
        <v/>
      </c>
      <c r="GE85" s="3"/>
      <c r="GF85" s="4" t="str">
        <f>IF($J85="","",VLOOKUP($J85,IndDomain_Wide!$A$2:$BI$11,55,FALSE))</f>
        <v/>
      </c>
      <c r="GG85" s="4" t="str">
        <f>IF($J85="","", VLOOKUP($J85,Indicator_Wide!$A$2:$BI$11,55,FALSE))</f>
        <v/>
      </c>
      <c r="GH85" s="3"/>
      <c r="GI85" s="4" t="str">
        <f>IF($J85="","",VLOOKUP($J85,IndDomain_Wide!$A$2:$BI$11,56,FALSE))</f>
        <v/>
      </c>
      <c r="GJ85" s="4" t="str">
        <f>IF($J85="","", VLOOKUP($J85,Indicator_Wide!$A$2:$BI$11,56,FALSE))</f>
        <v/>
      </c>
      <c r="GK85" s="3"/>
      <c r="GL85" s="4" t="str">
        <f>IF($J85="","",VLOOKUP($J85,IndDomain_Wide!$A$2:$BI$11,57,FALSE))</f>
        <v/>
      </c>
      <c r="GM85" s="4" t="str">
        <f>IF($J85="","", VLOOKUP($J85,Indicator_Wide!$A$2:$BI$11,57,FALSE))</f>
        <v/>
      </c>
      <c r="GN85" s="3"/>
      <c r="GO85" s="4" t="str">
        <f>IF($J85="","",VLOOKUP($J85,IndDomain_Wide!$A$2:$BI$11,58,FALSE))</f>
        <v/>
      </c>
      <c r="GP85" s="4" t="str">
        <f>IF($J85="","", VLOOKUP($J85,Indicator_Wide!$A$2:$BI$11,58,FALSE))</f>
        <v/>
      </c>
      <c r="GQ85" s="3"/>
      <c r="GR85" s="4" t="str">
        <f>IF($J85="","",VLOOKUP($J85,IndDomain_Wide!$A$2:$BI$11,59,FALSE))</f>
        <v/>
      </c>
      <c r="GS85" s="4" t="str">
        <f>IF($J85="","", VLOOKUP($J85,Indicator_Wide!$A$2:$BI$11,59,FALSE))</f>
        <v/>
      </c>
      <c r="GT85" s="3"/>
      <c r="GU85" s="4" t="str">
        <f>IF($J85="","",VLOOKUP($J85,IndDomain_Wide!$A$2:$BI$11,60,FALSE))</f>
        <v/>
      </c>
      <c r="GV85" s="4" t="str">
        <f>IF($J85="","", VLOOKUP($J85,Indicator_Wide!$A$2:$BI$11,60,FALSE))</f>
        <v/>
      </c>
      <c r="GW85" s="3"/>
      <c r="GX85" s="4" t="str">
        <f>IF($J85="","",VLOOKUP($J85,IndDomain_Wide!$A$2:$BI$11,61,FALSE))</f>
        <v/>
      </c>
      <c r="GY85" s="4" t="str">
        <f>IF($J85="","", VLOOKUP($J85,Indicator_Wide!$A$2:$BI$11,61,FALSE))</f>
        <v/>
      </c>
      <c r="GZ85" s="3"/>
    </row>
    <row r="86" spans="1:20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4" t="str">
        <f>IF($J86="","", VLOOKUP($J86,Domain_Wide!$A$2:$M$11,2,FALSE))</f>
        <v/>
      </c>
      <c r="L86" s="4" t="str">
        <f>IF($J86="","", VLOOKUP($J86,Domain_Wide!$A$2:$M$11,3,FALSE))</f>
        <v/>
      </c>
      <c r="M86" s="3"/>
      <c r="N86" s="4" t="str">
        <f>IF($J86="","", VLOOKUP($J86,Domain_Wide!$A$2:$M$11,4,FALSE))</f>
        <v/>
      </c>
      <c r="O86" s="4" t="str">
        <f>IF($J86="","", VLOOKUP($J86,Domain_Wide!$A$2:$M$11,5,FALSE))</f>
        <v/>
      </c>
      <c r="P86" s="3"/>
      <c r="Q86" s="4" t="str">
        <f>IF($J86="","", VLOOKUP($J86,Domain_Wide!$A$2:$M$11,6,FALSE))</f>
        <v/>
      </c>
      <c r="R86" s="4" t="str">
        <f>IF($J86="","", VLOOKUP($J86,Domain_Wide!$A$2:$M$11,7,FALSE))</f>
        <v/>
      </c>
      <c r="S86" s="3"/>
      <c r="T86" s="4" t="str">
        <f>IF($J86="","", VLOOKUP($J86,Domain_Wide!$A$2:$M$11,8,FALSE))</f>
        <v/>
      </c>
      <c r="U86" s="4" t="str">
        <f>IF($J86="","", VLOOKUP($J86,Domain_Wide!$A$2:$M$11,9,FALSE))</f>
        <v/>
      </c>
      <c r="V86" s="3"/>
      <c r="W86" s="4" t="str">
        <f>IF($J86="","", VLOOKUP($J86,Domain_Wide!$A$2:$M$11,10,FALSE))</f>
        <v/>
      </c>
      <c r="X86" s="4" t="str">
        <f>IF($J86="","", VLOOKUP($J86,Domain_Wide!$A$2:$M$11,11,FALSE))</f>
        <v/>
      </c>
      <c r="Y86" s="3"/>
      <c r="Z86" s="4" t="str">
        <f>IF($J86="","", VLOOKUP($J86,Domain_Wide!$A$2:$M$11,12,FALSE))</f>
        <v/>
      </c>
      <c r="AA86" s="4" t="str">
        <f>IF($J86="","", VLOOKUP($J86,Domain_Wide!$A$2:$M$11,13,FALSE))</f>
        <v/>
      </c>
      <c r="AB86" s="3"/>
      <c r="AC86" s="4" t="str">
        <f>IF($J86="","",VLOOKUP($J86,IndDomain_Wide!$A$2:$BI$11,2,FALSE))</f>
        <v/>
      </c>
      <c r="AD86" s="4" t="str">
        <f>IF($J86="","", VLOOKUP($J86,Indicator_Wide!$A$2:$BI$11,2,FALSE))</f>
        <v/>
      </c>
      <c r="AE86" s="3"/>
      <c r="AF86" s="4" t="str">
        <f>IF($J86="","",VLOOKUP($J86,IndDomain_Wide!$A$2:$BI$11,3,FALSE))</f>
        <v/>
      </c>
      <c r="AG86" s="4" t="str">
        <f>IF($J86="","", VLOOKUP($J86,Indicator_Wide!$A$2:$BI$11,3,FALSE))</f>
        <v/>
      </c>
      <c r="AH86" s="3"/>
      <c r="AI86" s="4" t="str">
        <f>IF($J86="","",VLOOKUP($J86,IndDomain_Wide!$A$2:$BI$11,4,FALSE))</f>
        <v/>
      </c>
      <c r="AJ86" s="4" t="str">
        <f>IF($J86="","", VLOOKUP($J86,Indicator_Wide!$A$2:$BI$11,4,FALSE))</f>
        <v/>
      </c>
      <c r="AK86" s="3"/>
      <c r="AL86" s="4" t="str">
        <f>IF($J86="","",VLOOKUP($J86,IndDomain_Wide!$A$2:$BI$11,5,FALSE))</f>
        <v/>
      </c>
      <c r="AM86" s="4" t="str">
        <f>IF($J86="","", VLOOKUP($J86,Indicator_Wide!$A$2:$BI$11,5,FALSE))</f>
        <v/>
      </c>
      <c r="AN86" s="3"/>
      <c r="AO86" s="4" t="str">
        <f>IF($J86="","",VLOOKUP($J86,IndDomain_Wide!$A$2:$BI$11,6,FALSE))</f>
        <v/>
      </c>
      <c r="AP86" s="4" t="str">
        <f>IF($J86="","", VLOOKUP($J86,Indicator_Wide!$A$2:$BI$11,6,FALSE))</f>
        <v/>
      </c>
      <c r="AQ86" s="3"/>
      <c r="AR86" s="4" t="str">
        <f>IF($J86="","",VLOOKUP($J86,IndDomain_Wide!$A$2:$BI$11,7,FALSE))</f>
        <v/>
      </c>
      <c r="AS86" s="4" t="str">
        <f>IF($J86="","", VLOOKUP($J86,Indicator_Wide!$A$2:$BI$11,7,FALSE))</f>
        <v/>
      </c>
      <c r="AT86" s="3"/>
      <c r="AU86" s="4" t="str">
        <f>IF($J86="","",VLOOKUP($J86,IndDomain_Wide!$A$2:$BI$11,8,FALSE))</f>
        <v/>
      </c>
      <c r="AV86" s="4" t="str">
        <f>IF($J86="","", VLOOKUP($J86,Indicator_Wide!$A$2:$BI$11,8,FALSE))</f>
        <v/>
      </c>
      <c r="AW86" s="3"/>
      <c r="AX86" s="4" t="str">
        <f>IF($J86="","",VLOOKUP($J86,IndDomain_Wide!$A$2:$BI$11,9,FALSE))</f>
        <v/>
      </c>
      <c r="AY86" s="4" t="str">
        <f>IF($J86="","", VLOOKUP($J86,Indicator_Wide!$A$2:$BI$11,9,FALSE))</f>
        <v/>
      </c>
      <c r="AZ86" s="3"/>
      <c r="BA86" s="4" t="str">
        <f>IF($J86="","",VLOOKUP($J86,IndDomain_Wide!$A$2:$BI$11,10,FALSE))</f>
        <v/>
      </c>
      <c r="BB86" s="4" t="str">
        <f>IF($J86="","", VLOOKUP($J86,Indicator_Wide!$A$2:$BI$11,10,FALSE))</f>
        <v/>
      </c>
      <c r="BC86" s="3"/>
      <c r="BD86" s="4" t="str">
        <f>IF($J86="","",VLOOKUP($J86,IndDomain_Wide!$A$2:$BI$11,11,FALSE))</f>
        <v/>
      </c>
      <c r="BE86" s="4" t="str">
        <f>IF($J86="","", VLOOKUP($J86,Indicator_Wide!$A$2:$BI$11,11,FALSE))</f>
        <v/>
      </c>
      <c r="BF86" s="3"/>
      <c r="BG86" s="4" t="str">
        <f>IF($J86="","",VLOOKUP($J86,IndDomain_Wide!$A$2:$BI$11,12,FALSE))</f>
        <v/>
      </c>
      <c r="BH86" s="4" t="str">
        <f>IF($J86="","", VLOOKUP($J86,Indicator_Wide!$A$2:$BI$11,12,FALSE))</f>
        <v/>
      </c>
      <c r="BI86" s="3"/>
      <c r="BJ86" s="4" t="str">
        <f>IF($J86="","",VLOOKUP($J86,IndDomain_Wide!$A$2:$BI$11,13,FALSE))</f>
        <v/>
      </c>
      <c r="BK86" s="4" t="str">
        <f>IF($J86="","", VLOOKUP($J86,Indicator_Wide!$A$2:$BI$11,13,FALSE))</f>
        <v/>
      </c>
      <c r="BL86" s="3"/>
      <c r="BM86" s="4" t="str">
        <f>IF($J86="","",VLOOKUP($J86,IndDomain_Wide!$A$2:$BI$11,14,FALSE))</f>
        <v/>
      </c>
      <c r="BN86" s="4" t="str">
        <f>IF($J86="","", VLOOKUP($J86,Indicator_Wide!$A$2:$BI$11,14,FALSE))</f>
        <v/>
      </c>
      <c r="BO86" s="3"/>
      <c r="BP86" s="4" t="str">
        <f>IF($J86="","",VLOOKUP($J86,IndDomain_Wide!$A$2:$BI$11,15,FALSE))</f>
        <v/>
      </c>
      <c r="BQ86" s="4" t="str">
        <f>IF($J86="","", VLOOKUP($J86,Indicator_Wide!$A$2:$BI$11,15,FALSE))</f>
        <v/>
      </c>
      <c r="BR86" s="3"/>
      <c r="BS86" s="4" t="str">
        <f>IF($J86="","",VLOOKUP($J86,IndDomain_Wide!$A$2:$BI$11,16,FALSE))</f>
        <v/>
      </c>
      <c r="BT86" s="4" t="str">
        <f>IF($J86="","", VLOOKUP($J86,Indicator_Wide!$A$2:$BI$11,16,FALSE))</f>
        <v/>
      </c>
      <c r="BU86" s="3"/>
      <c r="BV86" s="4" t="str">
        <f>IF($J86="","",VLOOKUP($J86,IndDomain_Wide!$A$2:$BI$11,17,FALSE))</f>
        <v/>
      </c>
      <c r="BW86" s="4" t="str">
        <f>IF($J86="","", VLOOKUP($J86,Indicator_Wide!$A$2:$BI$11,17,FALSE))</f>
        <v/>
      </c>
      <c r="BX86" s="3"/>
      <c r="BY86" s="4" t="str">
        <f>IF($J86="","",VLOOKUP($J86,IndDomain_Wide!$A$2:$BI$11,18,FALSE))</f>
        <v/>
      </c>
      <c r="BZ86" s="4" t="str">
        <f>IF($J86="","", VLOOKUP($J86,Indicator_Wide!$A$2:$BI$11,18,FALSE))</f>
        <v/>
      </c>
      <c r="CA86" s="3"/>
      <c r="CB86" s="4" t="str">
        <f>IF($J86="","",VLOOKUP($J86,IndDomain_Wide!$A$2:$BI$11,19,FALSE))</f>
        <v/>
      </c>
      <c r="CC86" s="4" t="str">
        <f>IF($J86="","", VLOOKUP($J86,Indicator_Wide!$A$2:$BI$11,19,FALSE))</f>
        <v/>
      </c>
      <c r="CD86" s="3"/>
      <c r="CE86" s="4" t="str">
        <f>IF($J86="","",VLOOKUP($J86,IndDomain_Wide!$A$2:$BI$11,20,FALSE))</f>
        <v/>
      </c>
      <c r="CF86" s="4" t="str">
        <f>IF($J86="","", VLOOKUP($J86,Indicator_Wide!$A$2:$BI$11,20,FALSE))</f>
        <v/>
      </c>
      <c r="CG86" s="3"/>
      <c r="CH86" s="4" t="str">
        <f>IF($J86="","",VLOOKUP($J86,IndDomain_Wide!$A$2:$BI$11,21,FALSE))</f>
        <v/>
      </c>
      <c r="CI86" s="4" t="str">
        <f>IF($J86="","", VLOOKUP($J86,Indicator_Wide!$A$2:$BI$11,21,FALSE))</f>
        <v/>
      </c>
      <c r="CJ86" s="3"/>
      <c r="CK86" s="4" t="str">
        <f>IF($J86="","",VLOOKUP($J86,IndDomain_Wide!$A$2:$BI$11,22,FALSE))</f>
        <v/>
      </c>
      <c r="CL86" s="4" t="str">
        <f>IF($J86="","", VLOOKUP($J86,Indicator_Wide!$A$2:$BI$11,22,FALSE))</f>
        <v/>
      </c>
      <c r="CM86" s="3"/>
      <c r="CN86" s="4" t="str">
        <f>IF($J86="","",VLOOKUP($J86,IndDomain_Wide!$A$2:$BI$11,23,FALSE))</f>
        <v/>
      </c>
      <c r="CO86" s="4" t="str">
        <f>IF($J86="","", VLOOKUP($J86,Indicator_Wide!$A$2:$BI$11,23,FALSE))</f>
        <v/>
      </c>
      <c r="CP86" s="3"/>
      <c r="CQ86" s="4" t="str">
        <f>IF($J86="","",VLOOKUP($J86,IndDomain_Wide!$A$2:$BI$11,24,FALSE))</f>
        <v/>
      </c>
      <c r="CR86" s="4" t="str">
        <f>IF($J86="","", VLOOKUP($J86,Indicator_Wide!$A$2:$BI$11,24,FALSE))</f>
        <v/>
      </c>
      <c r="CS86" s="3"/>
      <c r="CT86" s="4" t="str">
        <f>IF($J86="","",VLOOKUP($J86,IndDomain_Wide!$A$2:$BI$11,25,FALSE))</f>
        <v/>
      </c>
      <c r="CU86" s="4" t="str">
        <f>IF($J86="","", VLOOKUP($J86,Indicator_Wide!$A$2:$BI$11,25,FALSE))</f>
        <v/>
      </c>
      <c r="CV86" s="3"/>
      <c r="CW86" s="4" t="str">
        <f>IF($J86="","",VLOOKUP($J86,IndDomain_Wide!$A$2:$BI$11,26,FALSE))</f>
        <v/>
      </c>
      <c r="CX86" s="4" t="str">
        <f>IF($J86="","", VLOOKUP($J86,Indicator_Wide!$A$2:$BI$11,26,FALSE))</f>
        <v/>
      </c>
      <c r="CY86" s="3"/>
      <c r="CZ86" s="4" t="str">
        <f>IF($J86="","",VLOOKUP($J86,IndDomain_Wide!$A$2:$BI$11,27,FALSE))</f>
        <v/>
      </c>
      <c r="DA86" s="4" t="str">
        <f>IF($J86="","", VLOOKUP($J86,Indicator_Wide!$A$2:$BI$11,27,FALSE))</f>
        <v/>
      </c>
      <c r="DB86" s="3"/>
      <c r="DC86" s="4" t="str">
        <f>IF($J86="","",VLOOKUP($J86,IndDomain_Wide!$A$2:$BI$11,28,FALSE))</f>
        <v/>
      </c>
      <c r="DD86" s="4" t="str">
        <f>IF($J86="","", VLOOKUP($J86,Indicator_Wide!$A$2:$BI$11,28,FALSE))</f>
        <v/>
      </c>
      <c r="DE86" s="3"/>
      <c r="DF86" s="4" t="str">
        <f>IF($J86="","",VLOOKUP($J86,IndDomain_Wide!$A$2:$BI$11,29,FALSE))</f>
        <v/>
      </c>
      <c r="DG86" s="4" t="str">
        <f>IF($J86="","", VLOOKUP($J86,Indicator_Wide!$A$2:$BI$11,29,FALSE))</f>
        <v/>
      </c>
      <c r="DH86" s="3"/>
      <c r="DI86" s="4" t="str">
        <f>IF($J86="","",VLOOKUP($J86,IndDomain_Wide!$A$2:$BI$11,30,FALSE))</f>
        <v/>
      </c>
      <c r="DJ86" s="4" t="str">
        <f>IF($J86="","", VLOOKUP($J86,Indicator_Wide!$A$2:$BI$11,30,FALSE))</f>
        <v/>
      </c>
      <c r="DK86" s="3"/>
      <c r="DL86" s="4" t="str">
        <f>IF($J86="","",VLOOKUP($J86,IndDomain_Wide!$A$2:$BI$11,31,FALSE))</f>
        <v/>
      </c>
      <c r="DM86" s="4" t="str">
        <f>IF($J86="","", VLOOKUP($J86,Indicator_Wide!$A$2:$BI$11,31,FALSE))</f>
        <v/>
      </c>
      <c r="DN86" s="3"/>
      <c r="DO86" s="4" t="str">
        <f>IF($J86="","",VLOOKUP($J86,IndDomain_Wide!$A$2:$BI$11,32,FALSE))</f>
        <v/>
      </c>
      <c r="DP86" s="4" t="str">
        <f>IF($J86="","", VLOOKUP($J86,Indicator_Wide!$A$2:$BI$11,32,FALSE))</f>
        <v/>
      </c>
      <c r="DQ86" s="3"/>
      <c r="DR86" s="4" t="str">
        <f>IF($J86="","",VLOOKUP($J86,IndDomain_Wide!$A$2:$BI$11,33,FALSE))</f>
        <v/>
      </c>
      <c r="DS86" s="4" t="str">
        <f>IF($J86="","", VLOOKUP($J86,Indicator_Wide!$A$2:$BI$11,33,FALSE))</f>
        <v/>
      </c>
      <c r="DT86" s="3"/>
      <c r="DU86" s="4" t="str">
        <f>IF($J86="","",VLOOKUP($J86,IndDomain_Wide!$A$2:$BI$11,34,FALSE))</f>
        <v/>
      </c>
      <c r="DV86" s="4" t="str">
        <f>IF($J86="","", VLOOKUP($J86,Indicator_Wide!$A$2:$BI$11,34,FALSE))</f>
        <v/>
      </c>
      <c r="DW86" s="3"/>
      <c r="DX86" s="4" t="str">
        <f>IF($J86="","",VLOOKUP($J86,IndDomain_Wide!$A$2:$BI$11,35,FALSE))</f>
        <v/>
      </c>
      <c r="DY86" s="4" t="str">
        <f>IF($J86="","", VLOOKUP($J86,Indicator_Wide!$A$2:$BI$11,35,FALSE))</f>
        <v/>
      </c>
      <c r="DZ86" s="3"/>
      <c r="EA86" s="4" t="str">
        <f>IF($J86="","",VLOOKUP($J86,IndDomain_Wide!$A$2:$BI$11,36,FALSE))</f>
        <v/>
      </c>
      <c r="EB86" s="4" t="str">
        <f>IF($J86="","", VLOOKUP($J86,Indicator_Wide!$A$2:$BI$11,36,FALSE))</f>
        <v/>
      </c>
      <c r="EC86" s="3"/>
      <c r="ED86" s="4" t="str">
        <f>IF($J86="","",VLOOKUP($J86,IndDomain_Wide!$A$2:$BI$11,37,FALSE))</f>
        <v/>
      </c>
      <c r="EE86" s="4" t="str">
        <f>IF($J86="","", VLOOKUP($J86,Indicator_Wide!$A$2:$BI$11,37,FALSE))</f>
        <v/>
      </c>
      <c r="EF86" s="3"/>
      <c r="EG86" s="4" t="str">
        <f>IF($J86="","",VLOOKUP($J86,IndDomain_Wide!$A$2:$BI$11,38,FALSE))</f>
        <v/>
      </c>
      <c r="EH86" s="4" t="str">
        <f>IF($J86="","", VLOOKUP($J86,Indicator_Wide!$A$2:$BI$11,38,FALSE))</f>
        <v/>
      </c>
      <c r="EI86" s="3"/>
      <c r="EJ86" s="4" t="str">
        <f>IF($J86="","",VLOOKUP($J86,IndDomain_Wide!$A$2:$BI$11,39,FALSE))</f>
        <v/>
      </c>
      <c r="EK86" s="4" t="str">
        <f>IF($J86="","", VLOOKUP($J86,Indicator_Wide!$A$2:$BI$11,39,FALSE))</f>
        <v/>
      </c>
      <c r="EL86" s="3"/>
      <c r="EM86" s="4" t="str">
        <f>IF($J86="","",VLOOKUP($J86,IndDomain_Wide!$A$2:$BI$11,40,FALSE))</f>
        <v/>
      </c>
      <c r="EN86" s="4" t="str">
        <f>IF($J86="","", VLOOKUP($J86,Indicator_Wide!$A$2:$BI$11,40,FALSE))</f>
        <v/>
      </c>
      <c r="EO86" s="3"/>
      <c r="EP86" s="4" t="str">
        <f>IF($J86="","",VLOOKUP($J86,IndDomain_Wide!$A$2:$BI$11,41,FALSE))</f>
        <v/>
      </c>
      <c r="EQ86" s="4" t="str">
        <f>IF($J86="","", VLOOKUP($J86,Indicator_Wide!$A$2:$BI$11,41,FALSE))</f>
        <v/>
      </c>
      <c r="ER86" s="3"/>
      <c r="ES86" s="4" t="str">
        <f>IF($J86="","",VLOOKUP($J86,IndDomain_Wide!$A$2:$BI$11,42,FALSE))</f>
        <v/>
      </c>
      <c r="ET86" s="4" t="str">
        <f>IF($J86="","", VLOOKUP($J86,Indicator_Wide!$A$2:$BI$11,42,FALSE))</f>
        <v/>
      </c>
      <c r="EU86" s="3"/>
      <c r="EV86" s="4" t="str">
        <f>IF($J86="","",VLOOKUP($J86,IndDomain_Wide!$A$2:$BI$11,43,FALSE))</f>
        <v/>
      </c>
      <c r="EW86" s="4" t="str">
        <f>IF($J86="","", VLOOKUP($J86,Indicator_Wide!$A$2:$BI$11,43,FALSE))</f>
        <v/>
      </c>
      <c r="EX86" s="3"/>
      <c r="EY86" s="4" t="str">
        <f>IF($J86="","",VLOOKUP($J86,IndDomain_Wide!$A$2:$BI$11,44,FALSE))</f>
        <v/>
      </c>
      <c r="EZ86" s="4" t="str">
        <f>IF($J86="","", VLOOKUP($J86,Indicator_Wide!$A$2:$BI$11,44,FALSE))</f>
        <v/>
      </c>
      <c r="FA86" s="3"/>
      <c r="FB86" s="4" t="str">
        <f>IF($J86="","",VLOOKUP($J86,IndDomain_Wide!$A$2:$BI$11,45,FALSE))</f>
        <v/>
      </c>
      <c r="FC86" s="4" t="str">
        <f>IF($J86="","", VLOOKUP($J86,Indicator_Wide!$A$2:$BI$11,45,FALSE))</f>
        <v/>
      </c>
      <c r="FD86" s="3"/>
      <c r="FE86" s="4" t="str">
        <f>IF($J86="","",VLOOKUP($J86,IndDomain_Wide!$A$2:$BI$11,46,FALSE))</f>
        <v/>
      </c>
      <c r="FF86" s="4" t="str">
        <f>IF($J86="","", VLOOKUP($J86,Indicator_Wide!$A$2:$BI$11,46,FALSE))</f>
        <v/>
      </c>
      <c r="FG86" s="3"/>
      <c r="FH86" s="4" t="str">
        <f>IF($J86="","",VLOOKUP($J86,IndDomain_Wide!$A$2:$BI$11,47,FALSE))</f>
        <v/>
      </c>
      <c r="FI86" s="4" t="str">
        <f>IF($J86="","", VLOOKUP($J86,Indicator_Wide!$A$2:$BI$11,47,FALSE))</f>
        <v/>
      </c>
      <c r="FJ86" s="3"/>
      <c r="FK86" s="4" t="str">
        <f>IF($J86="","",VLOOKUP($J86,IndDomain_Wide!$A$2:$BI$11,48,FALSE))</f>
        <v/>
      </c>
      <c r="FL86" s="4" t="str">
        <f>IF($J86="","", VLOOKUP($J86,Indicator_Wide!$A$2:$BI$11,48,FALSE))</f>
        <v/>
      </c>
      <c r="FM86" s="3"/>
      <c r="FN86" s="4" t="str">
        <f>IF($J86="","",VLOOKUP($J86,IndDomain_Wide!$A$2:$BI$11,49,FALSE))</f>
        <v/>
      </c>
      <c r="FO86" s="4" t="str">
        <f>IF($J86="","", VLOOKUP($J86,Indicator_Wide!$A$2:$BI$11,49,FALSE))</f>
        <v/>
      </c>
      <c r="FP86" s="3"/>
      <c r="FQ86" s="4" t="str">
        <f>IF($J86="","",VLOOKUP($J86,IndDomain_Wide!$A$2:$BI$11,50,FALSE))</f>
        <v/>
      </c>
      <c r="FR86" s="4" t="str">
        <f>IF($J86="","", VLOOKUP($J86,Indicator_Wide!$A$2:$BI$11,50,FALSE))</f>
        <v/>
      </c>
      <c r="FS86" s="3"/>
      <c r="FT86" s="4" t="str">
        <f>IF($J86="","",VLOOKUP($J86,IndDomain_Wide!$A$2:$BI$11,51,FALSE))</f>
        <v/>
      </c>
      <c r="FU86" s="4" t="str">
        <f>IF($J86="","", VLOOKUP($J86,Indicator_Wide!$A$2:$BI$11,51,FALSE))</f>
        <v/>
      </c>
      <c r="FV86" s="3"/>
      <c r="FW86" s="4" t="str">
        <f>IF($J86="","",VLOOKUP($J86,IndDomain_Wide!$A$2:$BI$11,52,FALSE))</f>
        <v/>
      </c>
      <c r="FX86" s="4" t="str">
        <f>IF($J86="","", VLOOKUP($J86,Indicator_Wide!$A$2:$BI$11,52,FALSE))</f>
        <v/>
      </c>
      <c r="FY86" s="3"/>
      <c r="FZ86" s="4" t="str">
        <f>IF($J86="","",VLOOKUP($J86,IndDomain_Wide!$A$2:$BI$11,53,FALSE))</f>
        <v/>
      </c>
      <c r="GA86" s="4" t="str">
        <f>IF($J86="","", VLOOKUP($J86,Indicator_Wide!$A$2:$BI$11,53,FALSE))</f>
        <v/>
      </c>
      <c r="GB86" s="3"/>
      <c r="GC86" s="4" t="str">
        <f>IF($J86="","",VLOOKUP($J86,IndDomain_Wide!$A$2:$BI$11,54,FALSE))</f>
        <v/>
      </c>
      <c r="GD86" s="4" t="str">
        <f>IF($J86="","", VLOOKUP($J86,Indicator_Wide!$A$2:$BI$11,54,FALSE))</f>
        <v/>
      </c>
      <c r="GE86" s="3"/>
      <c r="GF86" s="4" t="str">
        <f>IF($J86="","",VLOOKUP($J86,IndDomain_Wide!$A$2:$BI$11,55,FALSE))</f>
        <v/>
      </c>
      <c r="GG86" s="4" t="str">
        <f>IF($J86="","", VLOOKUP($J86,Indicator_Wide!$A$2:$BI$11,55,FALSE))</f>
        <v/>
      </c>
      <c r="GH86" s="3"/>
      <c r="GI86" s="4" t="str">
        <f>IF($J86="","",VLOOKUP($J86,IndDomain_Wide!$A$2:$BI$11,56,FALSE))</f>
        <v/>
      </c>
      <c r="GJ86" s="4" t="str">
        <f>IF($J86="","", VLOOKUP($J86,Indicator_Wide!$A$2:$BI$11,56,FALSE))</f>
        <v/>
      </c>
      <c r="GK86" s="3"/>
      <c r="GL86" s="4" t="str">
        <f>IF($J86="","",VLOOKUP($J86,IndDomain_Wide!$A$2:$BI$11,57,FALSE))</f>
        <v/>
      </c>
      <c r="GM86" s="4" t="str">
        <f>IF($J86="","", VLOOKUP($J86,Indicator_Wide!$A$2:$BI$11,57,FALSE))</f>
        <v/>
      </c>
      <c r="GN86" s="3"/>
      <c r="GO86" s="4" t="str">
        <f>IF($J86="","",VLOOKUP($J86,IndDomain_Wide!$A$2:$BI$11,58,FALSE))</f>
        <v/>
      </c>
      <c r="GP86" s="4" t="str">
        <f>IF($J86="","", VLOOKUP($J86,Indicator_Wide!$A$2:$BI$11,58,FALSE))</f>
        <v/>
      </c>
      <c r="GQ86" s="3"/>
      <c r="GR86" s="4" t="str">
        <f>IF($J86="","",VLOOKUP($J86,IndDomain_Wide!$A$2:$BI$11,59,FALSE))</f>
        <v/>
      </c>
      <c r="GS86" s="4" t="str">
        <f>IF($J86="","", VLOOKUP($J86,Indicator_Wide!$A$2:$BI$11,59,FALSE))</f>
        <v/>
      </c>
      <c r="GT86" s="3"/>
      <c r="GU86" s="4" t="str">
        <f>IF($J86="","",VLOOKUP($J86,IndDomain_Wide!$A$2:$BI$11,60,FALSE))</f>
        <v/>
      </c>
      <c r="GV86" s="4" t="str">
        <f>IF($J86="","", VLOOKUP($J86,Indicator_Wide!$A$2:$BI$11,60,FALSE))</f>
        <v/>
      </c>
      <c r="GW86" s="3"/>
      <c r="GX86" s="4" t="str">
        <f>IF($J86="","",VLOOKUP($J86,IndDomain_Wide!$A$2:$BI$11,61,FALSE))</f>
        <v/>
      </c>
      <c r="GY86" s="4" t="str">
        <f>IF($J86="","", VLOOKUP($J86,Indicator_Wide!$A$2:$BI$11,61,FALSE))</f>
        <v/>
      </c>
      <c r="GZ86" s="3"/>
    </row>
    <row r="87" spans="1:20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4" t="str">
        <f>IF($J87="","", VLOOKUP($J87,Domain_Wide!$A$2:$M$11,2,FALSE))</f>
        <v/>
      </c>
      <c r="L87" s="4" t="str">
        <f>IF($J87="","", VLOOKUP($J87,Domain_Wide!$A$2:$M$11,3,FALSE))</f>
        <v/>
      </c>
      <c r="M87" s="3"/>
      <c r="N87" s="4" t="str">
        <f>IF($J87="","", VLOOKUP($J87,Domain_Wide!$A$2:$M$11,4,FALSE))</f>
        <v/>
      </c>
      <c r="O87" s="4" t="str">
        <f>IF($J87="","", VLOOKUP($J87,Domain_Wide!$A$2:$M$11,5,FALSE))</f>
        <v/>
      </c>
      <c r="P87" s="3"/>
      <c r="Q87" s="4" t="str">
        <f>IF($J87="","", VLOOKUP($J87,Domain_Wide!$A$2:$M$11,6,FALSE))</f>
        <v/>
      </c>
      <c r="R87" s="4" t="str">
        <f>IF($J87="","", VLOOKUP($J87,Domain_Wide!$A$2:$M$11,7,FALSE))</f>
        <v/>
      </c>
      <c r="S87" s="3"/>
      <c r="T87" s="4" t="str">
        <f>IF($J87="","", VLOOKUP($J87,Domain_Wide!$A$2:$M$11,8,FALSE))</f>
        <v/>
      </c>
      <c r="U87" s="4" t="str">
        <f>IF($J87="","", VLOOKUP($J87,Domain_Wide!$A$2:$M$11,9,FALSE))</f>
        <v/>
      </c>
      <c r="V87" s="3"/>
      <c r="W87" s="4" t="str">
        <f>IF($J87="","", VLOOKUP($J87,Domain_Wide!$A$2:$M$11,10,FALSE))</f>
        <v/>
      </c>
      <c r="X87" s="4" t="str">
        <f>IF($J87="","", VLOOKUP($J87,Domain_Wide!$A$2:$M$11,11,FALSE))</f>
        <v/>
      </c>
      <c r="Y87" s="3"/>
      <c r="Z87" s="4" t="str">
        <f>IF($J87="","", VLOOKUP($J87,Domain_Wide!$A$2:$M$11,12,FALSE))</f>
        <v/>
      </c>
      <c r="AA87" s="4" t="str">
        <f>IF($J87="","", VLOOKUP($J87,Domain_Wide!$A$2:$M$11,13,FALSE))</f>
        <v/>
      </c>
      <c r="AB87" s="3"/>
      <c r="AC87" s="4" t="str">
        <f>IF($J87="","",VLOOKUP($J87,IndDomain_Wide!$A$2:$BI$11,2,FALSE))</f>
        <v/>
      </c>
      <c r="AD87" s="4" t="str">
        <f>IF($J87="","", VLOOKUP($J87,Indicator_Wide!$A$2:$BI$11,2,FALSE))</f>
        <v/>
      </c>
      <c r="AE87" s="3"/>
      <c r="AF87" s="4" t="str">
        <f>IF($J87="","",VLOOKUP($J87,IndDomain_Wide!$A$2:$BI$11,3,FALSE))</f>
        <v/>
      </c>
      <c r="AG87" s="4" t="str">
        <f>IF($J87="","", VLOOKUP($J87,Indicator_Wide!$A$2:$BI$11,3,FALSE))</f>
        <v/>
      </c>
      <c r="AH87" s="3"/>
      <c r="AI87" s="4" t="str">
        <f>IF($J87="","",VLOOKUP($J87,IndDomain_Wide!$A$2:$BI$11,4,FALSE))</f>
        <v/>
      </c>
      <c r="AJ87" s="4" t="str">
        <f>IF($J87="","", VLOOKUP($J87,Indicator_Wide!$A$2:$BI$11,4,FALSE))</f>
        <v/>
      </c>
      <c r="AK87" s="3"/>
      <c r="AL87" s="4" t="str">
        <f>IF($J87="","",VLOOKUP($J87,IndDomain_Wide!$A$2:$BI$11,5,FALSE))</f>
        <v/>
      </c>
      <c r="AM87" s="4" t="str">
        <f>IF($J87="","", VLOOKUP($J87,Indicator_Wide!$A$2:$BI$11,5,FALSE))</f>
        <v/>
      </c>
      <c r="AN87" s="3"/>
      <c r="AO87" s="4" t="str">
        <f>IF($J87="","",VLOOKUP($J87,IndDomain_Wide!$A$2:$BI$11,6,FALSE))</f>
        <v/>
      </c>
      <c r="AP87" s="4" t="str">
        <f>IF($J87="","", VLOOKUP($J87,Indicator_Wide!$A$2:$BI$11,6,FALSE))</f>
        <v/>
      </c>
      <c r="AQ87" s="3"/>
      <c r="AR87" s="4" t="str">
        <f>IF($J87="","",VLOOKUP($J87,IndDomain_Wide!$A$2:$BI$11,7,FALSE))</f>
        <v/>
      </c>
      <c r="AS87" s="4" t="str">
        <f>IF($J87="","", VLOOKUP($J87,Indicator_Wide!$A$2:$BI$11,7,FALSE))</f>
        <v/>
      </c>
      <c r="AT87" s="3"/>
      <c r="AU87" s="4" t="str">
        <f>IF($J87="","",VLOOKUP($J87,IndDomain_Wide!$A$2:$BI$11,8,FALSE))</f>
        <v/>
      </c>
      <c r="AV87" s="4" t="str">
        <f>IF($J87="","", VLOOKUP($J87,Indicator_Wide!$A$2:$BI$11,8,FALSE))</f>
        <v/>
      </c>
      <c r="AW87" s="3"/>
      <c r="AX87" s="4" t="str">
        <f>IF($J87="","",VLOOKUP($J87,IndDomain_Wide!$A$2:$BI$11,9,FALSE))</f>
        <v/>
      </c>
      <c r="AY87" s="4" t="str">
        <f>IF($J87="","", VLOOKUP($J87,Indicator_Wide!$A$2:$BI$11,9,FALSE))</f>
        <v/>
      </c>
      <c r="AZ87" s="3"/>
      <c r="BA87" s="4" t="str">
        <f>IF($J87="","",VLOOKUP($J87,IndDomain_Wide!$A$2:$BI$11,10,FALSE))</f>
        <v/>
      </c>
      <c r="BB87" s="4" t="str">
        <f>IF($J87="","", VLOOKUP($J87,Indicator_Wide!$A$2:$BI$11,10,FALSE))</f>
        <v/>
      </c>
      <c r="BC87" s="3"/>
      <c r="BD87" s="4" t="str">
        <f>IF($J87="","",VLOOKUP($J87,IndDomain_Wide!$A$2:$BI$11,11,FALSE))</f>
        <v/>
      </c>
      <c r="BE87" s="4" t="str">
        <f>IF($J87="","", VLOOKUP($J87,Indicator_Wide!$A$2:$BI$11,11,FALSE))</f>
        <v/>
      </c>
      <c r="BF87" s="3"/>
      <c r="BG87" s="4" t="str">
        <f>IF($J87="","",VLOOKUP($J87,IndDomain_Wide!$A$2:$BI$11,12,FALSE))</f>
        <v/>
      </c>
      <c r="BH87" s="4" t="str">
        <f>IF($J87="","", VLOOKUP($J87,Indicator_Wide!$A$2:$BI$11,12,FALSE))</f>
        <v/>
      </c>
      <c r="BI87" s="3"/>
      <c r="BJ87" s="4" t="str">
        <f>IF($J87="","",VLOOKUP($J87,IndDomain_Wide!$A$2:$BI$11,13,FALSE))</f>
        <v/>
      </c>
      <c r="BK87" s="4" t="str">
        <f>IF($J87="","", VLOOKUP($J87,Indicator_Wide!$A$2:$BI$11,13,FALSE))</f>
        <v/>
      </c>
      <c r="BL87" s="3"/>
      <c r="BM87" s="4" t="str">
        <f>IF($J87="","",VLOOKUP($J87,IndDomain_Wide!$A$2:$BI$11,14,FALSE))</f>
        <v/>
      </c>
      <c r="BN87" s="4" t="str">
        <f>IF($J87="","", VLOOKUP($J87,Indicator_Wide!$A$2:$BI$11,14,FALSE))</f>
        <v/>
      </c>
      <c r="BO87" s="3"/>
      <c r="BP87" s="4" t="str">
        <f>IF($J87="","",VLOOKUP($J87,IndDomain_Wide!$A$2:$BI$11,15,FALSE))</f>
        <v/>
      </c>
      <c r="BQ87" s="4" t="str">
        <f>IF($J87="","", VLOOKUP($J87,Indicator_Wide!$A$2:$BI$11,15,FALSE))</f>
        <v/>
      </c>
      <c r="BR87" s="3"/>
      <c r="BS87" s="4" t="str">
        <f>IF($J87="","",VLOOKUP($J87,IndDomain_Wide!$A$2:$BI$11,16,FALSE))</f>
        <v/>
      </c>
      <c r="BT87" s="4" t="str">
        <f>IF($J87="","", VLOOKUP($J87,Indicator_Wide!$A$2:$BI$11,16,FALSE))</f>
        <v/>
      </c>
      <c r="BU87" s="3"/>
      <c r="BV87" s="4" t="str">
        <f>IF($J87="","",VLOOKUP($J87,IndDomain_Wide!$A$2:$BI$11,17,FALSE))</f>
        <v/>
      </c>
      <c r="BW87" s="4" t="str">
        <f>IF($J87="","", VLOOKUP($J87,Indicator_Wide!$A$2:$BI$11,17,FALSE))</f>
        <v/>
      </c>
      <c r="BX87" s="3"/>
      <c r="BY87" s="4" t="str">
        <f>IF($J87="","",VLOOKUP($J87,IndDomain_Wide!$A$2:$BI$11,18,FALSE))</f>
        <v/>
      </c>
      <c r="BZ87" s="4" t="str">
        <f>IF($J87="","", VLOOKUP($J87,Indicator_Wide!$A$2:$BI$11,18,FALSE))</f>
        <v/>
      </c>
      <c r="CA87" s="3"/>
      <c r="CB87" s="4" t="str">
        <f>IF($J87="","",VLOOKUP($J87,IndDomain_Wide!$A$2:$BI$11,19,FALSE))</f>
        <v/>
      </c>
      <c r="CC87" s="4" t="str">
        <f>IF($J87="","", VLOOKUP($J87,Indicator_Wide!$A$2:$BI$11,19,FALSE))</f>
        <v/>
      </c>
      <c r="CD87" s="3"/>
      <c r="CE87" s="4" t="str">
        <f>IF($J87="","",VLOOKUP($J87,IndDomain_Wide!$A$2:$BI$11,20,FALSE))</f>
        <v/>
      </c>
      <c r="CF87" s="4" t="str">
        <f>IF($J87="","", VLOOKUP($J87,Indicator_Wide!$A$2:$BI$11,20,FALSE))</f>
        <v/>
      </c>
      <c r="CG87" s="3"/>
      <c r="CH87" s="4" t="str">
        <f>IF($J87="","",VLOOKUP($J87,IndDomain_Wide!$A$2:$BI$11,21,FALSE))</f>
        <v/>
      </c>
      <c r="CI87" s="4" t="str">
        <f>IF($J87="","", VLOOKUP($J87,Indicator_Wide!$A$2:$BI$11,21,FALSE))</f>
        <v/>
      </c>
      <c r="CJ87" s="3"/>
      <c r="CK87" s="4" t="str">
        <f>IF($J87="","",VLOOKUP($J87,IndDomain_Wide!$A$2:$BI$11,22,FALSE))</f>
        <v/>
      </c>
      <c r="CL87" s="4" t="str">
        <f>IF($J87="","", VLOOKUP($J87,Indicator_Wide!$A$2:$BI$11,22,FALSE))</f>
        <v/>
      </c>
      <c r="CM87" s="3"/>
      <c r="CN87" s="4" t="str">
        <f>IF($J87="","",VLOOKUP($J87,IndDomain_Wide!$A$2:$BI$11,23,FALSE))</f>
        <v/>
      </c>
      <c r="CO87" s="4" t="str">
        <f>IF($J87="","", VLOOKUP($J87,Indicator_Wide!$A$2:$BI$11,23,FALSE))</f>
        <v/>
      </c>
      <c r="CP87" s="3"/>
      <c r="CQ87" s="4" t="str">
        <f>IF($J87="","",VLOOKUP($J87,IndDomain_Wide!$A$2:$BI$11,24,FALSE))</f>
        <v/>
      </c>
      <c r="CR87" s="4" t="str">
        <f>IF($J87="","", VLOOKUP($J87,Indicator_Wide!$A$2:$BI$11,24,FALSE))</f>
        <v/>
      </c>
      <c r="CS87" s="3"/>
      <c r="CT87" s="4" t="str">
        <f>IF($J87="","",VLOOKUP($J87,IndDomain_Wide!$A$2:$BI$11,25,FALSE))</f>
        <v/>
      </c>
      <c r="CU87" s="4" t="str">
        <f>IF($J87="","", VLOOKUP($J87,Indicator_Wide!$A$2:$BI$11,25,FALSE))</f>
        <v/>
      </c>
      <c r="CV87" s="3"/>
      <c r="CW87" s="4" t="str">
        <f>IF($J87="","",VLOOKUP($J87,IndDomain_Wide!$A$2:$BI$11,26,FALSE))</f>
        <v/>
      </c>
      <c r="CX87" s="4" t="str">
        <f>IF($J87="","", VLOOKUP($J87,Indicator_Wide!$A$2:$BI$11,26,FALSE))</f>
        <v/>
      </c>
      <c r="CY87" s="3"/>
      <c r="CZ87" s="4" t="str">
        <f>IF($J87="","",VLOOKUP($J87,IndDomain_Wide!$A$2:$BI$11,27,FALSE))</f>
        <v/>
      </c>
      <c r="DA87" s="4" t="str">
        <f>IF($J87="","", VLOOKUP($J87,Indicator_Wide!$A$2:$BI$11,27,FALSE))</f>
        <v/>
      </c>
      <c r="DB87" s="3"/>
      <c r="DC87" s="4" t="str">
        <f>IF($J87="","",VLOOKUP($J87,IndDomain_Wide!$A$2:$BI$11,28,FALSE))</f>
        <v/>
      </c>
      <c r="DD87" s="4" t="str">
        <f>IF($J87="","", VLOOKUP($J87,Indicator_Wide!$A$2:$BI$11,28,FALSE))</f>
        <v/>
      </c>
      <c r="DE87" s="3"/>
      <c r="DF87" s="4" t="str">
        <f>IF($J87="","",VLOOKUP($J87,IndDomain_Wide!$A$2:$BI$11,29,FALSE))</f>
        <v/>
      </c>
      <c r="DG87" s="4" t="str">
        <f>IF($J87="","", VLOOKUP($J87,Indicator_Wide!$A$2:$BI$11,29,FALSE))</f>
        <v/>
      </c>
      <c r="DH87" s="3"/>
      <c r="DI87" s="4" t="str">
        <f>IF($J87="","",VLOOKUP($J87,IndDomain_Wide!$A$2:$BI$11,30,FALSE))</f>
        <v/>
      </c>
      <c r="DJ87" s="4" t="str">
        <f>IF($J87="","", VLOOKUP($J87,Indicator_Wide!$A$2:$BI$11,30,FALSE))</f>
        <v/>
      </c>
      <c r="DK87" s="3"/>
      <c r="DL87" s="4" t="str">
        <f>IF($J87="","",VLOOKUP($J87,IndDomain_Wide!$A$2:$BI$11,31,FALSE))</f>
        <v/>
      </c>
      <c r="DM87" s="4" t="str">
        <f>IF($J87="","", VLOOKUP($J87,Indicator_Wide!$A$2:$BI$11,31,FALSE))</f>
        <v/>
      </c>
      <c r="DN87" s="3"/>
      <c r="DO87" s="4" t="str">
        <f>IF($J87="","",VLOOKUP($J87,IndDomain_Wide!$A$2:$BI$11,32,FALSE))</f>
        <v/>
      </c>
      <c r="DP87" s="4" t="str">
        <f>IF($J87="","", VLOOKUP($J87,Indicator_Wide!$A$2:$BI$11,32,FALSE))</f>
        <v/>
      </c>
      <c r="DQ87" s="3"/>
      <c r="DR87" s="4" t="str">
        <f>IF($J87="","",VLOOKUP($J87,IndDomain_Wide!$A$2:$BI$11,33,FALSE))</f>
        <v/>
      </c>
      <c r="DS87" s="4" t="str">
        <f>IF($J87="","", VLOOKUP($J87,Indicator_Wide!$A$2:$BI$11,33,FALSE))</f>
        <v/>
      </c>
      <c r="DT87" s="3"/>
      <c r="DU87" s="4" t="str">
        <f>IF($J87="","",VLOOKUP($J87,IndDomain_Wide!$A$2:$BI$11,34,FALSE))</f>
        <v/>
      </c>
      <c r="DV87" s="4" t="str">
        <f>IF($J87="","", VLOOKUP($J87,Indicator_Wide!$A$2:$BI$11,34,FALSE))</f>
        <v/>
      </c>
      <c r="DW87" s="3"/>
      <c r="DX87" s="4" t="str">
        <f>IF($J87="","",VLOOKUP($J87,IndDomain_Wide!$A$2:$BI$11,35,FALSE))</f>
        <v/>
      </c>
      <c r="DY87" s="4" t="str">
        <f>IF($J87="","", VLOOKUP($J87,Indicator_Wide!$A$2:$BI$11,35,FALSE))</f>
        <v/>
      </c>
      <c r="DZ87" s="3"/>
      <c r="EA87" s="4" t="str">
        <f>IF($J87="","",VLOOKUP($J87,IndDomain_Wide!$A$2:$BI$11,36,FALSE))</f>
        <v/>
      </c>
      <c r="EB87" s="4" t="str">
        <f>IF($J87="","", VLOOKUP($J87,Indicator_Wide!$A$2:$BI$11,36,FALSE))</f>
        <v/>
      </c>
      <c r="EC87" s="3"/>
      <c r="ED87" s="4" t="str">
        <f>IF($J87="","",VLOOKUP($J87,IndDomain_Wide!$A$2:$BI$11,37,FALSE))</f>
        <v/>
      </c>
      <c r="EE87" s="4" t="str">
        <f>IF($J87="","", VLOOKUP($J87,Indicator_Wide!$A$2:$BI$11,37,FALSE))</f>
        <v/>
      </c>
      <c r="EF87" s="3"/>
      <c r="EG87" s="4" t="str">
        <f>IF($J87="","",VLOOKUP($J87,IndDomain_Wide!$A$2:$BI$11,38,FALSE))</f>
        <v/>
      </c>
      <c r="EH87" s="4" t="str">
        <f>IF($J87="","", VLOOKUP($J87,Indicator_Wide!$A$2:$BI$11,38,FALSE))</f>
        <v/>
      </c>
      <c r="EI87" s="3"/>
      <c r="EJ87" s="4" t="str">
        <f>IF($J87="","",VLOOKUP($J87,IndDomain_Wide!$A$2:$BI$11,39,FALSE))</f>
        <v/>
      </c>
      <c r="EK87" s="4" t="str">
        <f>IF($J87="","", VLOOKUP($J87,Indicator_Wide!$A$2:$BI$11,39,FALSE))</f>
        <v/>
      </c>
      <c r="EL87" s="3"/>
      <c r="EM87" s="4" t="str">
        <f>IF($J87="","",VLOOKUP($J87,IndDomain_Wide!$A$2:$BI$11,40,FALSE))</f>
        <v/>
      </c>
      <c r="EN87" s="4" t="str">
        <f>IF($J87="","", VLOOKUP($J87,Indicator_Wide!$A$2:$BI$11,40,FALSE))</f>
        <v/>
      </c>
      <c r="EO87" s="3"/>
      <c r="EP87" s="4" t="str">
        <f>IF($J87="","",VLOOKUP($J87,IndDomain_Wide!$A$2:$BI$11,41,FALSE))</f>
        <v/>
      </c>
      <c r="EQ87" s="4" t="str">
        <f>IF($J87="","", VLOOKUP($J87,Indicator_Wide!$A$2:$BI$11,41,FALSE))</f>
        <v/>
      </c>
      <c r="ER87" s="3"/>
      <c r="ES87" s="4" t="str">
        <f>IF($J87="","",VLOOKUP($J87,IndDomain_Wide!$A$2:$BI$11,42,FALSE))</f>
        <v/>
      </c>
      <c r="ET87" s="4" t="str">
        <f>IF($J87="","", VLOOKUP($J87,Indicator_Wide!$A$2:$BI$11,42,FALSE))</f>
        <v/>
      </c>
      <c r="EU87" s="3"/>
      <c r="EV87" s="4" t="str">
        <f>IF($J87="","",VLOOKUP($J87,IndDomain_Wide!$A$2:$BI$11,43,FALSE))</f>
        <v/>
      </c>
      <c r="EW87" s="4" t="str">
        <f>IF($J87="","", VLOOKUP($J87,Indicator_Wide!$A$2:$BI$11,43,FALSE))</f>
        <v/>
      </c>
      <c r="EX87" s="3"/>
      <c r="EY87" s="4" t="str">
        <f>IF($J87="","",VLOOKUP($J87,IndDomain_Wide!$A$2:$BI$11,44,FALSE))</f>
        <v/>
      </c>
      <c r="EZ87" s="4" t="str">
        <f>IF($J87="","", VLOOKUP($J87,Indicator_Wide!$A$2:$BI$11,44,FALSE))</f>
        <v/>
      </c>
      <c r="FA87" s="3"/>
      <c r="FB87" s="4" t="str">
        <f>IF($J87="","",VLOOKUP($J87,IndDomain_Wide!$A$2:$BI$11,45,FALSE))</f>
        <v/>
      </c>
      <c r="FC87" s="4" t="str">
        <f>IF($J87="","", VLOOKUP($J87,Indicator_Wide!$A$2:$BI$11,45,FALSE))</f>
        <v/>
      </c>
      <c r="FD87" s="3"/>
      <c r="FE87" s="4" t="str">
        <f>IF($J87="","",VLOOKUP($J87,IndDomain_Wide!$A$2:$BI$11,46,FALSE))</f>
        <v/>
      </c>
      <c r="FF87" s="4" t="str">
        <f>IF($J87="","", VLOOKUP($J87,Indicator_Wide!$A$2:$BI$11,46,FALSE))</f>
        <v/>
      </c>
      <c r="FG87" s="3"/>
      <c r="FH87" s="4" t="str">
        <f>IF($J87="","",VLOOKUP($J87,IndDomain_Wide!$A$2:$BI$11,47,FALSE))</f>
        <v/>
      </c>
      <c r="FI87" s="4" t="str">
        <f>IF($J87="","", VLOOKUP($J87,Indicator_Wide!$A$2:$BI$11,47,FALSE))</f>
        <v/>
      </c>
      <c r="FJ87" s="3"/>
      <c r="FK87" s="4" t="str">
        <f>IF($J87="","",VLOOKUP($J87,IndDomain_Wide!$A$2:$BI$11,48,FALSE))</f>
        <v/>
      </c>
      <c r="FL87" s="4" t="str">
        <f>IF($J87="","", VLOOKUP($J87,Indicator_Wide!$A$2:$BI$11,48,FALSE))</f>
        <v/>
      </c>
      <c r="FM87" s="3"/>
      <c r="FN87" s="4" t="str">
        <f>IF($J87="","",VLOOKUP($J87,IndDomain_Wide!$A$2:$BI$11,49,FALSE))</f>
        <v/>
      </c>
      <c r="FO87" s="4" t="str">
        <f>IF($J87="","", VLOOKUP($J87,Indicator_Wide!$A$2:$BI$11,49,FALSE))</f>
        <v/>
      </c>
      <c r="FP87" s="3"/>
      <c r="FQ87" s="4" t="str">
        <f>IF($J87="","",VLOOKUP($J87,IndDomain_Wide!$A$2:$BI$11,50,FALSE))</f>
        <v/>
      </c>
      <c r="FR87" s="4" t="str">
        <f>IF($J87="","", VLOOKUP($J87,Indicator_Wide!$A$2:$BI$11,50,FALSE))</f>
        <v/>
      </c>
      <c r="FS87" s="3"/>
      <c r="FT87" s="4" t="str">
        <f>IF($J87="","",VLOOKUP($J87,IndDomain_Wide!$A$2:$BI$11,51,FALSE))</f>
        <v/>
      </c>
      <c r="FU87" s="4" t="str">
        <f>IF($J87="","", VLOOKUP($J87,Indicator_Wide!$A$2:$BI$11,51,FALSE))</f>
        <v/>
      </c>
      <c r="FV87" s="3"/>
      <c r="FW87" s="4" t="str">
        <f>IF($J87="","",VLOOKUP($J87,IndDomain_Wide!$A$2:$BI$11,52,FALSE))</f>
        <v/>
      </c>
      <c r="FX87" s="4" t="str">
        <f>IF($J87="","", VLOOKUP($J87,Indicator_Wide!$A$2:$BI$11,52,FALSE))</f>
        <v/>
      </c>
      <c r="FY87" s="3"/>
      <c r="FZ87" s="4" t="str">
        <f>IF($J87="","",VLOOKUP($J87,IndDomain_Wide!$A$2:$BI$11,53,FALSE))</f>
        <v/>
      </c>
      <c r="GA87" s="4" t="str">
        <f>IF($J87="","", VLOOKUP($J87,Indicator_Wide!$A$2:$BI$11,53,FALSE))</f>
        <v/>
      </c>
      <c r="GB87" s="3"/>
      <c r="GC87" s="4" t="str">
        <f>IF($J87="","",VLOOKUP($J87,IndDomain_Wide!$A$2:$BI$11,54,FALSE))</f>
        <v/>
      </c>
      <c r="GD87" s="4" t="str">
        <f>IF($J87="","", VLOOKUP($J87,Indicator_Wide!$A$2:$BI$11,54,FALSE))</f>
        <v/>
      </c>
      <c r="GE87" s="3"/>
      <c r="GF87" s="4" t="str">
        <f>IF($J87="","",VLOOKUP($J87,IndDomain_Wide!$A$2:$BI$11,55,FALSE))</f>
        <v/>
      </c>
      <c r="GG87" s="4" t="str">
        <f>IF($J87="","", VLOOKUP($J87,Indicator_Wide!$A$2:$BI$11,55,FALSE))</f>
        <v/>
      </c>
      <c r="GH87" s="3"/>
      <c r="GI87" s="4" t="str">
        <f>IF($J87="","",VLOOKUP($J87,IndDomain_Wide!$A$2:$BI$11,56,FALSE))</f>
        <v/>
      </c>
      <c r="GJ87" s="4" t="str">
        <f>IF($J87="","", VLOOKUP($J87,Indicator_Wide!$A$2:$BI$11,56,FALSE))</f>
        <v/>
      </c>
      <c r="GK87" s="3"/>
      <c r="GL87" s="4" t="str">
        <f>IF($J87="","",VLOOKUP($J87,IndDomain_Wide!$A$2:$BI$11,57,FALSE))</f>
        <v/>
      </c>
      <c r="GM87" s="4" t="str">
        <f>IF($J87="","", VLOOKUP($J87,Indicator_Wide!$A$2:$BI$11,57,FALSE))</f>
        <v/>
      </c>
      <c r="GN87" s="3"/>
      <c r="GO87" s="4" t="str">
        <f>IF($J87="","",VLOOKUP($J87,IndDomain_Wide!$A$2:$BI$11,58,FALSE))</f>
        <v/>
      </c>
      <c r="GP87" s="4" t="str">
        <f>IF($J87="","", VLOOKUP($J87,Indicator_Wide!$A$2:$BI$11,58,FALSE))</f>
        <v/>
      </c>
      <c r="GQ87" s="3"/>
      <c r="GR87" s="4" t="str">
        <f>IF($J87="","",VLOOKUP($J87,IndDomain_Wide!$A$2:$BI$11,59,FALSE))</f>
        <v/>
      </c>
      <c r="GS87" s="4" t="str">
        <f>IF($J87="","", VLOOKUP($J87,Indicator_Wide!$A$2:$BI$11,59,FALSE))</f>
        <v/>
      </c>
      <c r="GT87" s="3"/>
      <c r="GU87" s="4" t="str">
        <f>IF($J87="","",VLOOKUP($J87,IndDomain_Wide!$A$2:$BI$11,60,FALSE))</f>
        <v/>
      </c>
      <c r="GV87" s="4" t="str">
        <f>IF($J87="","", VLOOKUP($J87,Indicator_Wide!$A$2:$BI$11,60,FALSE))</f>
        <v/>
      </c>
      <c r="GW87" s="3"/>
      <c r="GX87" s="4" t="str">
        <f>IF($J87="","",VLOOKUP($J87,IndDomain_Wide!$A$2:$BI$11,61,FALSE))</f>
        <v/>
      </c>
      <c r="GY87" s="4" t="str">
        <f>IF($J87="","", VLOOKUP($J87,Indicator_Wide!$A$2:$BI$11,61,FALSE))</f>
        <v/>
      </c>
      <c r="GZ87" s="3"/>
    </row>
    <row r="88" spans="1:20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4" t="str">
        <f>IF($J88="","", VLOOKUP($J88,Domain_Wide!$A$2:$M$11,2,FALSE))</f>
        <v/>
      </c>
      <c r="L88" s="4" t="str">
        <f>IF($J88="","", VLOOKUP($J88,Domain_Wide!$A$2:$M$11,3,FALSE))</f>
        <v/>
      </c>
      <c r="M88" s="3"/>
      <c r="N88" s="4" t="str">
        <f>IF($J88="","", VLOOKUP($J88,Domain_Wide!$A$2:$M$11,4,FALSE))</f>
        <v/>
      </c>
      <c r="O88" s="4" t="str">
        <f>IF($J88="","", VLOOKUP($J88,Domain_Wide!$A$2:$M$11,5,FALSE))</f>
        <v/>
      </c>
      <c r="P88" s="3"/>
      <c r="Q88" s="4" t="str">
        <f>IF($J88="","", VLOOKUP($J88,Domain_Wide!$A$2:$M$11,6,FALSE))</f>
        <v/>
      </c>
      <c r="R88" s="4" t="str">
        <f>IF($J88="","", VLOOKUP($J88,Domain_Wide!$A$2:$M$11,7,FALSE))</f>
        <v/>
      </c>
      <c r="S88" s="3"/>
      <c r="T88" s="4" t="str">
        <f>IF($J88="","", VLOOKUP($J88,Domain_Wide!$A$2:$M$11,8,FALSE))</f>
        <v/>
      </c>
      <c r="U88" s="4" t="str">
        <f>IF($J88="","", VLOOKUP($J88,Domain_Wide!$A$2:$M$11,9,FALSE))</f>
        <v/>
      </c>
      <c r="V88" s="3"/>
      <c r="W88" s="4" t="str">
        <f>IF($J88="","", VLOOKUP($J88,Domain_Wide!$A$2:$M$11,10,FALSE))</f>
        <v/>
      </c>
      <c r="X88" s="4" t="str">
        <f>IF($J88="","", VLOOKUP($J88,Domain_Wide!$A$2:$M$11,11,FALSE))</f>
        <v/>
      </c>
      <c r="Y88" s="3"/>
      <c r="Z88" s="4" t="str">
        <f>IF($J88="","", VLOOKUP($J88,Domain_Wide!$A$2:$M$11,12,FALSE))</f>
        <v/>
      </c>
      <c r="AA88" s="4" t="str">
        <f>IF($J88="","", VLOOKUP($J88,Domain_Wide!$A$2:$M$11,13,FALSE))</f>
        <v/>
      </c>
      <c r="AB88" s="3"/>
      <c r="AC88" s="4" t="str">
        <f>IF($J88="","",VLOOKUP($J88,IndDomain_Wide!$A$2:$BI$11,2,FALSE))</f>
        <v/>
      </c>
      <c r="AD88" s="4" t="str">
        <f>IF($J88="","", VLOOKUP($J88,Indicator_Wide!$A$2:$BI$11,2,FALSE))</f>
        <v/>
      </c>
      <c r="AE88" s="3"/>
      <c r="AF88" s="4" t="str">
        <f>IF($J88="","",VLOOKUP($J88,IndDomain_Wide!$A$2:$BI$11,3,FALSE))</f>
        <v/>
      </c>
      <c r="AG88" s="4" t="str">
        <f>IF($J88="","", VLOOKUP($J88,Indicator_Wide!$A$2:$BI$11,3,FALSE))</f>
        <v/>
      </c>
      <c r="AH88" s="3"/>
      <c r="AI88" s="4" t="str">
        <f>IF($J88="","",VLOOKUP($J88,IndDomain_Wide!$A$2:$BI$11,4,FALSE))</f>
        <v/>
      </c>
      <c r="AJ88" s="4" t="str">
        <f>IF($J88="","", VLOOKUP($J88,Indicator_Wide!$A$2:$BI$11,4,FALSE))</f>
        <v/>
      </c>
      <c r="AK88" s="3"/>
      <c r="AL88" s="4" t="str">
        <f>IF($J88="","",VLOOKUP($J88,IndDomain_Wide!$A$2:$BI$11,5,FALSE))</f>
        <v/>
      </c>
      <c r="AM88" s="4" t="str">
        <f>IF($J88="","", VLOOKUP($J88,Indicator_Wide!$A$2:$BI$11,5,FALSE))</f>
        <v/>
      </c>
      <c r="AN88" s="3"/>
      <c r="AO88" s="4" t="str">
        <f>IF($J88="","",VLOOKUP($J88,IndDomain_Wide!$A$2:$BI$11,6,FALSE))</f>
        <v/>
      </c>
      <c r="AP88" s="4" t="str">
        <f>IF($J88="","", VLOOKUP($J88,Indicator_Wide!$A$2:$BI$11,6,FALSE))</f>
        <v/>
      </c>
      <c r="AQ88" s="3"/>
      <c r="AR88" s="4" t="str">
        <f>IF($J88="","",VLOOKUP($J88,IndDomain_Wide!$A$2:$BI$11,7,FALSE))</f>
        <v/>
      </c>
      <c r="AS88" s="4" t="str">
        <f>IF($J88="","", VLOOKUP($J88,Indicator_Wide!$A$2:$BI$11,7,FALSE))</f>
        <v/>
      </c>
      <c r="AT88" s="3"/>
      <c r="AU88" s="4" t="str">
        <f>IF($J88="","",VLOOKUP($J88,IndDomain_Wide!$A$2:$BI$11,8,FALSE))</f>
        <v/>
      </c>
      <c r="AV88" s="4" t="str">
        <f>IF($J88="","", VLOOKUP($J88,Indicator_Wide!$A$2:$BI$11,8,FALSE))</f>
        <v/>
      </c>
      <c r="AW88" s="3"/>
      <c r="AX88" s="4" t="str">
        <f>IF($J88="","",VLOOKUP($J88,IndDomain_Wide!$A$2:$BI$11,9,FALSE))</f>
        <v/>
      </c>
      <c r="AY88" s="4" t="str">
        <f>IF($J88="","", VLOOKUP($J88,Indicator_Wide!$A$2:$BI$11,9,FALSE))</f>
        <v/>
      </c>
      <c r="AZ88" s="3"/>
      <c r="BA88" s="4" t="str">
        <f>IF($J88="","",VLOOKUP($J88,IndDomain_Wide!$A$2:$BI$11,10,FALSE))</f>
        <v/>
      </c>
      <c r="BB88" s="4" t="str">
        <f>IF($J88="","", VLOOKUP($J88,Indicator_Wide!$A$2:$BI$11,10,FALSE))</f>
        <v/>
      </c>
      <c r="BC88" s="3"/>
      <c r="BD88" s="4" t="str">
        <f>IF($J88="","",VLOOKUP($J88,IndDomain_Wide!$A$2:$BI$11,11,FALSE))</f>
        <v/>
      </c>
      <c r="BE88" s="4" t="str">
        <f>IF($J88="","", VLOOKUP($J88,Indicator_Wide!$A$2:$BI$11,11,FALSE))</f>
        <v/>
      </c>
      <c r="BF88" s="3"/>
      <c r="BG88" s="4" t="str">
        <f>IF($J88="","",VLOOKUP($J88,IndDomain_Wide!$A$2:$BI$11,12,FALSE))</f>
        <v/>
      </c>
      <c r="BH88" s="4" t="str">
        <f>IF($J88="","", VLOOKUP($J88,Indicator_Wide!$A$2:$BI$11,12,FALSE))</f>
        <v/>
      </c>
      <c r="BI88" s="3"/>
      <c r="BJ88" s="4" t="str">
        <f>IF($J88="","",VLOOKUP($J88,IndDomain_Wide!$A$2:$BI$11,13,FALSE))</f>
        <v/>
      </c>
      <c r="BK88" s="4" t="str">
        <f>IF($J88="","", VLOOKUP($J88,Indicator_Wide!$A$2:$BI$11,13,FALSE))</f>
        <v/>
      </c>
      <c r="BL88" s="3"/>
      <c r="BM88" s="4" t="str">
        <f>IF($J88="","",VLOOKUP($J88,IndDomain_Wide!$A$2:$BI$11,14,FALSE))</f>
        <v/>
      </c>
      <c r="BN88" s="4" t="str">
        <f>IF($J88="","", VLOOKUP($J88,Indicator_Wide!$A$2:$BI$11,14,FALSE))</f>
        <v/>
      </c>
      <c r="BO88" s="3"/>
      <c r="BP88" s="4" t="str">
        <f>IF($J88="","",VLOOKUP($J88,IndDomain_Wide!$A$2:$BI$11,15,FALSE))</f>
        <v/>
      </c>
      <c r="BQ88" s="4" t="str">
        <f>IF($J88="","", VLOOKUP($J88,Indicator_Wide!$A$2:$BI$11,15,FALSE))</f>
        <v/>
      </c>
      <c r="BR88" s="3"/>
      <c r="BS88" s="4" t="str">
        <f>IF($J88="","",VLOOKUP($J88,IndDomain_Wide!$A$2:$BI$11,16,FALSE))</f>
        <v/>
      </c>
      <c r="BT88" s="4" t="str">
        <f>IF($J88="","", VLOOKUP($J88,Indicator_Wide!$A$2:$BI$11,16,FALSE))</f>
        <v/>
      </c>
      <c r="BU88" s="3"/>
      <c r="BV88" s="4" t="str">
        <f>IF($J88="","",VLOOKUP($J88,IndDomain_Wide!$A$2:$BI$11,17,FALSE))</f>
        <v/>
      </c>
      <c r="BW88" s="4" t="str">
        <f>IF($J88="","", VLOOKUP($J88,Indicator_Wide!$A$2:$BI$11,17,FALSE))</f>
        <v/>
      </c>
      <c r="BX88" s="3"/>
      <c r="BY88" s="4" t="str">
        <f>IF($J88="","",VLOOKUP($J88,IndDomain_Wide!$A$2:$BI$11,18,FALSE))</f>
        <v/>
      </c>
      <c r="BZ88" s="4" t="str">
        <f>IF($J88="","", VLOOKUP($J88,Indicator_Wide!$A$2:$BI$11,18,FALSE))</f>
        <v/>
      </c>
      <c r="CA88" s="3"/>
      <c r="CB88" s="4" t="str">
        <f>IF($J88="","",VLOOKUP($J88,IndDomain_Wide!$A$2:$BI$11,19,FALSE))</f>
        <v/>
      </c>
      <c r="CC88" s="4" t="str">
        <f>IF($J88="","", VLOOKUP($J88,Indicator_Wide!$A$2:$BI$11,19,FALSE))</f>
        <v/>
      </c>
      <c r="CD88" s="3"/>
      <c r="CE88" s="4" t="str">
        <f>IF($J88="","",VLOOKUP($J88,IndDomain_Wide!$A$2:$BI$11,20,FALSE))</f>
        <v/>
      </c>
      <c r="CF88" s="4" t="str">
        <f>IF($J88="","", VLOOKUP($J88,Indicator_Wide!$A$2:$BI$11,20,FALSE))</f>
        <v/>
      </c>
      <c r="CG88" s="3"/>
      <c r="CH88" s="4" t="str">
        <f>IF($J88="","",VLOOKUP($J88,IndDomain_Wide!$A$2:$BI$11,21,FALSE))</f>
        <v/>
      </c>
      <c r="CI88" s="4" t="str">
        <f>IF($J88="","", VLOOKUP($J88,Indicator_Wide!$A$2:$BI$11,21,FALSE))</f>
        <v/>
      </c>
      <c r="CJ88" s="3"/>
      <c r="CK88" s="4" t="str">
        <f>IF($J88="","",VLOOKUP($J88,IndDomain_Wide!$A$2:$BI$11,22,FALSE))</f>
        <v/>
      </c>
      <c r="CL88" s="4" t="str">
        <f>IF($J88="","", VLOOKUP($J88,Indicator_Wide!$A$2:$BI$11,22,FALSE))</f>
        <v/>
      </c>
      <c r="CM88" s="3"/>
      <c r="CN88" s="4" t="str">
        <f>IF($J88="","",VLOOKUP($J88,IndDomain_Wide!$A$2:$BI$11,23,FALSE))</f>
        <v/>
      </c>
      <c r="CO88" s="4" t="str">
        <f>IF($J88="","", VLOOKUP($J88,Indicator_Wide!$A$2:$BI$11,23,FALSE))</f>
        <v/>
      </c>
      <c r="CP88" s="3"/>
      <c r="CQ88" s="4" t="str">
        <f>IF($J88="","",VLOOKUP($J88,IndDomain_Wide!$A$2:$BI$11,24,FALSE))</f>
        <v/>
      </c>
      <c r="CR88" s="4" t="str">
        <f>IF($J88="","", VLOOKUP($J88,Indicator_Wide!$A$2:$BI$11,24,FALSE))</f>
        <v/>
      </c>
      <c r="CS88" s="3"/>
      <c r="CT88" s="4" t="str">
        <f>IF($J88="","",VLOOKUP($J88,IndDomain_Wide!$A$2:$BI$11,25,FALSE))</f>
        <v/>
      </c>
      <c r="CU88" s="4" t="str">
        <f>IF($J88="","", VLOOKUP($J88,Indicator_Wide!$A$2:$BI$11,25,FALSE))</f>
        <v/>
      </c>
      <c r="CV88" s="3"/>
      <c r="CW88" s="4" t="str">
        <f>IF($J88="","",VLOOKUP($J88,IndDomain_Wide!$A$2:$BI$11,26,FALSE))</f>
        <v/>
      </c>
      <c r="CX88" s="4" t="str">
        <f>IF($J88="","", VLOOKUP($J88,Indicator_Wide!$A$2:$BI$11,26,FALSE))</f>
        <v/>
      </c>
      <c r="CY88" s="3"/>
      <c r="CZ88" s="4" t="str">
        <f>IF($J88="","",VLOOKUP($J88,IndDomain_Wide!$A$2:$BI$11,27,FALSE))</f>
        <v/>
      </c>
      <c r="DA88" s="4" t="str">
        <f>IF($J88="","", VLOOKUP($J88,Indicator_Wide!$A$2:$BI$11,27,FALSE))</f>
        <v/>
      </c>
      <c r="DB88" s="3"/>
      <c r="DC88" s="4" t="str">
        <f>IF($J88="","",VLOOKUP($J88,IndDomain_Wide!$A$2:$BI$11,28,FALSE))</f>
        <v/>
      </c>
      <c r="DD88" s="4" t="str">
        <f>IF($J88="","", VLOOKUP($J88,Indicator_Wide!$A$2:$BI$11,28,FALSE))</f>
        <v/>
      </c>
      <c r="DE88" s="3"/>
      <c r="DF88" s="4" t="str">
        <f>IF($J88="","",VLOOKUP($J88,IndDomain_Wide!$A$2:$BI$11,29,FALSE))</f>
        <v/>
      </c>
      <c r="DG88" s="4" t="str">
        <f>IF($J88="","", VLOOKUP($J88,Indicator_Wide!$A$2:$BI$11,29,FALSE))</f>
        <v/>
      </c>
      <c r="DH88" s="3"/>
      <c r="DI88" s="4" t="str">
        <f>IF($J88="","",VLOOKUP($J88,IndDomain_Wide!$A$2:$BI$11,30,FALSE))</f>
        <v/>
      </c>
      <c r="DJ88" s="4" t="str">
        <f>IF($J88="","", VLOOKUP($J88,Indicator_Wide!$A$2:$BI$11,30,FALSE))</f>
        <v/>
      </c>
      <c r="DK88" s="3"/>
      <c r="DL88" s="4" t="str">
        <f>IF($J88="","",VLOOKUP($J88,IndDomain_Wide!$A$2:$BI$11,31,FALSE))</f>
        <v/>
      </c>
      <c r="DM88" s="4" t="str">
        <f>IF($J88="","", VLOOKUP($J88,Indicator_Wide!$A$2:$BI$11,31,FALSE))</f>
        <v/>
      </c>
      <c r="DN88" s="3"/>
      <c r="DO88" s="4" t="str">
        <f>IF($J88="","",VLOOKUP($J88,IndDomain_Wide!$A$2:$BI$11,32,FALSE))</f>
        <v/>
      </c>
      <c r="DP88" s="4" t="str">
        <f>IF($J88="","", VLOOKUP($J88,Indicator_Wide!$A$2:$BI$11,32,FALSE))</f>
        <v/>
      </c>
      <c r="DQ88" s="3"/>
      <c r="DR88" s="4" t="str">
        <f>IF($J88="","",VLOOKUP($J88,IndDomain_Wide!$A$2:$BI$11,33,FALSE))</f>
        <v/>
      </c>
      <c r="DS88" s="4" t="str">
        <f>IF($J88="","", VLOOKUP($J88,Indicator_Wide!$A$2:$BI$11,33,FALSE))</f>
        <v/>
      </c>
      <c r="DT88" s="3"/>
      <c r="DU88" s="4" t="str">
        <f>IF($J88="","",VLOOKUP($J88,IndDomain_Wide!$A$2:$BI$11,34,FALSE))</f>
        <v/>
      </c>
      <c r="DV88" s="4" t="str">
        <f>IF($J88="","", VLOOKUP($J88,Indicator_Wide!$A$2:$BI$11,34,FALSE))</f>
        <v/>
      </c>
      <c r="DW88" s="3"/>
      <c r="DX88" s="4" t="str">
        <f>IF($J88="","",VLOOKUP($J88,IndDomain_Wide!$A$2:$BI$11,35,FALSE))</f>
        <v/>
      </c>
      <c r="DY88" s="4" t="str">
        <f>IF($J88="","", VLOOKUP($J88,Indicator_Wide!$A$2:$BI$11,35,FALSE))</f>
        <v/>
      </c>
      <c r="DZ88" s="3"/>
      <c r="EA88" s="4" t="str">
        <f>IF($J88="","",VLOOKUP($J88,IndDomain_Wide!$A$2:$BI$11,36,FALSE))</f>
        <v/>
      </c>
      <c r="EB88" s="4" t="str">
        <f>IF($J88="","", VLOOKUP($J88,Indicator_Wide!$A$2:$BI$11,36,FALSE))</f>
        <v/>
      </c>
      <c r="EC88" s="3"/>
      <c r="ED88" s="4" t="str">
        <f>IF($J88="","",VLOOKUP($J88,IndDomain_Wide!$A$2:$BI$11,37,FALSE))</f>
        <v/>
      </c>
      <c r="EE88" s="4" t="str">
        <f>IF($J88="","", VLOOKUP($J88,Indicator_Wide!$A$2:$BI$11,37,FALSE))</f>
        <v/>
      </c>
      <c r="EF88" s="3"/>
      <c r="EG88" s="4" t="str">
        <f>IF($J88="","",VLOOKUP($J88,IndDomain_Wide!$A$2:$BI$11,38,FALSE))</f>
        <v/>
      </c>
      <c r="EH88" s="4" t="str">
        <f>IF($J88="","", VLOOKUP($J88,Indicator_Wide!$A$2:$BI$11,38,FALSE))</f>
        <v/>
      </c>
      <c r="EI88" s="3"/>
      <c r="EJ88" s="4" t="str">
        <f>IF($J88="","",VLOOKUP($J88,IndDomain_Wide!$A$2:$BI$11,39,FALSE))</f>
        <v/>
      </c>
      <c r="EK88" s="4" t="str">
        <f>IF($J88="","", VLOOKUP($J88,Indicator_Wide!$A$2:$BI$11,39,FALSE))</f>
        <v/>
      </c>
      <c r="EL88" s="3"/>
      <c r="EM88" s="4" t="str">
        <f>IF($J88="","",VLOOKUP($J88,IndDomain_Wide!$A$2:$BI$11,40,FALSE))</f>
        <v/>
      </c>
      <c r="EN88" s="4" t="str">
        <f>IF($J88="","", VLOOKUP($J88,Indicator_Wide!$A$2:$BI$11,40,FALSE))</f>
        <v/>
      </c>
      <c r="EO88" s="3"/>
      <c r="EP88" s="4" t="str">
        <f>IF($J88="","",VLOOKUP($J88,IndDomain_Wide!$A$2:$BI$11,41,FALSE))</f>
        <v/>
      </c>
      <c r="EQ88" s="4" t="str">
        <f>IF($J88="","", VLOOKUP($J88,Indicator_Wide!$A$2:$BI$11,41,FALSE))</f>
        <v/>
      </c>
      <c r="ER88" s="3"/>
      <c r="ES88" s="4" t="str">
        <f>IF($J88="","",VLOOKUP($J88,IndDomain_Wide!$A$2:$BI$11,42,FALSE))</f>
        <v/>
      </c>
      <c r="ET88" s="4" t="str">
        <f>IF($J88="","", VLOOKUP($J88,Indicator_Wide!$A$2:$BI$11,42,FALSE))</f>
        <v/>
      </c>
      <c r="EU88" s="3"/>
      <c r="EV88" s="4" t="str">
        <f>IF($J88="","",VLOOKUP($J88,IndDomain_Wide!$A$2:$BI$11,43,FALSE))</f>
        <v/>
      </c>
      <c r="EW88" s="4" t="str">
        <f>IF($J88="","", VLOOKUP($J88,Indicator_Wide!$A$2:$BI$11,43,FALSE))</f>
        <v/>
      </c>
      <c r="EX88" s="3"/>
      <c r="EY88" s="4" t="str">
        <f>IF($J88="","",VLOOKUP($J88,IndDomain_Wide!$A$2:$BI$11,44,FALSE))</f>
        <v/>
      </c>
      <c r="EZ88" s="4" t="str">
        <f>IF($J88="","", VLOOKUP($J88,Indicator_Wide!$A$2:$BI$11,44,FALSE))</f>
        <v/>
      </c>
      <c r="FA88" s="3"/>
      <c r="FB88" s="4" t="str">
        <f>IF($J88="","",VLOOKUP($J88,IndDomain_Wide!$A$2:$BI$11,45,FALSE))</f>
        <v/>
      </c>
      <c r="FC88" s="4" t="str">
        <f>IF($J88="","", VLOOKUP($J88,Indicator_Wide!$A$2:$BI$11,45,FALSE))</f>
        <v/>
      </c>
      <c r="FD88" s="3"/>
      <c r="FE88" s="4" t="str">
        <f>IF($J88="","",VLOOKUP($J88,IndDomain_Wide!$A$2:$BI$11,46,FALSE))</f>
        <v/>
      </c>
      <c r="FF88" s="4" t="str">
        <f>IF($J88="","", VLOOKUP($J88,Indicator_Wide!$A$2:$BI$11,46,FALSE))</f>
        <v/>
      </c>
      <c r="FG88" s="3"/>
      <c r="FH88" s="4" t="str">
        <f>IF($J88="","",VLOOKUP($J88,IndDomain_Wide!$A$2:$BI$11,47,FALSE))</f>
        <v/>
      </c>
      <c r="FI88" s="4" t="str">
        <f>IF($J88="","", VLOOKUP($J88,Indicator_Wide!$A$2:$BI$11,47,FALSE))</f>
        <v/>
      </c>
      <c r="FJ88" s="3"/>
      <c r="FK88" s="4" t="str">
        <f>IF($J88="","",VLOOKUP($J88,IndDomain_Wide!$A$2:$BI$11,48,FALSE))</f>
        <v/>
      </c>
      <c r="FL88" s="4" t="str">
        <f>IF($J88="","", VLOOKUP($J88,Indicator_Wide!$A$2:$BI$11,48,FALSE))</f>
        <v/>
      </c>
      <c r="FM88" s="3"/>
      <c r="FN88" s="4" t="str">
        <f>IF($J88="","",VLOOKUP($J88,IndDomain_Wide!$A$2:$BI$11,49,FALSE))</f>
        <v/>
      </c>
      <c r="FO88" s="4" t="str">
        <f>IF($J88="","", VLOOKUP($J88,Indicator_Wide!$A$2:$BI$11,49,FALSE))</f>
        <v/>
      </c>
      <c r="FP88" s="3"/>
      <c r="FQ88" s="4" t="str">
        <f>IF($J88="","",VLOOKUP($J88,IndDomain_Wide!$A$2:$BI$11,50,FALSE))</f>
        <v/>
      </c>
      <c r="FR88" s="4" t="str">
        <f>IF($J88="","", VLOOKUP($J88,Indicator_Wide!$A$2:$BI$11,50,FALSE))</f>
        <v/>
      </c>
      <c r="FS88" s="3"/>
      <c r="FT88" s="4" t="str">
        <f>IF($J88="","",VLOOKUP($J88,IndDomain_Wide!$A$2:$BI$11,51,FALSE))</f>
        <v/>
      </c>
      <c r="FU88" s="4" t="str">
        <f>IF($J88="","", VLOOKUP($J88,Indicator_Wide!$A$2:$BI$11,51,FALSE))</f>
        <v/>
      </c>
      <c r="FV88" s="3"/>
      <c r="FW88" s="4" t="str">
        <f>IF($J88="","",VLOOKUP($J88,IndDomain_Wide!$A$2:$BI$11,52,FALSE))</f>
        <v/>
      </c>
      <c r="FX88" s="4" t="str">
        <f>IF($J88="","", VLOOKUP($J88,Indicator_Wide!$A$2:$BI$11,52,FALSE))</f>
        <v/>
      </c>
      <c r="FY88" s="3"/>
      <c r="FZ88" s="4" t="str">
        <f>IF($J88="","",VLOOKUP($J88,IndDomain_Wide!$A$2:$BI$11,53,FALSE))</f>
        <v/>
      </c>
      <c r="GA88" s="4" t="str">
        <f>IF($J88="","", VLOOKUP($J88,Indicator_Wide!$A$2:$BI$11,53,FALSE))</f>
        <v/>
      </c>
      <c r="GB88" s="3"/>
      <c r="GC88" s="4" t="str">
        <f>IF($J88="","",VLOOKUP($J88,IndDomain_Wide!$A$2:$BI$11,54,FALSE))</f>
        <v/>
      </c>
      <c r="GD88" s="4" t="str">
        <f>IF($J88="","", VLOOKUP($J88,Indicator_Wide!$A$2:$BI$11,54,FALSE))</f>
        <v/>
      </c>
      <c r="GE88" s="3"/>
      <c r="GF88" s="4" t="str">
        <f>IF($J88="","",VLOOKUP($J88,IndDomain_Wide!$A$2:$BI$11,55,FALSE))</f>
        <v/>
      </c>
      <c r="GG88" s="4" t="str">
        <f>IF($J88="","", VLOOKUP($J88,Indicator_Wide!$A$2:$BI$11,55,FALSE))</f>
        <v/>
      </c>
      <c r="GH88" s="3"/>
      <c r="GI88" s="4" t="str">
        <f>IF($J88="","",VLOOKUP($J88,IndDomain_Wide!$A$2:$BI$11,56,FALSE))</f>
        <v/>
      </c>
      <c r="GJ88" s="4" t="str">
        <f>IF($J88="","", VLOOKUP($J88,Indicator_Wide!$A$2:$BI$11,56,FALSE))</f>
        <v/>
      </c>
      <c r="GK88" s="3"/>
      <c r="GL88" s="4" t="str">
        <f>IF($J88="","",VLOOKUP($J88,IndDomain_Wide!$A$2:$BI$11,57,FALSE))</f>
        <v/>
      </c>
      <c r="GM88" s="4" t="str">
        <f>IF($J88="","", VLOOKUP($J88,Indicator_Wide!$A$2:$BI$11,57,FALSE))</f>
        <v/>
      </c>
      <c r="GN88" s="3"/>
      <c r="GO88" s="4" t="str">
        <f>IF($J88="","",VLOOKUP($J88,IndDomain_Wide!$A$2:$BI$11,58,FALSE))</f>
        <v/>
      </c>
      <c r="GP88" s="4" t="str">
        <f>IF($J88="","", VLOOKUP($J88,Indicator_Wide!$A$2:$BI$11,58,FALSE))</f>
        <v/>
      </c>
      <c r="GQ88" s="3"/>
      <c r="GR88" s="4" t="str">
        <f>IF($J88="","",VLOOKUP($J88,IndDomain_Wide!$A$2:$BI$11,59,FALSE))</f>
        <v/>
      </c>
      <c r="GS88" s="4" t="str">
        <f>IF($J88="","", VLOOKUP($J88,Indicator_Wide!$A$2:$BI$11,59,FALSE))</f>
        <v/>
      </c>
      <c r="GT88" s="3"/>
      <c r="GU88" s="4" t="str">
        <f>IF($J88="","",VLOOKUP($J88,IndDomain_Wide!$A$2:$BI$11,60,FALSE))</f>
        <v/>
      </c>
      <c r="GV88" s="4" t="str">
        <f>IF($J88="","", VLOOKUP($J88,Indicator_Wide!$A$2:$BI$11,60,FALSE))</f>
        <v/>
      </c>
      <c r="GW88" s="3"/>
      <c r="GX88" s="4" t="str">
        <f>IF($J88="","",VLOOKUP($J88,IndDomain_Wide!$A$2:$BI$11,61,FALSE))</f>
        <v/>
      </c>
      <c r="GY88" s="4" t="str">
        <f>IF($J88="","", VLOOKUP($J88,Indicator_Wide!$A$2:$BI$11,61,FALSE))</f>
        <v/>
      </c>
      <c r="GZ88" s="3"/>
    </row>
    <row r="89" spans="1:20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4" t="str">
        <f>IF($J89="","", VLOOKUP($J89,Domain_Wide!$A$2:$M$11,2,FALSE))</f>
        <v/>
      </c>
      <c r="L89" s="4" t="str">
        <f>IF($J89="","", VLOOKUP($J89,Domain_Wide!$A$2:$M$11,3,FALSE))</f>
        <v/>
      </c>
      <c r="M89" s="3"/>
      <c r="N89" s="4" t="str">
        <f>IF($J89="","", VLOOKUP($J89,Domain_Wide!$A$2:$M$11,4,FALSE))</f>
        <v/>
      </c>
      <c r="O89" s="4" t="str">
        <f>IF($J89="","", VLOOKUP($J89,Domain_Wide!$A$2:$M$11,5,FALSE))</f>
        <v/>
      </c>
      <c r="P89" s="3"/>
      <c r="Q89" s="4" t="str">
        <f>IF($J89="","", VLOOKUP($J89,Domain_Wide!$A$2:$M$11,6,FALSE))</f>
        <v/>
      </c>
      <c r="R89" s="4" t="str">
        <f>IF($J89="","", VLOOKUP($J89,Domain_Wide!$A$2:$M$11,7,FALSE))</f>
        <v/>
      </c>
      <c r="S89" s="3"/>
      <c r="T89" s="4" t="str">
        <f>IF($J89="","", VLOOKUP($J89,Domain_Wide!$A$2:$M$11,8,FALSE))</f>
        <v/>
      </c>
      <c r="U89" s="4" t="str">
        <f>IF($J89="","", VLOOKUP($J89,Domain_Wide!$A$2:$M$11,9,FALSE))</f>
        <v/>
      </c>
      <c r="V89" s="3"/>
      <c r="W89" s="4" t="str">
        <f>IF($J89="","", VLOOKUP($J89,Domain_Wide!$A$2:$M$11,10,FALSE))</f>
        <v/>
      </c>
      <c r="X89" s="4" t="str">
        <f>IF($J89="","", VLOOKUP($J89,Domain_Wide!$A$2:$M$11,11,FALSE))</f>
        <v/>
      </c>
      <c r="Y89" s="3"/>
      <c r="Z89" s="4" t="str">
        <f>IF($J89="","", VLOOKUP($J89,Domain_Wide!$A$2:$M$11,12,FALSE))</f>
        <v/>
      </c>
      <c r="AA89" s="4" t="str">
        <f>IF($J89="","", VLOOKUP($J89,Domain_Wide!$A$2:$M$11,13,FALSE))</f>
        <v/>
      </c>
      <c r="AB89" s="3"/>
      <c r="AC89" s="4" t="str">
        <f>IF($J89="","",VLOOKUP($J89,IndDomain_Wide!$A$2:$BI$11,2,FALSE))</f>
        <v/>
      </c>
      <c r="AD89" s="4" t="str">
        <f>IF($J89="","", VLOOKUP($J89,Indicator_Wide!$A$2:$BI$11,2,FALSE))</f>
        <v/>
      </c>
      <c r="AE89" s="3"/>
      <c r="AF89" s="4" t="str">
        <f>IF($J89="","",VLOOKUP($J89,IndDomain_Wide!$A$2:$BI$11,3,FALSE))</f>
        <v/>
      </c>
      <c r="AG89" s="4" t="str">
        <f>IF($J89="","", VLOOKUP($J89,Indicator_Wide!$A$2:$BI$11,3,FALSE))</f>
        <v/>
      </c>
      <c r="AH89" s="3"/>
      <c r="AI89" s="4" t="str">
        <f>IF($J89="","",VLOOKUP($J89,IndDomain_Wide!$A$2:$BI$11,4,FALSE))</f>
        <v/>
      </c>
      <c r="AJ89" s="4" t="str">
        <f>IF($J89="","", VLOOKUP($J89,Indicator_Wide!$A$2:$BI$11,4,FALSE))</f>
        <v/>
      </c>
      <c r="AK89" s="3"/>
      <c r="AL89" s="4" t="str">
        <f>IF($J89="","",VLOOKUP($J89,IndDomain_Wide!$A$2:$BI$11,5,FALSE))</f>
        <v/>
      </c>
      <c r="AM89" s="4" t="str">
        <f>IF($J89="","", VLOOKUP($J89,Indicator_Wide!$A$2:$BI$11,5,FALSE))</f>
        <v/>
      </c>
      <c r="AN89" s="3"/>
      <c r="AO89" s="4" t="str">
        <f>IF($J89="","",VLOOKUP($J89,IndDomain_Wide!$A$2:$BI$11,6,FALSE))</f>
        <v/>
      </c>
      <c r="AP89" s="4" t="str">
        <f>IF($J89="","", VLOOKUP($J89,Indicator_Wide!$A$2:$BI$11,6,FALSE))</f>
        <v/>
      </c>
      <c r="AQ89" s="3"/>
      <c r="AR89" s="4" t="str">
        <f>IF($J89="","",VLOOKUP($J89,IndDomain_Wide!$A$2:$BI$11,7,FALSE))</f>
        <v/>
      </c>
      <c r="AS89" s="4" t="str">
        <f>IF($J89="","", VLOOKUP($J89,Indicator_Wide!$A$2:$BI$11,7,FALSE))</f>
        <v/>
      </c>
      <c r="AT89" s="3"/>
      <c r="AU89" s="4" t="str">
        <f>IF($J89="","",VLOOKUP($J89,IndDomain_Wide!$A$2:$BI$11,8,FALSE))</f>
        <v/>
      </c>
      <c r="AV89" s="4" t="str">
        <f>IF($J89="","", VLOOKUP($J89,Indicator_Wide!$A$2:$BI$11,8,FALSE))</f>
        <v/>
      </c>
      <c r="AW89" s="3"/>
      <c r="AX89" s="4" t="str">
        <f>IF($J89="","",VLOOKUP($J89,IndDomain_Wide!$A$2:$BI$11,9,FALSE))</f>
        <v/>
      </c>
      <c r="AY89" s="4" t="str">
        <f>IF($J89="","", VLOOKUP($J89,Indicator_Wide!$A$2:$BI$11,9,FALSE))</f>
        <v/>
      </c>
      <c r="AZ89" s="3"/>
      <c r="BA89" s="4" t="str">
        <f>IF($J89="","",VLOOKUP($J89,IndDomain_Wide!$A$2:$BI$11,10,FALSE))</f>
        <v/>
      </c>
      <c r="BB89" s="4" t="str">
        <f>IF($J89="","", VLOOKUP($J89,Indicator_Wide!$A$2:$BI$11,10,FALSE))</f>
        <v/>
      </c>
      <c r="BC89" s="3"/>
      <c r="BD89" s="4" t="str">
        <f>IF($J89="","",VLOOKUP($J89,IndDomain_Wide!$A$2:$BI$11,11,FALSE))</f>
        <v/>
      </c>
      <c r="BE89" s="4" t="str">
        <f>IF($J89="","", VLOOKUP($J89,Indicator_Wide!$A$2:$BI$11,11,FALSE))</f>
        <v/>
      </c>
      <c r="BF89" s="3"/>
      <c r="BG89" s="4" t="str">
        <f>IF($J89="","",VLOOKUP($J89,IndDomain_Wide!$A$2:$BI$11,12,FALSE))</f>
        <v/>
      </c>
      <c r="BH89" s="4" t="str">
        <f>IF($J89="","", VLOOKUP($J89,Indicator_Wide!$A$2:$BI$11,12,FALSE))</f>
        <v/>
      </c>
      <c r="BI89" s="3"/>
      <c r="BJ89" s="4" t="str">
        <f>IF($J89="","",VLOOKUP($J89,IndDomain_Wide!$A$2:$BI$11,13,FALSE))</f>
        <v/>
      </c>
      <c r="BK89" s="4" t="str">
        <f>IF($J89="","", VLOOKUP($J89,Indicator_Wide!$A$2:$BI$11,13,FALSE))</f>
        <v/>
      </c>
      <c r="BL89" s="3"/>
      <c r="BM89" s="4" t="str">
        <f>IF($J89="","",VLOOKUP($J89,IndDomain_Wide!$A$2:$BI$11,14,FALSE))</f>
        <v/>
      </c>
      <c r="BN89" s="4" t="str">
        <f>IF($J89="","", VLOOKUP($J89,Indicator_Wide!$A$2:$BI$11,14,FALSE))</f>
        <v/>
      </c>
      <c r="BO89" s="3"/>
      <c r="BP89" s="4" t="str">
        <f>IF($J89="","",VLOOKUP($J89,IndDomain_Wide!$A$2:$BI$11,15,FALSE))</f>
        <v/>
      </c>
      <c r="BQ89" s="4" t="str">
        <f>IF($J89="","", VLOOKUP($J89,Indicator_Wide!$A$2:$BI$11,15,FALSE))</f>
        <v/>
      </c>
      <c r="BR89" s="3"/>
      <c r="BS89" s="4" t="str">
        <f>IF($J89="","",VLOOKUP($J89,IndDomain_Wide!$A$2:$BI$11,16,FALSE))</f>
        <v/>
      </c>
      <c r="BT89" s="4" t="str">
        <f>IF($J89="","", VLOOKUP($J89,Indicator_Wide!$A$2:$BI$11,16,FALSE))</f>
        <v/>
      </c>
      <c r="BU89" s="3"/>
      <c r="BV89" s="4" t="str">
        <f>IF($J89="","",VLOOKUP($J89,IndDomain_Wide!$A$2:$BI$11,17,FALSE))</f>
        <v/>
      </c>
      <c r="BW89" s="4" t="str">
        <f>IF($J89="","", VLOOKUP($J89,Indicator_Wide!$A$2:$BI$11,17,FALSE))</f>
        <v/>
      </c>
      <c r="BX89" s="3"/>
      <c r="BY89" s="4" t="str">
        <f>IF($J89="","",VLOOKUP($J89,IndDomain_Wide!$A$2:$BI$11,18,FALSE))</f>
        <v/>
      </c>
      <c r="BZ89" s="4" t="str">
        <f>IF($J89="","", VLOOKUP($J89,Indicator_Wide!$A$2:$BI$11,18,FALSE))</f>
        <v/>
      </c>
      <c r="CA89" s="3"/>
      <c r="CB89" s="4" t="str">
        <f>IF($J89="","",VLOOKUP($J89,IndDomain_Wide!$A$2:$BI$11,19,FALSE))</f>
        <v/>
      </c>
      <c r="CC89" s="4" t="str">
        <f>IF($J89="","", VLOOKUP($J89,Indicator_Wide!$A$2:$BI$11,19,FALSE))</f>
        <v/>
      </c>
      <c r="CD89" s="3"/>
      <c r="CE89" s="4" t="str">
        <f>IF($J89="","",VLOOKUP($J89,IndDomain_Wide!$A$2:$BI$11,20,FALSE))</f>
        <v/>
      </c>
      <c r="CF89" s="4" t="str">
        <f>IF($J89="","", VLOOKUP($J89,Indicator_Wide!$A$2:$BI$11,20,FALSE))</f>
        <v/>
      </c>
      <c r="CG89" s="3"/>
      <c r="CH89" s="4" t="str">
        <f>IF($J89="","",VLOOKUP($J89,IndDomain_Wide!$A$2:$BI$11,21,FALSE))</f>
        <v/>
      </c>
      <c r="CI89" s="4" t="str">
        <f>IF($J89="","", VLOOKUP($J89,Indicator_Wide!$A$2:$BI$11,21,FALSE))</f>
        <v/>
      </c>
      <c r="CJ89" s="3"/>
      <c r="CK89" s="4" t="str">
        <f>IF($J89="","",VLOOKUP($J89,IndDomain_Wide!$A$2:$BI$11,22,FALSE))</f>
        <v/>
      </c>
      <c r="CL89" s="4" t="str">
        <f>IF($J89="","", VLOOKUP($J89,Indicator_Wide!$A$2:$BI$11,22,FALSE))</f>
        <v/>
      </c>
      <c r="CM89" s="3"/>
      <c r="CN89" s="4" t="str">
        <f>IF($J89="","",VLOOKUP($J89,IndDomain_Wide!$A$2:$BI$11,23,FALSE))</f>
        <v/>
      </c>
      <c r="CO89" s="4" t="str">
        <f>IF($J89="","", VLOOKUP($J89,Indicator_Wide!$A$2:$BI$11,23,FALSE))</f>
        <v/>
      </c>
      <c r="CP89" s="3"/>
      <c r="CQ89" s="4" t="str">
        <f>IF($J89="","",VLOOKUP($J89,IndDomain_Wide!$A$2:$BI$11,24,FALSE))</f>
        <v/>
      </c>
      <c r="CR89" s="4" t="str">
        <f>IF($J89="","", VLOOKUP($J89,Indicator_Wide!$A$2:$BI$11,24,FALSE))</f>
        <v/>
      </c>
      <c r="CS89" s="3"/>
      <c r="CT89" s="4" t="str">
        <f>IF($J89="","",VLOOKUP($J89,IndDomain_Wide!$A$2:$BI$11,25,FALSE))</f>
        <v/>
      </c>
      <c r="CU89" s="4" t="str">
        <f>IF($J89="","", VLOOKUP($J89,Indicator_Wide!$A$2:$BI$11,25,FALSE))</f>
        <v/>
      </c>
      <c r="CV89" s="3"/>
      <c r="CW89" s="4" t="str">
        <f>IF($J89="","",VLOOKUP($J89,IndDomain_Wide!$A$2:$BI$11,26,FALSE))</f>
        <v/>
      </c>
      <c r="CX89" s="4" t="str">
        <f>IF($J89="","", VLOOKUP($J89,Indicator_Wide!$A$2:$BI$11,26,FALSE))</f>
        <v/>
      </c>
      <c r="CY89" s="3"/>
      <c r="CZ89" s="4" t="str">
        <f>IF($J89="","",VLOOKUP($J89,IndDomain_Wide!$A$2:$BI$11,27,FALSE))</f>
        <v/>
      </c>
      <c r="DA89" s="4" t="str">
        <f>IF($J89="","", VLOOKUP($J89,Indicator_Wide!$A$2:$BI$11,27,FALSE))</f>
        <v/>
      </c>
      <c r="DB89" s="3"/>
      <c r="DC89" s="4" t="str">
        <f>IF($J89="","",VLOOKUP($J89,IndDomain_Wide!$A$2:$BI$11,28,FALSE))</f>
        <v/>
      </c>
      <c r="DD89" s="4" t="str">
        <f>IF($J89="","", VLOOKUP($J89,Indicator_Wide!$A$2:$BI$11,28,FALSE))</f>
        <v/>
      </c>
      <c r="DE89" s="3"/>
      <c r="DF89" s="4" t="str">
        <f>IF($J89="","",VLOOKUP($J89,IndDomain_Wide!$A$2:$BI$11,29,FALSE))</f>
        <v/>
      </c>
      <c r="DG89" s="4" t="str">
        <f>IF($J89="","", VLOOKUP($J89,Indicator_Wide!$A$2:$BI$11,29,FALSE))</f>
        <v/>
      </c>
      <c r="DH89" s="3"/>
      <c r="DI89" s="4" t="str">
        <f>IF($J89="","",VLOOKUP($J89,IndDomain_Wide!$A$2:$BI$11,30,FALSE))</f>
        <v/>
      </c>
      <c r="DJ89" s="4" t="str">
        <f>IF($J89="","", VLOOKUP($J89,Indicator_Wide!$A$2:$BI$11,30,FALSE))</f>
        <v/>
      </c>
      <c r="DK89" s="3"/>
      <c r="DL89" s="4" t="str">
        <f>IF($J89="","",VLOOKUP($J89,IndDomain_Wide!$A$2:$BI$11,31,FALSE))</f>
        <v/>
      </c>
      <c r="DM89" s="4" t="str">
        <f>IF($J89="","", VLOOKUP($J89,Indicator_Wide!$A$2:$BI$11,31,FALSE))</f>
        <v/>
      </c>
      <c r="DN89" s="3"/>
      <c r="DO89" s="4" t="str">
        <f>IF($J89="","",VLOOKUP($J89,IndDomain_Wide!$A$2:$BI$11,32,FALSE))</f>
        <v/>
      </c>
      <c r="DP89" s="4" t="str">
        <f>IF($J89="","", VLOOKUP($J89,Indicator_Wide!$A$2:$BI$11,32,FALSE))</f>
        <v/>
      </c>
      <c r="DQ89" s="3"/>
      <c r="DR89" s="4" t="str">
        <f>IF($J89="","",VLOOKUP($J89,IndDomain_Wide!$A$2:$BI$11,33,FALSE))</f>
        <v/>
      </c>
      <c r="DS89" s="4" t="str">
        <f>IF($J89="","", VLOOKUP($J89,Indicator_Wide!$A$2:$BI$11,33,FALSE))</f>
        <v/>
      </c>
      <c r="DT89" s="3"/>
      <c r="DU89" s="4" t="str">
        <f>IF($J89="","",VLOOKUP($J89,IndDomain_Wide!$A$2:$BI$11,34,FALSE))</f>
        <v/>
      </c>
      <c r="DV89" s="4" t="str">
        <f>IF($J89="","", VLOOKUP($J89,Indicator_Wide!$A$2:$BI$11,34,FALSE))</f>
        <v/>
      </c>
      <c r="DW89" s="3"/>
      <c r="DX89" s="4" t="str">
        <f>IF($J89="","",VLOOKUP($J89,IndDomain_Wide!$A$2:$BI$11,35,FALSE))</f>
        <v/>
      </c>
      <c r="DY89" s="4" t="str">
        <f>IF($J89="","", VLOOKUP($J89,Indicator_Wide!$A$2:$BI$11,35,FALSE))</f>
        <v/>
      </c>
      <c r="DZ89" s="3"/>
      <c r="EA89" s="4" t="str">
        <f>IF($J89="","",VLOOKUP($J89,IndDomain_Wide!$A$2:$BI$11,36,FALSE))</f>
        <v/>
      </c>
      <c r="EB89" s="4" t="str">
        <f>IF($J89="","", VLOOKUP($J89,Indicator_Wide!$A$2:$BI$11,36,FALSE))</f>
        <v/>
      </c>
      <c r="EC89" s="3"/>
      <c r="ED89" s="4" t="str">
        <f>IF($J89="","",VLOOKUP($J89,IndDomain_Wide!$A$2:$BI$11,37,FALSE))</f>
        <v/>
      </c>
      <c r="EE89" s="4" t="str">
        <f>IF($J89="","", VLOOKUP($J89,Indicator_Wide!$A$2:$BI$11,37,FALSE))</f>
        <v/>
      </c>
      <c r="EF89" s="3"/>
      <c r="EG89" s="4" t="str">
        <f>IF($J89="","",VLOOKUP($J89,IndDomain_Wide!$A$2:$BI$11,38,FALSE))</f>
        <v/>
      </c>
      <c r="EH89" s="4" t="str">
        <f>IF($J89="","", VLOOKUP($J89,Indicator_Wide!$A$2:$BI$11,38,FALSE))</f>
        <v/>
      </c>
      <c r="EI89" s="3"/>
      <c r="EJ89" s="4" t="str">
        <f>IF($J89="","",VLOOKUP($J89,IndDomain_Wide!$A$2:$BI$11,39,FALSE))</f>
        <v/>
      </c>
      <c r="EK89" s="4" t="str">
        <f>IF($J89="","", VLOOKUP($J89,Indicator_Wide!$A$2:$BI$11,39,FALSE))</f>
        <v/>
      </c>
      <c r="EL89" s="3"/>
      <c r="EM89" s="4" t="str">
        <f>IF($J89="","",VLOOKUP($J89,IndDomain_Wide!$A$2:$BI$11,40,FALSE))</f>
        <v/>
      </c>
      <c r="EN89" s="4" t="str">
        <f>IF($J89="","", VLOOKUP($J89,Indicator_Wide!$A$2:$BI$11,40,FALSE))</f>
        <v/>
      </c>
      <c r="EO89" s="3"/>
      <c r="EP89" s="4" t="str">
        <f>IF($J89="","",VLOOKUP($J89,IndDomain_Wide!$A$2:$BI$11,41,FALSE))</f>
        <v/>
      </c>
      <c r="EQ89" s="4" t="str">
        <f>IF($J89="","", VLOOKUP($J89,Indicator_Wide!$A$2:$BI$11,41,FALSE))</f>
        <v/>
      </c>
      <c r="ER89" s="3"/>
      <c r="ES89" s="4" t="str">
        <f>IF($J89="","",VLOOKUP($J89,IndDomain_Wide!$A$2:$BI$11,42,FALSE))</f>
        <v/>
      </c>
      <c r="ET89" s="4" t="str">
        <f>IF($J89="","", VLOOKUP($J89,Indicator_Wide!$A$2:$BI$11,42,FALSE))</f>
        <v/>
      </c>
      <c r="EU89" s="3"/>
      <c r="EV89" s="4" t="str">
        <f>IF($J89="","",VLOOKUP($J89,IndDomain_Wide!$A$2:$BI$11,43,FALSE))</f>
        <v/>
      </c>
      <c r="EW89" s="4" t="str">
        <f>IF($J89="","", VLOOKUP($J89,Indicator_Wide!$A$2:$BI$11,43,FALSE))</f>
        <v/>
      </c>
      <c r="EX89" s="3"/>
      <c r="EY89" s="4" t="str">
        <f>IF($J89="","",VLOOKUP($J89,IndDomain_Wide!$A$2:$BI$11,44,FALSE))</f>
        <v/>
      </c>
      <c r="EZ89" s="4" t="str">
        <f>IF($J89="","", VLOOKUP($J89,Indicator_Wide!$A$2:$BI$11,44,FALSE))</f>
        <v/>
      </c>
      <c r="FA89" s="3"/>
      <c r="FB89" s="4" t="str">
        <f>IF($J89="","",VLOOKUP($J89,IndDomain_Wide!$A$2:$BI$11,45,FALSE))</f>
        <v/>
      </c>
      <c r="FC89" s="4" t="str">
        <f>IF($J89="","", VLOOKUP($J89,Indicator_Wide!$A$2:$BI$11,45,FALSE))</f>
        <v/>
      </c>
      <c r="FD89" s="3"/>
      <c r="FE89" s="4" t="str">
        <f>IF($J89="","",VLOOKUP($J89,IndDomain_Wide!$A$2:$BI$11,46,FALSE))</f>
        <v/>
      </c>
      <c r="FF89" s="4" t="str">
        <f>IF($J89="","", VLOOKUP($J89,Indicator_Wide!$A$2:$BI$11,46,FALSE))</f>
        <v/>
      </c>
      <c r="FG89" s="3"/>
      <c r="FH89" s="4" t="str">
        <f>IF($J89="","",VLOOKUP($J89,IndDomain_Wide!$A$2:$BI$11,47,FALSE))</f>
        <v/>
      </c>
      <c r="FI89" s="4" t="str">
        <f>IF($J89="","", VLOOKUP($J89,Indicator_Wide!$A$2:$BI$11,47,FALSE))</f>
        <v/>
      </c>
      <c r="FJ89" s="3"/>
      <c r="FK89" s="4" t="str">
        <f>IF($J89="","",VLOOKUP($J89,IndDomain_Wide!$A$2:$BI$11,48,FALSE))</f>
        <v/>
      </c>
      <c r="FL89" s="4" t="str">
        <f>IF($J89="","", VLOOKUP($J89,Indicator_Wide!$A$2:$BI$11,48,FALSE))</f>
        <v/>
      </c>
      <c r="FM89" s="3"/>
      <c r="FN89" s="4" t="str">
        <f>IF($J89="","",VLOOKUP($J89,IndDomain_Wide!$A$2:$BI$11,49,FALSE))</f>
        <v/>
      </c>
      <c r="FO89" s="4" t="str">
        <f>IF($J89="","", VLOOKUP($J89,Indicator_Wide!$A$2:$BI$11,49,FALSE))</f>
        <v/>
      </c>
      <c r="FP89" s="3"/>
      <c r="FQ89" s="4" t="str">
        <f>IF($J89="","",VLOOKUP($J89,IndDomain_Wide!$A$2:$BI$11,50,FALSE))</f>
        <v/>
      </c>
      <c r="FR89" s="4" t="str">
        <f>IF($J89="","", VLOOKUP($J89,Indicator_Wide!$A$2:$BI$11,50,FALSE))</f>
        <v/>
      </c>
      <c r="FS89" s="3"/>
      <c r="FT89" s="4" t="str">
        <f>IF($J89="","",VLOOKUP($J89,IndDomain_Wide!$A$2:$BI$11,51,FALSE))</f>
        <v/>
      </c>
      <c r="FU89" s="4" t="str">
        <f>IF($J89="","", VLOOKUP($J89,Indicator_Wide!$A$2:$BI$11,51,FALSE))</f>
        <v/>
      </c>
      <c r="FV89" s="3"/>
      <c r="FW89" s="4" t="str">
        <f>IF($J89="","",VLOOKUP($J89,IndDomain_Wide!$A$2:$BI$11,52,FALSE))</f>
        <v/>
      </c>
      <c r="FX89" s="4" t="str">
        <f>IF($J89="","", VLOOKUP($J89,Indicator_Wide!$A$2:$BI$11,52,FALSE))</f>
        <v/>
      </c>
      <c r="FY89" s="3"/>
      <c r="FZ89" s="4" t="str">
        <f>IF($J89="","",VLOOKUP($J89,IndDomain_Wide!$A$2:$BI$11,53,FALSE))</f>
        <v/>
      </c>
      <c r="GA89" s="4" t="str">
        <f>IF($J89="","", VLOOKUP($J89,Indicator_Wide!$A$2:$BI$11,53,FALSE))</f>
        <v/>
      </c>
      <c r="GB89" s="3"/>
      <c r="GC89" s="4" t="str">
        <f>IF($J89="","",VLOOKUP($J89,IndDomain_Wide!$A$2:$BI$11,54,FALSE))</f>
        <v/>
      </c>
      <c r="GD89" s="4" t="str">
        <f>IF($J89="","", VLOOKUP($J89,Indicator_Wide!$A$2:$BI$11,54,FALSE))</f>
        <v/>
      </c>
      <c r="GE89" s="3"/>
      <c r="GF89" s="4" t="str">
        <f>IF($J89="","",VLOOKUP($J89,IndDomain_Wide!$A$2:$BI$11,55,FALSE))</f>
        <v/>
      </c>
      <c r="GG89" s="4" t="str">
        <f>IF($J89="","", VLOOKUP($J89,Indicator_Wide!$A$2:$BI$11,55,FALSE))</f>
        <v/>
      </c>
      <c r="GH89" s="3"/>
      <c r="GI89" s="4" t="str">
        <f>IF($J89="","",VLOOKUP($J89,IndDomain_Wide!$A$2:$BI$11,56,FALSE))</f>
        <v/>
      </c>
      <c r="GJ89" s="4" t="str">
        <f>IF($J89="","", VLOOKUP($J89,Indicator_Wide!$A$2:$BI$11,56,FALSE))</f>
        <v/>
      </c>
      <c r="GK89" s="3"/>
      <c r="GL89" s="4" t="str">
        <f>IF($J89="","",VLOOKUP($J89,IndDomain_Wide!$A$2:$BI$11,57,FALSE))</f>
        <v/>
      </c>
      <c r="GM89" s="4" t="str">
        <f>IF($J89="","", VLOOKUP($J89,Indicator_Wide!$A$2:$BI$11,57,FALSE))</f>
        <v/>
      </c>
      <c r="GN89" s="3"/>
      <c r="GO89" s="4" t="str">
        <f>IF($J89="","",VLOOKUP($J89,IndDomain_Wide!$A$2:$BI$11,58,FALSE))</f>
        <v/>
      </c>
      <c r="GP89" s="4" t="str">
        <f>IF($J89="","", VLOOKUP($J89,Indicator_Wide!$A$2:$BI$11,58,FALSE))</f>
        <v/>
      </c>
      <c r="GQ89" s="3"/>
      <c r="GR89" s="4" t="str">
        <f>IF($J89="","",VLOOKUP($J89,IndDomain_Wide!$A$2:$BI$11,59,FALSE))</f>
        <v/>
      </c>
      <c r="GS89" s="4" t="str">
        <f>IF($J89="","", VLOOKUP($J89,Indicator_Wide!$A$2:$BI$11,59,FALSE))</f>
        <v/>
      </c>
      <c r="GT89" s="3"/>
      <c r="GU89" s="4" t="str">
        <f>IF($J89="","",VLOOKUP($J89,IndDomain_Wide!$A$2:$BI$11,60,FALSE))</f>
        <v/>
      </c>
      <c r="GV89" s="4" t="str">
        <f>IF($J89="","", VLOOKUP($J89,Indicator_Wide!$A$2:$BI$11,60,FALSE))</f>
        <v/>
      </c>
      <c r="GW89" s="3"/>
      <c r="GX89" s="4" t="str">
        <f>IF($J89="","",VLOOKUP($J89,IndDomain_Wide!$A$2:$BI$11,61,FALSE))</f>
        <v/>
      </c>
      <c r="GY89" s="4" t="str">
        <f>IF($J89="","", VLOOKUP($J89,Indicator_Wide!$A$2:$BI$11,61,FALSE))</f>
        <v/>
      </c>
      <c r="GZ89" s="3"/>
    </row>
    <row r="90" spans="1:20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4" t="str">
        <f>IF($J90="","", VLOOKUP($J90,Domain_Wide!$A$2:$M$11,2,FALSE))</f>
        <v/>
      </c>
      <c r="L90" s="4" t="str">
        <f>IF($J90="","", VLOOKUP($J90,Domain_Wide!$A$2:$M$11,3,FALSE))</f>
        <v/>
      </c>
      <c r="M90" s="3"/>
      <c r="N90" s="4" t="str">
        <f>IF($J90="","", VLOOKUP($J90,Domain_Wide!$A$2:$M$11,4,FALSE))</f>
        <v/>
      </c>
      <c r="O90" s="4" t="str">
        <f>IF($J90="","", VLOOKUP($J90,Domain_Wide!$A$2:$M$11,5,FALSE))</f>
        <v/>
      </c>
      <c r="P90" s="3"/>
      <c r="Q90" s="4" t="str">
        <f>IF($J90="","", VLOOKUP($J90,Domain_Wide!$A$2:$M$11,6,FALSE))</f>
        <v/>
      </c>
      <c r="R90" s="4" t="str">
        <f>IF($J90="","", VLOOKUP($J90,Domain_Wide!$A$2:$M$11,7,FALSE))</f>
        <v/>
      </c>
      <c r="S90" s="3"/>
      <c r="T90" s="4" t="str">
        <f>IF($J90="","", VLOOKUP($J90,Domain_Wide!$A$2:$M$11,8,FALSE))</f>
        <v/>
      </c>
      <c r="U90" s="4" t="str">
        <f>IF($J90="","", VLOOKUP($J90,Domain_Wide!$A$2:$M$11,9,FALSE))</f>
        <v/>
      </c>
      <c r="V90" s="3"/>
      <c r="W90" s="4" t="str">
        <f>IF($J90="","", VLOOKUP($J90,Domain_Wide!$A$2:$M$11,10,FALSE))</f>
        <v/>
      </c>
      <c r="X90" s="4" t="str">
        <f>IF($J90="","", VLOOKUP($J90,Domain_Wide!$A$2:$M$11,11,FALSE))</f>
        <v/>
      </c>
      <c r="Y90" s="3"/>
      <c r="Z90" s="4" t="str">
        <f>IF($J90="","", VLOOKUP($J90,Domain_Wide!$A$2:$M$11,12,FALSE))</f>
        <v/>
      </c>
      <c r="AA90" s="4" t="str">
        <f>IF($J90="","", VLOOKUP($J90,Domain_Wide!$A$2:$M$11,13,FALSE))</f>
        <v/>
      </c>
      <c r="AB90" s="3"/>
      <c r="AC90" s="4" t="str">
        <f>IF($J90="","",VLOOKUP($J90,IndDomain_Wide!$A$2:$BI$11,2,FALSE))</f>
        <v/>
      </c>
      <c r="AD90" s="4" t="str">
        <f>IF($J90="","", VLOOKUP($J90,Indicator_Wide!$A$2:$BI$11,2,FALSE))</f>
        <v/>
      </c>
      <c r="AE90" s="3"/>
      <c r="AF90" s="4" t="str">
        <f>IF($J90="","",VLOOKUP($J90,IndDomain_Wide!$A$2:$BI$11,3,FALSE))</f>
        <v/>
      </c>
      <c r="AG90" s="4" t="str">
        <f>IF($J90="","", VLOOKUP($J90,Indicator_Wide!$A$2:$BI$11,3,FALSE))</f>
        <v/>
      </c>
      <c r="AH90" s="3"/>
      <c r="AI90" s="4" t="str">
        <f>IF($J90="","",VLOOKUP($J90,IndDomain_Wide!$A$2:$BI$11,4,FALSE))</f>
        <v/>
      </c>
      <c r="AJ90" s="4" t="str">
        <f>IF($J90="","", VLOOKUP($J90,Indicator_Wide!$A$2:$BI$11,4,FALSE))</f>
        <v/>
      </c>
      <c r="AK90" s="3"/>
      <c r="AL90" s="4" t="str">
        <f>IF($J90="","",VLOOKUP($J90,IndDomain_Wide!$A$2:$BI$11,5,FALSE))</f>
        <v/>
      </c>
      <c r="AM90" s="4" t="str">
        <f>IF($J90="","", VLOOKUP($J90,Indicator_Wide!$A$2:$BI$11,5,FALSE))</f>
        <v/>
      </c>
      <c r="AN90" s="3"/>
      <c r="AO90" s="4" t="str">
        <f>IF($J90="","",VLOOKUP($J90,IndDomain_Wide!$A$2:$BI$11,6,FALSE))</f>
        <v/>
      </c>
      <c r="AP90" s="4" t="str">
        <f>IF($J90="","", VLOOKUP($J90,Indicator_Wide!$A$2:$BI$11,6,FALSE))</f>
        <v/>
      </c>
      <c r="AQ90" s="3"/>
      <c r="AR90" s="4" t="str">
        <f>IF($J90="","",VLOOKUP($J90,IndDomain_Wide!$A$2:$BI$11,7,FALSE))</f>
        <v/>
      </c>
      <c r="AS90" s="4" t="str">
        <f>IF($J90="","", VLOOKUP($J90,Indicator_Wide!$A$2:$BI$11,7,FALSE))</f>
        <v/>
      </c>
      <c r="AT90" s="3"/>
      <c r="AU90" s="4" t="str">
        <f>IF($J90="","",VLOOKUP($J90,IndDomain_Wide!$A$2:$BI$11,8,FALSE))</f>
        <v/>
      </c>
      <c r="AV90" s="4" t="str">
        <f>IF($J90="","", VLOOKUP($J90,Indicator_Wide!$A$2:$BI$11,8,FALSE))</f>
        <v/>
      </c>
      <c r="AW90" s="3"/>
      <c r="AX90" s="4" t="str">
        <f>IF($J90="","",VLOOKUP($J90,IndDomain_Wide!$A$2:$BI$11,9,FALSE))</f>
        <v/>
      </c>
      <c r="AY90" s="4" t="str">
        <f>IF($J90="","", VLOOKUP($J90,Indicator_Wide!$A$2:$BI$11,9,FALSE))</f>
        <v/>
      </c>
      <c r="AZ90" s="3"/>
      <c r="BA90" s="4" t="str">
        <f>IF($J90="","",VLOOKUP($J90,IndDomain_Wide!$A$2:$BI$11,10,FALSE))</f>
        <v/>
      </c>
      <c r="BB90" s="4" t="str">
        <f>IF($J90="","", VLOOKUP($J90,Indicator_Wide!$A$2:$BI$11,10,FALSE))</f>
        <v/>
      </c>
      <c r="BC90" s="3"/>
      <c r="BD90" s="4" t="str">
        <f>IF($J90="","",VLOOKUP($J90,IndDomain_Wide!$A$2:$BI$11,11,FALSE))</f>
        <v/>
      </c>
      <c r="BE90" s="4" t="str">
        <f>IF($J90="","", VLOOKUP($J90,Indicator_Wide!$A$2:$BI$11,11,FALSE))</f>
        <v/>
      </c>
      <c r="BF90" s="3"/>
      <c r="BG90" s="4" t="str">
        <f>IF($J90="","",VLOOKUP($J90,IndDomain_Wide!$A$2:$BI$11,12,FALSE))</f>
        <v/>
      </c>
      <c r="BH90" s="4" t="str">
        <f>IF($J90="","", VLOOKUP($J90,Indicator_Wide!$A$2:$BI$11,12,FALSE))</f>
        <v/>
      </c>
      <c r="BI90" s="3"/>
      <c r="BJ90" s="4" t="str">
        <f>IF($J90="","",VLOOKUP($J90,IndDomain_Wide!$A$2:$BI$11,13,FALSE))</f>
        <v/>
      </c>
      <c r="BK90" s="4" t="str">
        <f>IF($J90="","", VLOOKUP($J90,Indicator_Wide!$A$2:$BI$11,13,FALSE))</f>
        <v/>
      </c>
      <c r="BL90" s="3"/>
      <c r="BM90" s="4" t="str">
        <f>IF($J90="","",VLOOKUP($J90,IndDomain_Wide!$A$2:$BI$11,14,FALSE))</f>
        <v/>
      </c>
      <c r="BN90" s="4" t="str">
        <f>IF($J90="","", VLOOKUP($J90,Indicator_Wide!$A$2:$BI$11,14,FALSE))</f>
        <v/>
      </c>
      <c r="BO90" s="3"/>
      <c r="BP90" s="4" t="str">
        <f>IF($J90="","",VLOOKUP($J90,IndDomain_Wide!$A$2:$BI$11,15,FALSE))</f>
        <v/>
      </c>
      <c r="BQ90" s="4" t="str">
        <f>IF($J90="","", VLOOKUP($J90,Indicator_Wide!$A$2:$BI$11,15,FALSE))</f>
        <v/>
      </c>
      <c r="BR90" s="3"/>
      <c r="BS90" s="4" t="str">
        <f>IF($J90="","",VLOOKUP($J90,IndDomain_Wide!$A$2:$BI$11,16,FALSE))</f>
        <v/>
      </c>
      <c r="BT90" s="4" t="str">
        <f>IF($J90="","", VLOOKUP($J90,Indicator_Wide!$A$2:$BI$11,16,FALSE))</f>
        <v/>
      </c>
      <c r="BU90" s="3"/>
      <c r="BV90" s="4" t="str">
        <f>IF($J90="","",VLOOKUP($J90,IndDomain_Wide!$A$2:$BI$11,17,FALSE))</f>
        <v/>
      </c>
      <c r="BW90" s="4" t="str">
        <f>IF($J90="","", VLOOKUP($J90,Indicator_Wide!$A$2:$BI$11,17,FALSE))</f>
        <v/>
      </c>
      <c r="BX90" s="3"/>
      <c r="BY90" s="4" t="str">
        <f>IF($J90="","",VLOOKUP($J90,IndDomain_Wide!$A$2:$BI$11,18,FALSE))</f>
        <v/>
      </c>
      <c r="BZ90" s="4" t="str">
        <f>IF($J90="","", VLOOKUP($J90,Indicator_Wide!$A$2:$BI$11,18,FALSE))</f>
        <v/>
      </c>
      <c r="CA90" s="3"/>
      <c r="CB90" s="4" t="str">
        <f>IF($J90="","",VLOOKUP($J90,IndDomain_Wide!$A$2:$BI$11,19,FALSE))</f>
        <v/>
      </c>
      <c r="CC90" s="4" t="str">
        <f>IF($J90="","", VLOOKUP($J90,Indicator_Wide!$A$2:$BI$11,19,FALSE))</f>
        <v/>
      </c>
      <c r="CD90" s="3"/>
      <c r="CE90" s="4" t="str">
        <f>IF($J90="","",VLOOKUP($J90,IndDomain_Wide!$A$2:$BI$11,20,FALSE))</f>
        <v/>
      </c>
      <c r="CF90" s="4" t="str">
        <f>IF($J90="","", VLOOKUP($J90,Indicator_Wide!$A$2:$BI$11,20,FALSE))</f>
        <v/>
      </c>
      <c r="CG90" s="3"/>
      <c r="CH90" s="4" t="str">
        <f>IF($J90="","",VLOOKUP($J90,IndDomain_Wide!$A$2:$BI$11,21,FALSE))</f>
        <v/>
      </c>
      <c r="CI90" s="4" t="str">
        <f>IF($J90="","", VLOOKUP($J90,Indicator_Wide!$A$2:$BI$11,21,FALSE))</f>
        <v/>
      </c>
      <c r="CJ90" s="3"/>
      <c r="CK90" s="4" t="str">
        <f>IF($J90="","",VLOOKUP($J90,IndDomain_Wide!$A$2:$BI$11,22,FALSE))</f>
        <v/>
      </c>
      <c r="CL90" s="4" t="str">
        <f>IF($J90="","", VLOOKUP($J90,Indicator_Wide!$A$2:$BI$11,22,FALSE))</f>
        <v/>
      </c>
      <c r="CM90" s="3"/>
      <c r="CN90" s="4" t="str">
        <f>IF($J90="","",VLOOKUP($J90,IndDomain_Wide!$A$2:$BI$11,23,FALSE))</f>
        <v/>
      </c>
      <c r="CO90" s="4" t="str">
        <f>IF($J90="","", VLOOKUP($J90,Indicator_Wide!$A$2:$BI$11,23,FALSE))</f>
        <v/>
      </c>
      <c r="CP90" s="3"/>
      <c r="CQ90" s="4" t="str">
        <f>IF($J90="","",VLOOKUP($J90,IndDomain_Wide!$A$2:$BI$11,24,FALSE))</f>
        <v/>
      </c>
      <c r="CR90" s="4" t="str">
        <f>IF($J90="","", VLOOKUP($J90,Indicator_Wide!$A$2:$BI$11,24,FALSE))</f>
        <v/>
      </c>
      <c r="CS90" s="3"/>
      <c r="CT90" s="4" t="str">
        <f>IF($J90="","",VLOOKUP($J90,IndDomain_Wide!$A$2:$BI$11,25,FALSE))</f>
        <v/>
      </c>
      <c r="CU90" s="4" t="str">
        <f>IF($J90="","", VLOOKUP($J90,Indicator_Wide!$A$2:$BI$11,25,FALSE))</f>
        <v/>
      </c>
      <c r="CV90" s="3"/>
      <c r="CW90" s="4" t="str">
        <f>IF($J90="","",VLOOKUP($J90,IndDomain_Wide!$A$2:$BI$11,26,FALSE))</f>
        <v/>
      </c>
      <c r="CX90" s="4" t="str">
        <f>IF($J90="","", VLOOKUP($J90,Indicator_Wide!$A$2:$BI$11,26,FALSE))</f>
        <v/>
      </c>
      <c r="CY90" s="3"/>
      <c r="CZ90" s="4" t="str">
        <f>IF($J90="","",VLOOKUP($J90,IndDomain_Wide!$A$2:$BI$11,27,FALSE))</f>
        <v/>
      </c>
      <c r="DA90" s="4" t="str">
        <f>IF($J90="","", VLOOKUP($J90,Indicator_Wide!$A$2:$BI$11,27,FALSE))</f>
        <v/>
      </c>
      <c r="DB90" s="3"/>
      <c r="DC90" s="4" t="str">
        <f>IF($J90="","",VLOOKUP($J90,IndDomain_Wide!$A$2:$BI$11,28,FALSE))</f>
        <v/>
      </c>
      <c r="DD90" s="4" t="str">
        <f>IF($J90="","", VLOOKUP($J90,Indicator_Wide!$A$2:$BI$11,28,FALSE))</f>
        <v/>
      </c>
      <c r="DE90" s="3"/>
      <c r="DF90" s="4" t="str">
        <f>IF($J90="","",VLOOKUP($J90,IndDomain_Wide!$A$2:$BI$11,29,FALSE))</f>
        <v/>
      </c>
      <c r="DG90" s="4" t="str">
        <f>IF($J90="","", VLOOKUP($J90,Indicator_Wide!$A$2:$BI$11,29,FALSE))</f>
        <v/>
      </c>
      <c r="DH90" s="3"/>
      <c r="DI90" s="4" t="str">
        <f>IF($J90="","",VLOOKUP($J90,IndDomain_Wide!$A$2:$BI$11,30,FALSE))</f>
        <v/>
      </c>
      <c r="DJ90" s="4" t="str">
        <f>IF($J90="","", VLOOKUP($J90,Indicator_Wide!$A$2:$BI$11,30,FALSE))</f>
        <v/>
      </c>
      <c r="DK90" s="3"/>
      <c r="DL90" s="4" t="str">
        <f>IF($J90="","",VLOOKUP($J90,IndDomain_Wide!$A$2:$BI$11,31,FALSE))</f>
        <v/>
      </c>
      <c r="DM90" s="4" t="str">
        <f>IF($J90="","", VLOOKUP($J90,Indicator_Wide!$A$2:$BI$11,31,FALSE))</f>
        <v/>
      </c>
      <c r="DN90" s="3"/>
      <c r="DO90" s="4" t="str">
        <f>IF($J90="","",VLOOKUP($J90,IndDomain_Wide!$A$2:$BI$11,32,FALSE))</f>
        <v/>
      </c>
      <c r="DP90" s="4" t="str">
        <f>IF($J90="","", VLOOKUP($J90,Indicator_Wide!$A$2:$BI$11,32,FALSE))</f>
        <v/>
      </c>
      <c r="DQ90" s="3"/>
      <c r="DR90" s="4" t="str">
        <f>IF($J90="","",VLOOKUP($J90,IndDomain_Wide!$A$2:$BI$11,33,FALSE))</f>
        <v/>
      </c>
      <c r="DS90" s="4" t="str">
        <f>IF($J90="","", VLOOKUP($J90,Indicator_Wide!$A$2:$BI$11,33,FALSE))</f>
        <v/>
      </c>
      <c r="DT90" s="3"/>
      <c r="DU90" s="4" t="str">
        <f>IF($J90="","",VLOOKUP($J90,IndDomain_Wide!$A$2:$BI$11,34,FALSE))</f>
        <v/>
      </c>
      <c r="DV90" s="4" t="str">
        <f>IF($J90="","", VLOOKUP($J90,Indicator_Wide!$A$2:$BI$11,34,FALSE))</f>
        <v/>
      </c>
      <c r="DW90" s="3"/>
      <c r="DX90" s="4" t="str">
        <f>IF($J90="","",VLOOKUP($J90,IndDomain_Wide!$A$2:$BI$11,35,FALSE))</f>
        <v/>
      </c>
      <c r="DY90" s="4" t="str">
        <f>IF($J90="","", VLOOKUP($J90,Indicator_Wide!$A$2:$BI$11,35,FALSE))</f>
        <v/>
      </c>
      <c r="DZ90" s="3"/>
      <c r="EA90" s="4" t="str">
        <f>IF($J90="","",VLOOKUP($J90,IndDomain_Wide!$A$2:$BI$11,36,FALSE))</f>
        <v/>
      </c>
      <c r="EB90" s="4" t="str">
        <f>IF($J90="","", VLOOKUP($J90,Indicator_Wide!$A$2:$BI$11,36,FALSE))</f>
        <v/>
      </c>
      <c r="EC90" s="3"/>
      <c r="ED90" s="4" t="str">
        <f>IF($J90="","",VLOOKUP($J90,IndDomain_Wide!$A$2:$BI$11,37,FALSE))</f>
        <v/>
      </c>
      <c r="EE90" s="4" t="str">
        <f>IF($J90="","", VLOOKUP($J90,Indicator_Wide!$A$2:$BI$11,37,FALSE))</f>
        <v/>
      </c>
      <c r="EF90" s="3"/>
      <c r="EG90" s="4" t="str">
        <f>IF($J90="","",VLOOKUP($J90,IndDomain_Wide!$A$2:$BI$11,38,FALSE))</f>
        <v/>
      </c>
      <c r="EH90" s="4" t="str">
        <f>IF($J90="","", VLOOKUP($J90,Indicator_Wide!$A$2:$BI$11,38,FALSE))</f>
        <v/>
      </c>
      <c r="EI90" s="3"/>
      <c r="EJ90" s="4" t="str">
        <f>IF($J90="","",VLOOKUP($J90,IndDomain_Wide!$A$2:$BI$11,39,FALSE))</f>
        <v/>
      </c>
      <c r="EK90" s="4" t="str">
        <f>IF($J90="","", VLOOKUP($J90,Indicator_Wide!$A$2:$BI$11,39,FALSE))</f>
        <v/>
      </c>
      <c r="EL90" s="3"/>
      <c r="EM90" s="4" t="str">
        <f>IF($J90="","",VLOOKUP($J90,IndDomain_Wide!$A$2:$BI$11,40,FALSE))</f>
        <v/>
      </c>
      <c r="EN90" s="4" t="str">
        <f>IF($J90="","", VLOOKUP($J90,Indicator_Wide!$A$2:$BI$11,40,FALSE))</f>
        <v/>
      </c>
      <c r="EO90" s="3"/>
      <c r="EP90" s="4" t="str">
        <f>IF($J90="","",VLOOKUP($J90,IndDomain_Wide!$A$2:$BI$11,41,FALSE))</f>
        <v/>
      </c>
      <c r="EQ90" s="4" t="str">
        <f>IF($J90="","", VLOOKUP($J90,Indicator_Wide!$A$2:$BI$11,41,FALSE))</f>
        <v/>
      </c>
      <c r="ER90" s="3"/>
      <c r="ES90" s="4" t="str">
        <f>IF($J90="","",VLOOKUP($J90,IndDomain_Wide!$A$2:$BI$11,42,FALSE))</f>
        <v/>
      </c>
      <c r="ET90" s="4" t="str">
        <f>IF($J90="","", VLOOKUP($J90,Indicator_Wide!$A$2:$BI$11,42,FALSE))</f>
        <v/>
      </c>
      <c r="EU90" s="3"/>
      <c r="EV90" s="4" t="str">
        <f>IF($J90="","",VLOOKUP($J90,IndDomain_Wide!$A$2:$BI$11,43,FALSE))</f>
        <v/>
      </c>
      <c r="EW90" s="4" t="str">
        <f>IF($J90="","", VLOOKUP($J90,Indicator_Wide!$A$2:$BI$11,43,FALSE))</f>
        <v/>
      </c>
      <c r="EX90" s="3"/>
      <c r="EY90" s="4" t="str">
        <f>IF($J90="","",VLOOKUP($J90,IndDomain_Wide!$A$2:$BI$11,44,FALSE))</f>
        <v/>
      </c>
      <c r="EZ90" s="4" t="str">
        <f>IF($J90="","", VLOOKUP($J90,Indicator_Wide!$A$2:$BI$11,44,FALSE))</f>
        <v/>
      </c>
      <c r="FA90" s="3"/>
      <c r="FB90" s="4" t="str">
        <f>IF($J90="","",VLOOKUP($J90,IndDomain_Wide!$A$2:$BI$11,45,FALSE))</f>
        <v/>
      </c>
      <c r="FC90" s="4" t="str">
        <f>IF($J90="","", VLOOKUP($J90,Indicator_Wide!$A$2:$BI$11,45,FALSE))</f>
        <v/>
      </c>
      <c r="FD90" s="3"/>
      <c r="FE90" s="4" t="str">
        <f>IF($J90="","",VLOOKUP($J90,IndDomain_Wide!$A$2:$BI$11,46,FALSE))</f>
        <v/>
      </c>
      <c r="FF90" s="4" t="str">
        <f>IF($J90="","", VLOOKUP($J90,Indicator_Wide!$A$2:$BI$11,46,FALSE))</f>
        <v/>
      </c>
      <c r="FG90" s="3"/>
      <c r="FH90" s="4" t="str">
        <f>IF($J90="","",VLOOKUP($J90,IndDomain_Wide!$A$2:$BI$11,47,FALSE))</f>
        <v/>
      </c>
      <c r="FI90" s="4" t="str">
        <f>IF($J90="","", VLOOKUP($J90,Indicator_Wide!$A$2:$BI$11,47,FALSE))</f>
        <v/>
      </c>
      <c r="FJ90" s="3"/>
      <c r="FK90" s="4" t="str">
        <f>IF($J90="","",VLOOKUP($J90,IndDomain_Wide!$A$2:$BI$11,48,FALSE))</f>
        <v/>
      </c>
      <c r="FL90" s="4" t="str">
        <f>IF($J90="","", VLOOKUP($J90,Indicator_Wide!$A$2:$BI$11,48,FALSE))</f>
        <v/>
      </c>
      <c r="FM90" s="3"/>
      <c r="FN90" s="4" t="str">
        <f>IF($J90="","",VLOOKUP($J90,IndDomain_Wide!$A$2:$BI$11,49,FALSE))</f>
        <v/>
      </c>
      <c r="FO90" s="4" t="str">
        <f>IF($J90="","", VLOOKUP($J90,Indicator_Wide!$A$2:$BI$11,49,FALSE))</f>
        <v/>
      </c>
      <c r="FP90" s="3"/>
      <c r="FQ90" s="4" t="str">
        <f>IF($J90="","",VLOOKUP($J90,IndDomain_Wide!$A$2:$BI$11,50,FALSE))</f>
        <v/>
      </c>
      <c r="FR90" s="4" t="str">
        <f>IF($J90="","", VLOOKUP($J90,Indicator_Wide!$A$2:$BI$11,50,FALSE))</f>
        <v/>
      </c>
      <c r="FS90" s="3"/>
      <c r="FT90" s="4" t="str">
        <f>IF($J90="","",VLOOKUP($J90,IndDomain_Wide!$A$2:$BI$11,51,FALSE))</f>
        <v/>
      </c>
      <c r="FU90" s="4" t="str">
        <f>IF($J90="","", VLOOKUP($J90,Indicator_Wide!$A$2:$BI$11,51,FALSE))</f>
        <v/>
      </c>
      <c r="FV90" s="3"/>
      <c r="FW90" s="4" t="str">
        <f>IF($J90="","",VLOOKUP($J90,IndDomain_Wide!$A$2:$BI$11,52,FALSE))</f>
        <v/>
      </c>
      <c r="FX90" s="4" t="str">
        <f>IF($J90="","", VLOOKUP($J90,Indicator_Wide!$A$2:$BI$11,52,FALSE))</f>
        <v/>
      </c>
      <c r="FY90" s="3"/>
      <c r="FZ90" s="4" t="str">
        <f>IF($J90="","",VLOOKUP($J90,IndDomain_Wide!$A$2:$BI$11,53,FALSE))</f>
        <v/>
      </c>
      <c r="GA90" s="4" t="str">
        <f>IF($J90="","", VLOOKUP($J90,Indicator_Wide!$A$2:$BI$11,53,FALSE))</f>
        <v/>
      </c>
      <c r="GB90" s="3"/>
      <c r="GC90" s="4" t="str">
        <f>IF($J90="","",VLOOKUP($J90,IndDomain_Wide!$A$2:$BI$11,54,FALSE))</f>
        <v/>
      </c>
      <c r="GD90" s="4" t="str">
        <f>IF($J90="","", VLOOKUP($J90,Indicator_Wide!$A$2:$BI$11,54,FALSE))</f>
        <v/>
      </c>
      <c r="GE90" s="3"/>
      <c r="GF90" s="4" t="str">
        <f>IF($J90="","",VLOOKUP($J90,IndDomain_Wide!$A$2:$BI$11,55,FALSE))</f>
        <v/>
      </c>
      <c r="GG90" s="4" t="str">
        <f>IF($J90="","", VLOOKUP($J90,Indicator_Wide!$A$2:$BI$11,55,FALSE))</f>
        <v/>
      </c>
      <c r="GH90" s="3"/>
      <c r="GI90" s="4" t="str">
        <f>IF($J90="","",VLOOKUP($J90,IndDomain_Wide!$A$2:$BI$11,56,FALSE))</f>
        <v/>
      </c>
      <c r="GJ90" s="4" t="str">
        <f>IF($J90="","", VLOOKUP($J90,Indicator_Wide!$A$2:$BI$11,56,FALSE))</f>
        <v/>
      </c>
      <c r="GK90" s="3"/>
      <c r="GL90" s="4" t="str">
        <f>IF($J90="","",VLOOKUP($J90,IndDomain_Wide!$A$2:$BI$11,57,FALSE))</f>
        <v/>
      </c>
      <c r="GM90" s="4" t="str">
        <f>IF($J90="","", VLOOKUP($J90,Indicator_Wide!$A$2:$BI$11,57,FALSE))</f>
        <v/>
      </c>
      <c r="GN90" s="3"/>
      <c r="GO90" s="4" t="str">
        <f>IF($J90="","",VLOOKUP($J90,IndDomain_Wide!$A$2:$BI$11,58,FALSE))</f>
        <v/>
      </c>
      <c r="GP90" s="4" t="str">
        <f>IF($J90="","", VLOOKUP($J90,Indicator_Wide!$A$2:$BI$11,58,FALSE))</f>
        <v/>
      </c>
      <c r="GQ90" s="3"/>
      <c r="GR90" s="4" t="str">
        <f>IF($J90="","",VLOOKUP($J90,IndDomain_Wide!$A$2:$BI$11,59,FALSE))</f>
        <v/>
      </c>
      <c r="GS90" s="4" t="str">
        <f>IF($J90="","", VLOOKUP($J90,Indicator_Wide!$A$2:$BI$11,59,FALSE))</f>
        <v/>
      </c>
      <c r="GT90" s="3"/>
      <c r="GU90" s="4" t="str">
        <f>IF($J90="","",VLOOKUP($J90,IndDomain_Wide!$A$2:$BI$11,60,FALSE))</f>
        <v/>
      </c>
      <c r="GV90" s="4" t="str">
        <f>IF($J90="","", VLOOKUP($J90,Indicator_Wide!$A$2:$BI$11,60,FALSE))</f>
        <v/>
      </c>
      <c r="GW90" s="3"/>
      <c r="GX90" s="4" t="str">
        <f>IF($J90="","",VLOOKUP($J90,IndDomain_Wide!$A$2:$BI$11,61,FALSE))</f>
        <v/>
      </c>
      <c r="GY90" s="4" t="str">
        <f>IF($J90="","", VLOOKUP($J90,Indicator_Wide!$A$2:$BI$11,61,FALSE))</f>
        <v/>
      </c>
      <c r="GZ90" s="3"/>
    </row>
    <row r="91" spans="1:20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4" t="str">
        <f>IF($J91="","", VLOOKUP($J91,Domain_Wide!$A$2:$M$11,2,FALSE))</f>
        <v/>
      </c>
      <c r="L91" s="4" t="str">
        <f>IF($J91="","", VLOOKUP($J91,Domain_Wide!$A$2:$M$11,3,FALSE))</f>
        <v/>
      </c>
      <c r="M91" s="3"/>
      <c r="N91" s="4" t="str">
        <f>IF($J91="","", VLOOKUP($J91,Domain_Wide!$A$2:$M$11,4,FALSE))</f>
        <v/>
      </c>
      <c r="O91" s="4" t="str">
        <f>IF($J91="","", VLOOKUP($J91,Domain_Wide!$A$2:$M$11,5,FALSE))</f>
        <v/>
      </c>
      <c r="P91" s="3"/>
      <c r="Q91" s="4" t="str">
        <f>IF($J91="","", VLOOKUP($J91,Domain_Wide!$A$2:$M$11,6,FALSE))</f>
        <v/>
      </c>
      <c r="R91" s="4" t="str">
        <f>IF($J91="","", VLOOKUP($J91,Domain_Wide!$A$2:$M$11,7,FALSE))</f>
        <v/>
      </c>
      <c r="S91" s="3"/>
      <c r="T91" s="4" t="str">
        <f>IF($J91="","", VLOOKUP($J91,Domain_Wide!$A$2:$M$11,8,FALSE))</f>
        <v/>
      </c>
      <c r="U91" s="4" t="str">
        <f>IF($J91="","", VLOOKUP($J91,Domain_Wide!$A$2:$M$11,9,FALSE))</f>
        <v/>
      </c>
      <c r="V91" s="3"/>
      <c r="W91" s="4" t="str">
        <f>IF($J91="","", VLOOKUP($J91,Domain_Wide!$A$2:$M$11,10,FALSE))</f>
        <v/>
      </c>
      <c r="X91" s="4" t="str">
        <f>IF($J91="","", VLOOKUP($J91,Domain_Wide!$A$2:$M$11,11,FALSE))</f>
        <v/>
      </c>
      <c r="Y91" s="3"/>
      <c r="Z91" s="4" t="str">
        <f>IF($J91="","", VLOOKUP($J91,Domain_Wide!$A$2:$M$11,12,FALSE))</f>
        <v/>
      </c>
      <c r="AA91" s="4" t="str">
        <f>IF($J91="","", VLOOKUP($J91,Domain_Wide!$A$2:$M$11,13,FALSE))</f>
        <v/>
      </c>
      <c r="AB91" s="3"/>
      <c r="AC91" s="4" t="str">
        <f>IF($J91="","",VLOOKUP($J91,IndDomain_Wide!$A$2:$BI$11,2,FALSE))</f>
        <v/>
      </c>
      <c r="AD91" s="4" t="str">
        <f>IF($J91="","", VLOOKUP($J91,Indicator_Wide!$A$2:$BI$11,2,FALSE))</f>
        <v/>
      </c>
      <c r="AE91" s="3"/>
      <c r="AF91" s="4" t="str">
        <f>IF($J91="","",VLOOKUP($J91,IndDomain_Wide!$A$2:$BI$11,3,FALSE))</f>
        <v/>
      </c>
      <c r="AG91" s="4" t="str">
        <f>IF($J91="","", VLOOKUP($J91,Indicator_Wide!$A$2:$BI$11,3,FALSE))</f>
        <v/>
      </c>
      <c r="AH91" s="3"/>
      <c r="AI91" s="4" t="str">
        <f>IF($J91="","",VLOOKUP($J91,IndDomain_Wide!$A$2:$BI$11,4,FALSE))</f>
        <v/>
      </c>
      <c r="AJ91" s="4" t="str">
        <f>IF($J91="","", VLOOKUP($J91,Indicator_Wide!$A$2:$BI$11,4,FALSE))</f>
        <v/>
      </c>
      <c r="AK91" s="3"/>
      <c r="AL91" s="4" t="str">
        <f>IF($J91="","",VLOOKUP($J91,IndDomain_Wide!$A$2:$BI$11,5,FALSE))</f>
        <v/>
      </c>
      <c r="AM91" s="4" t="str">
        <f>IF($J91="","", VLOOKUP($J91,Indicator_Wide!$A$2:$BI$11,5,FALSE))</f>
        <v/>
      </c>
      <c r="AN91" s="3"/>
      <c r="AO91" s="4" t="str">
        <f>IF($J91="","",VLOOKUP($J91,IndDomain_Wide!$A$2:$BI$11,6,FALSE))</f>
        <v/>
      </c>
      <c r="AP91" s="4" t="str">
        <f>IF($J91="","", VLOOKUP($J91,Indicator_Wide!$A$2:$BI$11,6,FALSE))</f>
        <v/>
      </c>
      <c r="AQ91" s="3"/>
      <c r="AR91" s="4" t="str">
        <f>IF($J91="","",VLOOKUP($J91,IndDomain_Wide!$A$2:$BI$11,7,FALSE))</f>
        <v/>
      </c>
      <c r="AS91" s="4" t="str">
        <f>IF($J91="","", VLOOKUP($J91,Indicator_Wide!$A$2:$BI$11,7,FALSE))</f>
        <v/>
      </c>
      <c r="AT91" s="3"/>
      <c r="AU91" s="4" t="str">
        <f>IF($J91="","",VLOOKUP($J91,IndDomain_Wide!$A$2:$BI$11,8,FALSE))</f>
        <v/>
      </c>
      <c r="AV91" s="4" t="str">
        <f>IF($J91="","", VLOOKUP($J91,Indicator_Wide!$A$2:$BI$11,8,FALSE))</f>
        <v/>
      </c>
      <c r="AW91" s="3"/>
      <c r="AX91" s="4" t="str">
        <f>IF($J91="","",VLOOKUP($J91,IndDomain_Wide!$A$2:$BI$11,9,FALSE))</f>
        <v/>
      </c>
      <c r="AY91" s="4" t="str">
        <f>IF($J91="","", VLOOKUP($J91,Indicator_Wide!$A$2:$BI$11,9,FALSE))</f>
        <v/>
      </c>
      <c r="AZ91" s="3"/>
      <c r="BA91" s="4" t="str">
        <f>IF($J91="","",VLOOKUP($J91,IndDomain_Wide!$A$2:$BI$11,10,FALSE))</f>
        <v/>
      </c>
      <c r="BB91" s="4" t="str">
        <f>IF($J91="","", VLOOKUP($J91,Indicator_Wide!$A$2:$BI$11,10,FALSE))</f>
        <v/>
      </c>
      <c r="BC91" s="3"/>
      <c r="BD91" s="4" t="str">
        <f>IF($J91="","",VLOOKUP($J91,IndDomain_Wide!$A$2:$BI$11,11,FALSE))</f>
        <v/>
      </c>
      <c r="BE91" s="4" t="str">
        <f>IF($J91="","", VLOOKUP($J91,Indicator_Wide!$A$2:$BI$11,11,FALSE))</f>
        <v/>
      </c>
      <c r="BF91" s="3"/>
      <c r="BG91" s="4" t="str">
        <f>IF($J91="","",VLOOKUP($J91,IndDomain_Wide!$A$2:$BI$11,12,FALSE))</f>
        <v/>
      </c>
      <c r="BH91" s="4" t="str">
        <f>IF($J91="","", VLOOKUP($J91,Indicator_Wide!$A$2:$BI$11,12,FALSE))</f>
        <v/>
      </c>
      <c r="BI91" s="3"/>
      <c r="BJ91" s="4" t="str">
        <f>IF($J91="","",VLOOKUP($J91,IndDomain_Wide!$A$2:$BI$11,13,FALSE))</f>
        <v/>
      </c>
      <c r="BK91" s="4" t="str">
        <f>IF($J91="","", VLOOKUP($J91,Indicator_Wide!$A$2:$BI$11,13,FALSE))</f>
        <v/>
      </c>
      <c r="BL91" s="3"/>
      <c r="BM91" s="4" t="str">
        <f>IF($J91="","",VLOOKUP($J91,IndDomain_Wide!$A$2:$BI$11,14,FALSE))</f>
        <v/>
      </c>
      <c r="BN91" s="4" t="str">
        <f>IF($J91="","", VLOOKUP($J91,Indicator_Wide!$A$2:$BI$11,14,FALSE))</f>
        <v/>
      </c>
      <c r="BO91" s="3"/>
      <c r="BP91" s="4" t="str">
        <f>IF($J91="","",VLOOKUP($J91,IndDomain_Wide!$A$2:$BI$11,15,FALSE))</f>
        <v/>
      </c>
      <c r="BQ91" s="4" t="str">
        <f>IF($J91="","", VLOOKUP($J91,Indicator_Wide!$A$2:$BI$11,15,FALSE))</f>
        <v/>
      </c>
      <c r="BR91" s="3"/>
      <c r="BS91" s="4" t="str">
        <f>IF($J91="","",VLOOKUP($J91,IndDomain_Wide!$A$2:$BI$11,16,FALSE))</f>
        <v/>
      </c>
      <c r="BT91" s="4" t="str">
        <f>IF($J91="","", VLOOKUP($J91,Indicator_Wide!$A$2:$BI$11,16,FALSE))</f>
        <v/>
      </c>
      <c r="BU91" s="3"/>
      <c r="BV91" s="4" t="str">
        <f>IF($J91="","",VLOOKUP($J91,IndDomain_Wide!$A$2:$BI$11,17,FALSE))</f>
        <v/>
      </c>
      <c r="BW91" s="4" t="str">
        <f>IF($J91="","", VLOOKUP($J91,Indicator_Wide!$A$2:$BI$11,17,FALSE))</f>
        <v/>
      </c>
      <c r="BX91" s="3"/>
      <c r="BY91" s="4" t="str">
        <f>IF($J91="","",VLOOKUP($J91,IndDomain_Wide!$A$2:$BI$11,18,FALSE))</f>
        <v/>
      </c>
      <c r="BZ91" s="4" t="str">
        <f>IF($J91="","", VLOOKUP($J91,Indicator_Wide!$A$2:$BI$11,18,FALSE))</f>
        <v/>
      </c>
      <c r="CA91" s="3"/>
      <c r="CB91" s="4" t="str">
        <f>IF($J91="","",VLOOKUP($J91,IndDomain_Wide!$A$2:$BI$11,19,FALSE))</f>
        <v/>
      </c>
      <c r="CC91" s="4" t="str">
        <f>IF($J91="","", VLOOKUP($J91,Indicator_Wide!$A$2:$BI$11,19,FALSE))</f>
        <v/>
      </c>
      <c r="CD91" s="3"/>
      <c r="CE91" s="4" t="str">
        <f>IF($J91="","",VLOOKUP($J91,IndDomain_Wide!$A$2:$BI$11,20,FALSE))</f>
        <v/>
      </c>
      <c r="CF91" s="4" t="str">
        <f>IF($J91="","", VLOOKUP($J91,Indicator_Wide!$A$2:$BI$11,20,FALSE))</f>
        <v/>
      </c>
      <c r="CG91" s="3"/>
      <c r="CH91" s="4" t="str">
        <f>IF($J91="","",VLOOKUP($J91,IndDomain_Wide!$A$2:$BI$11,21,FALSE))</f>
        <v/>
      </c>
      <c r="CI91" s="4" t="str">
        <f>IF($J91="","", VLOOKUP($J91,Indicator_Wide!$A$2:$BI$11,21,FALSE))</f>
        <v/>
      </c>
      <c r="CJ91" s="3"/>
      <c r="CK91" s="4" t="str">
        <f>IF($J91="","",VLOOKUP($J91,IndDomain_Wide!$A$2:$BI$11,22,FALSE))</f>
        <v/>
      </c>
      <c r="CL91" s="4" t="str">
        <f>IF($J91="","", VLOOKUP($J91,Indicator_Wide!$A$2:$BI$11,22,FALSE))</f>
        <v/>
      </c>
      <c r="CM91" s="3"/>
      <c r="CN91" s="4" t="str">
        <f>IF($J91="","",VLOOKUP($J91,IndDomain_Wide!$A$2:$BI$11,23,FALSE))</f>
        <v/>
      </c>
      <c r="CO91" s="4" t="str">
        <f>IF($J91="","", VLOOKUP($J91,Indicator_Wide!$A$2:$BI$11,23,FALSE))</f>
        <v/>
      </c>
      <c r="CP91" s="3"/>
      <c r="CQ91" s="4" t="str">
        <f>IF($J91="","",VLOOKUP($J91,IndDomain_Wide!$A$2:$BI$11,24,FALSE))</f>
        <v/>
      </c>
      <c r="CR91" s="4" t="str">
        <f>IF($J91="","", VLOOKUP($J91,Indicator_Wide!$A$2:$BI$11,24,FALSE))</f>
        <v/>
      </c>
      <c r="CS91" s="3"/>
      <c r="CT91" s="4" t="str">
        <f>IF($J91="","",VLOOKUP($J91,IndDomain_Wide!$A$2:$BI$11,25,FALSE))</f>
        <v/>
      </c>
      <c r="CU91" s="4" t="str">
        <f>IF($J91="","", VLOOKUP($J91,Indicator_Wide!$A$2:$BI$11,25,FALSE))</f>
        <v/>
      </c>
      <c r="CV91" s="3"/>
      <c r="CW91" s="4" t="str">
        <f>IF($J91="","",VLOOKUP($J91,IndDomain_Wide!$A$2:$BI$11,26,FALSE))</f>
        <v/>
      </c>
      <c r="CX91" s="4" t="str">
        <f>IF($J91="","", VLOOKUP($J91,Indicator_Wide!$A$2:$BI$11,26,FALSE))</f>
        <v/>
      </c>
      <c r="CY91" s="3"/>
      <c r="CZ91" s="4" t="str">
        <f>IF($J91="","",VLOOKUP($J91,IndDomain_Wide!$A$2:$BI$11,27,FALSE))</f>
        <v/>
      </c>
      <c r="DA91" s="4" t="str">
        <f>IF($J91="","", VLOOKUP($J91,Indicator_Wide!$A$2:$BI$11,27,FALSE))</f>
        <v/>
      </c>
      <c r="DB91" s="3"/>
      <c r="DC91" s="4" t="str">
        <f>IF($J91="","",VLOOKUP($J91,IndDomain_Wide!$A$2:$BI$11,28,FALSE))</f>
        <v/>
      </c>
      <c r="DD91" s="4" t="str">
        <f>IF($J91="","", VLOOKUP($J91,Indicator_Wide!$A$2:$BI$11,28,FALSE))</f>
        <v/>
      </c>
      <c r="DE91" s="3"/>
      <c r="DF91" s="4" t="str">
        <f>IF($J91="","",VLOOKUP($J91,IndDomain_Wide!$A$2:$BI$11,29,FALSE))</f>
        <v/>
      </c>
      <c r="DG91" s="4" t="str">
        <f>IF($J91="","", VLOOKUP($J91,Indicator_Wide!$A$2:$BI$11,29,FALSE))</f>
        <v/>
      </c>
      <c r="DH91" s="3"/>
      <c r="DI91" s="4" t="str">
        <f>IF($J91="","",VLOOKUP($J91,IndDomain_Wide!$A$2:$BI$11,30,FALSE))</f>
        <v/>
      </c>
      <c r="DJ91" s="4" t="str">
        <f>IF($J91="","", VLOOKUP($J91,Indicator_Wide!$A$2:$BI$11,30,FALSE))</f>
        <v/>
      </c>
      <c r="DK91" s="3"/>
      <c r="DL91" s="4" t="str">
        <f>IF($J91="","",VLOOKUP($J91,IndDomain_Wide!$A$2:$BI$11,31,FALSE))</f>
        <v/>
      </c>
      <c r="DM91" s="4" t="str">
        <f>IF($J91="","", VLOOKUP($J91,Indicator_Wide!$A$2:$BI$11,31,FALSE))</f>
        <v/>
      </c>
      <c r="DN91" s="3"/>
      <c r="DO91" s="4" t="str">
        <f>IF($J91="","",VLOOKUP($J91,IndDomain_Wide!$A$2:$BI$11,32,FALSE))</f>
        <v/>
      </c>
      <c r="DP91" s="4" t="str">
        <f>IF($J91="","", VLOOKUP($J91,Indicator_Wide!$A$2:$BI$11,32,FALSE))</f>
        <v/>
      </c>
      <c r="DQ91" s="3"/>
      <c r="DR91" s="4" t="str">
        <f>IF($J91="","",VLOOKUP($J91,IndDomain_Wide!$A$2:$BI$11,33,FALSE))</f>
        <v/>
      </c>
      <c r="DS91" s="4" t="str">
        <f>IF($J91="","", VLOOKUP($J91,Indicator_Wide!$A$2:$BI$11,33,FALSE))</f>
        <v/>
      </c>
      <c r="DT91" s="3"/>
      <c r="DU91" s="4" t="str">
        <f>IF($J91="","",VLOOKUP($J91,IndDomain_Wide!$A$2:$BI$11,34,FALSE))</f>
        <v/>
      </c>
      <c r="DV91" s="4" t="str">
        <f>IF($J91="","", VLOOKUP($J91,Indicator_Wide!$A$2:$BI$11,34,FALSE))</f>
        <v/>
      </c>
      <c r="DW91" s="3"/>
      <c r="DX91" s="4" t="str">
        <f>IF($J91="","",VLOOKUP($J91,IndDomain_Wide!$A$2:$BI$11,35,FALSE))</f>
        <v/>
      </c>
      <c r="DY91" s="4" t="str">
        <f>IF($J91="","", VLOOKUP($J91,Indicator_Wide!$A$2:$BI$11,35,FALSE))</f>
        <v/>
      </c>
      <c r="DZ91" s="3"/>
      <c r="EA91" s="4" t="str">
        <f>IF($J91="","",VLOOKUP($J91,IndDomain_Wide!$A$2:$BI$11,36,FALSE))</f>
        <v/>
      </c>
      <c r="EB91" s="4" t="str">
        <f>IF($J91="","", VLOOKUP($J91,Indicator_Wide!$A$2:$BI$11,36,FALSE))</f>
        <v/>
      </c>
      <c r="EC91" s="3"/>
      <c r="ED91" s="4" t="str">
        <f>IF($J91="","",VLOOKUP($J91,IndDomain_Wide!$A$2:$BI$11,37,FALSE))</f>
        <v/>
      </c>
      <c r="EE91" s="4" t="str">
        <f>IF($J91="","", VLOOKUP($J91,Indicator_Wide!$A$2:$BI$11,37,FALSE))</f>
        <v/>
      </c>
      <c r="EF91" s="3"/>
      <c r="EG91" s="4" t="str">
        <f>IF($J91="","",VLOOKUP($J91,IndDomain_Wide!$A$2:$BI$11,38,FALSE))</f>
        <v/>
      </c>
      <c r="EH91" s="4" t="str">
        <f>IF($J91="","", VLOOKUP($J91,Indicator_Wide!$A$2:$BI$11,38,FALSE))</f>
        <v/>
      </c>
      <c r="EI91" s="3"/>
      <c r="EJ91" s="4" t="str">
        <f>IF($J91="","",VLOOKUP($J91,IndDomain_Wide!$A$2:$BI$11,39,FALSE))</f>
        <v/>
      </c>
      <c r="EK91" s="4" t="str">
        <f>IF($J91="","", VLOOKUP($J91,Indicator_Wide!$A$2:$BI$11,39,FALSE))</f>
        <v/>
      </c>
      <c r="EL91" s="3"/>
      <c r="EM91" s="4" t="str">
        <f>IF($J91="","",VLOOKUP($J91,IndDomain_Wide!$A$2:$BI$11,40,FALSE))</f>
        <v/>
      </c>
      <c r="EN91" s="4" t="str">
        <f>IF($J91="","", VLOOKUP($J91,Indicator_Wide!$A$2:$BI$11,40,FALSE))</f>
        <v/>
      </c>
      <c r="EO91" s="3"/>
      <c r="EP91" s="4" t="str">
        <f>IF($J91="","",VLOOKUP($J91,IndDomain_Wide!$A$2:$BI$11,41,FALSE))</f>
        <v/>
      </c>
      <c r="EQ91" s="4" t="str">
        <f>IF($J91="","", VLOOKUP($J91,Indicator_Wide!$A$2:$BI$11,41,FALSE))</f>
        <v/>
      </c>
      <c r="ER91" s="3"/>
      <c r="ES91" s="4" t="str">
        <f>IF($J91="","",VLOOKUP($J91,IndDomain_Wide!$A$2:$BI$11,42,FALSE))</f>
        <v/>
      </c>
      <c r="ET91" s="4" t="str">
        <f>IF($J91="","", VLOOKUP($J91,Indicator_Wide!$A$2:$BI$11,42,FALSE))</f>
        <v/>
      </c>
      <c r="EU91" s="3"/>
      <c r="EV91" s="4" t="str">
        <f>IF($J91="","",VLOOKUP($J91,IndDomain_Wide!$A$2:$BI$11,43,FALSE))</f>
        <v/>
      </c>
      <c r="EW91" s="4" t="str">
        <f>IF($J91="","", VLOOKUP($J91,Indicator_Wide!$A$2:$BI$11,43,FALSE))</f>
        <v/>
      </c>
      <c r="EX91" s="3"/>
      <c r="EY91" s="4" t="str">
        <f>IF($J91="","",VLOOKUP($J91,IndDomain_Wide!$A$2:$BI$11,44,FALSE))</f>
        <v/>
      </c>
      <c r="EZ91" s="4" t="str">
        <f>IF($J91="","", VLOOKUP($J91,Indicator_Wide!$A$2:$BI$11,44,FALSE))</f>
        <v/>
      </c>
      <c r="FA91" s="3"/>
      <c r="FB91" s="4" t="str">
        <f>IF($J91="","",VLOOKUP($J91,IndDomain_Wide!$A$2:$BI$11,45,FALSE))</f>
        <v/>
      </c>
      <c r="FC91" s="4" t="str">
        <f>IF($J91="","", VLOOKUP($J91,Indicator_Wide!$A$2:$BI$11,45,FALSE))</f>
        <v/>
      </c>
      <c r="FD91" s="3"/>
      <c r="FE91" s="4" t="str">
        <f>IF($J91="","",VLOOKUP($J91,IndDomain_Wide!$A$2:$BI$11,46,FALSE))</f>
        <v/>
      </c>
      <c r="FF91" s="4" t="str">
        <f>IF($J91="","", VLOOKUP($J91,Indicator_Wide!$A$2:$BI$11,46,FALSE))</f>
        <v/>
      </c>
      <c r="FG91" s="3"/>
      <c r="FH91" s="4" t="str">
        <f>IF($J91="","",VLOOKUP($J91,IndDomain_Wide!$A$2:$BI$11,47,FALSE))</f>
        <v/>
      </c>
      <c r="FI91" s="4" t="str">
        <f>IF($J91="","", VLOOKUP($J91,Indicator_Wide!$A$2:$BI$11,47,FALSE))</f>
        <v/>
      </c>
      <c r="FJ91" s="3"/>
      <c r="FK91" s="4" t="str">
        <f>IF($J91="","",VLOOKUP($J91,IndDomain_Wide!$A$2:$BI$11,48,FALSE))</f>
        <v/>
      </c>
      <c r="FL91" s="4" t="str">
        <f>IF($J91="","", VLOOKUP($J91,Indicator_Wide!$A$2:$BI$11,48,FALSE))</f>
        <v/>
      </c>
      <c r="FM91" s="3"/>
      <c r="FN91" s="4" t="str">
        <f>IF($J91="","",VLOOKUP($J91,IndDomain_Wide!$A$2:$BI$11,49,FALSE))</f>
        <v/>
      </c>
      <c r="FO91" s="4" t="str">
        <f>IF($J91="","", VLOOKUP($J91,Indicator_Wide!$A$2:$BI$11,49,FALSE))</f>
        <v/>
      </c>
      <c r="FP91" s="3"/>
      <c r="FQ91" s="4" t="str">
        <f>IF($J91="","",VLOOKUP($J91,IndDomain_Wide!$A$2:$BI$11,50,FALSE))</f>
        <v/>
      </c>
      <c r="FR91" s="4" t="str">
        <f>IF($J91="","", VLOOKUP($J91,Indicator_Wide!$A$2:$BI$11,50,FALSE))</f>
        <v/>
      </c>
      <c r="FS91" s="3"/>
      <c r="FT91" s="4" t="str">
        <f>IF($J91="","",VLOOKUP($J91,IndDomain_Wide!$A$2:$BI$11,51,FALSE))</f>
        <v/>
      </c>
      <c r="FU91" s="4" t="str">
        <f>IF($J91="","", VLOOKUP($J91,Indicator_Wide!$A$2:$BI$11,51,FALSE))</f>
        <v/>
      </c>
      <c r="FV91" s="3"/>
      <c r="FW91" s="4" t="str">
        <f>IF($J91="","",VLOOKUP($J91,IndDomain_Wide!$A$2:$BI$11,52,FALSE))</f>
        <v/>
      </c>
      <c r="FX91" s="4" t="str">
        <f>IF($J91="","", VLOOKUP($J91,Indicator_Wide!$A$2:$BI$11,52,FALSE))</f>
        <v/>
      </c>
      <c r="FY91" s="3"/>
      <c r="FZ91" s="4" t="str">
        <f>IF($J91="","",VLOOKUP($J91,IndDomain_Wide!$A$2:$BI$11,53,FALSE))</f>
        <v/>
      </c>
      <c r="GA91" s="4" t="str">
        <f>IF($J91="","", VLOOKUP($J91,Indicator_Wide!$A$2:$BI$11,53,FALSE))</f>
        <v/>
      </c>
      <c r="GB91" s="3"/>
      <c r="GC91" s="4" t="str">
        <f>IF($J91="","",VLOOKUP($J91,IndDomain_Wide!$A$2:$BI$11,54,FALSE))</f>
        <v/>
      </c>
      <c r="GD91" s="4" t="str">
        <f>IF($J91="","", VLOOKUP($J91,Indicator_Wide!$A$2:$BI$11,54,FALSE))</f>
        <v/>
      </c>
      <c r="GE91" s="3"/>
      <c r="GF91" s="4" t="str">
        <f>IF($J91="","",VLOOKUP($J91,IndDomain_Wide!$A$2:$BI$11,55,FALSE))</f>
        <v/>
      </c>
      <c r="GG91" s="4" t="str">
        <f>IF($J91="","", VLOOKUP($J91,Indicator_Wide!$A$2:$BI$11,55,FALSE))</f>
        <v/>
      </c>
      <c r="GH91" s="3"/>
      <c r="GI91" s="4" t="str">
        <f>IF($J91="","",VLOOKUP($J91,IndDomain_Wide!$A$2:$BI$11,56,FALSE))</f>
        <v/>
      </c>
      <c r="GJ91" s="4" t="str">
        <f>IF($J91="","", VLOOKUP($J91,Indicator_Wide!$A$2:$BI$11,56,FALSE))</f>
        <v/>
      </c>
      <c r="GK91" s="3"/>
      <c r="GL91" s="4" t="str">
        <f>IF($J91="","",VLOOKUP($J91,IndDomain_Wide!$A$2:$BI$11,57,FALSE))</f>
        <v/>
      </c>
      <c r="GM91" s="4" t="str">
        <f>IF($J91="","", VLOOKUP($J91,Indicator_Wide!$A$2:$BI$11,57,FALSE))</f>
        <v/>
      </c>
      <c r="GN91" s="3"/>
      <c r="GO91" s="4" t="str">
        <f>IF($J91="","",VLOOKUP($J91,IndDomain_Wide!$A$2:$BI$11,58,FALSE))</f>
        <v/>
      </c>
      <c r="GP91" s="4" t="str">
        <f>IF($J91="","", VLOOKUP($J91,Indicator_Wide!$A$2:$BI$11,58,FALSE))</f>
        <v/>
      </c>
      <c r="GQ91" s="3"/>
      <c r="GR91" s="4" t="str">
        <f>IF($J91="","",VLOOKUP($J91,IndDomain_Wide!$A$2:$BI$11,59,FALSE))</f>
        <v/>
      </c>
      <c r="GS91" s="4" t="str">
        <f>IF($J91="","", VLOOKUP($J91,Indicator_Wide!$A$2:$BI$11,59,FALSE))</f>
        <v/>
      </c>
      <c r="GT91" s="3"/>
      <c r="GU91" s="4" t="str">
        <f>IF($J91="","",VLOOKUP($J91,IndDomain_Wide!$A$2:$BI$11,60,FALSE))</f>
        <v/>
      </c>
      <c r="GV91" s="4" t="str">
        <f>IF($J91="","", VLOOKUP($J91,Indicator_Wide!$A$2:$BI$11,60,FALSE))</f>
        <v/>
      </c>
      <c r="GW91" s="3"/>
      <c r="GX91" s="4" t="str">
        <f>IF($J91="","",VLOOKUP($J91,IndDomain_Wide!$A$2:$BI$11,61,FALSE))</f>
        <v/>
      </c>
      <c r="GY91" s="4" t="str">
        <f>IF($J91="","", VLOOKUP($J91,Indicator_Wide!$A$2:$BI$11,61,FALSE))</f>
        <v/>
      </c>
      <c r="GZ91" s="3"/>
    </row>
    <row r="92" spans="1:20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4" t="str">
        <f>IF($J92="","", VLOOKUP($J92,Domain_Wide!$A$2:$M$11,2,FALSE))</f>
        <v/>
      </c>
      <c r="L92" s="4" t="str">
        <f>IF($J92="","", VLOOKUP($J92,Domain_Wide!$A$2:$M$11,3,FALSE))</f>
        <v/>
      </c>
      <c r="M92" s="3"/>
      <c r="N92" s="4" t="str">
        <f>IF($J92="","", VLOOKUP($J92,Domain_Wide!$A$2:$M$11,4,FALSE))</f>
        <v/>
      </c>
      <c r="O92" s="4" t="str">
        <f>IF($J92="","", VLOOKUP($J92,Domain_Wide!$A$2:$M$11,5,FALSE))</f>
        <v/>
      </c>
      <c r="P92" s="3"/>
      <c r="Q92" s="4" t="str">
        <f>IF($J92="","", VLOOKUP($J92,Domain_Wide!$A$2:$M$11,6,FALSE))</f>
        <v/>
      </c>
      <c r="R92" s="4" t="str">
        <f>IF($J92="","", VLOOKUP($J92,Domain_Wide!$A$2:$M$11,7,FALSE))</f>
        <v/>
      </c>
      <c r="S92" s="3"/>
      <c r="T92" s="4" t="str">
        <f>IF($J92="","", VLOOKUP($J92,Domain_Wide!$A$2:$M$11,8,FALSE))</f>
        <v/>
      </c>
      <c r="U92" s="4" t="str">
        <f>IF($J92="","", VLOOKUP($J92,Domain_Wide!$A$2:$M$11,9,FALSE))</f>
        <v/>
      </c>
      <c r="V92" s="3"/>
      <c r="W92" s="4" t="str">
        <f>IF($J92="","", VLOOKUP($J92,Domain_Wide!$A$2:$M$11,10,FALSE))</f>
        <v/>
      </c>
      <c r="X92" s="4" t="str">
        <f>IF($J92="","", VLOOKUP($J92,Domain_Wide!$A$2:$M$11,11,FALSE))</f>
        <v/>
      </c>
      <c r="Y92" s="3"/>
      <c r="Z92" s="4" t="str">
        <f>IF($J92="","", VLOOKUP($J92,Domain_Wide!$A$2:$M$11,12,FALSE))</f>
        <v/>
      </c>
      <c r="AA92" s="4" t="str">
        <f>IF($J92="","", VLOOKUP($J92,Domain_Wide!$A$2:$M$11,13,FALSE))</f>
        <v/>
      </c>
      <c r="AB92" s="3"/>
      <c r="AC92" s="4" t="str">
        <f>IF($J92="","",VLOOKUP($J92,IndDomain_Wide!$A$2:$BI$11,2,FALSE))</f>
        <v/>
      </c>
      <c r="AD92" s="4" t="str">
        <f>IF($J92="","", VLOOKUP($J92,Indicator_Wide!$A$2:$BI$11,2,FALSE))</f>
        <v/>
      </c>
      <c r="AE92" s="3"/>
      <c r="AF92" s="4" t="str">
        <f>IF($J92="","",VLOOKUP($J92,IndDomain_Wide!$A$2:$BI$11,3,FALSE))</f>
        <v/>
      </c>
      <c r="AG92" s="4" t="str">
        <f>IF($J92="","", VLOOKUP($J92,Indicator_Wide!$A$2:$BI$11,3,FALSE))</f>
        <v/>
      </c>
      <c r="AH92" s="3"/>
      <c r="AI92" s="4" t="str">
        <f>IF($J92="","",VLOOKUP($J92,IndDomain_Wide!$A$2:$BI$11,4,FALSE))</f>
        <v/>
      </c>
      <c r="AJ92" s="4" t="str">
        <f>IF($J92="","", VLOOKUP($J92,Indicator_Wide!$A$2:$BI$11,4,FALSE))</f>
        <v/>
      </c>
      <c r="AK92" s="3"/>
      <c r="AL92" s="4" t="str">
        <f>IF($J92="","",VLOOKUP($J92,IndDomain_Wide!$A$2:$BI$11,5,FALSE))</f>
        <v/>
      </c>
      <c r="AM92" s="4" t="str">
        <f>IF($J92="","", VLOOKUP($J92,Indicator_Wide!$A$2:$BI$11,5,FALSE))</f>
        <v/>
      </c>
      <c r="AN92" s="3"/>
      <c r="AO92" s="4" t="str">
        <f>IF($J92="","",VLOOKUP($J92,IndDomain_Wide!$A$2:$BI$11,6,FALSE))</f>
        <v/>
      </c>
      <c r="AP92" s="4" t="str">
        <f>IF($J92="","", VLOOKUP($J92,Indicator_Wide!$A$2:$BI$11,6,FALSE))</f>
        <v/>
      </c>
      <c r="AQ92" s="3"/>
      <c r="AR92" s="4" t="str">
        <f>IF($J92="","",VLOOKUP($J92,IndDomain_Wide!$A$2:$BI$11,7,FALSE))</f>
        <v/>
      </c>
      <c r="AS92" s="4" t="str">
        <f>IF($J92="","", VLOOKUP($J92,Indicator_Wide!$A$2:$BI$11,7,FALSE))</f>
        <v/>
      </c>
      <c r="AT92" s="3"/>
      <c r="AU92" s="4" t="str">
        <f>IF($J92="","",VLOOKUP($J92,IndDomain_Wide!$A$2:$BI$11,8,FALSE))</f>
        <v/>
      </c>
      <c r="AV92" s="4" t="str">
        <f>IF($J92="","", VLOOKUP($J92,Indicator_Wide!$A$2:$BI$11,8,FALSE))</f>
        <v/>
      </c>
      <c r="AW92" s="3"/>
      <c r="AX92" s="4" t="str">
        <f>IF($J92="","",VLOOKUP($J92,IndDomain_Wide!$A$2:$BI$11,9,FALSE))</f>
        <v/>
      </c>
      <c r="AY92" s="4" t="str">
        <f>IF($J92="","", VLOOKUP($J92,Indicator_Wide!$A$2:$BI$11,9,FALSE))</f>
        <v/>
      </c>
      <c r="AZ92" s="3"/>
      <c r="BA92" s="4" t="str">
        <f>IF($J92="","",VLOOKUP($J92,IndDomain_Wide!$A$2:$BI$11,10,FALSE))</f>
        <v/>
      </c>
      <c r="BB92" s="4" t="str">
        <f>IF($J92="","", VLOOKUP($J92,Indicator_Wide!$A$2:$BI$11,10,FALSE))</f>
        <v/>
      </c>
      <c r="BC92" s="3"/>
      <c r="BD92" s="4" t="str">
        <f>IF($J92="","",VLOOKUP($J92,IndDomain_Wide!$A$2:$BI$11,11,FALSE))</f>
        <v/>
      </c>
      <c r="BE92" s="4" t="str">
        <f>IF($J92="","", VLOOKUP($J92,Indicator_Wide!$A$2:$BI$11,11,FALSE))</f>
        <v/>
      </c>
      <c r="BF92" s="3"/>
      <c r="BG92" s="4" t="str">
        <f>IF($J92="","",VLOOKUP($J92,IndDomain_Wide!$A$2:$BI$11,12,FALSE))</f>
        <v/>
      </c>
      <c r="BH92" s="4" t="str">
        <f>IF($J92="","", VLOOKUP($J92,Indicator_Wide!$A$2:$BI$11,12,FALSE))</f>
        <v/>
      </c>
      <c r="BI92" s="3"/>
      <c r="BJ92" s="4" t="str">
        <f>IF($J92="","",VLOOKUP($J92,IndDomain_Wide!$A$2:$BI$11,13,FALSE))</f>
        <v/>
      </c>
      <c r="BK92" s="4" t="str">
        <f>IF($J92="","", VLOOKUP($J92,Indicator_Wide!$A$2:$BI$11,13,FALSE))</f>
        <v/>
      </c>
      <c r="BL92" s="3"/>
      <c r="BM92" s="4" t="str">
        <f>IF($J92="","",VLOOKUP($J92,IndDomain_Wide!$A$2:$BI$11,14,FALSE))</f>
        <v/>
      </c>
      <c r="BN92" s="4" t="str">
        <f>IF($J92="","", VLOOKUP($J92,Indicator_Wide!$A$2:$BI$11,14,FALSE))</f>
        <v/>
      </c>
      <c r="BO92" s="3"/>
      <c r="BP92" s="4" t="str">
        <f>IF($J92="","",VLOOKUP($J92,IndDomain_Wide!$A$2:$BI$11,15,FALSE))</f>
        <v/>
      </c>
      <c r="BQ92" s="4" t="str">
        <f>IF($J92="","", VLOOKUP($J92,Indicator_Wide!$A$2:$BI$11,15,FALSE))</f>
        <v/>
      </c>
      <c r="BR92" s="3"/>
      <c r="BS92" s="4" t="str">
        <f>IF($J92="","",VLOOKUP($J92,IndDomain_Wide!$A$2:$BI$11,16,FALSE))</f>
        <v/>
      </c>
      <c r="BT92" s="4" t="str">
        <f>IF($J92="","", VLOOKUP($J92,Indicator_Wide!$A$2:$BI$11,16,FALSE))</f>
        <v/>
      </c>
      <c r="BU92" s="3"/>
      <c r="BV92" s="4" t="str">
        <f>IF($J92="","",VLOOKUP($J92,IndDomain_Wide!$A$2:$BI$11,17,FALSE))</f>
        <v/>
      </c>
      <c r="BW92" s="4" t="str">
        <f>IF($J92="","", VLOOKUP($J92,Indicator_Wide!$A$2:$BI$11,17,FALSE))</f>
        <v/>
      </c>
      <c r="BX92" s="3"/>
      <c r="BY92" s="4" t="str">
        <f>IF($J92="","",VLOOKUP($J92,IndDomain_Wide!$A$2:$BI$11,18,FALSE))</f>
        <v/>
      </c>
      <c r="BZ92" s="4" t="str">
        <f>IF($J92="","", VLOOKUP($J92,Indicator_Wide!$A$2:$BI$11,18,FALSE))</f>
        <v/>
      </c>
      <c r="CA92" s="3"/>
      <c r="CB92" s="4" t="str">
        <f>IF($J92="","",VLOOKUP($J92,IndDomain_Wide!$A$2:$BI$11,19,FALSE))</f>
        <v/>
      </c>
      <c r="CC92" s="4" t="str">
        <f>IF($J92="","", VLOOKUP($J92,Indicator_Wide!$A$2:$BI$11,19,FALSE))</f>
        <v/>
      </c>
      <c r="CD92" s="3"/>
      <c r="CE92" s="4" t="str">
        <f>IF($J92="","",VLOOKUP($J92,IndDomain_Wide!$A$2:$BI$11,20,FALSE))</f>
        <v/>
      </c>
      <c r="CF92" s="4" t="str">
        <f>IF($J92="","", VLOOKUP($J92,Indicator_Wide!$A$2:$BI$11,20,FALSE))</f>
        <v/>
      </c>
      <c r="CG92" s="3"/>
      <c r="CH92" s="4" t="str">
        <f>IF($J92="","",VLOOKUP($J92,IndDomain_Wide!$A$2:$BI$11,21,FALSE))</f>
        <v/>
      </c>
      <c r="CI92" s="4" t="str">
        <f>IF($J92="","", VLOOKUP($J92,Indicator_Wide!$A$2:$BI$11,21,FALSE))</f>
        <v/>
      </c>
      <c r="CJ92" s="3"/>
      <c r="CK92" s="4" t="str">
        <f>IF($J92="","",VLOOKUP($J92,IndDomain_Wide!$A$2:$BI$11,22,FALSE))</f>
        <v/>
      </c>
      <c r="CL92" s="4" t="str">
        <f>IF($J92="","", VLOOKUP($J92,Indicator_Wide!$A$2:$BI$11,22,FALSE))</f>
        <v/>
      </c>
      <c r="CM92" s="3"/>
      <c r="CN92" s="4" t="str">
        <f>IF($J92="","",VLOOKUP($J92,IndDomain_Wide!$A$2:$BI$11,23,FALSE))</f>
        <v/>
      </c>
      <c r="CO92" s="4" t="str">
        <f>IF($J92="","", VLOOKUP($J92,Indicator_Wide!$A$2:$BI$11,23,FALSE))</f>
        <v/>
      </c>
      <c r="CP92" s="3"/>
      <c r="CQ92" s="4" t="str">
        <f>IF($J92="","",VLOOKUP($J92,IndDomain_Wide!$A$2:$BI$11,24,FALSE))</f>
        <v/>
      </c>
      <c r="CR92" s="4" t="str">
        <f>IF($J92="","", VLOOKUP($J92,Indicator_Wide!$A$2:$BI$11,24,FALSE))</f>
        <v/>
      </c>
      <c r="CS92" s="3"/>
      <c r="CT92" s="4" t="str">
        <f>IF($J92="","",VLOOKUP($J92,IndDomain_Wide!$A$2:$BI$11,25,FALSE))</f>
        <v/>
      </c>
      <c r="CU92" s="4" t="str">
        <f>IF($J92="","", VLOOKUP($J92,Indicator_Wide!$A$2:$BI$11,25,FALSE))</f>
        <v/>
      </c>
      <c r="CV92" s="3"/>
      <c r="CW92" s="4" t="str">
        <f>IF($J92="","",VLOOKUP($J92,IndDomain_Wide!$A$2:$BI$11,26,FALSE))</f>
        <v/>
      </c>
      <c r="CX92" s="4" t="str">
        <f>IF($J92="","", VLOOKUP($J92,Indicator_Wide!$A$2:$BI$11,26,FALSE))</f>
        <v/>
      </c>
      <c r="CY92" s="3"/>
      <c r="CZ92" s="4" t="str">
        <f>IF($J92="","",VLOOKUP($J92,IndDomain_Wide!$A$2:$BI$11,27,FALSE))</f>
        <v/>
      </c>
      <c r="DA92" s="4" t="str">
        <f>IF($J92="","", VLOOKUP($J92,Indicator_Wide!$A$2:$BI$11,27,FALSE))</f>
        <v/>
      </c>
      <c r="DB92" s="3"/>
      <c r="DC92" s="4" t="str">
        <f>IF($J92="","",VLOOKUP($J92,IndDomain_Wide!$A$2:$BI$11,28,FALSE))</f>
        <v/>
      </c>
      <c r="DD92" s="4" t="str">
        <f>IF($J92="","", VLOOKUP($J92,Indicator_Wide!$A$2:$BI$11,28,FALSE))</f>
        <v/>
      </c>
      <c r="DE92" s="3"/>
      <c r="DF92" s="4" t="str">
        <f>IF($J92="","",VLOOKUP($J92,IndDomain_Wide!$A$2:$BI$11,29,FALSE))</f>
        <v/>
      </c>
      <c r="DG92" s="4" t="str">
        <f>IF($J92="","", VLOOKUP($J92,Indicator_Wide!$A$2:$BI$11,29,FALSE))</f>
        <v/>
      </c>
      <c r="DH92" s="3"/>
      <c r="DI92" s="4" t="str">
        <f>IF($J92="","",VLOOKUP($J92,IndDomain_Wide!$A$2:$BI$11,30,FALSE))</f>
        <v/>
      </c>
      <c r="DJ92" s="4" t="str">
        <f>IF($J92="","", VLOOKUP($J92,Indicator_Wide!$A$2:$BI$11,30,FALSE))</f>
        <v/>
      </c>
      <c r="DK92" s="3"/>
      <c r="DL92" s="4" t="str">
        <f>IF($J92="","",VLOOKUP($J92,IndDomain_Wide!$A$2:$BI$11,31,FALSE))</f>
        <v/>
      </c>
      <c r="DM92" s="4" t="str">
        <f>IF($J92="","", VLOOKUP($J92,Indicator_Wide!$A$2:$BI$11,31,FALSE))</f>
        <v/>
      </c>
      <c r="DN92" s="3"/>
      <c r="DO92" s="4" t="str">
        <f>IF($J92="","",VLOOKUP($J92,IndDomain_Wide!$A$2:$BI$11,32,FALSE))</f>
        <v/>
      </c>
      <c r="DP92" s="4" t="str">
        <f>IF($J92="","", VLOOKUP($J92,Indicator_Wide!$A$2:$BI$11,32,FALSE))</f>
        <v/>
      </c>
      <c r="DQ92" s="3"/>
      <c r="DR92" s="4" t="str">
        <f>IF($J92="","",VLOOKUP($J92,IndDomain_Wide!$A$2:$BI$11,33,FALSE))</f>
        <v/>
      </c>
      <c r="DS92" s="4" t="str">
        <f>IF($J92="","", VLOOKUP($J92,Indicator_Wide!$A$2:$BI$11,33,FALSE))</f>
        <v/>
      </c>
      <c r="DT92" s="3"/>
      <c r="DU92" s="4" t="str">
        <f>IF($J92="","",VLOOKUP($J92,IndDomain_Wide!$A$2:$BI$11,34,FALSE))</f>
        <v/>
      </c>
      <c r="DV92" s="4" t="str">
        <f>IF($J92="","", VLOOKUP($J92,Indicator_Wide!$A$2:$BI$11,34,FALSE))</f>
        <v/>
      </c>
      <c r="DW92" s="3"/>
      <c r="DX92" s="4" t="str">
        <f>IF($J92="","",VLOOKUP($J92,IndDomain_Wide!$A$2:$BI$11,35,FALSE))</f>
        <v/>
      </c>
      <c r="DY92" s="4" t="str">
        <f>IF($J92="","", VLOOKUP($J92,Indicator_Wide!$A$2:$BI$11,35,FALSE))</f>
        <v/>
      </c>
      <c r="DZ92" s="3"/>
      <c r="EA92" s="4" t="str">
        <f>IF($J92="","",VLOOKUP($J92,IndDomain_Wide!$A$2:$BI$11,36,FALSE))</f>
        <v/>
      </c>
      <c r="EB92" s="4" t="str">
        <f>IF($J92="","", VLOOKUP($J92,Indicator_Wide!$A$2:$BI$11,36,FALSE))</f>
        <v/>
      </c>
      <c r="EC92" s="3"/>
      <c r="ED92" s="4" t="str">
        <f>IF($J92="","",VLOOKUP($J92,IndDomain_Wide!$A$2:$BI$11,37,FALSE))</f>
        <v/>
      </c>
      <c r="EE92" s="4" t="str">
        <f>IF($J92="","", VLOOKUP($J92,Indicator_Wide!$A$2:$BI$11,37,FALSE))</f>
        <v/>
      </c>
      <c r="EF92" s="3"/>
      <c r="EG92" s="4" t="str">
        <f>IF($J92="","",VLOOKUP($J92,IndDomain_Wide!$A$2:$BI$11,38,FALSE))</f>
        <v/>
      </c>
      <c r="EH92" s="4" t="str">
        <f>IF($J92="","", VLOOKUP($J92,Indicator_Wide!$A$2:$BI$11,38,FALSE))</f>
        <v/>
      </c>
      <c r="EI92" s="3"/>
      <c r="EJ92" s="4" t="str">
        <f>IF($J92="","",VLOOKUP($J92,IndDomain_Wide!$A$2:$BI$11,39,FALSE))</f>
        <v/>
      </c>
      <c r="EK92" s="4" t="str">
        <f>IF($J92="","", VLOOKUP($J92,Indicator_Wide!$A$2:$BI$11,39,FALSE))</f>
        <v/>
      </c>
      <c r="EL92" s="3"/>
      <c r="EM92" s="4" t="str">
        <f>IF($J92="","",VLOOKUP($J92,IndDomain_Wide!$A$2:$BI$11,40,FALSE))</f>
        <v/>
      </c>
      <c r="EN92" s="4" t="str">
        <f>IF($J92="","", VLOOKUP($J92,Indicator_Wide!$A$2:$BI$11,40,FALSE))</f>
        <v/>
      </c>
      <c r="EO92" s="3"/>
      <c r="EP92" s="4" t="str">
        <f>IF($J92="","",VLOOKUP($J92,IndDomain_Wide!$A$2:$BI$11,41,FALSE))</f>
        <v/>
      </c>
      <c r="EQ92" s="4" t="str">
        <f>IF($J92="","", VLOOKUP($J92,Indicator_Wide!$A$2:$BI$11,41,FALSE))</f>
        <v/>
      </c>
      <c r="ER92" s="3"/>
      <c r="ES92" s="4" t="str">
        <f>IF($J92="","",VLOOKUP($J92,IndDomain_Wide!$A$2:$BI$11,42,FALSE))</f>
        <v/>
      </c>
      <c r="ET92" s="4" t="str">
        <f>IF($J92="","", VLOOKUP($J92,Indicator_Wide!$A$2:$BI$11,42,FALSE))</f>
        <v/>
      </c>
      <c r="EU92" s="3"/>
      <c r="EV92" s="4" t="str">
        <f>IF($J92="","",VLOOKUP($J92,IndDomain_Wide!$A$2:$BI$11,43,FALSE))</f>
        <v/>
      </c>
      <c r="EW92" s="4" t="str">
        <f>IF($J92="","", VLOOKUP($J92,Indicator_Wide!$A$2:$BI$11,43,FALSE))</f>
        <v/>
      </c>
      <c r="EX92" s="3"/>
      <c r="EY92" s="4" t="str">
        <f>IF($J92="","",VLOOKUP($J92,IndDomain_Wide!$A$2:$BI$11,44,FALSE))</f>
        <v/>
      </c>
      <c r="EZ92" s="4" t="str">
        <f>IF($J92="","", VLOOKUP($J92,Indicator_Wide!$A$2:$BI$11,44,FALSE))</f>
        <v/>
      </c>
      <c r="FA92" s="3"/>
      <c r="FB92" s="4" t="str">
        <f>IF($J92="","",VLOOKUP($J92,IndDomain_Wide!$A$2:$BI$11,45,FALSE))</f>
        <v/>
      </c>
      <c r="FC92" s="4" t="str">
        <f>IF($J92="","", VLOOKUP($J92,Indicator_Wide!$A$2:$BI$11,45,FALSE))</f>
        <v/>
      </c>
      <c r="FD92" s="3"/>
      <c r="FE92" s="4" t="str">
        <f>IF($J92="","",VLOOKUP($J92,IndDomain_Wide!$A$2:$BI$11,46,FALSE))</f>
        <v/>
      </c>
      <c r="FF92" s="4" t="str">
        <f>IF($J92="","", VLOOKUP($J92,Indicator_Wide!$A$2:$BI$11,46,FALSE))</f>
        <v/>
      </c>
      <c r="FG92" s="3"/>
      <c r="FH92" s="4" t="str">
        <f>IF($J92="","",VLOOKUP($J92,IndDomain_Wide!$A$2:$BI$11,47,FALSE))</f>
        <v/>
      </c>
      <c r="FI92" s="4" t="str">
        <f>IF($J92="","", VLOOKUP($J92,Indicator_Wide!$A$2:$BI$11,47,FALSE))</f>
        <v/>
      </c>
      <c r="FJ92" s="3"/>
      <c r="FK92" s="4" t="str">
        <f>IF($J92="","",VLOOKUP($J92,IndDomain_Wide!$A$2:$BI$11,48,FALSE))</f>
        <v/>
      </c>
      <c r="FL92" s="4" t="str">
        <f>IF($J92="","", VLOOKUP($J92,Indicator_Wide!$A$2:$BI$11,48,FALSE))</f>
        <v/>
      </c>
      <c r="FM92" s="3"/>
      <c r="FN92" s="4" t="str">
        <f>IF($J92="","",VLOOKUP($J92,IndDomain_Wide!$A$2:$BI$11,49,FALSE))</f>
        <v/>
      </c>
      <c r="FO92" s="4" t="str">
        <f>IF($J92="","", VLOOKUP($J92,Indicator_Wide!$A$2:$BI$11,49,FALSE))</f>
        <v/>
      </c>
      <c r="FP92" s="3"/>
      <c r="FQ92" s="4" t="str">
        <f>IF($J92="","",VLOOKUP($J92,IndDomain_Wide!$A$2:$BI$11,50,FALSE))</f>
        <v/>
      </c>
      <c r="FR92" s="4" t="str">
        <f>IF($J92="","", VLOOKUP($J92,Indicator_Wide!$A$2:$BI$11,50,FALSE))</f>
        <v/>
      </c>
      <c r="FS92" s="3"/>
      <c r="FT92" s="4" t="str">
        <f>IF($J92="","",VLOOKUP($J92,IndDomain_Wide!$A$2:$BI$11,51,FALSE))</f>
        <v/>
      </c>
      <c r="FU92" s="4" t="str">
        <f>IF($J92="","", VLOOKUP($J92,Indicator_Wide!$A$2:$BI$11,51,FALSE))</f>
        <v/>
      </c>
      <c r="FV92" s="3"/>
      <c r="FW92" s="4" t="str">
        <f>IF($J92="","",VLOOKUP($J92,IndDomain_Wide!$A$2:$BI$11,52,FALSE))</f>
        <v/>
      </c>
      <c r="FX92" s="4" t="str">
        <f>IF($J92="","", VLOOKUP($J92,Indicator_Wide!$A$2:$BI$11,52,FALSE))</f>
        <v/>
      </c>
      <c r="FY92" s="3"/>
      <c r="FZ92" s="4" t="str">
        <f>IF($J92="","",VLOOKUP($J92,IndDomain_Wide!$A$2:$BI$11,53,FALSE))</f>
        <v/>
      </c>
      <c r="GA92" s="4" t="str">
        <f>IF($J92="","", VLOOKUP($J92,Indicator_Wide!$A$2:$BI$11,53,FALSE))</f>
        <v/>
      </c>
      <c r="GB92" s="3"/>
      <c r="GC92" s="4" t="str">
        <f>IF($J92="","",VLOOKUP($J92,IndDomain_Wide!$A$2:$BI$11,54,FALSE))</f>
        <v/>
      </c>
      <c r="GD92" s="4" t="str">
        <f>IF($J92="","", VLOOKUP($J92,Indicator_Wide!$A$2:$BI$11,54,FALSE))</f>
        <v/>
      </c>
      <c r="GE92" s="3"/>
      <c r="GF92" s="4" t="str">
        <f>IF($J92="","",VLOOKUP($J92,IndDomain_Wide!$A$2:$BI$11,55,FALSE))</f>
        <v/>
      </c>
      <c r="GG92" s="4" t="str">
        <f>IF($J92="","", VLOOKUP($J92,Indicator_Wide!$A$2:$BI$11,55,FALSE))</f>
        <v/>
      </c>
      <c r="GH92" s="3"/>
      <c r="GI92" s="4" t="str">
        <f>IF($J92="","",VLOOKUP($J92,IndDomain_Wide!$A$2:$BI$11,56,FALSE))</f>
        <v/>
      </c>
      <c r="GJ92" s="4" t="str">
        <f>IF($J92="","", VLOOKUP($J92,Indicator_Wide!$A$2:$BI$11,56,FALSE))</f>
        <v/>
      </c>
      <c r="GK92" s="3"/>
      <c r="GL92" s="4" t="str">
        <f>IF($J92="","",VLOOKUP($J92,IndDomain_Wide!$A$2:$BI$11,57,FALSE))</f>
        <v/>
      </c>
      <c r="GM92" s="4" t="str">
        <f>IF($J92="","", VLOOKUP($J92,Indicator_Wide!$A$2:$BI$11,57,FALSE))</f>
        <v/>
      </c>
      <c r="GN92" s="3"/>
      <c r="GO92" s="4" t="str">
        <f>IF($J92="","",VLOOKUP($J92,IndDomain_Wide!$A$2:$BI$11,58,FALSE))</f>
        <v/>
      </c>
      <c r="GP92" s="4" t="str">
        <f>IF($J92="","", VLOOKUP($J92,Indicator_Wide!$A$2:$BI$11,58,FALSE))</f>
        <v/>
      </c>
      <c r="GQ92" s="3"/>
      <c r="GR92" s="4" t="str">
        <f>IF($J92="","",VLOOKUP($J92,IndDomain_Wide!$A$2:$BI$11,59,FALSE))</f>
        <v/>
      </c>
      <c r="GS92" s="4" t="str">
        <f>IF($J92="","", VLOOKUP($J92,Indicator_Wide!$A$2:$BI$11,59,FALSE))</f>
        <v/>
      </c>
      <c r="GT92" s="3"/>
      <c r="GU92" s="4" t="str">
        <f>IF($J92="","",VLOOKUP($J92,IndDomain_Wide!$A$2:$BI$11,60,FALSE))</f>
        <v/>
      </c>
      <c r="GV92" s="4" t="str">
        <f>IF($J92="","", VLOOKUP($J92,Indicator_Wide!$A$2:$BI$11,60,FALSE))</f>
        <v/>
      </c>
      <c r="GW92" s="3"/>
      <c r="GX92" s="4" t="str">
        <f>IF($J92="","",VLOOKUP($J92,IndDomain_Wide!$A$2:$BI$11,61,FALSE))</f>
        <v/>
      </c>
      <c r="GY92" s="4" t="str">
        <f>IF($J92="","", VLOOKUP($J92,Indicator_Wide!$A$2:$BI$11,61,FALSE))</f>
        <v/>
      </c>
      <c r="GZ92" s="3"/>
    </row>
    <row r="93" spans="1:20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4" t="str">
        <f>IF($J93="","", VLOOKUP($J93,Domain_Wide!$A$2:$M$11,2,FALSE))</f>
        <v/>
      </c>
      <c r="L93" s="4" t="str">
        <f>IF($J93="","", VLOOKUP($J93,Domain_Wide!$A$2:$M$11,3,FALSE))</f>
        <v/>
      </c>
      <c r="M93" s="3"/>
      <c r="N93" s="4" t="str">
        <f>IF($J93="","", VLOOKUP($J93,Domain_Wide!$A$2:$M$11,4,FALSE))</f>
        <v/>
      </c>
      <c r="O93" s="4" t="str">
        <f>IF($J93="","", VLOOKUP($J93,Domain_Wide!$A$2:$M$11,5,FALSE))</f>
        <v/>
      </c>
      <c r="P93" s="3"/>
      <c r="Q93" s="4" t="str">
        <f>IF($J93="","", VLOOKUP($J93,Domain_Wide!$A$2:$M$11,6,FALSE))</f>
        <v/>
      </c>
      <c r="R93" s="4" t="str">
        <f>IF($J93="","", VLOOKUP($J93,Domain_Wide!$A$2:$M$11,7,FALSE))</f>
        <v/>
      </c>
      <c r="S93" s="3"/>
      <c r="T93" s="4" t="str">
        <f>IF($J93="","", VLOOKUP($J93,Domain_Wide!$A$2:$M$11,8,FALSE))</f>
        <v/>
      </c>
      <c r="U93" s="4" t="str">
        <f>IF($J93="","", VLOOKUP($J93,Domain_Wide!$A$2:$M$11,9,FALSE))</f>
        <v/>
      </c>
      <c r="V93" s="3"/>
      <c r="W93" s="4" t="str">
        <f>IF($J93="","", VLOOKUP($J93,Domain_Wide!$A$2:$M$11,10,FALSE))</f>
        <v/>
      </c>
      <c r="X93" s="4" t="str">
        <f>IF($J93="","", VLOOKUP($J93,Domain_Wide!$A$2:$M$11,11,FALSE))</f>
        <v/>
      </c>
      <c r="Y93" s="3"/>
      <c r="Z93" s="4" t="str">
        <f>IF($J93="","", VLOOKUP($J93,Domain_Wide!$A$2:$M$11,12,FALSE))</f>
        <v/>
      </c>
      <c r="AA93" s="4" t="str">
        <f>IF($J93="","", VLOOKUP($J93,Domain_Wide!$A$2:$M$11,13,FALSE))</f>
        <v/>
      </c>
      <c r="AB93" s="3"/>
      <c r="AC93" s="4" t="str">
        <f>IF($J93="","",VLOOKUP($J93,IndDomain_Wide!$A$2:$BI$11,2,FALSE))</f>
        <v/>
      </c>
      <c r="AD93" s="4" t="str">
        <f>IF($J93="","", VLOOKUP($J93,Indicator_Wide!$A$2:$BI$11,2,FALSE))</f>
        <v/>
      </c>
      <c r="AE93" s="3"/>
      <c r="AF93" s="4" t="str">
        <f>IF($J93="","",VLOOKUP($J93,IndDomain_Wide!$A$2:$BI$11,3,FALSE))</f>
        <v/>
      </c>
      <c r="AG93" s="4" t="str">
        <f>IF($J93="","", VLOOKUP($J93,Indicator_Wide!$A$2:$BI$11,3,FALSE))</f>
        <v/>
      </c>
      <c r="AH93" s="3"/>
      <c r="AI93" s="4" t="str">
        <f>IF($J93="","",VLOOKUP($J93,IndDomain_Wide!$A$2:$BI$11,4,FALSE))</f>
        <v/>
      </c>
      <c r="AJ93" s="4" t="str">
        <f>IF($J93="","", VLOOKUP($J93,Indicator_Wide!$A$2:$BI$11,4,FALSE))</f>
        <v/>
      </c>
      <c r="AK93" s="3"/>
      <c r="AL93" s="4" t="str">
        <f>IF($J93="","",VLOOKUP($J93,IndDomain_Wide!$A$2:$BI$11,5,FALSE))</f>
        <v/>
      </c>
      <c r="AM93" s="4" t="str">
        <f>IF($J93="","", VLOOKUP($J93,Indicator_Wide!$A$2:$BI$11,5,FALSE))</f>
        <v/>
      </c>
      <c r="AN93" s="3"/>
      <c r="AO93" s="4" t="str">
        <f>IF($J93="","",VLOOKUP($J93,IndDomain_Wide!$A$2:$BI$11,6,FALSE))</f>
        <v/>
      </c>
      <c r="AP93" s="4" t="str">
        <f>IF($J93="","", VLOOKUP($J93,Indicator_Wide!$A$2:$BI$11,6,FALSE))</f>
        <v/>
      </c>
      <c r="AQ93" s="3"/>
      <c r="AR93" s="4" t="str">
        <f>IF($J93="","",VLOOKUP($J93,IndDomain_Wide!$A$2:$BI$11,7,FALSE))</f>
        <v/>
      </c>
      <c r="AS93" s="4" t="str">
        <f>IF($J93="","", VLOOKUP($J93,Indicator_Wide!$A$2:$BI$11,7,FALSE))</f>
        <v/>
      </c>
      <c r="AT93" s="3"/>
      <c r="AU93" s="4" t="str">
        <f>IF($J93="","",VLOOKUP($J93,IndDomain_Wide!$A$2:$BI$11,8,FALSE))</f>
        <v/>
      </c>
      <c r="AV93" s="4" t="str">
        <f>IF($J93="","", VLOOKUP($J93,Indicator_Wide!$A$2:$BI$11,8,FALSE))</f>
        <v/>
      </c>
      <c r="AW93" s="3"/>
      <c r="AX93" s="4" t="str">
        <f>IF($J93="","",VLOOKUP($J93,IndDomain_Wide!$A$2:$BI$11,9,FALSE))</f>
        <v/>
      </c>
      <c r="AY93" s="4" t="str">
        <f>IF($J93="","", VLOOKUP($J93,Indicator_Wide!$A$2:$BI$11,9,FALSE))</f>
        <v/>
      </c>
      <c r="AZ93" s="3"/>
      <c r="BA93" s="4" t="str">
        <f>IF($J93="","",VLOOKUP($J93,IndDomain_Wide!$A$2:$BI$11,10,FALSE))</f>
        <v/>
      </c>
      <c r="BB93" s="4" t="str">
        <f>IF($J93="","", VLOOKUP($J93,Indicator_Wide!$A$2:$BI$11,10,FALSE))</f>
        <v/>
      </c>
      <c r="BC93" s="3"/>
      <c r="BD93" s="4" t="str">
        <f>IF($J93="","",VLOOKUP($J93,IndDomain_Wide!$A$2:$BI$11,11,FALSE))</f>
        <v/>
      </c>
      <c r="BE93" s="4" t="str">
        <f>IF($J93="","", VLOOKUP($J93,Indicator_Wide!$A$2:$BI$11,11,FALSE))</f>
        <v/>
      </c>
      <c r="BF93" s="3"/>
      <c r="BG93" s="4" t="str">
        <f>IF($J93="","",VLOOKUP($J93,IndDomain_Wide!$A$2:$BI$11,12,FALSE))</f>
        <v/>
      </c>
      <c r="BH93" s="4" t="str">
        <f>IF($J93="","", VLOOKUP($J93,Indicator_Wide!$A$2:$BI$11,12,FALSE))</f>
        <v/>
      </c>
      <c r="BI93" s="3"/>
      <c r="BJ93" s="4" t="str">
        <f>IF($J93="","",VLOOKUP($J93,IndDomain_Wide!$A$2:$BI$11,13,FALSE))</f>
        <v/>
      </c>
      <c r="BK93" s="4" t="str">
        <f>IF($J93="","", VLOOKUP($J93,Indicator_Wide!$A$2:$BI$11,13,FALSE))</f>
        <v/>
      </c>
      <c r="BL93" s="3"/>
      <c r="BM93" s="4" t="str">
        <f>IF($J93="","",VLOOKUP($J93,IndDomain_Wide!$A$2:$BI$11,14,FALSE))</f>
        <v/>
      </c>
      <c r="BN93" s="4" t="str">
        <f>IF($J93="","", VLOOKUP($J93,Indicator_Wide!$A$2:$BI$11,14,FALSE))</f>
        <v/>
      </c>
      <c r="BO93" s="3"/>
      <c r="BP93" s="4" t="str">
        <f>IF($J93="","",VLOOKUP($J93,IndDomain_Wide!$A$2:$BI$11,15,FALSE))</f>
        <v/>
      </c>
      <c r="BQ93" s="4" t="str">
        <f>IF($J93="","", VLOOKUP($J93,Indicator_Wide!$A$2:$BI$11,15,FALSE))</f>
        <v/>
      </c>
      <c r="BR93" s="3"/>
      <c r="BS93" s="4" t="str">
        <f>IF($J93="","",VLOOKUP($J93,IndDomain_Wide!$A$2:$BI$11,16,FALSE))</f>
        <v/>
      </c>
      <c r="BT93" s="4" t="str">
        <f>IF($J93="","", VLOOKUP($J93,Indicator_Wide!$A$2:$BI$11,16,FALSE))</f>
        <v/>
      </c>
      <c r="BU93" s="3"/>
      <c r="BV93" s="4" t="str">
        <f>IF($J93="","",VLOOKUP($J93,IndDomain_Wide!$A$2:$BI$11,17,FALSE))</f>
        <v/>
      </c>
      <c r="BW93" s="4" t="str">
        <f>IF($J93="","", VLOOKUP($J93,Indicator_Wide!$A$2:$BI$11,17,FALSE))</f>
        <v/>
      </c>
      <c r="BX93" s="3"/>
      <c r="BY93" s="4" t="str">
        <f>IF($J93="","",VLOOKUP($J93,IndDomain_Wide!$A$2:$BI$11,18,FALSE))</f>
        <v/>
      </c>
      <c r="BZ93" s="4" t="str">
        <f>IF($J93="","", VLOOKUP($J93,Indicator_Wide!$A$2:$BI$11,18,FALSE))</f>
        <v/>
      </c>
      <c r="CA93" s="3"/>
      <c r="CB93" s="4" t="str">
        <f>IF($J93="","",VLOOKUP($J93,IndDomain_Wide!$A$2:$BI$11,19,FALSE))</f>
        <v/>
      </c>
      <c r="CC93" s="4" t="str">
        <f>IF($J93="","", VLOOKUP($J93,Indicator_Wide!$A$2:$BI$11,19,FALSE))</f>
        <v/>
      </c>
      <c r="CD93" s="3"/>
      <c r="CE93" s="4" t="str">
        <f>IF($J93="","",VLOOKUP($J93,IndDomain_Wide!$A$2:$BI$11,20,FALSE))</f>
        <v/>
      </c>
      <c r="CF93" s="4" t="str">
        <f>IF($J93="","", VLOOKUP($J93,Indicator_Wide!$A$2:$BI$11,20,FALSE))</f>
        <v/>
      </c>
      <c r="CG93" s="3"/>
      <c r="CH93" s="4" t="str">
        <f>IF($J93="","",VLOOKUP($J93,IndDomain_Wide!$A$2:$BI$11,21,FALSE))</f>
        <v/>
      </c>
      <c r="CI93" s="4" t="str">
        <f>IF($J93="","", VLOOKUP($J93,Indicator_Wide!$A$2:$BI$11,21,FALSE))</f>
        <v/>
      </c>
      <c r="CJ93" s="3"/>
      <c r="CK93" s="4" t="str">
        <f>IF($J93="","",VLOOKUP($J93,IndDomain_Wide!$A$2:$BI$11,22,FALSE))</f>
        <v/>
      </c>
      <c r="CL93" s="4" t="str">
        <f>IF($J93="","", VLOOKUP($J93,Indicator_Wide!$A$2:$BI$11,22,FALSE))</f>
        <v/>
      </c>
      <c r="CM93" s="3"/>
      <c r="CN93" s="4" t="str">
        <f>IF($J93="","",VLOOKUP($J93,IndDomain_Wide!$A$2:$BI$11,23,FALSE))</f>
        <v/>
      </c>
      <c r="CO93" s="4" t="str">
        <f>IF($J93="","", VLOOKUP($J93,Indicator_Wide!$A$2:$BI$11,23,FALSE))</f>
        <v/>
      </c>
      <c r="CP93" s="3"/>
      <c r="CQ93" s="4" t="str">
        <f>IF($J93="","",VLOOKUP($J93,IndDomain_Wide!$A$2:$BI$11,24,FALSE))</f>
        <v/>
      </c>
      <c r="CR93" s="4" t="str">
        <f>IF($J93="","", VLOOKUP($J93,Indicator_Wide!$A$2:$BI$11,24,FALSE))</f>
        <v/>
      </c>
      <c r="CS93" s="3"/>
      <c r="CT93" s="4" t="str">
        <f>IF($J93="","",VLOOKUP($J93,IndDomain_Wide!$A$2:$BI$11,25,FALSE))</f>
        <v/>
      </c>
      <c r="CU93" s="4" t="str">
        <f>IF($J93="","", VLOOKUP($J93,Indicator_Wide!$A$2:$BI$11,25,FALSE))</f>
        <v/>
      </c>
      <c r="CV93" s="3"/>
      <c r="CW93" s="4" t="str">
        <f>IF($J93="","",VLOOKUP($J93,IndDomain_Wide!$A$2:$BI$11,26,FALSE))</f>
        <v/>
      </c>
      <c r="CX93" s="4" t="str">
        <f>IF($J93="","", VLOOKUP($J93,Indicator_Wide!$A$2:$BI$11,26,FALSE))</f>
        <v/>
      </c>
      <c r="CY93" s="3"/>
      <c r="CZ93" s="4" t="str">
        <f>IF($J93="","",VLOOKUP($J93,IndDomain_Wide!$A$2:$BI$11,27,FALSE))</f>
        <v/>
      </c>
      <c r="DA93" s="4" t="str">
        <f>IF($J93="","", VLOOKUP($J93,Indicator_Wide!$A$2:$BI$11,27,FALSE))</f>
        <v/>
      </c>
      <c r="DB93" s="3"/>
      <c r="DC93" s="4" t="str">
        <f>IF($J93="","",VLOOKUP($J93,IndDomain_Wide!$A$2:$BI$11,28,FALSE))</f>
        <v/>
      </c>
      <c r="DD93" s="4" t="str">
        <f>IF($J93="","", VLOOKUP($J93,Indicator_Wide!$A$2:$BI$11,28,FALSE))</f>
        <v/>
      </c>
      <c r="DE93" s="3"/>
      <c r="DF93" s="4" t="str">
        <f>IF($J93="","",VLOOKUP($J93,IndDomain_Wide!$A$2:$BI$11,29,FALSE))</f>
        <v/>
      </c>
      <c r="DG93" s="4" t="str">
        <f>IF($J93="","", VLOOKUP($J93,Indicator_Wide!$A$2:$BI$11,29,FALSE))</f>
        <v/>
      </c>
      <c r="DH93" s="3"/>
      <c r="DI93" s="4" t="str">
        <f>IF($J93="","",VLOOKUP($J93,IndDomain_Wide!$A$2:$BI$11,30,FALSE))</f>
        <v/>
      </c>
      <c r="DJ93" s="4" t="str">
        <f>IF($J93="","", VLOOKUP($J93,Indicator_Wide!$A$2:$BI$11,30,FALSE))</f>
        <v/>
      </c>
      <c r="DK93" s="3"/>
      <c r="DL93" s="4" t="str">
        <f>IF($J93="","",VLOOKUP($J93,IndDomain_Wide!$A$2:$BI$11,31,FALSE))</f>
        <v/>
      </c>
      <c r="DM93" s="4" t="str">
        <f>IF($J93="","", VLOOKUP($J93,Indicator_Wide!$A$2:$BI$11,31,FALSE))</f>
        <v/>
      </c>
      <c r="DN93" s="3"/>
      <c r="DO93" s="4" t="str">
        <f>IF($J93="","",VLOOKUP($J93,IndDomain_Wide!$A$2:$BI$11,32,FALSE))</f>
        <v/>
      </c>
      <c r="DP93" s="4" t="str">
        <f>IF($J93="","", VLOOKUP($J93,Indicator_Wide!$A$2:$BI$11,32,FALSE))</f>
        <v/>
      </c>
      <c r="DQ93" s="3"/>
      <c r="DR93" s="4" t="str">
        <f>IF($J93="","",VLOOKUP($J93,IndDomain_Wide!$A$2:$BI$11,33,FALSE))</f>
        <v/>
      </c>
      <c r="DS93" s="4" t="str">
        <f>IF($J93="","", VLOOKUP($J93,Indicator_Wide!$A$2:$BI$11,33,FALSE))</f>
        <v/>
      </c>
      <c r="DT93" s="3"/>
      <c r="DU93" s="4" t="str">
        <f>IF($J93="","",VLOOKUP($J93,IndDomain_Wide!$A$2:$BI$11,34,FALSE))</f>
        <v/>
      </c>
      <c r="DV93" s="4" t="str">
        <f>IF($J93="","", VLOOKUP($J93,Indicator_Wide!$A$2:$BI$11,34,FALSE))</f>
        <v/>
      </c>
      <c r="DW93" s="3"/>
      <c r="DX93" s="4" t="str">
        <f>IF($J93="","",VLOOKUP($J93,IndDomain_Wide!$A$2:$BI$11,35,FALSE))</f>
        <v/>
      </c>
      <c r="DY93" s="4" t="str">
        <f>IF($J93="","", VLOOKUP($J93,Indicator_Wide!$A$2:$BI$11,35,FALSE))</f>
        <v/>
      </c>
      <c r="DZ93" s="3"/>
      <c r="EA93" s="4" t="str">
        <f>IF($J93="","",VLOOKUP($J93,IndDomain_Wide!$A$2:$BI$11,36,FALSE))</f>
        <v/>
      </c>
      <c r="EB93" s="4" t="str">
        <f>IF($J93="","", VLOOKUP($J93,Indicator_Wide!$A$2:$BI$11,36,FALSE))</f>
        <v/>
      </c>
      <c r="EC93" s="3"/>
      <c r="ED93" s="4" t="str">
        <f>IF($J93="","",VLOOKUP($J93,IndDomain_Wide!$A$2:$BI$11,37,FALSE))</f>
        <v/>
      </c>
      <c r="EE93" s="4" t="str">
        <f>IF($J93="","", VLOOKUP($J93,Indicator_Wide!$A$2:$BI$11,37,FALSE))</f>
        <v/>
      </c>
      <c r="EF93" s="3"/>
      <c r="EG93" s="4" t="str">
        <f>IF($J93="","",VLOOKUP($J93,IndDomain_Wide!$A$2:$BI$11,38,FALSE))</f>
        <v/>
      </c>
      <c r="EH93" s="4" t="str">
        <f>IF($J93="","", VLOOKUP($J93,Indicator_Wide!$A$2:$BI$11,38,FALSE))</f>
        <v/>
      </c>
      <c r="EI93" s="3"/>
      <c r="EJ93" s="4" t="str">
        <f>IF($J93="","",VLOOKUP($J93,IndDomain_Wide!$A$2:$BI$11,39,FALSE))</f>
        <v/>
      </c>
      <c r="EK93" s="4" t="str">
        <f>IF($J93="","", VLOOKUP($J93,Indicator_Wide!$A$2:$BI$11,39,FALSE))</f>
        <v/>
      </c>
      <c r="EL93" s="3"/>
      <c r="EM93" s="4" t="str">
        <f>IF($J93="","",VLOOKUP($J93,IndDomain_Wide!$A$2:$BI$11,40,FALSE))</f>
        <v/>
      </c>
      <c r="EN93" s="4" t="str">
        <f>IF($J93="","", VLOOKUP($J93,Indicator_Wide!$A$2:$BI$11,40,FALSE))</f>
        <v/>
      </c>
      <c r="EO93" s="3"/>
      <c r="EP93" s="4" t="str">
        <f>IF($J93="","",VLOOKUP($J93,IndDomain_Wide!$A$2:$BI$11,41,FALSE))</f>
        <v/>
      </c>
      <c r="EQ93" s="4" t="str">
        <f>IF($J93="","", VLOOKUP($J93,Indicator_Wide!$A$2:$BI$11,41,FALSE))</f>
        <v/>
      </c>
      <c r="ER93" s="3"/>
      <c r="ES93" s="4" t="str">
        <f>IF($J93="","",VLOOKUP($J93,IndDomain_Wide!$A$2:$BI$11,42,FALSE))</f>
        <v/>
      </c>
      <c r="ET93" s="4" t="str">
        <f>IF($J93="","", VLOOKUP($J93,Indicator_Wide!$A$2:$BI$11,42,FALSE))</f>
        <v/>
      </c>
      <c r="EU93" s="3"/>
      <c r="EV93" s="4" t="str">
        <f>IF($J93="","",VLOOKUP($J93,IndDomain_Wide!$A$2:$BI$11,43,FALSE))</f>
        <v/>
      </c>
      <c r="EW93" s="4" t="str">
        <f>IF($J93="","", VLOOKUP($J93,Indicator_Wide!$A$2:$BI$11,43,FALSE))</f>
        <v/>
      </c>
      <c r="EX93" s="3"/>
      <c r="EY93" s="4" t="str">
        <f>IF($J93="","",VLOOKUP($J93,IndDomain_Wide!$A$2:$BI$11,44,FALSE))</f>
        <v/>
      </c>
      <c r="EZ93" s="4" t="str">
        <f>IF($J93="","", VLOOKUP($J93,Indicator_Wide!$A$2:$BI$11,44,FALSE))</f>
        <v/>
      </c>
      <c r="FA93" s="3"/>
      <c r="FB93" s="4" t="str">
        <f>IF($J93="","",VLOOKUP($J93,IndDomain_Wide!$A$2:$BI$11,45,FALSE))</f>
        <v/>
      </c>
      <c r="FC93" s="4" t="str">
        <f>IF($J93="","", VLOOKUP($J93,Indicator_Wide!$A$2:$BI$11,45,FALSE))</f>
        <v/>
      </c>
      <c r="FD93" s="3"/>
      <c r="FE93" s="4" t="str">
        <f>IF($J93="","",VLOOKUP($J93,IndDomain_Wide!$A$2:$BI$11,46,FALSE))</f>
        <v/>
      </c>
      <c r="FF93" s="4" t="str">
        <f>IF($J93="","", VLOOKUP($J93,Indicator_Wide!$A$2:$BI$11,46,FALSE))</f>
        <v/>
      </c>
      <c r="FG93" s="3"/>
      <c r="FH93" s="4" t="str">
        <f>IF($J93="","",VLOOKUP($J93,IndDomain_Wide!$A$2:$BI$11,47,FALSE))</f>
        <v/>
      </c>
      <c r="FI93" s="4" t="str">
        <f>IF($J93="","", VLOOKUP($J93,Indicator_Wide!$A$2:$BI$11,47,FALSE))</f>
        <v/>
      </c>
      <c r="FJ93" s="3"/>
      <c r="FK93" s="4" t="str">
        <f>IF($J93="","",VLOOKUP($J93,IndDomain_Wide!$A$2:$BI$11,48,FALSE))</f>
        <v/>
      </c>
      <c r="FL93" s="4" t="str">
        <f>IF($J93="","", VLOOKUP($J93,Indicator_Wide!$A$2:$BI$11,48,FALSE))</f>
        <v/>
      </c>
      <c r="FM93" s="3"/>
      <c r="FN93" s="4" t="str">
        <f>IF($J93="","",VLOOKUP($J93,IndDomain_Wide!$A$2:$BI$11,49,FALSE))</f>
        <v/>
      </c>
      <c r="FO93" s="4" t="str">
        <f>IF($J93="","", VLOOKUP($J93,Indicator_Wide!$A$2:$BI$11,49,FALSE))</f>
        <v/>
      </c>
      <c r="FP93" s="3"/>
      <c r="FQ93" s="4" t="str">
        <f>IF($J93="","",VLOOKUP($J93,IndDomain_Wide!$A$2:$BI$11,50,FALSE))</f>
        <v/>
      </c>
      <c r="FR93" s="4" t="str">
        <f>IF($J93="","", VLOOKUP($J93,Indicator_Wide!$A$2:$BI$11,50,FALSE))</f>
        <v/>
      </c>
      <c r="FS93" s="3"/>
      <c r="FT93" s="4" t="str">
        <f>IF($J93="","",VLOOKUP($J93,IndDomain_Wide!$A$2:$BI$11,51,FALSE))</f>
        <v/>
      </c>
      <c r="FU93" s="4" t="str">
        <f>IF($J93="","", VLOOKUP($J93,Indicator_Wide!$A$2:$BI$11,51,FALSE))</f>
        <v/>
      </c>
      <c r="FV93" s="3"/>
      <c r="FW93" s="4" t="str">
        <f>IF($J93="","",VLOOKUP($J93,IndDomain_Wide!$A$2:$BI$11,52,FALSE))</f>
        <v/>
      </c>
      <c r="FX93" s="4" t="str">
        <f>IF($J93="","", VLOOKUP($J93,Indicator_Wide!$A$2:$BI$11,52,FALSE))</f>
        <v/>
      </c>
      <c r="FY93" s="3"/>
      <c r="FZ93" s="4" t="str">
        <f>IF($J93="","",VLOOKUP($J93,IndDomain_Wide!$A$2:$BI$11,53,FALSE))</f>
        <v/>
      </c>
      <c r="GA93" s="4" t="str">
        <f>IF($J93="","", VLOOKUP($J93,Indicator_Wide!$A$2:$BI$11,53,FALSE))</f>
        <v/>
      </c>
      <c r="GB93" s="3"/>
      <c r="GC93" s="4" t="str">
        <f>IF($J93="","",VLOOKUP($J93,IndDomain_Wide!$A$2:$BI$11,54,FALSE))</f>
        <v/>
      </c>
      <c r="GD93" s="4" t="str">
        <f>IF($J93="","", VLOOKUP($J93,Indicator_Wide!$A$2:$BI$11,54,FALSE))</f>
        <v/>
      </c>
      <c r="GE93" s="3"/>
      <c r="GF93" s="4" t="str">
        <f>IF($J93="","",VLOOKUP($J93,IndDomain_Wide!$A$2:$BI$11,55,FALSE))</f>
        <v/>
      </c>
      <c r="GG93" s="4" t="str">
        <f>IF($J93="","", VLOOKUP($J93,Indicator_Wide!$A$2:$BI$11,55,FALSE))</f>
        <v/>
      </c>
      <c r="GH93" s="3"/>
      <c r="GI93" s="4" t="str">
        <f>IF($J93="","",VLOOKUP($J93,IndDomain_Wide!$A$2:$BI$11,56,FALSE))</f>
        <v/>
      </c>
      <c r="GJ93" s="4" t="str">
        <f>IF($J93="","", VLOOKUP($J93,Indicator_Wide!$A$2:$BI$11,56,FALSE))</f>
        <v/>
      </c>
      <c r="GK93" s="3"/>
      <c r="GL93" s="4" t="str">
        <f>IF($J93="","",VLOOKUP($J93,IndDomain_Wide!$A$2:$BI$11,57,FALSE))</f>
        <v/>
      </c>
      <c r="GM93" s="4" t="str">
        <f>IF($J93="","", VLOOKUP($J93,Indicator_Wide!$A$2:$BI$11,57,FALSE))</f>
        <v/>
      </c>
      <c r="GN93" s="3"/>
      <c r="GO93" s="4" t="str">
        <f>IF($J93="","",VLOOKUP($J93,IndDomain_Wide!$A$2:$BI$11,58,FALSE))</f>
        <v/>
      </c>
      <c r="GP93" s="4" t="str">
        <f>IF($J93="","", VLOOKUP($J93,Indicator_Wide!$A$2:$BI$11,58,FALSE))</f>
        <v/>
      </c>
      <c r="GQ93" s="3"/>
      <c r="GR93" s="4" t="str">
        <f>IF($J93="","",VLOOKUP($J93,IndDomain_Wide!$A$2:$BI$11,59,FALSE))</f>
        <v/>
      </c>
      <c r="GS93" s="4" t="str">
        <f>IF($J93="","", VLOOKUP($J93,Indicator_Wide!$A$2:$BI$11,59,FALSE))</f>
        <v/>
      </c>
      <c r="GT93" s="3"/>
      <c r="GU93" s="4" t="str">
        <f>IF($J93="","",VLOOKUP($J93,IndDomain_Wide!$A$2:$BI$11,60,FALSE))</f>
        <v/>
      </c>
      <c r="GV93" s="4" t="str">
        <f>IF($J93="","", VLOOKUP($J93,Indicator_Wide!$A$2:$BI$11,60,FALSE))</f>
        <v/>
      </c>
      <c r="GW93" s="3"/>
      <c r="GX93" s="4" t="str">
        <f>IF($J93="","",VLOOKUP($J93,IndDomain_Wide!$A$2:$BI$11,61,FALSE))</f>
        <v/>
      </c>
      <c r="GY93" s="4" t="str">
        <f>IF($J93="","", VLOOKUP($J93,Indicator_Wide!$A$2:$BI$11,61,FALSE))</f>
        <v/>
      </c>
      <c r="GZ93" s="3"/>
    </row>
    <row r="94" spans="1:20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4" t="str">
        <f>IF($J94="","", VLOOKUP($J94,Domain_Wide!$A$2:$M$11,2,FALSE))</f>
        <v/>
      </c>
      <c r="L94" s="4" t="str">
        <f>IF($J94="","", VLOOKUP($J94,Domain_Wide!$A$2:$M$11,3,FALSE))</f>
        <v/>
      </c>
      <c r="M94" s="3"/>
      <c r="N94" s="4" t="str">
        <f>IF($J94="","", VLOOKUP($J94,Domain_Wide!$A$2:$M$11,4,FALSE))</f>
        <v/>
      </c>
      <c r="O94" s="4" t="str">
        <f>IF($J94="","", VLOOKUP($J94,Domain_Wide!$A$2:$M$11,5,FALSE))</f>
        <v/>
      </c>
      <c r="P94" s="3"/>
      <c r="Q94" s="4" t="str">
        <f>IF($J94="","", VLOOKUP($J94,Domain_Wide!$A$2:$M$11,6,FALSE))</f>
        <v/>
      </c>
      <c r="R94" s="4" t="str">
        <f>IF($J94="","", VLOOKUP($J94,Domain_Wide!$A$2:$M$11,7,FALSE))</f>
        <v/>
      </c>
      <c r="S94" s="3"/>
      <c r="T94" s="4" t="str">
        <f>IF($J94="","", VLOOKUP($J94,Domain_Wide!$A$2:$M$11,8,FALSE))</f>
        <v/>
      </c>
      <c r="U94" s="4" t="str">
        <f>IF($J94="","", VLOOKUP($J94,Domain_Wide!$A$2:$M$11,9,FALSE))</f>
        <v/>
      </c>
      <c r="V94" s="3"/>
      <c r="W94" s="4" t="str">
        <f>IF($J94="","", VLOOKUP($J94,Domain_Wide!$A$2:$M$11,10,FALSE))</f>
        <v/>
      </c>
      <c r="X94" s="4" t="str">
        <f>IF($J94="","", VLOOKUP($J94,Domain_Wide!$A$2:$M$11,11,FALSE))</f>
        <v/>
      </c>
      <c r="Y94" s="3"/>
      <c r="Z94" s="4" t="str">
        <f>IF($J94="","", VLOOKUP($J94,Domain_Wide!$A$2:$M$11,12,FALSE))</f>
        <v/>
      </c>
      <c r="AA94" s="4" t="str">
        <f>IF($J94="","", VLOOKUP($J94,Domain_Wide!$A$2:$M$11,13,FALSE))</f>
        <v/>
      </c>
      <c r="AB94" s="3"/>
      <c r="AC94" s="4" t="str">
        <f>IF($J94="","",VLOOKUP($J94,IndDomain_Wide!$A$2:$BI$11,2,FALSE))</f>
        <v/>
      </c>
      <c r="AD94" s="4" t="str">
        <f>IF($J94="","", VLOOKUP($J94,Indicator_Wide!$A$2:$BI$11,2,FALSE))</f>
        <v/>
      </c>
      <c r="AE94" s="3"/>
      <c r="AF94" s="4" t="str">
        <f>IF($J94="","",VLOOKUP($J94,IndDomain_Wide!$A$2:$BI$11,3,FALSE))</f>
        <v/>
      </c>
      <c r="AG94" s="4" t="str">
        <f>IF($J94="","", VLOOKUP($J94,Indicator_Wide!$A$2:$BI$11,3,FALSE))</f>
        <v/>
      </c>
      <c r="AH94" s="3"/>
      <c r="AI94" s="4" t="str">
        <f>IF($J94="","",VLOOKUP($J94,IndDomain_Wide!$A$2:$BI$11,4,FALSE))</f>
        <v/>
      </c>
      <c r="AJ94" s="4" t="str">
        <f>IF($J94="","", VLOOKUP($J94,Indicator_Wide!$A$2:$BI$11,4,FALSE))</f>
        <v/>
      </c>
      <c r="AK94" s="3"/>
      <c r="AL94" s="4" t="str">
        <f>IF($J94="","",VLOOKUP($J94,IndDomain_Wide!$A$2:$BI$11,5,FALSE))</f>
        <v/>
      </c>
      <c r="AM94" s="4" t="str">
        <f>IF($J94="","", VLOOKUP($J94,Indicator_Wide!$A$2:$BI$11,5,FALSE))</f>
        <v/>
      </c>
      <c r="AN94" s="3"/>
      <c r="AO94" s="4" t="str">
        <f>IF($J94="","",VLOOKUP($J94,IndDomain_Wide!$A$2:$BI$11,6,FALSE))</f>
        <v/>
      </c>
      <c r="AP94" s="4" t="str">
        <f>IF($J94="","", VLOOKUP($J94,Indicator_Wide!$A$2:$BI$11,6,FALSE))</f>
        <v/>
      </c>
      <c r="AQ94" s="3"/>
      <c r="AR94" s="4" t="str">
        <f>IF($J94="","",VLOOKUP($J94,IndDomain_Wide!$A$2:$BI$11,7,FALSE))</f>
        <v/>
      </c>
      <c r="AS94" s="4" t="str">
        <f>IF($J94="","", VLOOKUP($J94,Indicator_Wide!$A$2:$BI$11,7,FALSE))</f>
        <v/>
      </c>
      <c r="AT94" s="3"/>
      <c r="AU94" s="4" t="str">
        <f>IF($J94="","",VLOOKUP($J94,IndDomain_Wide!$A$2:$BI$11,8,FALSE))</f>
        <v/>
      </c>
      <c r="AV94" s="4" t="str">
        <f>IF($J94="","", VLOOKUP($J94,Indicator_Wide!$A$2:$BI$11,8,FALSE))</f>
        <v/>
      </c>
      <c r="AW94" s="3"/>
      <c r="AX94" s="4" t="str">
        <f>IF($J94="","",VLOOKUP($J94,IndDomain_Wide!$A$2:$BI$11,9,FALSE))</f>
        <v/>
      </c>
      <c r="AY94" s="4" t="str">
        <f>IF($J94="","", VLOOKUP($J94,Indicator_Wide!$A$2:$BI$11,9,FALSE))</f>
        <v/>
      </c>
      <c r="AZ94" s="3"/>
      <c r="BA94" s="4" t="str">
        <f>IF($J94="","",VLOOKUP($J94,IndDomain_Wide!$A$2:$BI$11,10,FALSE))</f>
        <v/>
      </c>
      <c r="BB94" s="4" t="str">
        <f>IF($J94="","", VLOOKUP($J94,Indicator_Wide!$A$2:$BI$11,10,FALSE))</f>
        <v/>
      </c>
      <c r="BC94" s="3"/>
      <c r="BD94" s="4" t="str">
        <f>IF($J94="","",VLOOKUP($J94,IndDomain_Wide!$A$2:$BI$11,11,FALSE))</f>
        <v/>
      </c>
      <c r="BE94" s="4" t="str">
        <f>IF($J94="","", VLOOKUP($J94,Indicator_Wide!$A$2:$BI$11,11,FALSE))</f>
        <v/>
      </c>
      <c r="BF94" s="3"/>
      <c r="BG94" s="4" t="str">
        <f>IF($J94="","",VLOOKUP($J94,IndDomain_Wide!$A$2:$BI$11,12,FALSE))</f>
        <v/>
      </c>
      <c r="BH94" s="4" t="str">
        <f>IF($J94="","", VLOOKUP($J94,Indicator_Wide!$A$2:$BI$11,12,FALSE))</f>
        <v/>
      </c>
      <c r="BI94" s="3"/>
      <c r="BJ94" s="4" t="str">
        <f>IF($J94="","",VLOOKUP($J94,IndDomain_Wide!$A$2:$BI$11,13,FALSE))</f>
        <v/>
      </c>
      <c r="BK94" s="4" t="str">
        <f>IF($J94="","", VLOOKUP($J94,Indicator_Wide!$A$2:$BI$11,13,FALSE))</f>
        <v/>
      </c>
      <c r="BL94" s="3"/>
      <c r="BM94" s="4" t="str">
        <f>IF($J94="","",VLOOKUP($J94,IndDomain_Wide!$A$2:$BI$11,14,FALSE))</f>
        <v/>
      </c>
      <c r="BN94" s="4" t="str">
        <f>IF($J94="","", VLOOKUP($J94,Indicator_Wide!$A$2:$BI$11,14,FALSE))</f>
        <v/>
      </c>
      <c r="BO94" s="3"/>
      <c r="BP94" s="4" t="str">
        <f>IF($J94="","",VLOOKUP($J94,IndDomain_Wide!$A$2:$BI$11,15,FALSE))</f>
        <v/>
      </c>
      <c r="BQ94" s="4" t="str">
        <f>IF($J94="","", VLOOKUP($J94,Indicator_Wide!$A$2:$BI$11,15,FALSE))</f>
        <v/>
      </c>
      <c r="BR94" s="3"/>
      <c r="BS94" s="4" t="str">
        <f>IF($J94="","",VLOOKUP($J94,IndDomain_Wide!$A$2:$BI$11,16,FALSE))</f>
        <v/>
      </c>
      <c r="BT94" s="4" t="str">
        <f>IF($J94="","", VLOOKUP($J94,Indicator_Wide!$A$2:$BI$11,16,FALSE))</f>
        <v/>
      </c>
      <c r="BU94" s="3"/>
      <c r="BV94" s="4" t="str">
        <f>IF($J94="","",VLOOKUP($J94,IndDomain_Wide!$A$2:$BI$11,17,FALSE))</f>
        <v/>
      </c>
      <c r="BW94" s="4" t="str">
        <f>IF($J94="","", VLOOKUP($J94,Indicator_Wide!$A$2:$BI$11,17,FALSE))</f>
        <v/>
      </c>
      <c r="BX94" s="3"/>
      <c r="BY94" s="4" t="str">
        <f>IF($J94="","",VLOOKUP($J94,IndDomain_Wide!$A$2:$BI$11,18,FALSE))</f>
        <v/>
      </c>
      <c r="BZ94" s="4" t="str">
        <f>IF($J94="","", VLOOKUP($J94,Indicator_Wide!$A$2:$BI$11,18,FALSE))</f>
        <v/>
      </c>
      <c r="CA94" s="3"/>
      <c r="CB94" s="4" t="str">
        <f>IF($J94="","",VLOOKUP($J94,IndDomain_Wide!$A$2:$BI$11,19,FALSE))</f>
        <v/>
      </c>
      <c r="CC94" s="4" t="str">
        <f>IF($J94="","", VLOOKUP($J94,Indicator_Wide!$A$2:$BI$11,19,FALSE))</f>
        <v/>
      </c>
      <c r="CD94" s="3"/>
      <c r="CE94" s="4" t="str">
        <f>IF($J94="","",VLOOKUP($J94,IndDomain_Wide!$A$2:$BI$11,20,FALSE))</f>
        <v/>
      </c>
      <c r="CF94" s="4" t="str">
        <f>IF($J94="","", VLOOKUP($J94,Indicator_Wide!$A$2:$BI$11,20,FALSE))</f>
        <v/>
      </c>
      <c r="CG94" s="3"/>
      <c r="CH94" s="4" t="str">
        <f>IF($J94="","",VLOOKUP($J94,IndDomain_Wide!$A$2:$BI$11,21,FALSE))</f>
        <v/>
      </c>
      <c r="CI94" s="4" t="str">
        <f>IF($J94="","", VLOOKUP($J94,Indicator_Wide!$A$2:$BI$11,21,FALSE))</f>
        <v/>
      </c>
      <c r="CJ94" s="3"/>
      <c r="CK94" s="4" t="str">
        <f>IF($J94="","",VLOOKUP($J94,IndDomain_Wide!$A$2:$BI$11,22,FALSE))</f>
        <v/>
      </c>
      <c r="CL94" s="4" t="str">
        <f>IF($J94="","", VLOOKUP($J94,Indicator_Wide!$A$2:$BI$11,22,FALSE))</f>
        <v/>
      </c>
      <c r="CM94" s="3"/>
      <c r="CN94" s="4" t="str">
        <f>IF($J94="","",VLOOKUP($J94,IndDomain_Wide!$A$2:$BI$11,23,FALSE))</f>
        <v/>
      </c>
      <c r="CO94" s="4" t="str">
        <f>IF($J94="","", VLOOKUP($J94,Indicator_Wide!$A$2:$BI$11,23,FALSE))</f>
        <v/>
      </c>
      <c r="CP94" s="3"/>
      <c r="CQ94" s="4" t="str">
        <f>IF($J94="","",VLOOKUP($J94,IndDomain_Wide!$A$2:$BI$11,24,FALSE))</f>
        <v/>
      </c>
      <c r="CR94" s="4" t="str">
        <f>IF($J94="","", VLOOKUP($J94,Indicator_Wide!$A$2:$BI$11,24,FALSE))</f>
        <v/>
      </c>
      <c r="CS94" s="3"/>
      <c r="CT94" s="4" t="str">
        <f>IF($J94="","",VLOOKUP($J94,IndDomain_Wide!$A$2:$BI$11,25,FALSE))</f>
        <v/>
      </c>
      <c r="CU94" s="4" t="str">
        <f>IF($J94="","", VLOOKUP($J94,Indicator_Wide!$A$2:$BI$11,25,FALSE))</f>
        <v/>
      </c>
      <c r="CV94" s="3"/>
      <c r="CW94" s="4" t="str">
        <f>IF($J94="","",VLOOKUP($J94,IndDomain_Wide!$A$2:$BI$11,26,FALSE))</f>
        <v/>
      </c>
      <c r="CX94" s="4" t="str">
        <f>IF($J94="","", VLOOKUP($J94,Indicator_Wide!$A$2:$BI$11,26,FALSE))</f>
        <v/>
      </c>
      <c r="CY94" s="3"/>
      <c r="CZ94" s="4" t="str">
        <f>IF($J94="","",VLOOKUP($J94,IndDomain_Wide!$A$2:$BI$11,27,FALSE))</f>
        <v/>
      </c>
      <c r="DA94" s="4" t="str">
        <f>IF($J94="","", VLOOKUP($J94,Indicator_Wide!$A$2:$BI$11,27,FALSE))</f>
        <v/>
      </c>
      <c r="DB94" s="3"/>
      <c r="DC94" s="4" t="str">
        <f>IF($J94="","",VLOOKUP($J94,IndDomain_Wide!$A$2:$BI$11,28,FALSE))</f>
        <v/>
      </c>
      <c r="DD94" s="4" t="str">
        <f>IF($J94="","", VLOOKUP($J94,Indicator_Wide!$A$2:$BI$11,28,FALSE))</f>
        <v/>
      </c>
      <c r="DE94" s="3"/>
      <c r="DF94" s="4" t="str">
        <f>IF($J94="","",VLOOKUP($J94,IndDomain_Wide!$A$2:$BI$11,29,FALSE))</f>
        <v/>
      </c>
      <c r="DG94" s="4" t="str">
        <f>IF($J94="","", VLOOKUP($J94,Indicator_Wide!$A$2:$BI$11,29,FALSE))</f>
        <v/>
      </c>
      <c r="DH94" s="3"/>
      <c r="DI94" s="4" t="str">
        <f>IF($J94="","",VLOOKUP($J94,IndDomain_Wide!$A$2:$BI$11,30,FALSE))</f>
        <v/>
      </c>
      <c r="DJ94" s="4" t="str">
        <f>IF($J94="","", VLOOKUP($J94,Indicator_Wide!$A$2:$BI$11,30,FALSE))</f>
        <v/>
      </c>
      <c r="DK94" s="3"/>
      <c r="DL94" s="4" t="str">
        <f>IF($J94="","",VLOOKUP($J94,IndDomain_Wide!$A$2:$BI$11,31,FALSE))</f>
        <v/>
      </c>
      <c r="DM94" s="4" t="str">
        <f>IF($J94="","", VLOOKUP($J94,Indicator_Wide!$A$2:$BI$11,31,FALSE))</f>
        <v/>
      </c>
      <c r="DN94" s="3"/>
      <c r="DO94" s="4" t="str">
        <f>IF($J94="","",VLOOKUP($J94,IndDomain_Wide!$A$2:$BI$11,32,FALSE))</f>
        <v/>
      </c>
      <c r="DP94" s="4" t="str">
        <f>IF($J94="","", VLOOKUP($J94,Indicator_Wide!$A$2:$BI$11,32,FALSE))</f>
        <v/>
      </c>
      <c r="DQ94" s="3"/>
      <c r="DR94" s="4" t="str">
        <f>IF($J94="","",VLOOKUP($J94,IndDomain_Wide!$A$2:$BI$11,33,FALSE))</f>
        <v/>
      </c>
      <c r="DS94" s="4" t="str">
        <f>IF($J94="","", VLOOKUP($J94,Indicator_Wide!$A$2:$BI$11,33,FALSE))</f>
        <v/>
      </c>
      <c r="DT94" s="3"/>
      <c r="DU94" s="4" t="str">
        <f>IF($J94="","",VLOOKUP($J94,IndDomain_Wide!$A$2:$BI$11,34,FALSE))</f>
        <v/>
      </c>
      <c r="DV94" s="4" t="str">
        <f>IF($J94="","", VLOOKUP($J94,Indicator_Wide!$A$2:$BI$11,34,FALSE))</f>
        <v/>
      </c>
      <c r="DW94" s="3"/>
      <c r="DX94" s="4" t="str">
        <f>IF($J94="","",VLOOKUP($J94,IndDomain_Wide!$A$2:$BI$11,35,FALSE))</f>
        <v/>
      </c>
      <c r="DY94" s="4" t="str">
        <f>IF($J94="","", VLOOKUP($J94,Indicator_Wide!$A$2:$BI$11,35,FALSE))</f>
        <v/>
      </c>
      <c r="DZ94" s="3"/>
      <c r="EA94" s="4" t="str">
        <f>IF($J94="","",VLOOKUP($J94,IndDomain_Wide!$A$2:$BI$11,36,FALSE))</f>
        <v/>
      </c>
      <c r="EB94" s="4" t="str">
        <f>IF($J94="","", VLOOKUP($J94,Indicator_Wide!$A$2:$BI$11,36,FALSE))</f>
        <v/>
      </c>
      <c r="EC94" s="3"/>
      <c r="ED94" s="4" t="str">
        <f>IF($J94="","",VLOOKUP($J94,IndDomain_Wide!$A$2:$BI$11,37,FALSE))</f>
        <v/>
      </c>
      <c r="EE94" s="4" t="str">
        <f>IF($J94="","", VLOOKUP($J94,Indicator_Wide!$A$2:$BI$11,37,FALSE))</f>
        <v/>
      </c>
      <c r="EF94" s="3"/>
      <c r="EG94" s="4" t="str">
        <f>IF($J94="","",VLOOKUP($J94,IndDomain_Wide!$A$2:$BI$11,38,FALSE))</f>
        <v/>
      </c>
      <c r="EH94" s="4" t="str">
        <f>IF($J94="","", VLOOKUP($J94,Indicator_Wide!$A$2:$BI$11,38,FALSE))</f>
        <v/>
      </c>
      <c r="EI94" s="3"/>
      <c r="EJ94" s="4" t="str">
        <f>IF($J94="","",VLOOKUP($J94,IndDomain_Wide!$A$2:$BI$11,39,FALSE))</f>
        <v/>
      </c>
      <c r="EK94" s="4" t="str">
        <f>IF($J94="","", VLOOKUP($J94,Indicator_Wide!$A$2:$BI$11,39,FALSE))</f>
        <v/>
      </c>
      <c r="EL94" s="3"/>
      <c r="EM94" s="4" t="str">
        <f>IF($J94="","",VLOOKUP($J94,IndDomain_Wide!$A$2:$BI$11,40,FALSE))</f>
        <v/>
      </c>
      <c r="EN94" s="4" t="str">
        <f>IF($J94="","", VLOOKUP($J94,Indicator_Wide!$A$2:$BI$11,40,FALSE))</f>
        <v/>
      </c>
      <c r="EO94" s="3"/>
      <c r="EP94" s="4" t="str">
        <f>IF($J94="","",VLOOKUP($J94,IndDomain_Wide!$A$2:$BI$11,41,FALSE))</f>
        <v/>
      </c>
      <c r="EQ94" s="4" t="str">
        <f>IF($J94="","", VLOOKUP($J94,Indicator_Wide!$A$2:$BI$11,41,FALSE))</f>
        <v/>
      </c>
      <c r="ER94" s="3"/>
      <c r="ES94" s="4" t="str">
        <f>IF($J94="","",VLOOKUP($J94,IndDomain_Wide!$A$2:$BI$11,42,FALSE))</f>
        <v/>
      </c>
      <c r="ET94" s="4" t="str">
        <f>IF($J94="","", VLOOKUP($J94,Indicator_Wide!$A$2:$BI$11,42,FALSE))</f>
        <v/>
      </c>
      <c r="EU94" s="3"/>
      <c r="EV94" s="4" t="str">
        <f>IF($J94="","",VLOOKUP($J94,IndDomain_Wide!$A$2:$BI$11,43,FALSE))</f>
        <v/>
      </c>
      <c r="EW94" s="4" t="str">
        <f>IF($J94="","", VLOOKUP($J94,Indicator_Wide!$A$2:$BI$11,43,FALSE))</f>
        <v/>
      </c>
      <c r="EX94" s="3"/>
      <c r="EY94" s="4" t="str">
        <f>IF($J94="","",VLOOKUP($J94,IndDomain_Wide!$A$2:$BI$11,44,FALSE))</f>
        <v/>
      </c>
      <c r="EZ94" s="4" t="str">
        <f>IF($J94="","", VLOOKUP($J94,Indicator_Wide!$A$2:$BI$11,44,FALSE))</f>
        <v/>
      </c>
      <c r="FA94" s="3"/>
      <c r="FB94" s="4" t="str">
        <f>IF($J94="","",VLOOKUP($J94,IndDomain_Wide!$A$2:$BI$11,45,FALSE))</f>
        <v/>
      </c>
      <c r="FC94" s="4" t="str">
        <f>IF($J94="","", VLOOKUP($J94,Indicator_Wide!$A$2:$BI$11,45,FALSE))</f>
        <v/>
      </c>
      <c r="FD94" s="3"/>
      <c r="FE94" s="4" t="str">
        <f>IF($J94="","",VLOOKUP($J94,IndDomain_Wide!$A$2:$BI$11,46,FALSE))</f>
        <v/>
      </c>
      <c r="FF94" s="4" t="str">
        <f>IF($J94="","", VLOOKUP($J94,Indicator_Wide!$A$2:$BI$11,46,FALSE))</f>
        <v/>
      </c>
      <c r="FG94" s="3"/>
      <c r="FH94" s="4" t="str">
        <f>IF($J94="","",VLOOKUP($J94,IndDomain_Wide!$A$2:$BI$11,47,FALSE))</f>
        <v/>
      </c>
      <c r="FI94" s="4" t="str">
        <f>IF($J94="","", VLOOKUP($J94,Indicator_Wide!$A$2:$BI$11,47,FALSE))</f>
        <v/>
      </c>
      <c r="FJ94" s="3"/>
      <c r="FK94" s="4" t="str">
        <f>IF($J94="","",VLOOKUP($J94,IndDomain_Wide!$A$2:$BI$11,48,FALSE))</f>
        <v/>
      </c>
      <c r="FL94" s="4" t="str">
        <f>IF($J94="","", VLOOKUP($J94,Indicator_Wide!$A$2:$BI$11,48,FALSE))</f>
        <v/>
      </c>
      <c r="FM94" s="3"/>
      <c r="FN94" s="4" t="str">
        <f>IF($J94="","",VLOOKUP($J94,IndDomain_Wide!$A$2:$BI$11,49,FALSE))</f>
        <v/>
      </c>
      <c r="FO94" s="4" t="str">
        <f>IF($J94="","", VLOOKUP($J94,Indicator_Wide!$A$2:$BI$11,49,FALSE))</f>
        <v/>
      </c>
      <c r="FP94" s="3"/>
      <c r="FQ94" s="4" t="str">
        <f>IF($J94="","",VLOOKUP($J94,IndDomain_Wide!$A$2:$BI$11,50,FALSE))</f>
        <v/>
      </c>
      <c r="FR94" s="4" t="str">
        <f>IF($J94="","", VLOOKUP($J94,Indicator_Wide!$A$2:$BI$11,50,FALSE))</f>
        <v/>
      </c>
      <c r="FS94" s="3"/>
      <c r="FT94" s="4" t="str">
        <f>IF($J94="","",VLOOKUP($J94,IndDomain_Wide!$A$2:$BI$11,51,FALSE))</f>
        <v/>
      </c>
      <c r="FU94" s="4" t="str">
        <f>IF($J94="","", VLOOKUP($J94,Indicator_Wide!$A$2:$BI$11,51,FALSE))</f>
        <v/>
      </c>
      <c r="FV94" s="3"/>
      <c r="FW94" s="4" t="str">
        <f>IF($J94="","",VLOOKUP($J94,IndDomain_Wide!$A$2:$BI$11,52,FALSE))</f>
        <v/>
      </c>
      <c r="FX94" s="4" t="str">
        <f>IF($J94="","", VLOOKUP($J94,Indicator_Wide!$A$2:$BI$11,52,FALSE))</f>
        <v/>
      </c>
      <c r="FY94" s="3"/>
      <c r="FZ94" s="4" t="str">
        <f>IF($J94="","",VLOOKUP($J94,IndDomain_Wide!$A$2:$BI$11,53,FALSE))</f>
        <v/>
      </c>
      <c r="GA94" s="4" t="str">
        <f>IF($J94="","", VLOOKUP($J94,Indicator_Wide!$A$2:$BI$11,53,FALSE))</f>
        <v/>
      </c>
      <c r="GB94" s="3"/>
      <c r="GC94" s="4" t="str">
        <f>IF($J94="","",VLOOKUP($J94,IndDomain_Wide!$A$2:$BI$11,54,FALSE))</f>
        <v/>
      </c>
      <c r="GD94" s="4" t="str">
        <f>IF($J94="","", VLOOKUP($J94,Indicator_Wide!$A$2:$BI$11,54,FALSE))</f>
        <v/>
      </c>
      <c r="GE94" s="3"/>
      <c r="GF94" s="4" t="str">
        <f>IF($J94="","",VLOOKUP($J94,IndDomain_Wide!$A$2:$BI$11,55,FALSE))</f>
        <v/>
      </c>
      <c r="GG94" s="4" t="str">
        <f>IF($J94="","", VLOOKUP($J94,Indicator_Wide!$A$2:$BI$11,55,FALSE))</f>
        <v/>
      </c>
      <c r="GH94" s="3"/>
      <c r="GI94" s="4" t="str">
        <f>IF($J94="","",VLOOKUP($J94,IndDomain_Wide!$A$2:$BI$11,56,FALSE))</f>
        <v/>
      </c>
      <c r="GJ94" s="4" t="str">
        <f>IF($J94="","", VLOOKUP($J94,Indicator_Wide!$A$2:$BI$11,56,FALSE))</f>
        <v/>
      </c>
      <c r="GK94" s="3"/>
      <c r="GL94" s="4" t="str">
        <f>IF($J94="","",VLOOKUP($J94,IndDomain_Wide!$A$2:$BI$11,57,FALSE))</f>
        <v/>
      </c>
      <c r="GM94" s="4" t="str">
        <f>IF($J94="","", VLOOKUP($J94,Indicator_Wide!$A$2:$BI$11,57,FALSE))</f>
        <v/>
      </c>
      <c r="GN94" s="3"/>
      <c r="GO94" s="4" t="str">
        <f>IF($J94="","",VLOOKUP($J94,IndDomain_Wide!$A$2:$BI$11,58,FALSE))</f>
        <v/>
      </c>
      <c r="GP94" s="4" t="str">
        <f>IF($J94="","", VLOOKUP($J94,Indicator_Wide!$A$2:$BI$11,58,FALSE))</f>
        <v/>
      </c>
      <c r="GQ94" s="3"/>
      <c r="GR94" s="4" t="str">
        <f>IF($J94="","",VLOOKUP($J94,IndDomain_Wide!$A$2:$BI$11,59,FALSE))</f>
        <v/>
      </c>
      <c r="GS94" s="4" t="str">
        <f>IF($J94="","", VLOOKUP($J94,Indicator_Wide!$A$2:$BI$11,59,FALSE))</f>
        <v/>
      </c>
      <c r="GT94" s="3"/>
      <c r="GU94" s="4" t="str">
        <f>IF($J94="","",VLOOKUP($J94,IndDomain_Wide!$A$2:$BI$11,60,FALSE))</f>
        <v/>
      </c>
      <c r="GV94" s="4" t="str">
        <f>IF($J94="","", VLOOKUP($J94,Indicator_Wide!$A$2:$BI$11,60,FALSE))</f>
        <v/>
      </c>
      <c r="GW94" s="3"/>
      <c r="GX94" s="4" t="str">
        <f>IF($J94="","",VLOOKUP($J94,IndDomain_Wide!$A$2:$BI$11,61,FALSE))</f>
        <v/>
      </c>
      <c r="GY94" s="4" t="str">
        <f>IF($J94="","", VLOOKUP($J94,Indicator_Wide!$A$2:$BI$11,61,FALSE))</f>
        <v/>
      </c>
      <c r="GZ94" s="3"/>
    </row>
    <row r="95" spans="1:20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4" t="str">
        <f>IF($J95="","", VLOOKUP($J95,Domain_Wide!$A$2:$M$11,2,FALSE))</f>
        <v/>
      </c>
      <c r="L95" s="4" t="str">
        <f>IF($J95="","", VLOOKUP($J95,Domain_Wide!$A$2:$M$11,3,FALSE))</f>
        <v/>
      </c>
      <c r="M95" s="3"/>
      <c r="N95" s="4" t="str">
        <f>IF($J95="","", VLOOKUP($J95,Domain_Wide!$A$2:$M$11,4,FALSE))</f>
        <v/>
      </c>
      <c r="O95" s="4" t="str">
        <f>IF($J95="","", VLOOKUP($J95,Domain_Wide!$A$2:$M$11,5,FALSE))</f>
        <v/>
      </c>
      <c r="P95" s="3"/>
      <c r="Q95" s="4" t="str">
        <f>IF($J95="","", VLOOKUP($J95,Domain_Wide!$A$2:$M$11,6,FALSE))</f>
        <v/>
      </c>
      <c r="R95" s="4" t="str">
        <f>IF($J95="","", VLOOKUP($J95,Domain_Wide!$A$2:$M$11,7,FALSE))</f>
        <v/>
      </c>
      <c r="S95" s="3"/>
      <c r="T95" s="4" t="str">
        <f>IF($J95="","", VLOOKUP($J95,Domain_Wide!$A$2:$M$11,8,FALSE))</f>
        <v/>
      </c>
      <c r="U95" s="4" t="str">
        <f>IF($J95="","", VLOOKUP($J95,Domain_Wide!$A$2:$M$11,9,FALSE))</f>
        <v/>
      </c>
      <c r="V95" s="3"/>
      <c r="W95" s="4" t="str">
        <f>IF($J95="","", VLOOKUP($J95,Domain_Wide!$A$2:$M$11,10,FALSE))</f>
        <v/>
      </c>
      <c r="X95" s="4" t="str">
        <f>IF($J95="","", VLOOKUP($J95,Domain_Wide!$A$2:$M$11,11,FALSE))</f>
        <v/>
      </c>
      <c r="Y95" s="3"/>
      <c r="Z95" s="4" t="str">
        <f>IF($J95="","", VLOOKUP($J95,Domain_Wide!$A$2:$M$11,12,FALSE))</f>
        <v/>
      </c>
      <c r="AA95" s="4" t="str">
        <f>IF($J95="","", VLOOKUP($J95,Domain_Wide!$A$2:$M$11,13,FALSE))</f>
        <v/>
      </c>
      <c r="AB95" s="3"/>
      <c r="AC95" s="4" t="str">
        <f>IF($J95="","",VLOOKUP($J95,IndDomain_Wide!$A$2:$BI$11,2,FALSE))</f>
        <v/>
      </c>
      <c r="AD95" s="4" t="str">
        <f>IF($J95="","", VLOOKUP($J95,Indicator_Wide!$A$2:$BI$11,2,FALSE))</f>
        <v/>
      </c>
      <c r="AE95" s="3"/>
      <c r="AF95" s="4" t="str">
        <f>IF($J95="","",VLOOKUP($J95,IndDomain_Wide!$A$2:$BI$11,3,FALSE))</f>
        <v/>
      </c>
      <c r="AG95" s="4" t="str">
        <f>IF($J95="","", VLOOKUP($J95,Indicator_Wide!$A$2:$BI$11,3,FALSE))</f>
        <v/>
      </c>
      <c r="AH95" s="3"/>
      <c r="AI95" s="4" t="str">
        <f>IF($J95="","",VLOOKUP($J95,IndDomain_Wide!$A$2:$BI$11,4,FALSE))</f>
        <v/>
      </c>
      <c r="AJ95" s="4" t="str">
        <f>IF($J95="","", VLOOKUP($J95,Indicator_Wide!$A$2:$BI$11,4,FALSE))</f>
        <v/>
      </c>
      <c r="AK95" s="3"/>
      <c r="AL95" s="4" t="str">
        <f>IF($J95="","",VLOOKUP($J95,IndDomain_Wide!$A$2:$BI$11,5,FALSE))</f>
        <v/>
      </c>
      <c r="AM95" s="4" t="str">
        <f>IF($J95="","", VLOOKUP($J95,Indicator_Wide!$A$2:$BI$11,5,FALSE))</f>
        <v/>
      </c>
      <c r="AN95" s="3"/>
      <c r="AO95" s="4" t="str">
        <f>IF($J95="","",VLOOKUP($J95,IndDomain_Wide!$A$2:$BI$11,6,FALSE))</f>
        <v/>
      </c>
      <c r="AP95" s="4" t="str">
        <f>IF($J95="","", VLOOKUP($J95,Indicator_Wide!$A$2:$BI$11,6,FALSE))</f>
        <v/>
      </c>
      <c r="AQ95" s="3"/>
      <c r="AR95" s="4" t="str">
        <f>IF($J95="","",VLOOKUP($J95,IndDomain_Wide!$A$2:$BI$11,7,FALSE))</f>
        <v/>
      </c>
      <c r="AS95" s="4" t="str">
        <f>IF($J95="","", VLOOKUP($J95,Indicator_Wide!$A$2:$BI$11,7,FALSE))</f>
        <v/>
      </c>
      <c r="AT95" s="3"/>
      <c r="AU95" s="4" t="str">
        <f>IF($J95="","",VLOOKUP($J95,IndDomain_Wide!$A$2:$BI$11,8,FALSE))</f>
        <v/>
      </c>
      <c r="AV95" s="4" t="str">
        <f>IF($J95="","", VLOOKUP($J95,Indicator_Wide!$A$2:$BI$11,8,FALSE))</f>
        <v/>
      </c>
      <c r="AW95" s="3"/>
      <c r="AX95" s="4" t="str">
        <f>IF($J95="","",VLOOKUP($J95,IndDomain_Wide!$A$2:$BI$11,9,FALSE))</f>
        <v/>
      </c>
      <c r="AY95" s="4" t="str">
        <f>IF($J95="","", VLOOKUP($J95,Indicator_Wide!$A$2:$BI$11,9,FALSE))</f>
        <v/>
      </c>
      <c r="AZ95" s="3"/>
      <c r="BA95" s="4" t="str">
        <f>IF($J95="","",VLOOKUP($J95,IndDomain_Wide!$A$2:$BI$11,10,FALSE))</f>
        <v/>
      </c>
      <c r="BB95" s="4" t="str">
        <f>IF($J95="","", VLOOKUP($J95,Indicator_Wide!$A$2:$BI$11,10,FALSE))</f>
        <v/>
      </c>
      <c r="BC95" s="3"/>
      <c r="BD95" s="4" t="str">
        <f>IF($J95="","",VLOOKUP($J95,IndDomain_Wide!$A$2:$BI$11,11,FALSE))</f>
        <v/>
      </c>
      <c r="BE95" s="4" t="str">
        <f>IF($J95="","", VLOOKUP($J95,Indicator_Wide!$A$2:$BI$11,11,FALSE))</f>
        <v/>
      </c>
      <c r="BF95" s="3"/>
      <c r="BG95" s="4" t="str">
        <f>IF($J95="","",VLOOKUP($J95,IndDomain_Wide!$A$2:$BI$11,12,FALSE))</f>
        <v/>
      </c>
      <c r="BH95" s="4" t="str">
        <f>IF($J95="","", VLOOKUP($J95,Indicator_Wide!$A$2:$BI$11,12,FALSE))</f>
        <v/>
      </c>
      <c r="BI95" s="3"/>
      <c r="BJ95" s="4" t="str">
        <f>IF($J95="","",VLOOKUP($J95,IndDomain_Wide!$A$2:$BI$11,13,FALSE))</f>
        <v/>
      </c>
      <c r="BK95" s="4" t="str">
        <f>IF($J95="","", VLOOKUP($J95,Indicator_Wide!$A$2:$BI$11,13,FALSE))</f>
        <v/>
      </c>
      <c r="BL95" s="3"/>
      <c r="BM95" s="4" t="str">
        <f>IF($J95="","",VLOOKUP($J95,IndDomain_Wide!$A$2:$BI$11,14,FALSE))</f>
        <v/>
      </c>
      <c r="BN95" s="4" t="str">
        <f>IF($J95="","", VLOOKUP($J95,Indicator_Wide!$A$2:$BI$11,14,FALSE))</f>
        <v/>
      </c>
      <c r="BO95" s="3"/>
      <c r="BP95" s="4" t="str">
        <f>IF($J95="","",VLOOKUP($J95,IndDomain_Wide!$A$2:$BI$11,15,FALSE))</f>
        <v/>
      </c>
      <c r="BQ95" s="4" t="str">
        <f>IF($J95="","", VLOOKUP($J95,Indicator_Wide!$A$2:$BI$11,15,FALSE))</f>
        <v/>
      </c>
      <c r="BR95" s="3"/>
      <c r="BS95" s="4" t="str">
        <f>IF($J95="","",VLOOKUP($J95,IndDomain_Wide!$A$2:$BI$11,16,FALSE))</f>
        <v/>
      </c>
      <c r="BT95" s="4" t="str">
        <f>IF($J95="","", VLOOKUP($J95,Indicator_Wide!$A$2:$BI$11,16,FALSE))</f>
        <v/>
      </c>
      <c r="BU95" s="3"/>
      <c r="BV95" s="4" t="str">
        <f>IF($J95="","",VLOOKUP($J95,IndDomain_Wide!$A$2:$BI$11,17,FALSE))</f>
        <v/>
      </c>
      <c r="BW95" s="4" t="str">
        <f>IF($J95="","", VLOOKUP($J95,Indicator_Wide!$A$2:$BI$11,17,FALSE))</f>
        <v/>
      </c>
      <c r="BX95" s="3"/>
      <c r="BY95" s="4" t="str">
        <f>IF($J95="","",VLOOKUP($J95,IndDomain_Wide!$A$2:$BI$11,18,FALSE))</f>
        <v/>
      </c>
      <c r="BZ95" s="4" t="str">
        <f>IF($J95="","", VLOOKUP($J95,Indicator_Wide!$A$2:$BI$11,18,FALSE))</f>
        <v/>
      </c>
      <c r="CA95" s="3"/>
      <c r="CB95" s="4" t="str">
        <f>IF($J95="","",VLOOKUP($J95,IndDomain_Wide!$A$2:$BI$11,19,FALSE))</f>
        <v/>
      </c>
      <c r="CC95" s="4" t="str">
        <f>IF($J95="","", VLOOKUP($J95,Indicator_Wide!$A$2:$BI$11,19,FALSE))</f>
        <v/>
      </c>
      <c r="CD95" s="3"/>
      <c r="CE95" s="4" t="str">
        <f>IF($J95="","",VLOOKUP($J95,IndDomain_Wide!$A$2:$BI$11,20,FALSE))</f>
        <v/>
      </c>
      <c r="CF95" s="4" t="str">
        <f>IF($J95="","", VLOOKUP($J95,Indicator_Wide!$A$2:$BI$11,20,FALSE))</f>
        <v/>
      </c>
      <c r="CG95" s="3"/>
      <c r="CH95" s="4" t="str">
        <f>IF($J95="","",VLOOKUP($J95,IndDomain_Wide!$A$2:$BI$11,21,FALSE))</f>
        <v/>
      </c>
      <c r="CI95" s="4" t="str">
        <f>IF($J95="","", VLOOKUP($J95,Indicator_Wide!$A$2:$BI$11,21,FALSE))</f>
        <v/>
      </c>
      <c r="CJ95" s="3"/>
      <c r="CK95" s="4" t="str">
        <f>IF($J95="","",VLOOKUP($J95,IndDomain_Wide!$A$2:$BI$11,22,FALSE))</f>
        <v/>
      </c>
      <c r="CL95" s="4" t="str">
        <f>IF($J95="","", VLOOKUP($J95,Indicator_Wide!$A$2:$BI$11,22,FALSE))</f>
        <v/>
      </c>
      <c r="CM95" s="3"/>
      <c r="CN95" s="4" t="str">
        <f>IF($J95="","",VLOOKUP($J95,IndDomain_Wide!$A$2:$BI$11,23,FALSE))</f>
        <v/>
      </c>
      <c r="CO95" s="4" t="str">
        <f>IF($J95="","", VLOOKUP($J95,Indicator_Wide!$A$2:$BI$11,23,FALSE))</f>
        <v/>
      </c>
      <c r="CP95" s="3"/>
      <c r="CQ95" s="4" t="str">
        <f>IF($J95="","",VLOOKUP($J95,IndDomain_Wide!$A$2:$BI$11,24,FALSE))</f>
        <v/>
      </c>
      <c r="CR95" s="4" t="str">
        <f>IF($J95="","", VLOOKUP($J95,Indicator_Wide!$A$2:$BI$11,24,FALSE))</f>
        <v/>
      </c>
      <c r="CS95" s="3"/>
      <c r="CT95" s="4" t="str">
        <f>IF($J95="","",VLOOKUP($J95,IndDomain_Wide!$A$2:$BI$11,25,FALSE))</f>
        <v/>
      </c>
      <c r="CU95" s="4" t="str">
        <f>IF($J95="","", VLOOKUP($J95,Indicator_Wide!$A$2:$BI$11,25,FALSE))</f>
        <v/>
      </c>
      <c r="CV95" s="3"/>
      <c r="CW95" s="4" t="str">
        <f>IF($J95="","",VLOOKUP($J95,IndDomain_Wide!$A$2:$BI$11,26,FALSE))</f>
        <v/>
      </c>
      <c r="CX95" s="4" t="str">
        <f>IF($J95="","", VLOOKUP($J95,Indicator_Wide!$A$2:$BI$11,26,FALSE))</f>
        <v/>
      </c>
      <c r="CY95" s="3"/>
      <c r="CZ95" s="4" t="str">
        <f>IF($J95="","",VLOOKUP($J95,IndDomain_Wide!$A$2:$BI$11,27,FALSE))</f>
        <v/>
      </c>
      <c r="DA95" s="4" t="str">
        <f>IF($J95="","", VLOOKUP($J95,Indicator_Wide!$A$2:$BI$11,27,FALSE))</f>
        <v/>
      </c>
      <c r="DB95" s="3"/>
      <c r="DC95" s="4" t="str">
        <f>IF($J95="","",VLOOKUP($J95,IndDomain_Wide!$A$2:$BI$11,28,FALSE))</f>
        <v/>
      </c>
      <c r="DD95" s="4" t="str">
        <f>IF($J95="","", VLOOKUP($J95,Indicator_Wide!$A$2:$BI$11,28,FALSE))</f>
        <v/>
      </c>
      <c r="DE95" s="3"/>
      <c r="DF95" s="4" t="str">
        <f>IF($J95="","",VLOOKUP($J95,IndDomain_Wide!$A$2:$BI$11,29,FALSE))</f>
        <v/>
      </c>
      <c r="DG95" s="4" t="str">
        <f>IF($J95="","", VLOOKUP($J95,Indicator_Wide!$A$2:$BI$11,29,FALSE))</f>
        <v/>
      </c>
      <c r="DH95" s="3"/>
      <c r="DI95" s="4" t="str">
        <f>IF($J95="","",VLOOKUP($J95,IndDomain_Wide!$A$2:$BI$11,30,FALSE))</f>
        <v/>
      </c>
      <c r="DJ95" s="4" t="str">
        <f>IF($J95="","", VLOOKUP($J95,Indicator_Wide!$A$2:$BI$11,30,FALSE))</f>
        <v/>
      </c>
      <c r="DK95" s="3"/>
      <c r="DL95" s="4" t="str">
        <f>IF($J95="","",VLOOKUP($J95,IndDomain_Wide!$A$2:$BI$11,31,FALSE))</f>
        <v/>
      </c>
      <c r="DM95" s="4" t="str">
        <f>IF($J95="","", VLOOKUP($J95,Indicator_Wide!$A$2:$BI$11,31,FALSE))</f>
        <v/>
      </c>
      <c r="DN95" s="3"/>
      <c r="DO95" s="4" t="str">
        <f>IF($J95="","",VLOOKUP($J95,IndDomain_Wide!$A$2:$BI$11,32,FALSE))</f>
        <v/>
      </c>
      <c r="DP95" s="4" t="str">
        <f>IF($J95="","", VLOOKUP($J95,Indicator_Wide!$A$2:$BI$11,32,FALSE))</f>
        <v/>
      </c>
      <c r="DQ95" s="3"/>
      <c r="DR95" s="4" t="str">
        <f>IF($J95="","",VLOOKUP($J95,IndDomain_Wide!$A$2:$BI$11,33,FALSE))</f>
        <v/>
      </c>
      <c r="DS95" s="4" t="str">
        <f>IF($J95="","", VLOOKUP($J95,Indicator_Wide!$A$2:$BI$11,33,FALSE))</f>
        <v/>
      </c>
      <c r="DT95" s="3"/>
      <c r="DU95" s="4" t="str">
        <f>IF($J95="","",VLOOKUP($J95,IndDomain_Wide!$A$2:$BI$11,34,FALSE))</f>
        <v/>
      </c>
      <c r="DV95" s="4" t="str">
        <f>IF($J95="","", VLOOKUP($J95,Indicator_Wide!$A$2:$BI$11,34,FALSE))</f>
        <v/>
      </c>
      <c r="DW95" s="3"/>
      <c r="DX95" s="4" t="str">
        <f>IF($J95="","",VLOOKUP($J95,IndDomain_Wide!$A$2:$BI$11,35,FALSE))</f>
        <v/>
      </c>
      <c r="DY95" s="4" t="str">
        <f>IF($J95="","", VLOOKUP($J95,Indicator_Wide!$A$2:$BI$11,35,FALSE))</f>
        <v/>
      </c>
      <c r="DZ95" s="3"/>
      <c r="EA95" s="4" t="str">
        <f>IF($J95="","",VLOOKUP($J95,IndDomain_Wide!$A$2:$BI$11,36,FALSE))</f>
        <v/>
      </c>
      <c r="EB95" s="4" t="str">
        <f>IF($J95="","", VLOOKUP($J95,Indicator_Wide!$A$2:$BI$11,36,FALSE))</f>
        <v/>
      </c>
      <c r="EC95" s="3"/>
      <c r="ED95" s="4" t="str">
        <f>IF($J95="","",VLOOKUP($J95,IndDomain_Wide!$A$2:$BI$11,37,FALSE))</f>
        <v/>
      </c>
      <c r="EE95" s="4" t="str">
        <f>IF($J95="","", VLOOKUP($J95,Indicator_Wide!$A$2:$BI$11,37,FALSE))</f>
        <v/>
      </c>
      <c r="EF95" s="3"/>
      <c r="EG95" s="4" t="str">
        <f>IF($J95="","",VLOOKUP($J95,IndDomain_Wide!$A$2:$BI$11,38,FALSE))</f>
        <v/>
      </c>
      <c r="EH95" s="4" t="str">
        <f>IF($J95="","", VLOOKUP($J95,Indicator_Wide!$A$2:$BI$11,38,FALSE))</f>
        <v/>
      </c>
      <c r="EI95" s="3"/>
      <c r="EJ95" s="4" t="str">
        <f>IF($J95="","",VLOOKUP($J95,IndDomain_Wide!$A$2:$BI$11,39,FALSE))</f>
        <v/>
      </c>
      <c r="EK95" s="4" t="str">
        <f>IF($J95="","", VLOOKUP($J95,Indicator_Wide!$A$2:$BI$11,39,FALSE))</f>
        <v/>
      </c>
      <c r="EL95" s="3"/>
      <c r="EM95" s="4" t="str">
        <f>IF($J95="","",VLOOKUP($J95,IndDomain_Wide!$A$2:$BI$11,40,FALSE))</f>
        <v/>
      </c>
      <c r="EN95" s="4" t="str">
        <f>IF($J95="","", VLOOKUP($J95,Indicator_Wide!$A$2:$BI$11,40,FALSE))</f>
        <v/>
      </c>
      <c r="EO95" s="3"/>
      <c r="EP95" s="4" t="str">
        <f>IF($J95="","",VLOOKUP($J95,IndDomain_Wide!$A$2:$BI$11,41,FALSE))</f>
        <v/>
      </c>
      <c r="EQ95" s="4" t="str">
        <f>IF($J95="","", VLOOKUP($J95,Indicator_Wide!$A$2:$BI$11,41,FALSE))</f>
        <v/>
      </c>
      <c r="ER95" s="3"/>
      <c r="ES95" s="4" t="str">
        <f>IF($J95="","",VLOOKUP($J95,IndDomain_Wide!$A$2:$BI$11,42,FALSE))</f>
        <v/>
      </c>
      <c r="ET95" s="4" t="str">
        <f>IF($J95="","", VLOOKUP($J95,Indicator_Wide!$A$2:$BI$11,42,FALSE))</f>
        <v/>
      </c>
      <c r="EU95" s="3"/>
      <c r="EV95" s="4" t="str">
        <f>IF($J95="","",VLOOKUP($J95,IndDomain_Wide!$A$2:$BI$11,43,FALSE))</f>
        <v/>
      </c>
      <c r="EW95" s="4" t="str">
        <f>IF($J95="","", VLOOKUP($J95,Indicator_Wide!$A$2:$BI$11,43,FALSE))</f>
        <v/>
      </c>
      <c r="EX95" s="3"/>
      <c r="EY95" s="4" t="str">
        <f>IF($J95="","",VLOOKUP($J95,IndDomain_Wide!$A$2:$BI$11,44,FALSE))</f>
        <v/>
      </c>
      <c r="EZ95" s="4" t="str">
        <f>IF($J95="","", VLOOKUP($J95,Indicator_Wide!$A$2:$BI$11,44,FALSE))</f>
        <v/>
      </c>
      <c r="FA95" s="3"/>
      <c r="FB95" s="4" t="str">
        <f>IF($J95="","",VLOOKUP($J95,IndDomain_Wide!$A$2:$BI$11,45,FALSE))</f>
        <v/>
      </c>
      <c r="FC95" s="4" t="str">
        <f>IF($J95="","", VLOOKUP($J95,Indicator_Wide!$A$2:$BI$11,45,FALSE))</f>
        <v/>
      </c>
      <c r="FD95" s="3"/>
      <c r="FE95" s="4" t="str">
        <f>IF($J95="","",VLOOKUP($J95,IndDomain_Wide!$A$2:$BI$11,46,FALSE))</f>
        <v/>
      </c>
      <c r="FF95" s="4" t="str">
        <f>IF($J95="","", VLOOKUP($J95,Indicator_Wide!$A$2:$BI$11,46,FALSE))</f>
        <v/>
      </c>
      <c r="FG95" s="3"/>
      <c r="FH95" s="4" t="str">
        <f>IF($J95="","",VLOOKUP($J95,IndDomain_Wide!$A$2:$BI$11,47,FALSE))</f>
        <v/>
      </c>
      <c r="FI95" s="4" t="str">
        <f>IF($J95="","", VLOOKUP($J95,Indicator_Wide!$A$2:$BI$11,47,FALSE))</f>
        <v/>
      </c>
      <c r="FJ95" s="3"/>
      <c r="FK95" s="4" t="str">
        <f>IF($J95="","",VLOOKUP($J95,IndDomain_Wide!$A$2:$BI$11,48,FALSE))</f>
        <v/>
      </c>
      <c r="FL95" s="4" t="str">
        <f>IF($J95="","", VLOOKUP($J95,Indicator_Wide!$A$2:$BI$11,48,FALSE))</f>
        <v/>
      </c>
      <c r="FM95" s="3"/>
      <c r="FN95" s="4" t="str">
        <f>IF($J95="","",VLOOKUP($J95,IndDomain_Wide!$A$2:$BI$11,49,FALSE))</f>
        <v/>
      </c>
      <c r="FO95" s="4" t="str">
        <f>IF($J95="","", VLOOKUP($J95,Indicator_Wide!$A$2:$BI$11,49,FALSE))</f>
        <v/>
      </c>
      <c r="FP95" s="3"/>
      <c r="FQ95" s="4" t="str">
        <f>IF($J95="","",VLOOKUP($J95,IndDomain_Wide!$A$2:$BI$11,50,FALSE))</f>
        <v/>
      </c>
      <c r="FR95" s="4" t="str">
        <f>IF($J95="","", VLOOKUP($J95,Indicator_Wide!$A$2:$BI$11,50,FALSE))</f>
        <v/>
      </c>
      <c r="FS95" s="3"/>
      <c r="FT95" s="4" t="str">
        <f>IF($J95="","",VLOOKUP($J95,IndDomain_Wide!$A$2:$BI$11,51,FALSE))</f>
        <v/>
      </c>
      <c r="FU95" s="4" t="str">
        <f>IF($J95="","", VLOOKUP($J95,Indicator_Wide!$A$2:$BI$11,51,FALSE))</f>
        <v/>
      </c>
      <c r="FV95" s="3"/>
      <c r="FW95" s="4" t="str">
        <f>IF($J95="","",VLOOKUP($J95,IndDomain_Wide!$A$2:$BI$11,52,FALSE))</f>
        <v/>
      </c>
      <c r="FX95" s="4" t="str">
        <f>IF($J95="","", VLOOKUP($J95,Indicator_Wide!$A$2:$BI$11,52,FALSE))</f>
        <v/>
      </c>
      <c r="FY95" s="3"/>
      <c r="FZ95" s="4" t="str">
        <f>IF($J95="","",VLOOKUP($J95,IndDomain_Wide!$A$2:$BI$11,53,FALSE))</f>
        <v/>
      </c>
      <c r="GA95" s="4" t="str">
        <f>IF($J95="","", VLOOKUP($J95,Indicator_Wide!$A$2:$BI$11,53,FALSE))</f>
        <v/>
      </c>
      <c r="GB95" s="3"/>
      <c r="GC95" s="4" t="str">
        <f>IF($J95="","",VLOOKUP($J95,IndDomain_Wide!$A$2:$BI$11,54,FALSE))</f>
        <v/>
      </c>
      <c r="GD95" s="4" t="str">
        <f>IF($J95="","", VLOOKUP($J95,Indicator_Wide!$A$2:$BI$11,54,FALSE))</f>
        <v/>
      </c>
      <c r="GE95" s="3"/>
      <c r="GF95" s="4" t="str">
        <f>IF($J95="","",VLOOKUP($J95,IndDomain_Wide!$A$2:$BI$11,55,FALSE))</f>
        <v/>
      </c>
      <c r="GG95" s="4" t="str">
        <f>IF($J95="","", VLOOKUP($J95,Indicator_Wide!$A$2:$BI$11,55,FALSE))</f>
        <v/>
      </c>
      <c r="GH95" s="3"/>
      <c r="GI95" s="4" t="str">
        <f>IF($J95="","",VLOOKUP($J95,IndDomain_Wide!$A$2:$BI$11,56,FALSE))</f>
        <v/>
      </c>
      <c r="GJ95" s="4" t="str">
        <f>IF($J95="","", VLOOKUP($J95,Indicator_Wide!$A$2:$BI$11,56,FALSE))</f>
        <v/>
      </c>
      <c r="GK95" s="3"/>
      <c r="GL95" s="4" t="str">
        <f>IF($J95="","",VLOOKUP($J95,IndDomain_Wide!$A$2:$BI$11,57,FALSE))</f>
        <v/>
      </c>
      <c r="GM95" s="4" t="str">
        <f>IF($J95="","", VLOOKUP($J95,Indicator_Wide!$A$2:$BI$11,57,FALSE))</f>
        <v/>
      </c>
      <c r="GN95" s="3"/>
      <c r="GO95" s="4" t="str">
        <f>IF($J95="","",VLOOKUP($J95,IndDomain_Wide!$A$2:$BI$11,58,FALSE))</f>
        <v/>
      </c>
      <c r="GP95" s="4" t="str">
        <f>IF($J95="","", VLOOKUP($J95,Indicator_Wide!$A$2:$BI$11,58,FALSE))</f>
        <v/>
      </c>
      <c r="GQ95" s="3"/>
      <c r="GR95" s="4" t="str">
        <f>IF($J95="","",VLOOKUP($J95,IndDomain_Wide!$A$2:$BI$11,59,FALSE))</f>
        <v/>
      </c>
      <c r="GS95" s="4" t="str">
        <f>IF($J95="","", VLOOKUP($J95,Indicator_Wide!$A$2:$BI$11,59,FALSE))</f>
        <v/>
      </c>
      <c r="GT95" s="3"/>
      <c r="GU95" s="4" t="str">
        <f>IF($J95="","",VLOOKUP($J95,IndDomain_Wide!$A$2:$BI$11,60,FALSE))</f>
        <v/>
      </c>
      <c r="GV95" s="4" t="str">
        <f>IF($J95="","", VLOOKUP($J95,Indicator_Wide!$A$2:$BI$11,60,FALSE))</f>
        <v/>
      </c>
      <c r="GW95" s="3"/>
      <c r="GX95" s="4" t="str">
        <f>IF($J95="","",VLOOKUP($J95,IndDomain_Wide!$A$2:$BI$11,61,FALSE))</f>
        <v/>
      </c>
      <c r="GY95" s="4" t="str">
        <f>IF($J95="","", VLOOKUP($J95,Indicator_Wide!$A$2:$BI$11,61,FALSE))</f>
        <v/>
      </c>
      <c r="GZ95" s="3"/>
    </row>
    <row r="96" spans="1:20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4" t="str">
        <f>IF($J96="","", VLOOKUP($J96,Domain_Wide!$A$2:$M$11,2,FALSE))</f>
        <v/>
      </c>
      <c r="L96" s="4" t="str">
        <f>IF($J96="","", VLOOKUP($J96,Domain_Wide!$A$2:$M$11,3,FALSE))</f>
        <v/>
      </c>
      <c r="M96" s="3"/>
      <c r="N96" s="4" t="str">
        <f>IF($J96="","", VLOOKUP($J96,Domain_Wide!$A$2:$M$11,4,FALSE))</f>
        <v/>
      </c>
      <c r="O96" s="4" t="str">
        <f>IF($J96="","", VLOOKUP($J96,Domain_Wide!$A$2:$M$11,5,FALSE))</f>
        <v/>
      </c>
      <c r="P96" s="3"/>
      <c r="Q96" s="4" t="str">
        <f>IF($J96="","", VLOOKUP($J96,Domain_Wide!$A$2:$M$11,6,FALSE))</f>
        <v/>
      </c>
      <c r="R96" s="4" t="str">
        <f>IF($J96="","", VLOOKUP($J96,Domain_Wide!$A$2:$M$11,7,FALSE))</f>
        <v/>
      </c>
      <c r="S96" s="3"/>
      <c r="T96" s="4" t="str">
        <f>IF($J96="","", VLOOKUP($J96,Domain_Wide!$A$2:$M$11,8,FALSE))</f>
        <v/>
      </c>
      <c r="U96" s="4" t="str">
        <f>IF($J96="","", VLOOKUP($J96,Domain_Wide!$A$2:$M$11,9,FALSE))</f>
        <v/>
      </c>
      <c r="V96" s="3"/>
      <c r="W96" s="4" t="str">
        <f>IF($J96="","", VLOOKUP($J96,Domain_Wide!$A$2:$M$11,10,FALSE))</f>
        <v/>
      </c>
      <c r="X96" s="4" t="str">
        <f>IF($J96="","", VLOOKUP($J96,Domain_Wide!$A$2:$M$11,11,FALSE))</f>
        <v/>
      </c>
      <c r="Y96" s="3"/>
      <c r="Z96" s="4" t="str">
        <f>IF($J96="","", VLOOKUP($J96,Domain_Wide!$A$2:$M$11,12,FALSE))</f>
        <v/>
      </c>
      <c r="AA96" s="4" t="str">
        <f>IF($J96="","", VLOOKUP($J96,Domain_Wide!$A$2:$M$11,13,FALSE))</f>
        <v/>
      </c>
      <c r="AB96" s="3"/>
      <c r="AC96" s="4" t="str">
        <f>IF($J96="","",VLOOKUP($J96,IndDomain_Wide!$A$2:$BI$11,2,FALSE))</f>
        <v/>
      </c>
      <c r="AD96" s="4" t="str">
        <f>IF($J96="","", VLOOKUP($J96,Indicator_Wide!$A$2:$BI$11,2,FALSE))</f>
        <v/>
      </c>
      <c r="AE96" s="3"/>
      <c r="AF96" s="4" t="str">
        <f>IF($J96="","",VLOOKUP($J96,IndDomain_Wide!$A$2:$BI$11,3,FALSE))</f>
        <v/>
      </c>
      <c r="AG96" s="4" t="str">
        <f>IF($J96="","", VLOOKUP($J96,Indicator_Wide!$A$2:$BI$11,3,FALSE))</f>
        <v/>
      </c>
      <c r="AH96" s="3"/>
      <c r="AI96" s="4" t="str">
        <f>IF($J96="","",VLOOKUP($J96,IndDomain_Wide!$A$2:$BI$11,4,FALSE))</f>
        <v/>
      </c>
      <c r="AJ96" s="4" t="str">
        <f>IF($J96="","", VLOOKUP($J96,Indicator_Wide!$A$2:$BI$11,4,FALSE))</f>
        <v/>
      </c>
      <c r="AK96" s="3"/>
      <c r="AL96" s="4" t="str">
        <f>IF($J96="","",VLOOKUP($J96,IndDomain_Wide!$A$2:$BI$11,5,FALSE))</f>
        <v/>
      </c>
      <c r="AM96" s="4" t="str">
        <f>IF($J96="","", VLOOKUP($J96,Indicator_Wide!$A$2:$BI$11,5,FALSE))</f>
        <v/>
      </c>
      <c r="AN96" s="3"/>
      <c r="AO96" s="4" t="str">
        <f>IF($J96="","",VLOOKUP($J96,IndDomain_Wide!$A$2:$BI$11,6,FALSE))</f>
        <v/>
      </c>
      <c r="AP96" s="4" t="str">
        <f>IF($J96="","", VLOOKUP($J96,Indicator_Wide!$A$2:$BI$11,6,FALSE))</f>
        <v/>
      </c>
      <c r="AQ96" s="3"/>
      <c r="AR96" s="4" t="str">
        <f>IF($J96="","",VLOOKUP($J96,IndDomain_Wide!$A$2:$BI$11,7,FALSE))</f>
        <v/>
      </c>
      <c r="AS96" s="4" t="str">
        <f>IF($J96="","", VLOOKUP($J96,Indicator_Wide!$A$2:$BI$11,7,FALSE))</f>
        <v/>
      </c>
      <c r="AT96" s="3"/>
      <c r="AU96" s="4" t="str">
        <f>IF($J96="","",VLOOKUP($J96,IndDomain_Wide!$A$2:$BI$11,8,FALSE))</f>
        <v/>
      </c>
      <c r="AV96" s="4" t="str">
        <f>IF($J96="","", VLOOKUP($J96,Indicator_Wide!$A$2:$BI$11,8,FALSE))</f>
        <v/>
      </c>
      <c r="AW96" s="3"/>
      <c r="AX96" s="4" t="str">
        <f>IF($J96="","",VLOOKUP($J96,IndDomain_Wide!$A$2:$BI$11,9,FALSE))</f>
        <v/>
      </c>
      <c r="AY96" s="4" t="str">
        <f>IF($J96="","", VLOOKUP($J96,Indicator_Wide!$A$2:$BI$11,9,FALSE))</f>
        <v/>
      </c>
      <c r="AZ96" s="3"/>
      <c r="BA96" s="4" t="str">
        <f>IF($J96="","",VLOOKUP($J96,IndDomain_Wide!$A$2:$BI$11,10,FALSE))</f>
        <v/>
      </c>
      <c r="BB96" s="4" t="str">
        <f>IF($J96="","", VLOOKUP($J96,Indicator_Wide!$A$2:$BI$11,10,FALSE))</f>
        <v/>
      </c>
      <c r="BC96" s="3"/>
      <c r="BD96" s="4" t="str">
        <f>IF($J96="","",VLOOKUP($J96,IndDomain_Wide!$A$2:$BI$11,11,FALSE))</f>
        <v/>
      </c>
      <c r="BE96" s="4" t="str">
        <f>IF($J96="","", VLOOKUP($J96,Indicator_Wide!$A$2:$BI$11,11,FALSE))</f>
        <v/>
      </c>
      <c r="BF96" s="3"/>
      <c r="BG96" s="4" t="str">
        <f>IF($J96="","",VLOOKUP($J96,IndDomain_Wide!$A$2:$BI$11,12,FALSE))</f>
        <v/>
      </c>
      <c r="BH96" s="4" t="str">
        <f>IF($J96="","", VLOOKUP($J96,Indicator_Wide!$A$2:$BI$11,12,FALSE))</f>
        <v/>
      </c>
      <c r="BI96" s="3"/>
      <c r="BJ96" s="4" t="str">
        <f>IF($J96="","",VLOOKUP($J96,IndDomain_Wide!$A$2:$BI$11,13,FALSE))</f>
        <v/>
      </c>
      <c r="BK96" s="4" t="str">
        <f>IF($J96="","", VLOOKUP($J96,Indicator_Wide!$A$2:$BI$11,13,FALSE))</f>
        <v/>
      </c>
      <c r="BL96" s="3"/>
      <c r="BM96" s="4" t="str">
        <f>IF($J96="","",VLOOKUP($J96,IndDomain_Wide!$A$2:$BI$11,14,FALSE))</f>
        <v/>
      </c>
      <c r="BN96" s="4" t="str">
        <f>IF($J96="","", VLOOKUP($J96,Indicator_Wide!$A$2:$BI$11,14,FALSE))</f>
        <v/>
      </c>
      <c r="BO96" s="3"/>
      <c r="BP96" s="4" t="str">
        <f>IF($J96="","",VLOOKUP($J96,IndDomain_Wide!$A$2:$BI$11,15,FALSE))</f>
        <v/>
      </c>
      <c r="BQ96" s="4" t="str">
        <f>IF($J96="","", VLOOKUP($J96,Indicator_Wide!$A$2:$BI$11,15,FALSE))</f>
        <v/>
      </c>
      <c r="BR96" s="3"/>
      <c r="BS96" s="4" t="str">
        <f>IF($J96="","",VLOOKUP($J96,IndDomain_Wide!$A$2:$BI$11,16,FALSE))</f>
        <v/>
      </c>
      <c r="BT96" s="4" t="str">
        <f>IF($J96="","", VLOOKUP($J96,Indicator_Wide!$A$2:$BI$11,16,FALSE))</f>
        <v/>
      </c>
      <c r="BU96" s="3"/>
      <c r="BV96" s="4" t="str">
        <f>IF($J96="","",VLOOKUP($J96,IndDomain_Wide!$A$2:$BI$11,17,FALSE))</f>
        <v/>
      </c>
      <c r="BW96" s="4" t="str">
        <f>IF($J96="","", VLOOKUP($J96,Indicator_Wide!$A$2:$BI$11,17,FALSE))</f>
        <v/>
      </c>
      <c r="BX96" s="3"/>
      <c r="BY96" s="4" t="str">
        <f>IF($J96="","",VLOOKUP($J96,IndDomain_Wide!$A$2:$BI$11,18,FALSE))</f>
        <v/>
      </c>
      <c r="BZ96" s="4" t="str">
        <f>IF($J96="","", VLOOKUP($J96,Indicator_Wide!$A$2:$BI$11,18,FALSE))</f>
        <v/>
      </c>
      <c r="CA96" s="3"/>
      <c r="CB96" s="4" t="str">
        <f>IF($J96="","",VLOOKUP($J96,IndDomain_Wide!$A$2:$BI$11,19,FALSE))</f>
        <v/>
      </c>
      <c r="CC96" s="4" t="str">
        <f>IF($J96="","", VLOOKUP($J96,Indicator_Wide!$A$2:$BI$11,19,FALSE))</f>
        <v/>
      </c>
      <c r="CD96" s="3"/>
      <c r="CE96" s="4" t="str">
        <f>IF($J96="","",VLOOKUP($J96,IndDomain_Wide!$A$2:$BI$11,20,FALSE))</f>
        <v/>
      </c>
      <c r="CF96" s="4" t="str">
        <f>IF($J96="","", VLOOKUP($J96,Indicator_Wide!$A$2:$BI$11,20,FALSE))</f>
        <v/>
      </c>
      <c r="CG96" s="3"/>
      <c r="CH96" s="4" t="str">
        <f>IF($J96="","",VLOOKUP($J96,IndDomain_Wide!$A$2:$BI$11,21,FALSE))</f>
        <v/>
      </c>
      <c r="CI96" s="4" t="str">
        <f>IF($J96="","", VLOOKUP($J96,Indicator_Wide!$A$2:$BI$11,21,FALSE))</f>
        <v/>
      </c>
      <c r="CJ96" s="3"/>
      <c r="CK96" s="4" t="str">
        <f>IF($J96="","",VLOOKUP($J96,IndDomain_Wide!$A$2:$BI$11,22,FALSE))</f>
        <v/>
      </c>
      <c r="CL96" s="4" t="str">
        <f>IF($J96="","", VLOOKUP($J96,Indicator_Wide!$A$2:$BI$11,22,FALSE))</f>
        <v/>
      </c>
      <c r="CM96" s="3"/>
      <c r="CN96" s="4" t="str">
        <f>IF($J96="","",VLOOKUP($J96,IndDomain_Wide!$A$2:$BI$11,23,FALSE))</f>
        <v/>
      </c>
      <c r="CO96" s="4" t="str">
        <f>IF($J96="","", VLOOKUP($J96,Indicator_Wide!$A$2:$BI$11,23,FALSE))</f>
        <v/>
      </c>
      <c r="CP96" s="3"/>
      <c r="CQ96" s="4" t="str">
        <f>IF($J96="","",VLOOKUP($J96,IndDomain_Wide!$A$2:$BI$11,24,FALSE))</f>
        <v/>
      </c>
      <c r="CR96" s="4" t="str">
        <f>IF($J96="","", VLOOKUP($J96,Indicator_Wide!$A$2:$BI$11,24,FALSE))</f>
        <v/>
      </c>
      <c r="CS96" s="3"/>
      <c r="CT96" s="4" t="str">
        <f>IF($J96="","",VLOOKUP($J96,IndDomain_Wide!$A$2:$BI$11,25,FALSE))</f>
        <v/>
      </c>
      <c r="CU96" s="4" t="str">
        <f>IF($J96="","", VLOOKUP($J96,Indicator_Wide!$A$2:$BI$11,25,FALSE))</f>
        <v/>
      </c>
      <c r="CV96" s="3"/>
      <c r="CW96" s="4" t="str">
        <f>IF($J96="","",VLOOKUP($J96,IndDomain_Wide!$A$2:$BI$11,26,FALSE))</f>
        <v/>
      </c>
      <c r="CX96" s="4" t="str">
        <f>IF($J96="","", VLOOKUP($J96,Indicator_Wide!$A$2:$BI$11,26,FALSE))</f>
        <v/>
      </c>
      <c r="CY96" s="3"/>
      <c r="CZ96" s="4" t="str">
        <f>IF($J96="","",VLOOKUP($J96,IndDomain_Wide!$A$2:$BI$11,27,FALSE))</f>
        <v/>
      </c>
      <c r="DA96" s="4" t="str">
        <f>IF($J96="","", VLOOKUP($J96,Indicator_Wide!$A$2:$BI$11,27,FALSE))</f>
        <v/>
      </c>
      <c r="DB96" s="3"/>
      <c r="DC96" s="4" t="str">
        <f>IF($J96="","",VLOOKUP($J96,IndDomain_Wide!$A$2:$BI$11,28,FALSE))</f>
        <v/>
      </c>
      <c r="DD96" s="4" t="str">
        <f>IF($J96="","", VLOOKUP($J96,Indicator_Wide!$A$2:$BI$11,28,FALSE))</f>
        <v/>
      </c>
      <c r="DE96" s="3"/>
      <c r="DF96" s="4" t="str">
        <f>IF($J96="","",VLOOKUP($J96,IndDomain_Wide!$A$2:$BI$11,29,FALSE))</f>
        <v/>
      </c>
      <c r="DG96" s="4" t="str">
        <f>IF($J96="","", VLOOKUP($J96,Indicator_Wide!$A$2:$BI$11,29,FALSE))</f>
        <v/>
      </c>
      <c r="DH96" s="3"/>
      <c r="DI96" s="4" t="str">
        <f>IF($J96="","",VLOOKUP($J96,IndDomain_Wide!$A$2:$BI$11,30,FALSE))</f>
        <v/>
      </c>
      <c r="DJ96" s="4" t="str">
        <f>IF($J96="","", VLOOKUP($J96,Indicator_Wide!$A$2:$BI$11,30,FALSE))</f>
        <v/>
      </c>
      <c r="DK96" s="3"/>
      <c r="DL96" s="4" t="str">
        <f>IF($J96="","",VLOOKUP($J96,IndDomain_Wide!$A$2:$BI$11,31,FALSE))</f>
        <v/>
      </c>
      <c r="DM96" s="4" t="str">
        <f>IF($J96="","", VLOOKUP($J96,Indicator_Wide!$A$2:$BI$11,31,FALSE))</f>
        <v/>
      </c>
      <c r="DN96" s="3"/>
      <c r="DO96" s="4" t="str">
        <f>IF($J96="","",VLOOKUP($J96,IndDomain_Wide!$A$2:$BI$11,32,FALSE))</f>
        <v/>
      </c>
      <c r="DP96" s="4" t="str">
        <f>IF($J96="","", VLOOKUP($J96,Indicator_Wide!$A$2:$BI$11,32,FALSE))</f>
        <v/>
      </c>
      <c r="DQ96" s="3"/>
      <c r="DR96" s="4" t="str">
        <f>IF($J96="","",VLOOKUP($J96,IndDomain_Wide!$A$2:$BI$11,33,FALSE))</f>
        <v/>
      </c>
      <c r="DS96" s="4" t="str">
        <f>IF($J96="","", VLOOKUP($J96,Indicator_Wide!$A$2:$BI$11,33,FALSE))</f>
        <v/>
      </c>
      <c r="DT96" s="3"/>
      <c r="DU96" s="4" t="str">
        <f>IF($J96="","",VLOOKUP($J96,IndDomain_Wide!$A$2:$BI$11,34,FALSE))</f>
        <v/>
      </c>
      <c r="DV96" s="4" t="str">
        <f>IF($J96="","", VLOOKUP($J96,Indicator_Wide!$A$2:$BI$11,34,FALSE))</f>
        <v/>
      </c>
      <c r="DW96" s="3"/>
      <c r="DX96" s="4" t="str">
        <f>IF($J96="","",VLOOKUP($J96,IndDomain_Wide!$A$2:$BI$11,35,FALSE))</f>
        <v/>
      </c>
      <c r="DY96" s="4" t="str">
        <f>IF($J96="","", VLOOKUP($J96,Indicator_Wide!$A$2:$BI$11,35,FALSE))</f>
        <v/>
      </c>
      <c r="DZ96" s="3"/>
      <c r="EA96" s="4" t="str">
        <f>IF($J96="","",VLOOKUP($J96,IndDomain_Wide!$A$2:$BI$11,36,FALSE))</f>
        <v/>
      </c>
      <c r="EB96" s="4" t="str">
        <f>IF($J96="","", VLOOKUP($J96,Indicator_Wide!$A$2:$BI$11,36,FALSE))</f>
        <v/>
      </c>
      <c r="EC96" s="3"/>
      <c r="ED96" s="4" t="str">
        <f>IF($J96="","",VLOOKUP($J96,IndDomain_Wide!$A$2:$BI$11,37,FALSE))</f>
        <v/>
      </c>
      <c r="EE96" s="4" t="str">
        <f>IF($J96="","", VLOOKUP($J96,Indicator_Wide!$A$2:$BI$11,37,FALSE))</f>
        <v/>
      </c>
      <c r="EF96" s="3"/>
      <c r="EG96" s="4" t="str">
        <f>IF($J96="","",VLOOKUP($J96,IndDomain_Wide!$A$2:$BI$11,38,FALSE))</f>
        <v/>
      </c>
      <c r="EH96" s="4" t="str">
        <f>IF($J96="","", VLOOKUP($J96,Indicator_Wide!$A$2:$BI$11,38,FALSE))</f>
        <v/>
      </c>
      <c r="EI96" s="3"/>
      <c r="EJ96" s="4" t="str">
        <f>IF($J96="","",VLOOKUP($J96,IndDomain_Wide!$A$2:$BI$11,39,FALSE))</f>
        <v/>
      </c>
      <c r="EK96" s="4" t="str">
        <f>IF($J96="","", VLOOKUP($J96,Indicator_Wide!$A$2:$BI$11,39,FALSE))</f>
        <v/>
      </c>
      <c r="EL96" s="3"/>
      <c r="EM96" s="4" t="str">
        <f>IF($J96="","",VLOOKUP($J96,IndDomain_Wide!$A$2:$BI$11,40,FALSE))</f>
        <v/>
      </c>
      <c r="EN96" s="4" t="str">
        <f>IF($J96="","", VLOOKUP($J96,Indicator_Wide!$A$2:$BI$11,40,FALSE))</f>
        <v/>
      </c>
      <c r="EO96" s="3"/>
      <c r="EP96" s="4" t="str">
        <f>IF($J96="","",VLOOKUP($J96,IndDomain_Wide!$A$2:$BI$11,41,FALSE))</f>
        <v/>
      </c>
      <c r="EQ96" s="4" t="str">
        <f>IF($J96="","", VLOOKUP($J96,Indicator_Wide!$A$2:$BI$11,41,FALSE))</f>
        <v/>
      </c>
      <c r="ER96" s="3"/>
      <c r="ES96" s="4" t="str">
        <f>IF($J96="","",VLOOKUP($J96,IndDomain_Wide!$A$2:$BI$11,42,FALSE))</f>
        <v/>
      </c>
      <c r="ET96" s="4" t="str">
        <f>IF($J96="","", VLOOKUP($J96,Indicator_Wide!$A$2:$BI$11,42,FALSE))</f>
        <v/>
      </c>
      <c r="EU96" s="3"/>
      <c r="EV96" s="4" t="str">
        <f>IF($J96="","",VLOOKUP($J96,IndDomain_Wide!$A$2:$BI$11,43,FALSE))</f>
        <v/>
      </c>
      <c r="EW96" s="4" t="str">
        <f>IF($J96="","", VLOOKUP($J96,Indicator_Wide!$A$2:$BI$11,43,FALSE))</f>
        <v/>
      </c>
      <c r="EX96" s="3"/>
      <c r="EY96" s="4" t="str">
        <f>IF($J96="","",VLOOKUP($J96,IndDomain_Wide!$A$2:$BI$11,44,FALSE))</f>
        <v/>
      </c>
      <c r="EZ96" s="4" t="str">
        <f>IF($J96="","", VLOOKUP($J96,Indicator_Wide!$A$2:$BI$11,44,FALSE))</f>
        <v/>
      </c>
      <c r="FA96" s="3"/>
      <c r="FB96" s="4" t="str">
        <f>IF($J96="","",VLOOKUP($J96,IndDomain_Wide!$A$2:$BI$11,45,FALSE))</f>
        <v/>
      </c>
      <c r="FC96" s="4" t="str">
        <f>IF($J96="","", VLOOKUP($J96,Indicator_Wide!$A$2:$BI$11,45,FALSE))</f>
        <v/>
      </c>
      <c r="FD96" s="3"/>
      <c r="FE96" s="4" t="str">
        <f>IF($J96="","",VLOOKUP($J96,IndDomain_Wide!$A$2:$BI$11,46,FALSE))</f>
        <v/>
      </c>
      <c r="FF96" s="4" t="str">
        <f>IF($J96="","", VLOOKUP($J96,Indicator_Wide!$A$2:$BI$11,46,FALSE))</f>
        <v/>
      </c>
      <c r="FG96" s="3"/>
      <c r="FH96" s="4" t="str">
        <f>IF($J96="","",VLOOKUP($J96,IndDomain_Wide!$A$2:$BI$11,47,FALSE))</f>
        <v/>
      </c>
      <c r="FI96" s="4" t="str">
        <f>IF($J96="","", VLOOKUP($J96,Indicator_Wide!$A$2:$BI$11,47,FALSE))</f>
        <v/>
      </c>
      <c r="FJ96" s="3"/>
      <c r="FK96" s="4" t="str">
        <f>IF($J96="","",VLOOKUP($J96,IndDomain_Wide!$A$2:$BI$11,48,FALSE))</f>
        <v/>
      </c>
      <c r="FL96" s="4" t="str">
        <f>IF($J96="","", VLOOKUP($J96,Indicator_Wide!$A$2:$BI$11,48,FALSE))</f>
        <v/>
      </c>
      <c r="FM96" s="3"/>
      <c r="FN96" s="4" t="str">
        <f>IF($J96="","",VLOOKUP($J96,IndDomain_Wide!$A$2:$BI$11,49,FALSE))</f>
        <v/>
      </c>
      <c r="FO96" s="4" t="str">
        <f>IF($J96="","", VLOOKUP($J96,Indicator_Wide!$A$2:$BI$11,49,FALSE))</f>
        <v/>
      </c>
      <c r="FP96" s="3"/>
      <c r="FQ96" s="4" t="str">
        <f>IF($J96="","",VLOOKUP($J96,IndDomain_Wide!$A$2:$BI$11,50,FALSE))</f>
        <v/>
      </c>
      <c r="FR96" s="4" t="str">
        <f>IF($J96="","", VLOOKUP($J96,Indicator_Wide!$A$2:$BI$11,50,FALSE))</f>
        <v/>
      </c>
      <c r="FS96" s="3"/>
      <c r="FT96" s="4" t="str">
        <f>IF($J96="","",VLOOKUP($J96,IndDomain_Wide!$A$2:$BI$11,51,FALSE))</f>
        <v/>
      </c>
      <c r="FU96" s="4" t="str">
        <f>IF($J96="","", VLOOKUP($J96,Indicator_Wide!$A$2:$BI$11,51,FALSE))</f>
        <v/>
      </c>
      <c r="FV96" s="3"/>
      <c r="FW96" s="4" t="str">
        <f>IF($J96="","",VLOOKUP($J96,IndDomain_Wide!$A$2:$BI$11,52,FALSE))</f>
        <v/>
      </c>
      <c r="FX96" s="4" t="str">
        <f>IF($J96="","", VLOOKUP($J96,Indicator_Wide!$A$2:$BI$11,52,FALSE))</f>
        <v/>
      </c>
      <c r="FY96" s="3"/>
      <c r="FZ96" s="4" t="str">
        <f>IF($J96="","",VLOOKUP($J96,IndDomain_Wide!$A$2:$BI$11,53,FALSE))</f>
        <v/>
      </c>
      <c r="GA96" s="4" t="str">
        <f>IF($J96="","", VLOOKUP($J96,Indicator_Wide!$A$2:$BI$11,53,FALSE))</f>
        <v/>
      </c>
      <c r="GB96" s="3"/>
      <c r="GC96" s="4" t="str">
        <f>IF($J96="","",VLOOKUP($J96,IndDomain_Wide!$A$2:$BI$11,54,FALSE))</f>
        <v/>
      </c>
      <c r="GD96" s="4" t="str">
        <f>IF($J96="","", VLOOKUP($J96,Indicator_Wide!$A$2:$BI$11,54,FALSE))</f>
        <v/>
      </c>
      <c r="GE96" s="3"/>
      <c r="GF96" s="4" t="str">
        <f>IF($J96="","",VLOOKUP($J96,IndDomain_Wide!$A$2:$BI$11,55,FALSE))</f>
        <v/>
      </c>
      <c r="GG96" s="4" t="str">
        <f>IF($J96="","", VLOOKUP($J96,Indicator_Wide!$A$2:$BI$11,55,FALSE))</f>
        <v/>
      </c>
      <c r="GH96" s="3"/>
      <c r="GI96" s="4" t="str">
        <f>IF($J96="","",VLOOKUP($J96,IndDomain_Wide!$A$2:$BI$11,56,FALSE))</f>
        <v/>
      </c>
      <c r="GJ96" s="4" t="str">
        <f>IF($J96="","", VLOOKUP($J96,Indicator_Wide!$A$2:$BI$11,56,FALSE))</f>
        <v/>
      </c>
      <c r="GK96" s="3"/>
      <c r="GL96" s="4" t="str">
        <f>IF($J96="","",VLOOKUP($J96,IndDomain_Wide!$A$2:$BI$11,57,FALSE))</f>
        <v/>
      </c>
      <c r="GM96" s="4" t="str">
        <f>IF($J96="","", VLOOKUP($J96,Indicator_Wide!$A$2:$BI$11,57,FALSE))</f>
        <v/>
      </c>
      <c r="GN96" s="3"/>
      <c r="GO96" s="4" t="str">
        <f>IF($J96="","",VLOOKUP($J96,IndDomain_Wide!$A$2:$BI$11,58,FALSE))</f>
        <v/>
      </c>
      <c r="GP96" s="4" t="str">
        <f>IF($J96="","", VLOOKUP($J96,Indicator_Wide!$A$2:$BI$11,58,FALSE))</f>
        <v/>
      </c>
      <c r="GQ96" s="3"/>
      <c r="GR96" s="4" t="str">
        <f>IF($J96="","",VLOOKUP($J96,IndDomain_Wide!$A$2:$BI$11,59,FALSE))</f>
        <v/>
      </c>
      <c r="GS96" s="4" t="str">
        <f>IF($J96="","", VLOOKUP($J96,Indicator_Wide!$A$2:$BI$11,59,FALSE))</f>
        <v/>
      </c>
      <c r="GT96" s="3"/>
      <c r="GU96" s="4" t="str">
        <f>IF($J96="","",VLOOKUP($J96,IndDomain_Wide!$A$2:$BI$11,60,FALSE))</f>
        <v/>
      </c>
      <c r="GV96" s="4" t="str">
        <f>IF($J96="","", VLOOKUP($J96,Indicator_Wide!$A$2:$BI$11,60,FALSE))</f>
        <v/>
      </c>
      <c r="GW96" s="3"/>
      <c r="GX96" s="4" t="str">
        <f>IF($J96="","",VLOOKUP($J96,IndDomain_Wide!$A$2:$BI$11,61,FALSE))</f>
        <v/>
      </c>
      <c r="GY96" s="4" t="str">
        <f>IF($J96="","", VLOOKUP($J96,Indicator_Wide!$A$2:$BI$11,61,FALSE))</f>
        <v/>
      </c>
      <c r="GZ96" s="3"/>
    </row>
    <row r="97" spans="1:20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4" t="str">
        <f>IF($J97="","", VLOOKUP($J97,Domain_Wide!$A$2:$M$11,2,FALSE))</f>
        <v/>
      </c>
      <c r="L97" s="4" t="str">
        <f>IF($J97="","", VLOOKUP($J97,Domain_Wide!$A$2:$M$11,3,FALSE))</f>
        <v/>
      </c>
      <c r="M97" s="3"/>
      <c r="N97" s="4" t="str">
        <f>IF($J97="","", VLOOKUP($J97,Domain_Wide!$A$2:$M$11,4,FALSE))</f>
        <v/>
      </c>
      <c r="O97" s="4" t="str">
        <f>IF($J97="","", VLOOKUP($J97,Domain_Wide!$A$2:$M$11,5,FALSE))</f>
        <v/>
      </c>
      <c r="P97" s="3"/>
      <c r="Q97" s="4" t="str">
        <f>IF($J97="","", VLOOKUP($J97,Domain_Wide!$A$2:$M$11,6,FALSE))</f>
        <v/>
      </c>
      <c r="R97" s="4" t="str">
        <f>IF($J97="","", VLOOKUP($J97,Domain_Wide!$A$2:$M$11,7,FALSE))</f>
        <v/>
      </c>
      <c r="S97" s="3"/>
      <c r="T97" s="4" t="str">
        <f>IF($J97="","", VLOOKUP($J97,Domain_Wide!$A$2:$M$11,8,FALSE))</f>
        <v/>
      </c>
      <c r="U97" s="4" t="str">
        <f>IF($J97="","", VLOOKUP($J97,Domain_Wide!$A$2:$M$11,9,FALSE))</f>
        <v/>
      </c>
      <c r="V97" s="3"/>
      <c r="W97" s="4" t="str">
        <f>IF($J97="","", VLOOKUP($J97,Domain_Wide!$A$2:$M$11,10,FALSE))</f>
        <v/>
      </c>
      <c r="X97" s="4" t="str">
        <f>IF($J97="","", VLOOKUP($J97,Domain_Wide!$A$2:$M$11,11,FALSE))</f>
        <v/>
      </c>
      <c r="Y97" s="3"/>
      <c r="Z97" s="4" t="str">
        <f>IF($J97="","", VLOOKUP($J97,Domain_Wide!$A$2:$M$11,12,FALSE))</f>
        <v/>
      </c>
      <c r="AA97" s="4" t="str">
        <f>IF($J97="","", VLOOKUP($J97,Domain_Wide!$A$2:$M$11,13,FALSE))</f>
        <v/>
      </c>
      <c r="AB97" s="3"/>
      <c r="AC97" s="4" t="str">
        <f>IF($J97="","",VLOOKUP($J97,IndDomain_Wide!$A$2:$BI$11,2,FALSE))</f>
        <v/>
      </c>
      <c r="AD97" s="4" t="str">
        <f>IF($J97="","", VLOOKUP($J97,Indicator_Wide!$A$2:$BI$11,2,FALSE))</f>
        <v/>
      </c>
      <c r="AE97" s="3"/>
      <c r="AF97" s="4" t="str">
        <f>IF($J97="","",VLOOKUP($J97,IndDomain_Wide!$A$2:$BI$11,3,FALSE))</f>
        <v/>
      </c>
      <c r="AG97" s="4" t="str">
        <f>IF($J97="","", VLOOKUP($J97,Indicator_Wide!$A$2:$BI$11,3,FALSE))</f>
        <v/>
      </c>
      <c r="AH97" s="3"/>
      <c r="AI97" s="4" t="str">
        <f>IF($J97="","",VLOOKUP($J97,IndDomain_Wide!$A$2:$BI$11,4,FALSE))</f>
        <v/>
      </c>
      <c r="AJ97" s="4" t="str">
        <f>IF($J97="","", VLOOKUP($J97,Indicator_Wide!$A$2:$BI$11,4,FALSE))</f>
        <v/>
      </c>
      <c r="AK97" s="3"/>
      <c r="AL97" s="4" t="str">
        <f>IF($J97="","",VLOOKUP($J97,IndDomain_Wide!$A$2:$BI$11,5,FALSE))</f>
        <v/>
      </c>
      <c r="AM97" s="4" t="str">
        <f>IF($J97="","", VLOOKUP($J97,Indicator_Wide!$A$2:$BI$11,5,FALSE))</f>
        <v/>
      </c>
      <c r="AN97" s="3"/>
      <c r="AO97" s="4" t="str">
        <f>IF($J97="","",VLOOKUP($J97,IndDomain_Wide!$A$2:$BI$11,6,FALSE))</f>
        <v/>
      </c>
      <c r="AP97" s="4" t="str">
        <f>IF($J97="","", VLOOKUP($J97,Indicator_Wide!$A$2:$BI$11,6,FALSE))</f>
        <v/>
      </c>
      <c r="AQ97" s="3"/>
      <c r="AR97" s="4" t="str">
        <f>IF($J97="","",VLOOKUP($J97,IndDomain_Wide!$A$2:$BI$11,7,FALSE))</f>
        <v/>
      </c>
      <c r="AS97" s="4" t="str">
        <f>IF($J97="","", VLOOKUP($J97,Indicator_Wide!$A$2:$BI$11,7,FALSE))</f>
        <v/>
      </c>
      <c r="AT97" s="3"/>
      <c r="AU97" s="4" t="str">
        <f>IF($J97="","",VLOOKUP($J97,IndDomain_Wide!$A$2:$BI$11,8,FALSE))</f>
        <v/>
      </c>
      <c r="AV97" s="4" t="str">
        <f>IF($J97="","", VLOOKUP($J97,Indicator_Wide!$A$2:$BI$11,8,FALSE))</f>
        <v/>
      </c>
      <c r="AW97" s="3"/>
      <c r="AX97" s="4" t="str">
        <f>IF($J97="","",VLOOKUP($J97,IndDomain_Wide!$A$2:$BI$11,9,FALSE))</f>
        <v/>
      </c>
      <c r="AY97" s="4" t="str">
        <f>IF($J97="","", VLOOKUP($J97,Indicator_Wide!$A$2:$BI$11,9,FALSE))</f>
        <v/>
      </c>
      <c r="AZ97" s="3"/>
      <c r="BA97" s="4" t="str">
        <f>IF($J97="","",VLOOKUP($J97,IndDomain_Wide!$A$2:$BI$11,10,FALSE))</f>
        <v/>
      </c>
      <c r="BB97" s="4" t="str">
        <f>IF($J97="","", VLOOKUP($J97,Indicator_Wide!$A$2:$BI$11,10,FALSE))</f>
        <v/>
      </c>
      <c r="BC97" s="3"/>
      <c r="BD97" s="4" t="str">
        <f>IF($J97="","",VLOOKUP($J97,IndDomain_Wide!$A$2:$BI$11,11,FALSE))</f>
        <v/>
      </c>
      <c r="BE97" s="4" t="str">
        <f>IF($J97="","", VLOOKUP($J97,Indicator_Wide!$A$2:$BI$11,11,FALSE))</f>
        <v/>
      </c>
      <c r="BF97" s="3"/>
      <c r="BG97" s="4" t="str">
        <f>IF($J97="","",VLOOKUP($J97,IndDomain_Wide!$A$2:$BI$11,12,FALSE))</f>
        <v/>
      </c>
      <c r="BH97" s="4" t="str">
        <f>IF($J97="","", VLOOKUP($J97,Indicator_Wide!$A$2:$BI$11,12,FALSE))</f>
        <v/>
      </c>
      <c r="BI97" s="3"/>
      <c r="BJ97" s="4" t="str">
        <f>IF($J97="","",VLOOKUP($J97,IndDomain_Wide!$A$2:$BI$11,13,FALSE))</f>
        <v/>
      </c>
      <c r="BK97" s="4" t="str">
        <f>IF($J97="","", VLOOKUP($J97,Indicator_Wide!$A$2:$BI$11,13,FALSE))</f>
        <v/>
      </c>
      <c r="BL97" s="3"/>
      <c r="BM97" s="4" t="str">
        <f>IF($J97="","",VLOOKUP($J97,IndDomain_Wide!$A$2:$BI$11,14,FALSE))</f>
        <v/>
      </c>
      <c r="BN97" s="4" t="str">
        <f>IF($J97="","", VLOOKUP($J97,Indicator_Wide!$A$2:$BI$11,14,FALSE))</f>
        <v/>
      </c>
      <c r="BO97" s="3"/>
      <c r="BP97" s="4" t="str">
        <f>IF($J97="","",VLOOKUP($J97,IndDomain_Wide!$A$2:$BI$11,15,FALSE))</f>
        <v/>
      </c>
      <c r="BQ97" s="4" t="str">
        <f>IF($J97="","", VLOOKUP($J97,Indicator_Wide!$A$2:$BI$11,15,FALSE))</f>
        <v/>
      </c>
      <c r="BR97" s="3"/>
      <c r="BS97" s="4" t="str">
        <f>IF($J97="","",VLOOKUP($J97,IndDomain_Wide!$A$2:$BI$11,16,FALSE))</f>
        <v/>
      </c>
      <c r="BT97" s="4" t="str">
        <f>IF($J97="","", VLOOKUP($J97,Indicator_Wide!$A$2:$BI$11,16,FALSE))</f>
        <v/>
      </c>
      <c r="BU97" s="3"/>
      <c r="BV97" s="4" t="str">
        <f>IF($J97="","",VLOOKUP($J97,IndDomain_Wide!$A$2:$BI$11,17,FALSE))</f>
        <v/>
      </c>
      <c r="BW97" s="4" t="str">
        <f>IF($J97="","", VLOOKUP($J97,Indicator_Wide!$A$2:$BI$11,17,FALSE))</f>
        <v/>
      </c>
      <c r="BX97" s="3"/>
      <c r="BY97" s="4" t="str">
        <f>IF($J97="","",VLOOKUP($J97,IndDomain_Wide!$A$2:$BI$11,18,FALSE))</f>
        <v/>
      </c>
      <c r="BZ97" s="4" t="str">
        <f>IF($J97="","", VLOOKUP($J97,Indicator_Wide!$A$2:$BI$11,18,FALSE))</f>
        <v/>
      </c>
      <c r="CA97" s="3"/>
      <c r="CB97" s="4" t="str">
        <f>IF($J97="","",VLOOKUP($J97,IndDomain_Wide!$A$2:$BI$11,19,FALSE))</f>
        <v/>
      </c>
      <c r="CC97" s="4" t="str">
        <f>IF($J97="","", VLOOKUP($J97,Indicator_Wide!$A$2:$BI$11,19,FALSE))</f>
        <v/>
      </c>
      <c r="CD97" s="3"/>
      <c r="CE97" s="4" t="str">
        <f>IF($J97="","",VLOOKUP($J97,IndDomain_Wide!$A$2:$BI$11,20,FALSE))</f>
        <v/>
      </c>
      <c r="CF97" s="4" t="str">
        <f>IF($J97="","", VLOOKUP($J97,Indicator_Wide!$A$2:$BI$11,20,FALSE))</f>
        <v/>
      </c>
      <c r="CG97" s="3"/>
      <c r="CH97" s="4" t="str">
        <f>IF($J97="","",VLOOKUP($J97,IndDomain_Wide!$A$2:$BI$11,21,FALSE))</f>
        <v/>
      </c>
      <c r="CI97" s="4" t="str">
        <f>IF($J97="","", VLOOKUP($J97,Indicator_Wide!$A$2:$BI$11,21,FALSE))</f>
        <v/>
      </c>
      <c r="CJ97" s="3"/>
      <c r="CK97" s="4" t="str">
        <f>IF($J97="","",VLOOKUP($J97,IndDomain_Wide!$A$2:$BI$11,22,FALSE))</f>
        <v/>
      </c>
      <c r="CL97" s="4" t="str">
        <f>IF($J97="","", VLOOKUP($J97,Indicator_Wide!$A$2:$BI$11,22,FALSE))</f>
        <v/>
      </c>
      <c r="CM97" s="3"/>
      <c r="CN97" s="4" t="str">
        <f>IF($J97="","",VLOOKUP($J97,IndDomain_Wide!$A$2:$BI$11,23,FALSE))</f>
        <v/>
      </c>
      <c r="CO97" s="4" t="str">
        <f>IF($J97="","", VLOOKUP($J97,Indicator_Wide!$A$2:$BI$11,23,FALSE))</f>
        <v/>
      </c>
      <c r="CP97" s="3"/>
      <c r="CQ97" s="4" t="str">
        <f>IF($J97="","",VLOOKUP($J97,IndDomain_Wide!$A$2:$BI$11,24,FALSE))</f>
        <v/>
      </c>
      <c r="CR97" s="4" t="str">
        <f>IF($J97="","", VLOOKUP($J97,Indicator_Wide!$A$2:$BI$11,24,FALSE))</f>
        <v/>
      </c>
      <c r="CS97" s="3"/>
      <c r="CT97" s="4" t="str">
        <f>IF($J97="","",VLOOKUP($J97,IndDomain_Wide!$A$2:$BI$11,25,FALSE))</f>
        <v/>
      </c>
      <c r="CU97" s="4" t="str">
        <f>IF($J97="","", VLOOKUP($J97,Indicator_Wide!$A$2:$BI$11,25,FALSE))</f>
        <v/>
      </c>
      <c r="CV97" s="3"/>
      <c r="CW97" s="4" t="str">
        <f>IF($J97="","",VLOOKUP($J97,IndDomain_Wide!$A$2:$BI$11,26,FALSE))</f>
        <v/>
      </c>
      <c r="CX97" s="4" t="str">
        <f>IF($J97="","", VLOOKUP($J97,Indicator_Wide!$A$2:$BI$11,26,FALSE))</f>
        <v/>
      </c>
      <c r="CY97" s="3"/>
      <c r="CZ97" s="4" t="str">
        <f>IF($J97="","",VLOOKUP($J97,IndDomain_Wide!$A$2:$BI$11,27,FALSE))</f>
        <v/>
      </c>
      <c r="DA97" s="4" t="str">
        <f>IF($J97="","", VLOOKUP($J97,Indicator_Wide!$A$2:$BI$11,27,FALSE))</f>
        <v/>
      </c>
      <c r="DB97" s="3"/>
      <c r="DC97" s="4" t="str">
        <f>IF($J97="","",VLOOKUP($J97,IndDomain_Wide!$A$2:$BI$11,28,FALSE))</f>
        <v/>
      </c>
      <c r="DD97" s="4" t="str">
        <f>IF($J97="","", VLOOKUP($J97,Indicator_Wide!$A$2:$BI$11,28,FALSE))</f>
        <v/>
      </c>
      <c r="DE97" s="3"/>
      <c r="DF97" s="4" t="str">
        <f>IF($J97="","",VLOOKUP($J97,IndDomain_Wide!$A$2:$BI$11,29,FALSE))</f>
        <v/>
      </c>
      <c r="DG97" s="4" t="str">
        <f>IF($J97="","", VLOOKUP($J97,Indicator_Wide!$A$2:$BI$11,29,FALSE))</f>
        <v/>
      </c>
      <c r="DH97" s="3"/>
      <c r="DI97" s="4" t="str">
        <f>IF($J97="","",VLOOKUP($J97,IndDomain_Wide!$A$2:$BI$11,30,FALSE))</f>
        <v/>
      </c>
      <c r="DJ97" s="4" t="str">
        <f>IF($J97="","", VLOOKUP($J97,Indicator_Wide!$A$2:$BI$11,30,FALSE))</f>
        <v/>
      </c>
      <c r="DK97" s="3"/>
      <c r="DL97" s="4" t="str">
        <f>IF($J97="","",VLOOKUP($J97,IndDomain_Wide!$A$2:$BI$11,31,FALSE))</f>
        <v/>
      </c>
      <c r="DM97" s="4" t="str">
        <f>IF($J97="","", VLOOKUP($J97,Indicator_Wide!$A$2:$BI$11,31,FALSE))</f>
        <v/>
      </c>
      <c r="DN97" s="3"/>
      <c r="DO97" s="4" t="str">
        <f>IF($J97="","",VLOOKUP($J97,IndDomain_Wide!$A$2:$BI$11,32,FALSE))</f>
        <v/>
      </c>
      <c r="DP97" s="4" t="str">
        <f>IF($J97="","", VLOOKUP($J97,Indicator_Wide!$A$2:$BI$11,32,FALSE))</f>
        <v/>
      </c>
      <c r="DQ97" s="3"/>
      <c r="DR97" s="4" t="str">
        <f>IF($J97="","",VLOOKUP($J97,IndDomain_Wide!$A$2:$BI$11,33,FALSE))</f>
        <v/>
      </c>
      <c r="DS97" s="4" t="str">
        <f>IF($J97="","", VLOOKUP($J97,Indicator_Wide!$A$2:$BI$11,33,FALSE))</f>
        <v/>
      </c>
      <c r="DT97" s="3"/>
      <c r="DU97" s="4" t="str">
        <f>IF($J97="","",VLOOKUP($J97,IndDomain_Wide!$A$2:$BI$11,34,FALSE))</f>
        <v/>
      </c>
      <c r="DV97" s="4" t="str">
        <f>IF($J97="","", VLOOKUP($J97,Indicator_Wide!$A$2:$BI$11,34,FALSE))</f>
        <v/>
      </c>
      <c r="DW97" s="3"/>
      <c r="DX97" s="4" t="str">
        <f>IF($J97="","",VLOOKUP($J97,IndDomain_Wide!$A$2:$BI$11,35,FALSE))</f>
        <v/>
      </c>
      <c r="DY97" s="4" t="str">
        <f>IF($J97="","", VLOOKUP($J97,Indicator_Wide!$A$2:$BI$11,35,FALSE))</f>
        <v/>
      </c>
      <c r="DZ97" s="3"/>
      <c r="EA97" s="4" t="str">
        <f>IF($J97="","",VLOOKUP($J97,IndDomain_Wide!$A$2:$BI$11,36,FALSE))</f>
        <v/>
      </c>
      <c r="EB97" s="4" t="str">
        <f>IF($J97="","", VLOOKUP($J97,Indicator_Wide!$A$2:$BI$11,36,FALSE))</f>
        <v/>
      </c>
      <c r="EC97" s="3"/>
      <c r="ED97" s="4" t="str">
        <f>IF($J97="","",VLOOKUP($J97,IndDomain_Wide!$A$2:$BI$11,37,FALSE))</f>
        <v/>
      </c>
      <c r="EE97" s="4" t="str">
        <f>IF($J97="","", VLOOKUP($J97,Indicator_Wide!$A$2:$BI$11,37,FALSE))</f>
        <v/>
      </c>
      <c r="EF97" s="3"/>
      <c r="EG97" s="4" t="str">
        <f>IF($J97="","",VLOOKUP($J97,IndDomain_Wide!$A$2:$BI$11,38,FALSE))</f>
        <v/>
      </c>
      <c r="EH97" s="4" t="str">
        <f>IF($J97="","", VLOOKUP($J97,Indicator_Wide!$A$2:$BI$11,38,FALSE))</f>
        <v/>
      </c>
      <c r="EI97" s="3"/>
      <c r="EJ97" s="4" t="str">
        <f>IF($J97="","",VLOOKUP($J97,IndDomain_Wide!$A$2:$BI$11,39,FALSE))</f>
        <v/>
      </c>
      <c r="EK97" s="4" t="str">
        <f>IF($J97="","", VLOOKUP($J97,Indicator_Wide!$A$2:$BI$11,39,FALSE))</f>
        <v/>
      </c>
      <c r="EL97" s="3"/>
      <c r="EM97" s="4" t="str">
        <f>IF($J97="","",VLOOKUP($J97,IndDomain_Wide!$A$2:$BI$11,40,FALSE))</f>
        <v/>
      </c>
      <c r="EN97" s="4" t="str">
        <f>IF($J97="","", VLOOKUP($J97,Indicator_Wide!$A$2:$BI$11,40,FALSE))</f>
        <v/>
      </c>
      <c r="EO97" s="3"/>
      <c r="EP97" s="4" t="str">
        <f>IF($J97="","",VLOOKUP($J97,IndDomain_Wide!$A$2:$BI$11,41,FALSE))</f>
        <v/>
      </c>
      <c r="EQ97" s="4" t="str">
        <f>IF($J97="","", VLOOKUP($J97,Indicator_Wide!$A$2:$BI$11,41,FALSE))</f>
        <v/>
      </c>
      <c r="ER97" s="3"/>
      <c r="ES97" s="4" t="str">
        <f>IF($J97="","",VLOOKUP($J97,IndDomain_Wide!$A$2:$BI$11,42,FALSE))</f>
        <v/>
      </c>
      <c r="ET97" s="4" t="str">
        <f>IF($J97="","", VLOOKUP($J97,Indicator_Wide!$A$2:$BI$11,42,FALSE))</f>
        <v/>
      </c>
      <c r="EU97" s="3"/>
      <c r="EV97" s="4" t="str">
        <f>IF($J97="","",VLOOKUP($J97,IndDomain_Wide!$A$2:$BI$11,43,FALSE))</f>
        <v/>
      </c>
      <c r="EW97" s="4" t="str">
        <f>IF($J97="","", VLOOKUP($J97,Indicator_Wide!$A$2:$BI$11,43,FALSE))</f>
        <v/>
      </c>
      <c r="EX97" s="3"/>
      <c r="EY97" s="4" t="str">
        <f>IF($J97="","",VLOOKUP($J97,IndDomain_Wide!$A$2:$BI$11,44,FALSE))</f>
        <v/>
      </c>
      <c r="EZ97" s="4" t="str">
        <f>IF($J97="","", VLOOKUP($J97,Indicator_Wide!$A$2:$BI$11,44,FALSE))</f>
        <v/>
      </c>
      <c r="FA97" s="3"/>
      <c r="FB97" s="4" t="str">
        <f>IF($J97="","",VLOOKUP($J97,IndDomain_Wide!$A$2:$BI$11,45,FALSE))</f>
        <v/>
      </c>
      <c r="FC97" s="4" t="str">
        <f>IF($J97="","", VLOOKUP($J97,Indicator_Wide!$A$2:$BI$11,45,FALSE))</f>
        <v/>
      </c>
      <c r="FD97" s="3"/>
      <c r="FE97" s="4" t="str">
        <f>IF($J97="","",VLOOKUP($J97,IndDomain_Wide!$A$2:$BI$11,46,FALSE))</f>
        <v/>
      </c>
      <c r="FF97" s="4" t="str">
        <f>IF($J97="","", VLOOKUP($J97,Indicator_Wide!$A$2:$BI$11,46,FALSE))</f>
        <v/>
      </c>
      <c r="FG97" s="3"/>
      <c r="FH97" s="4" t="str">
        <f>IF($J97="","",VLOOKUP($J97,IndDomain_Wide!$A$2:$BI$11,47,FALSE))</f>
        <v/>
      </c>
      <c r="FI97" s="4" t="str">
        <f>IF($J97="","", VLOOKUP($J97,Indicator_Wide!$A$2:$BI$11,47,FALSE))</f>
        <v/>
      </c>
      <c r="FJ97" s="3"/>
      <c r="FK97" s="4" t="str">
        <f>IF($J97="","",VLOOKUP($J97,IndDomain_Wide!$A$2:$BI$11,48,FALSE))</f>
        <v/>
      </c>
      <c r="FL97" s="4" t="str">
        <f>IF($J97="","", VLOOKUP($J97,Indicator_Wide!$A$2:$BI$11,48,FALSE))</f>
        <v/>
      </c>
      <c r="FM97" s="3"/>
      <c r="FN97" s="4" t="str">
        <f>IF($J97="","",VLOOKUP($J97,IndDomain_Wide!$A$2:$BI$11,49,FALSE))</f>
        <v/>
      </c>
      <c r="FO97" s="4" t="str">
        <f>IF($J97="","", VLOOKUP($J97,Indicator_Wide!$A$2:$BI$11,49,FALSE))</f>
        <v/>
      </c>
      <c r="FP97" s="3"/>
      <c r="FQ97" s="4" t="str">
        <f>IF($J97="","",VLOOKUP($J97,IndDomain_Wide!$A$2:$BI$11,50,FALSE))</f>
        <v/>
      </c>
      <c r="FR97" s="4" t="str">
        <f>IF($J97="","", VLOOKUP($J97,Indicator_Wide!$A$2:$BI$11,50,FALSE))</f>
        <v/>
      </c>
      <c r="FS97" s="3"/>
      <c r="FT97" s="4" t="str">
        <f>IF($J97="","",VLOOKUP($J97,IndDomain_Wide!$A$2:$BI$11,51,FALSE))</f>
        <v/>
      </c>
      <c r="FU97" s="4" t="str">
        <f>IF($J97="","", VLOOKUP($J97,Indicator_Wide!$A$2:$BI$11,51,FALSE))</f>
        <v/>
      </c>
      <c r="FV97" s="3"/>
      <c r="FW97" s="4" t="str">
        <f>IF($J97="","",VLOOKUP($J97,IndDomain_Wide!$A$2:$BI$11,52,FALSE))</f>
        <v/>
      </c>
      <c r="FX97" s="4" t="str">
        <f>IF($J97="","", VLOOKUP($J97,Indicator_Wide!$A$2:$BI$11,52,FALSE))</f>
        <v/>
      </c>
      <c r="FY97" s="3"/>
      <c r="FZ97" s="4" t="str">
        <f>IF($J97="","",VLOOKUP($J97,IndDomain_Wide!$A$2:$BI$11,53,FALSE))</f>
        <v/>
      </c>
      <c r="GA97" s="4" t="str">
        <f>IF($J97="","", VLOOKUP($J97,Indicator_Wide!$A$2:$BI$11,53,FALSE))</f>
        <v/>
      </c>
      <c r="GB97" s="3"/>
      <c r="GC97" s="4" t="str">
        <f>IF($J97="","",VLOOKUP($J97,IndDomain_Wide!$A$2:$BI$11,54,FALSE))</f>
        <v/>
      </c>
      <c r="GD97" s="4" t="str">
        <f>IF($J97="","", VLOOKUP($J97,Indicator_Wide!$A$2:$BI$11,54,FALSE))</f>
        <v/>
      </c>
      <c r="GE97" s="3"/>
      <c r="GF97" s="4" t="str">
        <f>IF($J97="","",VLOOKUP($J97,IndDomain_Wide!$A$2:$BI$11,55,FALSE))</f>
        <v/>
      </c>
      <c r="GG97" s="4" t="str">
        <f>IF($J97="","", VLOOKUP($J97,Indicator_Wide!$A$2:$BI$11,55,FALSE))</f>
        <v/>
      </c>
      <c r="GH97" s="3"/>
      <c r="GI97" s="4" t="str">
        <f>IF($J97="","",VLOOKUP($J97,IndDomain_Wide!$A$2:$BI$11,56,FALSE))</f>
        <v/>
      </c>
      <c r="GJ97" s="4" t="str">
        <f>IF($J97="","", VLOOKUP($J97,Indicator_Wide!$A$2:$BI$11,56,FALSE))</f>
        <v/>
      </c>
      <c r="GK97" s="3"/>
      <c r="GL97" s="4" t="str">
        <f>IF($J97="","",VLOOKUP($J97,IndDomain_Wide!$A$2:$BI$11,57,FALSE))</f>
        <v/>
      </c>
      <c r="GM97" s="4" t="str">
        <f>IF($J97="","", VLOOKUP($J97,Indicator_Wide!$A$2:$BI$11,57,FALSE))</f>
        <v/>
      </c>
      <c r="GN97" s="3"/>
      <c r="GO97" s="4" t="str">
        <f>IF($J97="","",VLOOKUP($J97,IndDomain_Wide!$A$2:$BI$11,58,FALSE))</f>
        <v/>
      </c>
      <c r="GP97" s="4" t="str">
        <f>IF($J97="","", VLOOKUP($J97,Indicator_Wide!$A$2:$BI$11,58,FALSE))</f>
        <v/>
      </c>
      <c r="GQ97" s="3"/>
      <c r="GR97" s="4" t="str">
        <f>IF($J97="","",VLOOKUP($J97,IndDomain_Wide!$A$2:$BI$11,59,FALSE))</f>
        <v/>
      </c>
      <c r="GS97" s="4" t="str">
        <f>IF($J97="","", VLOOKUP($J97,Indicator_Wide!$A$2:$BI$11,59,FALSE))</f>
        <v/>
      </c>
      <c r="GT97" s="3"/>
      <c r="GU97" s="4" t="str">
        <f>IF($J97="","",VLOOKUP($J97,IndDomain_Wide!$A$2:$BI$11,60,FALSE))</f>
        <v/>
      </c>
      <c r="GV97" s="4" t="str">
        <f>IF($J97="","", VLOOKUP($J97,Indicator_Wide!$A$2:$BI$11,60,FALSE))</f>
        <v/>
      </c>
      <c r="GW97" s="3"/>
      <c r="GX97" s="4" t="str">
        <f>IF($J97="","",VLOOKUP($J97,IndDomain_Wide!$A$2:$BI$11,61,FALSE))</f>
        <v/>
      </c>
      <c r="GY97" s="4" t="str">
        <f>IF($J97="","", VLOOKUP($J97,Indicator_Wide!$A$2:$BI$11,61,FALSE))</f>
        <v/>
      </c>
      <c r="GZ97" s="3"/>
    </row>
    <row r="98" spans="1:20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4" t="str">
        <f>IF($J98="","", VLOOKUP($J98,Domain_Wide!$A$2:$M$11,2,FALSE))</f>
        <v/>
      </c>
      <c r="L98" s="4" t="str">
        <f>IF($J98="","", VLOOKUP($J98,Domain_Wide!$A$2:$M$11,3,FALSE))</f>
        <v/>
      </c>
      <c r="M98" s="3"/>
      <c r="N98" s="4" t="str">
        <f>IF($J98="","", VLOOKUP($J98,Domain_Wide!$A$2:$M$11,4,FALSE))</f>
        <v/>
      </c>
      <c r="O98" s="4" t="str">
        <f>IF($J98="","", VLOOKUP($J98,Domain_Wide!$A$2:$M$11,5,FALSE))</f>
        <v/>
      </c>
      <c r="P98" s="3"/>
      <c r="Q98" s="4" t="str">
        <f>IF($J98="","", VLOOKUP($J98,Domain_Wide!$A$2:$M$11,6,FALSE))</f>
        <v/>
      </c>
      <c r="R98" s="4" t="str">
        <f>IF($J98="","", VLOOKUP($J98,Domain_Wide!$A$2:$M$11,7,FALSE))</f>
        <v/>
      </c>
      <c r="S98" s="3"/>
      <c r="T98" s="4" t="str">
        <f>IF($J98="","", VLOOKUP($J98,Domain_Wide!$A$2:$M$11,8,FALSE))</f>
        <v/>
      </c>
      <c r="U98" s="4" t="str">
        <f>IF($J98="","", VLOOKUP($J98,Domain_Wide!$A$2:$M$11,9,FALSE))</f>
        <v/>
      </c>
      <c r="V98" s="3"/>
      <c r="W98" s="4" t="str">
        <f>IF($J98="","", VLOOKUP($J98,Domain_Wide!$A$2:$M$11,10,FALSE))</f>
        <v/>
      </c>
      <c r="X98" s="4" t="str">
        <f>IF($J98="","", VLOOKUP($J98,Domain_Wide!$A$2:$M$11,11,FALSE))</f>
        <v/>
      </c>
      <c r="Y98" s="3"/>
      <c r="Z98" s="4" t="str">
        <f>IF($J98="","", VLOOKUP($J98,Domain_Wide!$A$2:$M$11,12,FALSE))</f>
        <v/>
      </c>
      <c r="AA98" s="4" t="str">
        <f>IF($J98="","", VLOOKUP($J98,Domain_Wide!$A$2:$M$11,13,FALSE))</f>
        <v/>
      </c>
      <c r="AB98" s="3"/>
      <c r="AC98" s="4" t="str">
        <f>IF($J98="","",VLOOKUP($J98,IndDomain_Wide!$A$2:$BI$11,2,FALSE))</f>
        <v/>
      </c>
      <c r="AD98" s="4" t="str">
        <f>IF($J98="","", VLOOKUP($J98,Indicator_Wide!$A$2:$BI$11,2,FALSE))</f>
        <v/>
      </c>
      <c r="AE98" s="3"/>
      <c r="AF98" s="4" t="str">
        <f>IF($J98="","",VLOOKUP($J98,IndDomain_Wide!$A$2:$BI$11,3,FALSE))</f>
        <v/>
      </c>
      <c r="AG98" s="4" t="str">
        <f>IF($J98="","", VLOOKUP($J98,Indicator_Wide!$A$2:$BI$11,3,FALSE))</f>
        <v/>
      </c>
      <c r="AH98" s="3"/>
      <c r="AI98" s="4" t="str">
        <f>IF($J98="","",VLOOKUP($J98,IndDomain_Wide!$A$2:$BI$11,4,FALSE))</f>
        <v/>
      </c>
      <c r="AJ98" s="4" t="str">
        <f>IF($J98="","", VLOOKUP($J98,Indicator_Wide!$A$2:$BI$11,4,FALSE))</f>
        <v/>
      </c>
      <c r="AK98" s="3"/>
      <c r="AL98" s="4" t="str">
        <f>IF($J98="","",VLOOKUP($J98,IndDomain_Wide!$A$2:$BI$11,5,FALSE))</f>
        <v/>
      </c>
      <c r="AM98" s="4" t="str">
        <f>IF($J98="","", VLOOKUP($J98,Indicator_Wide!$A$2:$BI$11,5,FALSE))</f>
        <v/>
      </c>
      <c r="AN98" s="3"/>
      <c r="AO98" s="4" t="str">
        <f>IF($J98="","",VLOOKUP($J98,IndDomain_Wide!$A$2:$BI$11,6,FALSE))</f>
        <v/>
      </c>
      <c r="AP98" s="4" t="str">
        <f>IF($J98="","", VLOOKUP($J98,Indicator_Wide!$A$2:$BI$11,6,FALSE))</f>
        <v/>
      </c>
      <c r="AQ98" s="3"/>
      <c r="AR98" s="4" t="str">
        <f>IF($J98="","",VLOOKUP($J98,IndDomain_Wide!$A$2:$BI$11,7,FALSE))</f>
        <v/>
      </c>
      <c r="AS98" s="4" t="str">
        <f>IF($J98="","", VLOOKUP($J98,Indicator_Wide!$A$2:$BI$11,7,FALSE))</f>
        <v/>
      </c>
      <c r="AT98" s="3"/>
      <c r="AU98" s="4" t="str">
        <f>IF($J98="","",VLOOKUP($J98,IndDomain_Wide!$A$2:$BI$11,8,FALSE))</f>
        <v/>
      </c>
      <c r="AV98" s="4" t="str">
        <f>IF($J98="","", VLOOKUP($J98,Indicator_Wide!$A$2:$BI$11,8,FALSE))</f>
        <v/>
      </c>
      <c r="AW98" s="3"/>
      <c r="AX98" s="4" t="str">
        <f>IF($J98="","",VLOOKUP($J98,IndDomain_Wide!$A$2:$BI$11,9,FALSE))</f>
        <v/>
      </c>
      <c r="AY98" s="4" t="str">
        <f>IF($J98="","", VLOOKUP($J98,Indicator_Wide!$A$2:$BI$11,9,FALSE))</f>
        <v/>
      </c>
      <c r="AZ98" s="3"/>
      <c r="BA98" s="4" t="str">
        <f>IF($J98="","",VLOOKUP($J98,IndDomain_Wide!$A$2:$BI$11,10,FALSE))</f>
        <v/>
      </c>
      <c r="BB98" s="4" t="str">
        <f>IF($J98="","", VLOOKUP($J98,Indicator_Wide!$A$2:$BI$11,10,FALSE))</f>
        <v/>
      </c>
      <c r="BC98" s="3"/>
      <c r="BD98" s="4" t="str">
        <f>IF($J98="","",VLOOKUP($J98,IndDomain_Wide!$A$2:$BI$11,11,FALSE))</f>
        <v/>
      </c>
      <c r="BE98" s="4" t="str">
        <f>IF($J98="","", VLOOKUP($J98,Indicator_Wide!$A$2:$BI$11,11,FALSE))</f>
        <v/>
      </c>
      <c r="BF98" s="3"/>
      <c r="BG98" s="4" t="str">
        <f>IF($J98="","",VLOOKUP($J98,IndDomain_Wide!$A$2:$BI$11,12,FALSE))</f>
        <v/>
      </c>
      <c r="BH98" s="4" t="str">
        <f>IF($J98="","", VLOOKUP($J98,Indicator_Wide!$A$2:$BI$11,12,FALSE))</f>
        <v/>
      </c>
      <c r="BI98" s="3"/>
      <c r="BJ98" s="4" t="str">
        <f>IF($J98="","",VLOOKUP($J98,IndDomain_Wide!$A$2:$BI$11,13,FALSE))</f>
        <v/>
      </c>
      <c r="BK98" s="4" t="str">
        <f>IF($J98="","", VLOOKUP($J98,Indicator_Wide!$A$2:$BI$11,13,FALSE))</f>
        <v/>
      </c>
      <c r="BL98" s="3"/>
      <c r="BM98" s="4" t="str">
        <f>IF($J98="","",VLOOKUP($J98,IndDomain_Wide!$A$2:$BI$11,14,FALSE))</f>
        <v/>
      </c>
      <c r="BN98" s="4" t="str">
        <f>IF($J98="","", VLOOKUP($J98,Indicator_Wide!$A$2:$BI$11,14,FALSE))</f>
        <v/>
      </c>
      <c r="BO98" s="3"/>
      <c r="BP98" s="4" t="str">
        <f>IF($J98="","",VLOOKUP($J98,IndDomain_Wide!$A$2:$BI$11,15,FALSE))</f>
        <v/>
      </c>
      <c r="BQ98" s="4" t="str">
        <f>IF($J98="","", VLOOKUP($J98,Indicator_Wide!$A$2:$BI$11,15,FALSE))</f>
        <v/>
      </c>
      <c r="BR98" s="3"/>
      <c r="BS98" s="4" t="str">
        <f>IF($J98="","",VLOOKUP($J98,IndDomain_Wide!$A$2:$BI$11,16,FALSE))</f>
        <v/>
      </c>
      <c r="BT98" s="4" t="str">
        <f>IF($J98="","", VLOOKUP($J98,Indicator_Wide!$A$2:$BI$11,16,FALSE))</f>
        <v/>
      </c>
      <c r="BU98" s="3"/>
      <c r="BV98" s="4" t="str">
        <f>IF($J98="","",VLOOKUP($J98,IndDomain_Wide!$A$2:$BI$11,17,FALSE))</f>
        <v/>
      </c>
      <c r="BW98" s="4" t="str">
        <f>IF($J98="","", VLOOKUP($J98,Indicator_Wide!$A$2:$BI$11,17,FALSE))</f>
        <v/>
      </c>
      <c r="BX98" s="3"/>
      <c r="BY98" s="4" t="str">
        <f>IF($J98="","",VLOOKUP($J98,IndDomain_Wide!$A$2:$BI$11,18,FALSE))</f>
        <v/>
      </c>
      <c r="BZ98" s="4" t="str">
        <f>IF($J98="","", VLOOKUP($J98,Indicator_Wide!$A$2:$BI$11,18,FALSE))</f>
        <v/>
      </c>
      <c r="CA98" s="3"/>
      <c r="CB98" s="4" t="str">
        <f>IF($J98="","",VLOOKUP($J98,IndDomain_Wide!$A$2:$BI$11,19,FALSE))</f>
        <v/>
      </c>
      <c r="CC98" s="4" t="str">
        <f>IF($J98="","", VLOOKUP($J98,Indicator_Wide!$A$2:$BI$11,19,FALSE))</f>
        <v/>
      </c>
      <c r="CD98" s="3"/>
      <c r="CE98" s="4" t="str">
        <f>IF($J98="","",VLOOKUP($J98,IndDomain_Wide!$A$2:$BI$11,20,FALSE))</f>
        <v/>
      </c>
      <c r="CF98" s="4" t="str">
        <f>IF($J98="","", VLOOKUP($J98,Indicator_Wide!$A$2:$BI$11,20,FALSE))</f>
        <v/>
      </c>
      <c r="CG98" s="3"/>
      <c r="CH98" s="4" t="str">
        <f>IF($J98="","",VLOOKUP($J98,IndDomain_Wide!$A$2:$BI$11,21,FALSE))</f>
        <v/>
      </c>
      <c r="CI98" s="4" t="str">
        <f>IF($J98="","", VLOOKUP($J98,Indicator_Wide!$A$2:$BI$11,21,FALSE))</f>
        <v/>
      </c>
      <c r="CJ98" s="3"/>
      <c r="CK98" s="4" t="str">
        <f>IF($J98="","",VLOOKUP($J98,IndDomain_Wide!$A$2:$BI$11,22,FALSE))</f>
        <v/>
      </c>
      <c r="CL98" s="4" t="str">
        <f>IF($J98="","", VLOOKUP($J98,Indicator_Wide!$A$2:$BI$11,22,FALSE))</f>
        <v/>
      </c>
      <c r="CM98" s="3"/>
      <c r="CN98" s="4" t="str">
        <f>IF($J98="","",VLOOKUP($J98,IndDomain_Wide!$A$2:$BI$11,23,FALSE))</f>
        <v/>
      </c>
      <c r="CO98" s="4" t="str">
        <f>IF($J98="","", VLOOKUP($J98,Indicator_Wide!$A$2:$BI$11,23,FALSE))</f>
        <v/>
      </c>
      <c r="CP98" s="3"/>
      <c r="CQ98" s="4" t="str">
        <f>IF($J98="","",VLOOKUP($J98,IndDomain_Wide!$A$2:$BI$11,24,FALSE))</f>
        <v/>
      </c>
      <c r="CR98" s="4" t="str">
        <f>IF($J98="","", VLOOKUP($J98,Indicator_Wide!$A$2:$BI$11,24,FALSE))</f>
        <v/>
      </c>
      <c r="CS98" s="3"/>
      <c r="CT98" s="4" t="str">
        <f>IF($J98="","",VLOOKUP($J98,IndDomain_Wide!$A$2:$BI$11,25,FALSE))</f>
        <v/>
      </c>
      <c r="CU98" s="4" t="str">
        <f>IF($J98="","", VLOOKUP($J98,Indicator_Wide!$A$2:$BI$11,25,FALSE))</f>
        <v/>
      </c>
      <c r="CV98" s="3"/>
      <c r="CW98" s="4" t="str">
        <f>IF($J98="","",VLOOKUP($J98,IndDomain_Wide!$A$2:$BI$11,26,FALSE))</f>
        <v/>
      </c>
      <c r="CX98" s="4" t="str">
        <f>IF($J98="","", VLOOKUP($J98,Indicator_Wide!$A$2:$BI$11,26,FALSE))</f>
        <v/>
      </c>
      <c r="CY98" s="3"/>
      <c r="CZ98" s="4" t="str">
        <f>IF($J98="","",VLOOKUP($J98,IndDomain_Wide!$A$2:$BI$11,27,FALSE))</f>
        <v/>
      </c>
      <c r="DA98" s="4" t="str">
        <f>IF($J98="","", VLOOKUP($J98,Indicator_Wide!$A$2:$BI$11,27,FALSE))</f>
        <v/>
      </c>
      <c r="DB98" s="3"/>
      <c r="DC98" s="4" t="str">
        <f>IF($J98="","",VLOOKUP($J98,IndDomain_Wide!$A$2:$BI$11,28,FALSE))</f>
        <v/>
      </c>
      <c r="DD98" s="4" t="str">
        <f>IF($J98="","", VLOOKUP($J98,Indicator_Wide!$A$2:$BI$11,28,FALSE))</f>
        <v/>
      </c>
      <c r="DE98" s="3"/>
      <c r="DF98" s="4" t="str">
        <f>IF($J98="","",VLOOKUP($J98,IndDomain_Wide!$A$2:$BI$11,29,FALSE))</f>
        <v/>
      </c>
      <c r="DG98" s="4" t="str">
        <f>IF($J98="","", VLOOKUP($J98,Indicator_Wide!$A$2:$BI$11,29,FALSE))</f>
        <v/>
      </c>
      <c r="DH98" s="3"/>
      <c r="DI98" s="4" t="str">
        <f>IF($J98="","",VLOOKUP($J98,IndDomain_Wide!$A$2:$BI$11,30,FALSE))</f>
        <v/>
      </c>
      <c r="DJ98" s="4" t="str">
        <f>IF($J98="","", VLOOKUP($J98,Indicator_Wide!$A$2:$BI$11,30,FALSE))</f>
        <v/>
      </c>
      <c r="DK98" s="3"/>
      <c r="DL98" s="4" t="str">
        <f>IF($J98="","",VLOOKUP($J98,IndDomain_Wide!$A$2:$BI$11,31,FALSE))</f>
        <v/>
      </c>
      <c r="DM98" s="4" t="str">
        <f>IF($J98="","", VLOOKUP($J98,Indicator_Wide!$A$2:$BI$11,31,FALSE))</f>
        <v/>
      </c>
      <c r="DN98" s="3"/>
      <c r="DO98" s="4" t="str">
        <f>IF($J98="","",VLOOKUP($J98,IndDomain_Wide!$A$2:$BI$11,32,FALSE))</f>
        <v/>
      </c>
      <c r="DP98" s="4" t="str">
        <f>IF($J98="","", VLOOKUP($J98,Indicator_Wide!$A$2:$BI$11,32,FALSE))</f>
        <v/>
      </c>
      <c r="DQ98" s="3"/>
      <c r="DR98" s="4" t="str">
        <f>IF($J98="","",VLOOKUP($J98,IndDomain_Wide!$A$2:$BI$11,33,FALSE))</f>
        <v/>
      </c>
      <c r="DS98" s="4" t="str">
        <f>IF($J98="","", VLOOKUP($J98,Indicator_Wide!$A$2:$BI$11,33,FALSE))</f>
        <v/>
      </c>
      <c r="DT98" s="3"/>
      <c r="DU98" s="4" t="str">
        <f>IF($J98="","",VLOOKUP($J98,IndDomain_Wide!$A$2:$BI$11,34,FALSE))</f>
        <v/>
      </c>
      <c r="DV98" s="4" t="str">
        <f>IF($J98="","", VLOOKUP($J98,Indicator_Wide!$A$2:$BI$11,34,FALSE))</f>
        <v/>
      </c>
      <c r="DW98" s="3"/>
      <c r="DX98" s="4" t="str">
        <f>IF($J98="","",VLOOKUP($J98,IndDomain_Wide!$A$2:$BI$11,35,FALSE))</f>
        <v/>
      </c>
      <c r="DY98" s="4" t="str">
        <f>IF($J98="","", VLOOKUP($J98,Indicator_Wide!$A$2:$BI$11,35,FALSE))</f>
        <v/>
      </c>
      <c r="DZ98" s="3"/>
      <c r="EA98" s="4" t="str">
        <f>IF($J98="","",VLOOKUP($J98,IndDomain_Wide!$A$2:$BI$11,36,FALSE))</f>
        <v/>
      </c>
      <c r="EB98" s="4" t="str">
        <f>IF($J98="","", VLOOKUP($J98,Indicator_Wide!$A$2:$BI$11,36,FALSE))</f>
        <v/>
      </c>
      <c r="EC98" s="3"/>
      <c r="ED98" s="4" t="str">
        <f>IF($J98="","",VLOOKUP($J98,IndDomain_Wide!$A$2:$BI$11,37,FALSE))</f>
        <v/>
      </c>
      <c r="EE98" s="4" t="str">
        <f>IF($J98="","", VLOOKUP($J98,Indicator_Wide!$A$2:$BI$11,37,FALSE))</f>
        <v/>
      </c>
      <c r="EF98" s="3"/>
      <c r="EG98" s="4" t="str">
        <f>IF($J98="","",VLOOKUP($J98,IndDomain_Wide!$A$2:$BI$11,38,FALSE))</f>
        <v/>
      </c>
      <c r="EH98" s="4" t="str">
        <f>IF($J98="","", VLOOKUP($J98,Indicator_Wide!$A$2:$BI$11,38,FALSE))</f>
        <v/>
      </c>
      <c r="EI98" s="3"/>
      <c r="EJ98" s="4" t="str">
        <f>IF($J98="","",VLOOKUP($J98,IndDomain_Wide!$A$2:$BI$11,39,FALSE))</f>
        <v/>
      </c>
      <c r="EK98" s="4" t="str">
        <f>IF($J98="","", VLOOKUP($J98,Indicator_Wide!$A$2:$BI$11,39,FALSE))</f>
        <v/>
      </c>
      <c r="EL98" s="3"/>
      <c r="EM98" s="4" t="str">
        <f>IF($J98="","",VLOOKUP($J98,IndDomain_Wide!$A$2:$BI$11,40,FALSE))</f>
        <v/>
      </c>
      <c r="EN98" s="4" t="str">
        <f>IF($J98="","", VLOOKUP($J98,Indicator_Wide!$A$2:$BI$11,40,FALSE))</f>
        <v/>
      </c>
      <c r="EO98" s="3"/>
      <c r="EP98" s="4" t="str">
        <f>IF($J98="","",VLOOKUP($J98,IndDomain_Wide!$A$2:$BI$11,41,FALSE))</f>
        <v/>
      </c>
      <c r="EQ98" s="4" t="str">
        <f>IF($J98="","", VLOOKUP($J98,Indicator_Wide!$A$2:$BI$11,41,FALSE))</f>
        <v/>
      </c>
      <c r="ER98" s="3"/>
      <c r="ES98" s="4" t="str">
        <f>IF($J98="","",VLOOKUP($J98,IndDomain_Wide!$A$2:$BI$11,42,FALSE))</f>
        <v/>
      </c>
      <c r="ET98" s="4" t="str">
        <f>IF($J98="","", VLOOKUP($J98,Indicator_Wide!$A$2:$BI$11,42,FALSE))</f>
        <v/>
      </c>
      <c r="EU98" s="3"/>
      <c r="EV98" s="4" t="str">
        <f>IF($J98="","",VLOOKUP($J98,IndDomain_Wide!$A$2:$BI$11,43,FALSE))</f>
        <v/>
      </c>
      <c r="EW98" s="4" t="str">
        <f>IF($J98="","", VLOOKUP($J98,Indicator_Wide!$A$2:$BI$11,43,FALSE))</f>
        <v/>
      </c>
      <c r="EX98" s="3"/>
      <c r="EY98" s="4" t="str">
        <f>IF($J98="","",VLOOKUP($J98,IndDomain_Wide!$A$2:$BI$11,44,FALSE))</f>
        <v/>
      </c>
      <c r="EZ98" s="4" t="str">
        <f>IF($J98="","", VLOOKUP($J98,Indicator_Wide!$A$2:$BI$11,44,FALSE))</f>
        <v/>
      </c>
      <c r="FA98" s="3"/>
      <c r="FB98" s="4" t="str">
        <f>IF($J98="","",VLOOKUP($J98,IndDomain_Wide!$A$2:$BI$11,45,FALSE))</f>
        <v/>
      </c>
      <c r="FC98" s="4" t="str">
        <f>IF($J98="","", VLOOKUP($J98,Indicator_Wide!$A$2:$BI$11,45,FALSE))</f>
        <v/>
      </c>
      <c r="FD98" s="3"/>
      <c r="FE98" s="4" t="str">
        <f>IF($J98="","",VLOOKUP($J98,IndDomain_Wide!$A$2:$BI$11,46,FALSE))</f>
        <v/>
      </c>
      <c r="FF98" s="4" t="str">
        <f>IF($J98="","", VLOOKUP($J98,Indicator_Wide!$A$2:$BI$11,46,FALSE))</f>
        <v/>
      </c>
      <c r="FG98" s="3"/>
      <c r="FH98" s="4" t="str">
        <f>IF($J98="","",VLOOKUP($J98,IndDomain_Wide!$A$2:$BI$11,47,FALSE))</f>
        <v/>
      </c>
      <c r="FI98" s="4" t="str">
        <f>IF($J98="","", VLOOKUP($J98,Indicator_Wide!$A$2:$BI$11,47,FALSE))</f>
        <v/>
      </c>
      <c r="FJ98" s="3"/>
      <c r="FK98" s="4" t="str">
        <f>IF($J98="","",VLOOKUP($J98,IndDomain_Wide!$A$2:$BI$11,48,FALSE))</f>
        <v/>
      </c>
      <c r="FL98" s="4" t="str">
        <f>IF($J98="","", VLOOKUP($J98,Indicator_Wide!$A$2:$BI$11,48,FALSE))</f>
        <v/>
      </c>
      <c r="FM98" s="3"/>
      <c r="FN98" s="4" t="str">
        <f>IF($J98="","",VLOOKUP($J98,IndDomain_Wide!$A$2:$BI$11,49,FALSE))</f>
        <v/>
      </c>
      <c r="FO98" s="4" t="str">
        <f>IF($J98="","", VLOOKUP($J98,Indicator_Wide!$A$2:$BI$11,49,FALSE))</f>
        <v/>
      </c>
      <c r="FP98" s="3"/>
      <c r="FQ98" s="4" t="str">
        <f>IF($J98="","",VLOOKUP($J98,IndDomain_Wide!$A$2:$BI$11,50,FALSE))</f>
        <v/>
      </c>
      <c r="FR98" s="4" t="str">
        <f>IF($J98="","", VLOOKUP($J98,Indicator_Wide!$A$2:$BI$11,50,FALSE))</f>
        <v/>
      </c>
      <c r="FS98" s="3"/>
      <c r="FT98" s="4" t="str">
        <f>IF($J98="","",VLOOKUP($J98,IndDomain_Wide!$A$2:$BI$11,51,FALSE))</f>
        <v/>
      </c>
      <c r="FU98" s="4" t="str">
        <f>IF($J98="","", VLOOKUP($J98,Indicator_Wide!$A$2:$BI$11,51,FALSE))</f>
        <v/>
      </c>
      <c r="FV98" s="3"/>
      <c r="FW98" s="4" t="str">
        <f>IF($J98="","",VLOOKUP($J98,IndDomain_Wide!$A$2:$BI$11,52,FALSE))</f>
        <v/>
      </c>
      <c r="FX98" s="4" t="str">
        <f>IF($J98="","", VLOOKUP($J98,Indicator_Wide!$A$2:$BI$11,52,FALSE))</f>
        <v/>
      </c>
      <c r="FY98" s="3"/>
      <c r="FZ98" s="4" t="str">
        <f>IF($J98="","",VLOOKUP($J98,IndDomain_Wide!$A$2:$BI$11,53,FALSE))</f>
        <v/>
      </c>
      <c r="GA98" s="4" t="str">
        <f>IF($J98="","", VLOOKUP($J98,Indicator_Wide!$A$2:$BI$11,53,FALSE))</f>
        <v/>
      </c>
      <c r="GB98" s="3"/>
      <c r="GC98" s="4" t="str">
        <f>IF($J98="","",VLOOKUP($J98,IndDomain_Wide!$A$2:$BI$11,54,FALSE))</f>
        <v/>
      </c>
      <c r="GD98" s="4" t="str">
        <f>IF($J98="","", VLOOKUP($J98,Indicator_Wide!$A$2:$BI$11,54,FALSE))</f>
        <v/>
      </c>
      <c r="GE98" s="3"/>
      <c r="GF98" s="4" t="str">
        <f>IF($J98="","",VLOOKUP($J98,IndDomain_Wide!$A$2:$BI$11,55,FALSE))</f>
        <v/>
      </c>
      <c r="GG98" s="4" t="str">
        <f>IF($J98="","", VLOOKUP($J98,Indicator_Wide!$A$2:$BI$11,55,FALSE))</f>
        <v/>
      </c>
      <c r="GH98" s="3"/>
      <c r="GI98" s="4" t="str">
        <f>IF($J98="","",VLOOKUP($J98,IndDomain_Wide!$A$2:$BI$11,56,FALSE))</f>
        <v/>
      </c>
      <c r="GJ98" s="4" t="str">
        <f>IF($J98="","", VLOOKUP($J98,Indicator_Wide!$A$2:$BI$11,56,FALSE))</f>
        <v/>
      </c>
      <c r="GK98" s="3"/>
      <c r="GL98" s="4" t="str">
        <f>IF($J98="","",VLOOKUP($J98,IndDomain_Wide!$A$2:$BI$11,57,FALSE))</f>
        <v/>
      </c>
      <c r="GM98" s="4" t="str">
        <f>IF($J98="","", VLOOKUP($J98,Indicator_Wide!$A$2:$BI$11,57,FALSE))</f>
        <v/>
      </c>
      <c r="GN98" s="3"/>
      <c r="GO98" s="4" t="str">
        <f>IF($J98="","",VLOOKUP($J98,IndDomain_Wide!$A$2:$BI$11,58,FALSE))</f>
        <v/>
      </c>
      <c r="GP98" s="4" t="str">
        <f>IF($J98="","", VLOOKUP($J98,Indicator_Wide!$A$2:$BI$11,58,FALSE))</f>
        <v/>
      </c>
      <c r="GQ98" s="3"/>
      <c r="GR98" s="4" t="str">
        <f>IF($J98="","",VLOOKUP($J98,IndDomain_Wide!$A$2:$BI$11,59,FALSE))</f>
        <v/>
      </c>
      <c r="GS98" s="4" t="str">
        <f>IF($J98="","", VLOOKUP($J98,Indicator_Wide!$A$2:$BI$11,59,FALSE))</f>
        <v/>
      </c>
      <c r="GT98" s="3"/>
      <c r="GU98" s="4" t="str">
        <f>IF($J98="","",VLOOKUP($J98,IndDomain_Wide!$A$2:$BI$11,60,FALSE))</f>
        <v/>
      </c>
      <c r="GV98" s="4" t="str">
        <f>IF($J98="","", VLOOKUP($J98,Indicator_Wide!$A$2:$BI$11,60,FALSE))</f>
        <v/>
      </c>
      <c r="GW98" s="3"/>
      <c r="GX98" s="4" t="str">
        <f>IF($J98="","",VLOOKUP($J98,IndDomain_Wide!$A$2:$BI$11,61,FALSE))</f>
        <v/>
      </c>
      <c r="GY98" s="4" t="str">
        <f>IF($J98="","", VLOOKUP($J98,Indicator_Wide!$A$2:$BI$11,61,FALSE))</f>
        <v/>
      </c>
      <c r="GZ98" s="3"/>
    </row>
    <row r="99" spans="1:20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4" t="str">
        <f>IF($J99="","", VLOOKUP($J99,Domain_Wide!$A$2:$M$11,2,FALSE))</f>
        <v/>
      </c>
      <c r="L99" s="4" t="str">
        <f>IF($J99="","", VLOOKUP($J99,Domain_Wide!$A$2:$M$11,3,FALSE))</f>
        <v/>
      </c>
      <c r="M99" s="3"/>
      <c r="N99" s="4" t="str">
        <f>IF($J99="","", VLOOKUP($J99,Domain_Wide!$A$2:$M$11,4,FALSE))</f>
        <v/>
      </c>
      <c r="O99" s="4" t="str">
        <f>IF($J99="","", VLOOKUP($J99,Domain_Wide!$A$2:$M$11,5,FALSE))</f>
        <v/>
      </c>
      <c r="P99" s="3"/>
      <c r="Q99" s="4" t="str">
        <f>IF($J99="","", VLOOKUP($J99,Domain_Wide!$A$2:$M$11,6,FALSE))</f>
        <v/>
      </c>
      <c r="R99" s="4" t="str">
        <f>IF($J99="","", VLOOKUP($J99,Domain_Wide!$A$2:$M$11,7,FALSE))</f>
        <v/>
      </c>
      <c r="S99" s="3"/>
      <c r="T99" s="4" t="str">
        <f>IF($J99="","", VLOOKUP($J99,Domain_Wide!$A$2:$M$11,8,FALSE))</f>
        <v/>
      </c>
      <c r="U99" s="4" t="str">
        <f>IF($J99="","", VLOOKUP($J99,Domain_Wide!$A$2:$M$11,9,FALSE))</f>
        <v/>
      </c>
      <c r="V99" s="3"/>
      <c r="W99" s="4" t="str">
        <f>IF($J99="","", VLOOKUP($J99,Domain_Wide!$A$2:$M$11,10,FALSE))</f>
        <v/>
      </c>
      <c r="X99" s="4" t="str">
        <f>IF($J99="","", VLOOKUP($J99,Domain_Wide!$A$2:$M$11,11,FALSE))</f>
        <v/>
      </c>
      <c r="Y99" s="3"/>
      <c r="Z99" s="4" t="str">
        <f>IF($J99="","", VLOOKUP($J99,Domain_Wide!$A$2:$M$11,12,FALSE))</f>
        <v/>
      </c>
      <c r="AA99" s="4" t="str">
        <f>IF($J99="","", VLOOKUP($J99,Domain_Wide!$A$2:$M$11,13,FALSE))</f>
        <v/>
      </c>
      <c r="AB99" s="3"/>
      <c r="AC99" s="4" t="str">
        <f>IF($J99="","",VLOOKUP($J99,IndDomain_Wide!$A$2:$BI$11,2,FALSE))</f>
        <v/>
      </c>
      <c r="AD99" s="4" t="str">
        <f>IF($J99="","", VLOOKUP($J99,Indicator_Wide!$A$2:$BI$11,2,FALSE))</f>
        <v/>
      </c>
      <c r="AE99" s="3"/>
      <c r="AF99" s="4" t="str">
        <f>IF($J99="","",VLOOKUP($J99,IndDomain_Wide!$A$2:$BI$11,3,FALSE))</f>
        <v/>
      </c>
      <c r="AG99" s="4" t="str">
        <f>IF($J99="","", VLOOKUP($J99,Indicator_Wide!$A$2:$BI$11,3,FALSE))</f>
        <v/>
      </c>
      <c r="AH99" s="3"/>
      <c r="AI99" s="4" t="str">
        <f>IF($J99="","",VLOOKUP($J99,IndDomain_Wide!$A$2:$BI$11,4,FALSE))</f>
        <v/>
      </c>
      <c r="AJ99" s="4" t="str">
        <f>IF($J99="","", VLOOKUP($J99,Indicator_Wide!$A$2:$BI$11,4,FALSE))</f>
        <v/>
      </c>
      <c r="AK99" s="3"/>
      <c r="AL99" s="4" t="str">
        <f>IF($J99="","",VLOOKUP($J99,IndDomain_Wide!$A$2:$BI$11,5,FALSE))</f>
        <v/>
      </c>
      <c r="AM99" s="4" t="str">
        <f>IF($J99="","", VLOOKUP($J99,Indicator_Wide!$A$2:$BI$11,5,FALSE))</f>
        <v/>
      </c>
      <c r="AN99" s="3"/>
      <c r="AO99" s="4" t="str">
        <f>IF($J99="","",VLOOKUP($J99,IndDomain_Wide!$A$2:$BI$11,6,FALSE))</f>
        <v/>
      </c>
      <c r="AP99" s="4" t="str">
        <f>IF($J99="","", VLOOKUP($J99,Indicator_Wide!$A$2:$BI$11,6,FALSE))</f>
        <v/>
      </c>
      <c r="AQ99" s="3"/>
      <c r="AR99" s="4" t="str">
        <f>IF($J99="","",VLOOKUP($J99,IndDomain_Wide!$A$2:$BI$11,7,FALSE))</f>
        <v/>
      </c>
      <c r="AS99" s="4" t="str">
        <f>IF($J99="","", VLOOKUP($J99,Indicator_Wide!$A$2:$BI$11,7,FALSE))</f>
        <v/>
      </c>
      <c r="AT99" s="3"/>
      <c r="AU99" s="4" t="str">
        <f>IF($J99="","",VLOOKUP($J99,IndDomain_Wide!$A$2:$BI$11,8,FALSE))</f>
        <v/>
      </c>
      <c r="AV99" s="4" t="str">
        <f>IF($J99="","", VLOOKUP($J99,Indicator_Wide!$A$2:$BI$11,8,FALSE))</f>
        <v/>
      </c>
      <c r="AW99" s="3"/>
      <c r="AX99" s="4" t="str">
        <f>IF($J99="","",VLOOKUP($J99,IndDomain_Wide!$A$2:$BI$11,9,FALSE))</f>
        <v/>
      </c>
      <c r="AY99" s="4" t="str">
        <f>IF($J99="","", VLOOKUP($J99,Indicator_Wide!$A$2:$BI$11,9,FALSE))</f>
        <v/>
      </c>
      <c r="AZ99" s="3"/>
      <c r="BA99" s="4" t="str">
        <f>IF($J99="","",VLOOKUP($J99,IndDomain_Wide!$A$2:$BI$11,10,FALSE))</f>
        <v/>
      </c>
      <c r="BB99" s="4" t="str">
        <f>IF($J99="","", VLOOKUP($J99,Indicator_Wide!$A$2:$BI$11,10,FALSE))</f>
        <v/>
      </c>
      <c r="BC99" s="3"/>
      <c r="BD99" s="4" t="str">
        <f>IF($J99="","",VLOOKUP($J99,IndDomain_Wide!$A$2:$BI$11,11,FALSE))</f>
        <v/>
      </c>
      <c r="BE99" s="4" t="str">
        <f>IF($J99="","", VLOOKUP($J99,Indicator_Wide!$A$2:$BI$11,11,FALSE))</f>
        <v/>
      </c>
      <c r="BF99" s="3"/>
      <c r="BG99" s="4" t="str">
        <f>IF($J99="","",VLOOKUP($J99,IndDomain_Wide!$A$2:$BI$11,12,FALSE))</f>
        <v/>
      </c>
      <c r="BH99" s="4" t="str">
        <f>IF($J99="","", VLOOKUP($J99,Indicator_Wide!$A$2:$BI$11,12,FALSE))</f>
        <v/>
      </c>
      <c r="BI99" s="3"/>
      <c r="BJ99" s="4" t="str">
        <f>IF($J99="","",VLOOKUP($J99,IndDomain_Wide!$A$2:$BI$11,13,FALSE))</f>
        <v/>
      </c>
      <c r="BK99" s="4" t="str">
        <f>IF($J99="","", VLOOKUP($J99,Indicator_Wide!$A$2:$BI$11,13,FALSE))</f>
        <v/>
      </c>
      <c r="BL99" s="3"/>
      <c r="BM99" s="4" t="str">
        <f>IF($J99="","",VLOOKUP($J99,IndDomain_Wide!$A$2:$BI$11,14,FALSE))</f>
        <v/>
      </c>
      <c r="BN99" s="4" t="str">
        <f>IF($J99="","", VLOOKUP($J99,Indicator_Wide!$A$2:$BI$11,14,FALSE))</f>
        <v/>
      </c>
      <c r="BO99" s="3"/>
      <c r="BP99" s="4" t="str">
        <f>IF($J99="","",VLOOKUP($J99,IndDomain_Wide!$A$2:$BI$11,15,FALSE))</f>
        <v/>
      </c>
      <c r="BQ99" s="4" t="str">
        <f>IF($J99="","", VLOOKUP($J99,Indicator_Wide!$A$2:$BI$11,15,FALSE))</f>
        <v/>
      </c>
      <c r="BR99" s="3"/>
      <c r="BS99" s="4" t="str">
        <f>IF($J99="","",VLOOKUP($J99,IndDomain_Wide!$A$2:$BI$11,16,FALSE))</f>
        <v/>
      </c>
      <c r="BT99" s="4" t="str">
        <f>IF($J99="","", VLOOKUP($J99,Indicator_Wide!$A$2:$BI$11,16,FALSE))</f>
        <v/>
      </c>
      <c r="BU99" s="3"/>
      <c r="BV99" s="4" t="str">
        <f>IF($J99="","",VLOOKUP($J99,IndDomain_Wide!$A$2:$BI$11,17,FALSE))</f>
        <v/>
      </c>
      <c r="BW99" s="4" t="str">
        <f>IF($J99="","", VLOOKUP($J99,Indicator_Wide!$A$2:$BI$11,17,FALSE))</f>
        <v/>
      </c>
      <c r="BX99" s="3"/>
      <c r="BY99" s="4" t="str">
        <f>IF($J99="","",VLOOKUP($J99,IndDomain_Wide!$A$2:$BI$11,18,FALSE))</f>
        <v/>
      </c>
      <c r="BZ99" s="4" t="str">
        <f>IF($J99="","", VLOOKUP($J99,Indicator_Wide!$A$2:$BI$11,18,FALSE))</f>
        <v/>
      </c>
      <c r="CA99" s="3"/>
      <c r="CB99" s="4" t="str">
        <f>IF($J99="","",VLOOKUP($J99,IndDomain_Wide!$A$2:$BI$11,19,FALSE))</f>
        <v/>
      </c>
      <c r="CC99" s="4" t="str">
        <f>IF($J99="","", VLOOKUP($J99,Indicator_Wide!$A$2:$BI$11,19,FALSE))</f>
        <v/>
      </c>
      <c r="CD99" s="3"/>
      <c r="CE99" s="4" t="str">
        <f>IF($J99="","",VLOOKUP($J99,IndDomain_Wide!$A$2:$BI$11,20,FALSE))</f>
        <v/>
      </c>
      <c r="CF99" s="4" t="str">
        <f>IF($J99="","", VLOOKUP($J99,Indicator_Wide!$A$2:$BI$11,20,FALSE))</f>
        <v/>
      </c>
      <c r="CG99" s="3"/>
      <c r="CH99" s="4" t="str">
        <f>IF($J99="","",VLOOKUP($J99,IndDomain_Wide!$A$2:$BI$11,21,FALSE))</f>
        <v/>
      </c>
      <c r="CI99" s="4" t="str">
        <f>IF($J99="","", VLOOKUP($J99,Indicator_Wide!$A$2:$BI$11,21,FALSE))</f>
        <v/>
      </c>
      <c r="CJ99" s="3"/>
      <c r="CK99" s="4" t="str">
        <f>IF($J99="","",VLOOKUP($J99,IndDomain_Wide!$A$2:$BI$11,22,FALSE))</f>
        <v/>
      </c>
      <c r="CL99" s="4" t="str">
        <f>IF($J99="","", VLOOKUP($J99,Indicator_Wide!$A$2:$BI$11,22,FALSE))</f>
        <v/>
      </c>
      <c r="CM99" s="3"/>
      <c r="CN99" s="4" t="str">
        <f>IF($J99="","",VLOOKUP($J99,IndDomain_Wide!$A$2:$BI$11,23,FALSE))</f>
        <v/>
      </c>
      <c r="CO99" s="4" t="str">
        <f>IF($J99="","", VLOOKUP($J99,Indicator_Wide!$A$2:$BI$11,23,FALSE))</f>
        <v/>
      </c>
      <c r="CP99" s="3"/>
      <c r="CQ99" s="4" t="str">
        <f>IF($J99="","",VLOOKUP($J99,IndDomain_Wide!$A$2:$BI$11,24,FALSE))</f>
        <v/>
      </c>
      <c r="CR99" s="4" t="str">
        <f>IF($J99="","", VLOOKUP($J99,Indicator_Wide!$A$2:$BI$11,24,FALSE))</f>
        <v/>
      </c>
      <c r="CS99" s="3"/>
      <c r="CT99" s="4" t="str">
        <f>IF($J99="","",VLOOKUP($J99,IndDomain_Wide!$A$2:$BI$11,25,FALSE))</f>
        <v/>
      </c>
      <c r="CU99" s="4" t="str">
        <f>IF($J99="","", VLOOKUP($J99,Indicator_Wide!$A$2:$BI$11,25,FALSE))</f>
        <v/>
      </c>
      <c r="CV99" s="3"/>
      <c r="CW99" s="4" t="str">
        <f>IF($J99="","",VLOOKUP($J99,IndDomain_Wide!$A$2:$BI$11,26,FALSE))</f>
        <v/>
      </c>
      <c r="CX99" s="4" t="str">
        <f>IF($J99="","", VLOOKUP($J99,Indicator_Wide!$A$2:$BI$11,26,FALSE))</f>
        <v/>
      </c>
      <c r="CY99" s="3"/>
      <c r="CZ99" s="4" t="str">
        <f>IF($J99="","",VLOOKUP($J99,IndDomain_Wide!$A$2:$BI$11,27,FALSE))</f>
        <v/>
      </c>
      <c r="DA99" s="4" t="str">
        <f>IF($J99="","", VLOOKUP($J99,Indicator_Wide!$A$2:$BI$11,27,FALSE))</f>
        <v/>
      </c>
      <c r="DB99" s="3"/>
      <c r="DC99" s="4" t="str">
        <f>IF($J99="","",VLOOKUP($J99,IndDomain_Wide!$A$2:$BI$11,28,FALSE))</f>
        <v/>
      </c>
      <c r="DD99" s="4" t="str">
        <f>IF($J99="","", VLOOKUP($J99,Indicator_Wide!$A$2:$BI$11,28,FALSE))</f>
        <v/>
      </c>
      <c r="DE99" s="3"/>
      <c r="DF99" s="4" t="str">
        <f>IF($J99="","",VLOOKUP($J99,IndDomain_Wide!$A$2:$BI$11,29,FALSE))</f>
        <v/>
      </c>
      <c r="DG99" s="4" t="str">
        <f>IF($J99="","", VLOOKUP($J99,Indicator_Wide!$A$2:$BI$11,29,FALSE))</f>
        <v/>
      </c>
      <c r="DH99" s="3"/>
      <c r="DI99" s="4" t="str">
        <f>IF($J99="","",VLOOKUP($J99,IndDomain_Wide!$A$2:$BI$11,30,FALSE))</f>
        <v/>
      </c>
      <c r="DJ99" s="4" t="str">
        <f>IF($J99="","", VLOOKUP($J99,Indicator_Wide!$A$2:$BI$11,30,FALSE))</f>
        <v/>
      </c>
      <c r="DK99" s="3"/>
      <c r="DL99" s="4" t="str">
        <f>IF($J99="","",VLOOKUP($J99,IndDomain_Wide!$A$2:$BI$11,31,FALSE))</f>
        <v/>
      </c>
      <c r="DM99" s="4" t="str">
        <f>IF($J99="","", VLOOKUP($J99,Indicator_Wide!$A$2:$BI$11,31,FALSE))</f>
        <v/>
      </c>
      <c r="DN99" s="3"/>
      <c r="DO99" s="4" t="str">
        <f>IF($J99="","",VLOOKUP($J99,IndDomain_Wide!$A$2:$BI$11,32,FALSE))</f>
        <v/>
      </c>
      <c r="DP99" s="4" t="str">
        <f>IF($J99="","", VLOOKUP($J99,Indicator_Wide!$A$2:$BI$11,32,FALSE))</f>
        <v/>
      </c>
      <c r="DQ99" s="3"/>
      <c r="DR99" s="4" t="str">
        <f>IF($J99="","",VLOOKUP($J99,IndDomain_Wide!$A$2:$BI$11,33,FALSE))</f>
        <v/>
      </c>
      <c r="DS99" s="4" t="str">
        <f>IF($J99="","", VLOOKUP($J99,Indicator_Wide!$A$2:$BI$11,33,FALSE))</f>
        <v/>
      </c>
      <c r="DT99" s="3"/>
      <c r="DU99" s="4" t="str">
        <f>IF($J99="","",VLOOKUP($J99,IndDomain_Wide!$A$2:$BI$11,34,FALSE))</f>
        <v/>
      </c>
      <c r="DV99" s="4" t="str">
        <f>IF($J99="","", VLOOKUP($J99,Indicator_Wide!$A$2:$BI$11,34,FALSE))</f>
        <v/>
      </c>
      <c r="DW99" s="3"/>
      <c r="DX99" s="4" t="str">
        <f>IF($J99="","",VLOOKUP($J99,IndDomain_Wide!$A$2:$BI$11,35,FALSE))</f>
        <v/>
      </c>
      <c r="DY99" s="4" t="str">
        <f>IF($J99="","", VLOOKUP($J99,Indicator_Wide!$A$2:$BI$11,35,FALSE))</f>
        <v/>
      </c>
      <c r="DZ99" s="3"/>
      <c r="EA99" s="4" t="str">
        <f>IF($J99="","",VLOOKUP($J99,IndDomain_Wide!$A$2:$BI$11,36,FALSE))</f>
        <v/>
      </c>
      <c r="EB99" s="4" t="str">
        <f>IF($J99="","", VLOOKUP($J99,Indicator_Wide!$A$2:$BI$11,36,FALSE))</f>
        <v/>
      </c>
      <c r="EC99" s="3"/>
      <c r="ED99" s="4" t="str">
        <f>IF($J99="","",VLOOKUP($J99,IndDomain_Wide!$A$2:$BI$11,37,FALSE))</f>
        <v/>
      </c>
      <c r="EE99" s="4" t="str">
        <f>IF($J99="","", VLOOKUP($J99,Indicator_Wide!$A$2:$BI$11,37,FALSE))</f>
        <v/>
      </c>
      <c r="EF99" s="3"/>
      <c r="EG99" s="4" t="str">
        <f>IF($J99="","",VLOOKUP($J99,IndDomain_Wide!$A$2:$BI$11,38,FALSE))</f>
        <v/>
      </c>
      <c r="EH99" s="4" t="str">
        <f>IF($J99="","", VLOOKUP($J99,Indicator_Wide!$A$2:$BI$11,38,FALSE))</f>
        <v/>
      </c>
      <c r="EI99" s="3"/>
      <c r="EJ99" s="4" t="str">
        <f>IF($J99="","",VLOOKUP($J99,IndDomain_Wide!$A$2:$BI$11,39,FALSE))</f>
        <v/>
      </c>
      <c r="EK99" s="4" t="str">
        <f>IF($J99="","", VLOOKUP($J99,Indicator_Wide!$A$2:$BI$11,39,FALSE))</f>
        <v/>
      </c>
      <c r="EL99" s="3"/>
      <c r="EM99" s="4" t="str">
        <f>IF($J99="","",VLOOKUP($J99,IndDomain_Wide!$A$2:$BI$11,40,FALSE))</f>
        <v/>
      </c>
      <c r="EN99" s="4" t="str">
        <f>IF($J99="","", VLOOKUP($J99,Indicator_Wide!$A$2:$BI$11,40,FALSE))</f>
        <v/>
      </c>
      <c r="EO99" s="3"/>
      <c r="EP99" s="4" t="str">
        <f>IF($J99="","",VLOOKUP($J99,IndDomain_Wide!$A$2:$BI$11,41,FALSE))</f>
        <v/>
      </c>
      <c r="EQ99" s="4" t="str">
        <f>IF($J99="","", VLOOKUP($J99,Indicator_Wide!$A$2:$BI$11,41,FALSE))</f>
        <v/>
      </c>
      <c r="ER99" s="3"/>
      <c r="ES99" s="4" t="str">
        <f>IF($J99="","",VLOOKUP($J99,IndDomain_Wide!$A$2:$BI$11,42,FALSE))</f>
        <v/>
      </c>
      <c r="ET99" s="4" t="str">
        <f>IF($J99="","", VLOOKUP($J99,Indicator_Wide!$A$2:$BI$11,42,FALSE))</f>
        <v/>
      </c>
      <c r="EU99" s="3"/>
      <c r="EV99" s="4" t="str">
        <f>IF($J99="","",VLOOKUP($J99,IndDomain_Wide!$A$2:$BI$11,43,FALSE))</f>
        <v/>
      </c>
      <c r="EW99" s="4" t="str">
        <f>IF($J99="","", VLOOKUP($J99,Indicator_Wide!$A$2:$BI$11,43,FALSE))</f>
        <v/>
      </c>
      <c r="EX99" s="3"/>
      <c r="EY99" s="4" t="str">
        <f>IF($J99="","",VLOOKUP($J99,IndDomain_Wide!$A$2:$BI$11,44,FALSE))</f>
        <v/>
      </c>
      <c r="EZ99" s="4" t="str">
        <f>IF($J99="","", VLOOKUP($J99,Indicator_Wide!$A$2:$BI$11,44,FALSE))</f>
        <v/>
      </c>
      <c r="FA99" s="3"/>
      <c r="FB99" s="4" t="str">
        <f>IF($J99="","",VLOOKUP($J99,IndDomain_Wide!$A$2:$BI$11,45,FALSE))</f>
        <v/>
      </c>
      <c r="FC99" s="4" t="str">
        <f>IF($J99="","", VLOOKUP($J99,Indicator_Wide!$A$2:$BI$11,45,FALSE))</f>
        <v/>
      </c>
      <c r="FD99" s="3"/>
      <c r="FE99" s="4" t="str">
        <f>IF($J99="","",VLOOKUP($J99,IndDomain_Wide!$A$2:$BI$11,46,FALSE))</f>
        <v/>
      </c>
      <c r="FF99" s="4" t="str">
        <f>IF($J99="","", VLOOKUP($J99,Indicator_Wide!$A$2:$BI$11,46,FALSE))</f>
        <v/>
      </c>
      <c r="FG99" s="3"/>
      <c r="FH99" s="4" t="str">
        <f>IF($J99="","",VLOOKUP($J99,IndDomain_Wide!$A$2:$BI$11,47,FALSE))</f>
        <v/>
      </c>
      <c r="FI99" s="4" t="str">
        <f>IF($J99="","", VLOOKUP($J99,Indicator_Wide!$A$2:$BI$11,47,FALSE))</f>
        <v/>
      </c>
      <c r="FJ99" s="3"/>
      <c r="FK99" s="4" t="str">
        <f>IF($J99="","",VLOOKUP($J99,IndDomain_Wide!$A$2:$BI$11,48,FALSE))</f>
        <v/>
      </c>
      <c r="FL99" s="4" t="str">
        <f>IF($J99="","", VLOOKUP($J99,Indicator_Wide!$A$2:$BI$11,48,FALSE))</f>
        <v/>
      </c>
      <c r="FM99" s="3"/>
      <c r="FN99" s="4" t="str">
        <f>IF($J99="","",VLOOKUP($J99,IndDomain_Wide!$A$2:$BI$11,49,FALSE))</f>
        <v/>
      </c>
      <c r="FO99" s="4" t="str">
        <f>IF($J99="","", VLOOKUP($J99,Indicator_Wide!$A$2:$BI$11,49,FALSE))</f>
        <v/>
      </c>
      <c r="FP99" s="3"/>
      <c r="FQ99" s="4" t="str">
        <f>IF($J99="","",VLOOKUP($J99,IndDomain_Wide!$A$2:$BI$11,50,FALSE))</f>
        <v/>
      </c>
      <c r="FR99" s="4" t="str">
        <f>IF($J99="","", VLOOKUP($J99,Indicator_Wide!$A$2:$BI$11,50,FALSE))</f>
        <v/>
      </c>
      <c r="FS99" s="3"/>
      <c r="FT99" s="4" t="str">
        <f>IF($J99="","",VLOOKUP($J99,IndDomain_Wide!$A$2:$BI$11,51,FALSE))</f>
        <v/>
      </c>
      <c r="FU99" s="4" t="str">
        <f>IF($J99="","", VLOOKUP($J99,Indicator_Wide!$A$2:$BI$11,51,FALSE))</f>
        <v/>
      </c>
      <c r="FV99" s="3"/>
      <c r="FW99" s="4" t="str">
        <f>IF($J99="","",VLOOKUP($J99,IndDomain_Wide!$A$2:$BI$11,52,FALSE))</f>
        <v/>
      </c>
      <c r="FX99" s="4" t="str">
        <f>IF($J99="","", VLOOKUP($J99,Indicator_Wide!$A$2:$BI$11,52,FALSE))</f>
        <v/>
      </c>
      <c r="FY99" s="3"/>
      <c r="FZ99" s="4" t="str">
        <f>IF($J99="","",VLOOKUP($J99,IndDomain_Wide!$A$2:$BI$11,53,FALSE))</f>
        <v/>
      </c>
      <c r="GA99" s="4" t="str">
        <f>IF($J99="","", VLOOKUP($J99,Indicator_Wide!$A$2:$BI$11,53,FALSE))</f>
        <v/>
      </c>
      <c r="GB99" s="3"/>
      <c r="GC99" s="4" t="str">
        <f>IF($J99="","",VLOOKUP($J99,IndDomain_Wide!$A$2:$BI$11,54,FALSE))</f>
        <v/>
      </c>
      <c r="GD99" s="4" t="str">
        <f>IF($J99="","", VLOOKUP($J99,Indicator_Wide!$A$2:$BI$11,54,FALSE))</f>
        <v/>
      </c>
      <c r="GE99" s="3"/>
      <c r="GF99" s="4" t="str">
        <f>IF($J99="","",VLOOKUP($J99,IndDomain_Wide!$A$2:$BI$11,55,FALSE))</f>
        <v/>
      </c>
      <c r="GG99" s="4" t="str">
        <f>IF($J99="","", VLOOKUP($J99,Indicator_Wide!$A$2:$BI$11,55,FALSE))</f>
        <v/>
      </c>
      <c r="GH99" s="3"/>
      <c r="GI99" s="4" t="str">
        <f>IF($J99="","",VLOOKUP($J99,IndDomain_Wide!$A$2:$BI$11,56,FALSE))</f>
        <v/>
      </c>
      <c r="GJ99" s="4" t="str">
        <f>IF($J99="","", VLOOKUP($J99,Indicator_Wide!$A$2:$BI$11,56,FALSE))</f>
        <v/>
      </c>
      <c r="GK99" s="3"/>
      <c r="GL99" s="4" t="str">
        <f>IF($J99="","",VLOOKUP($J99,IndDomain_Wide!$A$2:$BI$11,57,FALSE))</f>
        <v/>
      </c>
      <c r="GM99" s="4" t="str">
        <f>IF($J99="","", VLOOKUP($J99,Indicator_Wide!$A$2:$BI$11,57,FALSE))</f>
        <v/>
      </c>
      <c r="GN99" s="3"/>
      <c r="GO99" s="4" t="str">
        <f>IF($J99="","",VLOOKUP($J99,IndDomain_Wide!$A$2:$BI$11,58,FALSE))</f>
        <v/>
      </c>
      <c r="GP99" s="4" t="str">
        <f>IF($J99="","", VLOOKUP($J99,Indicator_Wide!$A$2:$BI$11,58,FALSE))</f>
        <v/>
      </c>
      <c r="GQ99" s="3"/>
      <c r="GR99" s="4" t="str">
        <f>IF($J99="","",VLOOKUP($J99,IndDomain_Wide!$A$2:$BI$11,59,FALSE))</f>
        <v/>
      </c>
      <c r="GS99" s="4" t="str">
        <f>IF($J99="","", VLOOKUP($J99,Indicator_Wide!$A$2:$BI$11,59,FALSE))</f>
        <v/>
      </c>
      <c r="GT99" s="3"/>
      <c r="GU99" s="4" t="str">
        <f>IF($J99="","",VLOOKUP($J99,IndDomain_Wide!$A$2:$BI$11,60,FALSE))</f>
        <v/>
      </c>
      <c r="GV99" s="4" t="str">
        <f>IF($J99="","", VLOOKUP($J99,Indicator_Wide!$A$2:$BI$11,60,FALSE))</f>
        <v/>
      </c>
      <c r="GW99" s="3"/>
      <c r="GX99" s="4" t="str">
        <f>IF($J99="","",VLOOKUP($J99,IndDomain_Wide!$A$2:$BI$11,61,FALSE))</f>
        <v/>
      </c>
      <c r="GY99" s="4" t="str">
        <f>IF($J99="","", VLOOKUP($J99,Indicator_Wide!$A$2:$BI$11,61,FALSE))</f>
        <v/>
      </c>
      <c r="GZ99" s="3"/>
    </row>
    <row r="100" spans="1:20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4" t="str">
        <f>IF($J100="","", VLOOKUP($J100,Domain_Wide!$A$2:$M$11,2,FALSE))</f>
        <v/>
      </c>
      <c r="L100" s="4" t="str">
        <f>IF($J100="","", VLOOKUP($J100,Domain_Wide!$A$2:$M$11,3,FALSE))</f>
        <v/>
      </c>
      <c r="M100" s="3"/>
      <c r="N100" s="4" t="str">
        <f>IF($J100="","", VLOOKUP($J100,Domain_Wide!$A$2:$M$11,4,FALSE))</f>
        <v/>
      </c>
      <c r="O100" s="4" t="str">
        <f>IF($J100="","", VLOOKUP($J100,Domain_Wide!$A$2:$M$11,5,FALSE))</f>
        <v/>
      </c>
      <c r="P100" s="3"/>
      <c r="Q100" s="4" t="str">
        <f>IF($J100="","", VLOOKUP($J100,Domain_Wide!$A$2:$M$11,6,FALSE))</f>
        <v/>
      </c>
      <c r="R100" s="4" t="str">
        <f>IF($J100="","", VLOOKUP($J100,Domain_Wide!$A$2:$M$11,7,FALSE))</f>
        <v/>
      </c>
      <c r="S100" s="3"/>
      <c r="T100" s="4" t="str">
        <f>IF($J100="","", VLOOKUP($J100,Domain_Wide!$A$2:$M$11,8,FALSE))</f>
        <v/>
      </c>
      <c r="U100" s="4" t="str">
        <f>IF($J100="","", VLOOKUP($J100,Domain_Wide!$A$2:$M$11,9,FALSE))</f>
        <v/>
      </c>
      <c r="V100" s="3"/>
      <c r="W100" s="4" t="str">
        <f>IF($J100="","", VLOOKUP($J100,Domain_Wide!$A$2:$M$11,10,FALSE))</f>
        <v/>
      </c>
      <c r="X100" s="4" t="str">
        <f>IF($J100="","", VLOOKUP($J100,Domain_Wide!$A$2:$M$11,11,FALSE))</f>
        <v/>
      </c>
      <c r="Y100" s="3"/>
      <c r="Z100" s="4" t="str">
        <f>IF($J100="","", VLOOKUP($J100,Domain_Wide!$A$2:$M$11,12,FALSE))</f>
        <v/>
      </c>
      <c r="AA100" s="4" t="str">
        <f>IF($J100="","", VLOOKUP($J100,Domain_Wide!$A$2:$M$11,13,FALSE))</f>
        <v/>
      </c>
      <c r="AB100" s="3"/>
      <c r="AC100" s="4" t="str">
        <f>IF($J100="","",VLOOKUP($J100,IndDomain_Wide!$A$2:$BI$11,2,FALSE))</f>
        <v/>
      </c>
      <c r="AD100" s="4" t="str">
        <f>IF($J100="","", VLOOKUP($J100,Indicator_Wide!$A$2:$BI$11,2,FALSE))</f>
        <v/>
      </c>
      <c r="AE100" s="3"/>
      <c r="AF100" s="4" t="str">
        <f>IF($J100="","",VLOOKUP($J100,IndDomain_Wide!$A$2:$BI$11,3,FALSE))</f>
        <v/>
      </c>
      <c r="AG100" s="4" t="str">
        <f>IF($J100="","", VLOOKUP($J100,Indicator_Wide!$A$2:$BI$11,3,FALSE))</f>
        <v/>
      </c>
      <c r="AH100" s="3"/>
      <c r="AI100" s="4" t="str">
        <f>IF($J100="","",VLOOKUP($J100,IndDomain_Wide!$A$2:$BI$11,4,FALSE))</f>
        <v/>
      </c>
      <c r="AJ100" s="4" t="str">
        <f>IF($J100="","", VLOOKUP($J100,Indicator_Wide!$A$2:$BI$11,4,FALSE))</f>
        <v/>
      </c>
      <c r="AK100" s="3"/>
      <c r="AL100" s="4" t="str">
        <f>IF($J100="","",VLOOKUP($J100,IndDomain_Wide!$A$2:$BI$11,5,FALSE))</f>
        <v/>
      </c>
      <c r="AM100" s="4" t="str">
        <f>IF($J100="","", VLOOKUP($J100,Indicator_Wide!$A$2:$BI$11,5,FALSE))</f>
        <v/>
      </c>
      <c r="AN100" s="3"/>
      <c r="AO100" s="4" t="str">
        <f>IF($J100="","",VLOOKUP($J100,IndDomain_Wide!$A$2:$BI$11,6,FALSE))</f>
        <v/>
      </c>
      <c r="AP100" s="4" t="str">
        <f>IF($J100="","", VLOOKUP($J100,Indicator_Wide!$A$2:$BI$11,6,FALSE))</f>
        <v/>
      </c>
      <c r="AQ100" s="3"/>
      <c r="AR100" s="4" t="str">
        <f>IF($J100="","",VLOOKUP($J100,IndDomain_Wide!$A$2:$BI$11,7,FALSE))</f>
        <v/>
      </c>
      <c r="AS100" s="4" t="str">
        <f>IF($J100="","", VLOOKUP($J100,Indicator_Wide!$A$2:$BI$11,7,FALSE))</f>
        <v/>
      </c>
      <c r="AT100" s="3"/>
      <c r="AU100" s="4" t="str">
        <f>IF($J100="","",VLOOKUP($J100,IndDomain_Wide!$A$2:$BI$11,8,FALSE))</f>
        <v/>
      </c>
      <c r="AV100" s="4" t="str">
        <f>IF($J100="","", VLOOKUP($J100,Indicator_Wide!$A$2:$BI$11,8,FALSE))</f>
        <v/>
      </c>
      <c r="AW100" s="3"/>
      <c r="AX100" s="4" t="str">
        <f>IF($J100="","",VLOOKUP($J100,IndDomain_Wide!$A$2:$BI$11,9,FALSE))</f>
        <v/>
      </c>
      <c r="AY100" s="4" t="str">
        <f>IF($J100="","", VLOOKUP($J100,Indicator_Wide!$A$2:$BI$11,9,FALSE))</f>
        <v/>
      </c>
      <c r="AZ100" s="3"/>
      <c r="BA100" s="4" t="str">
        <f>IF($J100="","",VLOOKUP($J100,IndDomain_Wide!$A$2:$BI$11,10,FALSE))</f>
        <v/>
      </c>
      <c r="BB100" s="4" t="str">
        <f>IF($J100="","", VLOOKUP($J100,Indicator_Wide!$A$2:$BI$11,10,FALSE))</f>
        <v/>
      </c>
      <c r="BC100" s="3"/>
      <c r="BD100" s="4" t="str">
        <f>IF($J100="","",VLOOKUP($J100,IndDomain_Wide!$A$2:$BI$11,11,FALSE))</f>
        <v/>
      </c>
      <c r="BE100" s="4" t="str">
        <f>IF($J100="","", VLOOKUP($J100,Indicator_Wide!$A$2:$BI$11,11,FALSE))</f>
        <v/>
      </c>
      <c r="BF100" s="3"/>
      <c r="BG100" s="4" t="str">
        <f>IF($J100="","",VLOOKUP($J100,IndDomain_Wide!$A$2:$BI$11,12,FALSE))</f>
        <v/>
      </c>
      <c r="BH100" s="4" t="str">
        <f>IF($J100="","", VLOOKUP($J100,Indicator_Wide!$A$2:$BI$11,12,FALSE))</f>
        <v/>
      </c>
      <c r="BI100" s="3"/>
      <c r="BJ100" s="4" t="str">
        <f>IF($J100="","",VLOOKUP($J100,IndDomain_Wide!$A$2:$BI$11,13,FALSE))</f>
        <v/>
      </c>
      <c r="BK100" s="4" t="str">
        <f>IF($J100="","", VLOOKUP($J100,Indicator_Wide!$A$2:$BI$11,13,FALSE))</f>
        <v/>
      </c>
      <c r="BL100" s="3"/>
      <c r="BM100" s="4" t="str">
        <f>IF($J100="","",VLOOKUP($J100,IndDomain_Wide!$A$2:$BI$11,14,FALSE))</f>
        <v/>
      </c>
      <c r="BN100" s="4" t="str">
        <f>IF($J100="","", VLOOKUP($J100,Indicator_Wide!$A$2:$BI$11,14,FALSE))</f>
        <v/>
      </c>
      <c r="BO100" s="3"/>
      <c r="BP100" s="4" t="str">
        <f>IF($J100="","",VLOOKUP($J100,IndDomain_Wide!$A$2:$BI$11,15,FALSE))</f>
        <v/>
      </c>
      <c r="BQ100" s="4" t="str">
        <f>IF($J100="","", VLOOKUP($J100,Indicator_Wide!$A$2:$BI$11,15,FALSE))</f>
        <v/>
      </c>
      <c r="BR100" s="3"/>
      <c r="BS100" s="4" t="str">
        <f>IF($J100="","",VLOOKUP($J100,IndDomain_Wide!$A$2:$BI$11,16,FALSE))</f>
        <v/>
      </c>
      <c r="BT100" s="4" t="str">
        <f>IF($J100="","", VLOOKUP($J100,Indicator_Wide!$A$2:$BI$11,16,FALSE))</f>
        <v/>
      </c>
      <c r="BU100" s="3"/>
      <c r="BV100" s="4" t="str">
        <f>IF($J100="","",VLOOKUP($J100,IndDomain_Wide!$A$2:$BI$11,17,FALSE))</f>
        <v/>
      </c>
      <c r="BW100" s="4" t="str">
        <f>IF($J100="","", VLOOKUP($J100,Indicator_Wide!$A$2:$BI$11,17,FALSE))</f>
        <v/>
      </c>
      <c r="BX100" s="3"/>
      <c r="BY100" s="4" t="str">
        <f>IF($J100="","",VLOOKUP($J100,IndDomain_Wide!$A$2:$BI$11,18,FALSE))</f>
        <v/>
      </c>
      <c r="BZ100" s="4" t="str">
        <f>IF($J100="","", VLOOKUP($J100,Indicator_Wide!$A$2:$BI$11,18,FALSE))</f>
        <v/>
      </c>
      <c r="CA100" s="3"/>
      <c r="CB100" s="4" t="str">
        <f>IF($J100="","",VLOOKUP($J100,IndDomain_Wide!$A$2:$BI$11,19,FALSE))</f>
        <v/>
      </c>
      <c r="CC100" s="4" t="str">
        <f>IF($J100="","", VLOOKUP($J100,Indicator_Wide!$A$2:$BI$11,19,FALSE))</f>
        <v/>
      </c>
      <c r="CD100" s="3"/>
      <c r="CE100" s="4" t="str">
        <f>IF($J100="","",VLOOKUP($J100,IndDomain_Wide!$A$2:$BI$11,20,FALSE))</f>
        <v/>
      </c>
      <c r="CF100" s="4" t="str">
        <f>IF($J100="","", VLOOKUP($J100,Indicator_Wide!$A$2:$BI$11,20,FALSE))</f>
        <v/>
      </c>
      <c r="CG100" s="3"/>
      <c r="CH100" s="4" t="str">
        <f>IF($J100="","",VLOOKUP($J100,IndDomain_Wide!$A$2:$BI$11,21,FALSE))</f>
        <v/>
      </c>
      <c r="CI100" s="4" t="str">
        <f>IF($J100="","", VLOOKUP($J100,Indicator_Wide!$A$2:$BI$11,21,FALSE))</f>
        <v/>
      </c>
      <c r="CJ100" s="3"/>
      <c r="CK100" s="4" t="str">
        <f>IF($J100="","",VLOOKUP($J100,IndDomain_Wide!$A$2:$BI$11,22,FALSE))</f>
        <v/>
      </c>
      <c r="CL100" s="4" t="str">
        <f>IF($J100="","", VLOOKUP($J100,Indicator_Wide!$A$2:$BI$11,22,FALSE))</f>
        <v/>
      </c>
      <c r="CM100" s="3"/>
      <c r="CN100" s="4" t="str">
        <f>IF($J100="","",VLOOKUP($J100,IndDomain_Wide!$A$2:$BI$11,23,FALSE))</f>
        <v/>
      </c>
      <c r="CO100" s="4" t="str">
        <f>IF($J100="","", VLOOKUP($J100,Indicator_Wide!$A$2:$BI$11,23,FALSE))</f>
        <v/>
      </c>
      <c r="CP100" s="3"/>
      <c r="CQ100" s="4" t="str">
        <f>IF($J100="","",VLOOKUP($J100,IndDomain_Wide!$A$2:$BI$11,24,FALSE))</f>
        <v/>
      </c>
      <c r="CR100" s="4" t="str">
        <f>IF($J100="","", VLOOKUP($J100,Indicator_Wide!$A$2:$BI$11,24,FALSE))</f>
        <v/>
      </c>
      <c r="CS100" s="3"/>
      <c r="CT100" s="4" t="str">
        <f>IF($J100="","",VLOOKUP($J100,IndDomain_Wide!$A$2:$BI$11,25,FALSE))</f>
        <v/>
      </c>
      <c r="CU100" s="4" t="str">
        <f>IF($J100="","", VLOOKUP($J100,Indicator_Wide!$A$2:$BI$11,25,FALSE))</f>
        <v/>
      </c>
      <c r="CV100" s="3"/>
      <c r="CW100" s="4" t="str">
        <f>IF($J100="","",VLOOKUP($J100,IndDomain_Wide!$A$2:$BI$11,26,FALSE))</f>
        <v/>
      </c>
      <c r="CX100" s="4" t="str">
        <f>IF($J100="","", VLOOKUP($J100,Indicator_Wide!$A$2:$BI$11,26,FALSE))</f>
        <v/>
      </c>
      <c r="CY100" s="3"/>
      <c r="CZ100" s="4" t="str">
        <f>IF($J100="","",VLOOKUP($J100,IndDomain_Wide!$A$2:$BI$11,27,FALSE))</f>
        <v/>
      </c>
      <c r="DA100" s="4" t="str">
        <f>IF($J100="","", VLOOKUP($J100,Indicator_Wide!$A$2:$BI$11,27,FALSE))</f>
        <v/>
      </c>
      <c r="DB100" s="3"/>
      <c r="DC100" s="4" t="str">
        <f>IF($J100="","",VLOOKUP($J100,IndDomain_Wide!$A$2:$BI$11,28,FALSE))</f>
        <v/>
      </c>
      <c r="DD100" s="4" t="str">
        <f>IF($J100="","", VLOOKUP($J100,Indicator_Wide!$A$2:$BI$11,28,FALSE))</f>
        <v/>
      </c>
      <c r="DE100" s="3"/>
      <c r="DF100" s="4" t="str">
        <f>IF($J100="","",VLOOKUP($J100,IndDomain_Wide!$A$2:$BI$11,29,FALSE))</f>
        <v/>
      </c>
      <c r="DG100" s="4" t="str">
        <f>IF($J100="","", VLOOKUP($J100,Indicator_Wide!$A$2:$BI$11,29,FALSE))</f>
        <v/>
      </c>
      <c r="DH100" s="3"/>
      <c r="DI100" s="4" t="str">
        <f>IF($J100="","",VLOOKUP($J100,IndDomain_Wide!$A$2:$BI$11,30,FALSE))</f>
        <v/>
      </c>
      <c r="DJ100" s="4" t="str">
        <f>IF($J100="","", VLOOKUP($J100,Indicator_Wide!$A$2:$BI$11,30,FALSE))</f>
        <v/>
      </c>
      <c r="DK100" s="3"/>
      <c r="DL100" s="4" t="str">
        <f>IF($J100="","",VLOOKUP($J100,IndDomain_Wide!$A$2:$BI$11,31,FALSE))</f>
        <v/>
      </c>
      <c r="DM100" s="4" t="str">
        <f>IF($J100="","", VLOOKUP($J100,Indicator_Wide!$A$2:$BI$11,31,FALSE))</f>
        <v/>
      </c>
      <c r="DN100" s="3"/>
      <c r="DO100" s="4" t="str">
        <f>IF($J100="","",VLOOKUP($J100,IndDomain_Wide!$A$2:$BI$11,32,FALSE))</f>
        <v/>
      </c>
      <c r="DP100" s="4" t="str">
        <f>IF($J100="","", VLOOKUP($J100,Indicator_Wide!$A$2:$BI$11,32,FALSE))</f>
        <v/>
      </c>
      <c r="DQ100" s="3"/>
      <c r="DR100" s="4" t="str">
        <f>IF($J100="","",VLOOKUP($J100,IndDomain_Wide!$A$2:$BI$11,33,FALSE))</f>
        <v/>
      </c>
      <c r="DS100" s="4" t="str">
        <f>IF($J100="","", VLOOKUP($J100,Indicator_Wide!$A$2:$BI$11,33,FALSE))</f>
        <v/>
      </c>
      <c r="DT100" s="3"/>
      <c r="DU100" s="4" t="str">
        <f>IF($J100="","",VLOOKUP($J100,IndDomain_Wide!$A$2:$BI$11,34,FALSE))</f>
        <v/>
      </c>
      <c r="DV100" s="4" t="str">
        <f>IF($J100="","", VLOOKUP($J100,Indicator_Wide!$A$2:$BI$11,34,FALSE))</f>
        <v/>
      </c>
      <c r="DW100" s="3"/>
      <c r="DX100" s="4" t="str">
        <f>IF($J100="","",VLOOKUP($J100,IndDomain_Wide!$A$2:$BI$11,35,FALSE))</f>
        <v/>
      </c>
      <c r="DY100" s="4" t="str">
        <f>IF($J100="","", VLOOKUP($J100,Indicator_Wide!$A$2:$BI$11,35,FALSE))</f>
        <v/>
      </c>
      <c r="DZ100" s="3"/>
      <c r="EA100" s="4" t="str">
        <f>IF($J100="","",VLOOKUP($J100,IndDomain_Wide!$A$2:$BI$11,36,FALSE))</f>
        <v/>
      </c>
      <c r="EB100" s="4" t="str">
        <f>IF($J100="","", VLOOKUP($J100,Indicator_Wide!$A$2:$BI$11,36,FALSE))</f>
        <v/>
      </c>
      <c r="EC100" s="3"/>
      <c r="ED100" s="4" t="str">
        <f>IF($J100="","",VLOOKUP($J100,IndDomain_Wide!$A$2:$BI$11,37,FALSE))</f>
        <v/>
      </c>
      <c r="EE100" s="4" t="str">
        <f>IF($J100="","", VLOOKUP($J100,Indicator_Wide!$A$2:$BI$11,37,FALSE))</f>
        <v/>
      </c>
      <c r="EF100" s="3"/>
      <c r="EG100" s="4" t="str">
        <f>IF($J100="","",VLOOKUP($J100,IndDomain_Wide!$A$2:$BI$11,38,FALSE))</f>
        <v/>
      </c>
      <c r="EH100" s="4" t="str">
        <f>IF($J100="","", VLOOKUP($J100,Indicator_Wide!$A$2:$BI$11,38,FALSE))</f>
        <v/>
      </c>
      <c r="EI100" s="3"/>
      <c r="EJ100" s="4" t="str">
        <f>IF($J100="","",VLOOKUP($J100,IndDomain_Wide!$A$2:$BI$11,39,FALSE))</f>
        <v/>
      </c>
      <c r="EK100" s="4" t="str">
        <f>IF($J100="","", VLOOKUP($J100,Indicator_Wide!$A$2:$BI$11,39,FALSE))</f>
        <v/>
      </c>
      <c r="EL100" s="3"/>
      <c r="EM100" s="4" t="str">
        <f>IF($J100="","",VLOOKUP($J100,IndDomain_Wide!$A$2:$BI$11,40,FALSE))</f>
        <v/>
      </c>
      <c r="EN100" s="4" t="str">
        <f>IF($J100="","", VLOOKUP($J100,Indicator_Wide!$A$2:$BI$11,40,FALSE))</f>
        <v/>
      </c>
      <c r="EO100" s="3"/>
      <c r="EP100" s="4" t="str">
        <f>IF($J100="","",VLOOKUP($J100,IndDomain_Wide!$A$2:$BI$11,41,FALSE))</f>
        <v/>
      </c>
      <c r="EQ100" s="4" t="str">
        <f>IF($J100="","", VLOOKUP($J100,Indicator_Wide!$A$2:$BI$11,41,FALSE))</f>
        <v/>
      </c>
      <c r="ER100" s="3"/>
      <c r="ES100" s="4" t="str">
        <f>IF($J100="","",VLOOKUP($J100,IndDomain_Wide!$A$2:$BI$11,42,FALSE))</f>
        <v/>
      </c>
      <c r="ET100" s="4" t="str">
        <f>IF($J100="","", VLOOKUP($J100,Indicator_Wide!$A$2:$BI$11,42,FALSE))</f>
        <v/>
      </c>
      <c r="EU100" s="3"/>
      <c r="EV100" s="4" t="str">
        <f>IF($J100="","",VLOOKUP($J100,IndDomain_Wide!$A$2:$BI$11,43,FALSE))</f>
        <v/>
      </c>
      <c r="EW100" s="4" t="str">
        <f>IF($J100="","", VLOOKUP($J100,Indicator_Wide!$A$2:$BI$11,43,FALSE))</f>
        <v/>
      </c>
      <c r="EX100" s="3"/>
      <c r="EY100" s="4" t="str">
        <f>IF($J100="","",VLOOKUP($J100,IndDomain_Wide!$A$2:$BI$11,44,FALSE))</f>
        <v/>
      </c>
      <c r="EZ100" s="4" t="str">
        <f>IF($J100="","", VLOOKUP($J100,Indicator_Wide!$A$2:$BI$11,44,FALSE))</f>
        <v/>
      </c>
      <c r="FA100" s="3"/>
      <c r="FB100" s="4" t="str">
        <f>IF($J100="","",VLOOKUP($J100,IndDomain_Wide!$A$2:$BI$11,45,FALSE))</f>
        <v/>
      </c>
      <c r="FC100" s="4" t="str">
        <f>IF($J100="","", VLOOKUP($J100,Indicator_Wide!$A$2:$BI$11,45,FALSE))</f>
        <v/>
      </c>
      <c r="FD100" s="3"/>
      <c r="FE100" s="4" t="str">
        <f>IF($J100="","",VLOOKUP($J100,IndDomain_Wide!$A$2:$BI$11,46,FALSE))</f>
        <v/>
      </c>
      <c r="FF100" s="4" t="str">
        <f>IF($J100="","", VLOOKUP($J100,Indicator_Wide!$A$2:$BI$11,46,FALSE))</f>
        <v/>
      </c>
      <c r="FG100" s="3"/>
      <c r="FH100" s="4" t="str">
        <f>IF($J100="","",VLOOKUP($J100,IndDomain_Wide!$A$2:$BI$11,47,FALSE))</f>
        <v/>
      </c>
      <c r="FI100" s="4" t="str">
        <f>IF($J100="","", VLOOKUP($J100,Indicator_Wide!$A$2:$BI$11,47,FALSE))</f>
        <v/>
      </c>
      <c r="FJ100" s="3"/>
      <c r="FK100" s="4" t="str">
        <f>IF($J100="","",VLOOKUP($J100,IndDomain_Wide!$A$2:$BI$11,48,FALSE))</f>
        <v/>
      </c>
      <c r="FL100" s="4" t="str">
        <f>IF($J100="","", VLOOKUP($J100,Indicator_Wide!$A$2:$BI$11,48,FALSE))</f>
        <v/>
      </c>
      <c r="FM100" s="3"/>
      <c r="FN100" s="4" t="str">
        <f>IF($J100="","",VLOOKUP($J100,IndDomain_Wide!$A$2:$BI$11,49,FALSE))</f>
        <v/>
      </c>
      <c r="FO100" s="4" t="str">
        <f>IF($J100="","", VLOOKUP($J100,Indicator_Wide!$A$2:$BI$11,49,FALSE))</f>
        <v/>
      </c>
      <c r="FP100" s="3"/>
      <c r="FQ100" s="4" t="str">
        <f>IF($J100="","",VLOOKUP($J100,IndDomain_Wide!$A$2:$BI$11,50,FALSE))</f>
        <v/>
      </c>
      <c r="FR100" s="4" t="str">
        <f>IF($J100="","", VLOOKUP($J100,Indicator_Wide!$A$2:$BI$11,50,FALSE))</f>
        <v/>
      </c>
      <c r="FS100" s="3"/>
      <c r="FT100" s="4" t="str">
        <f>IF($J100="","",VLOOKUP($J100,IndDomain_Wide!$A$2:$BI$11,51,FALSE))</f>
        <v/>
      </c>
      <c r="FU100" s="4" t="str">
        <f>IF($J100="","", VLOOKUP($J100,Indicator_Wide!$A$2:$BI$11,51,FALSE))</f>
        <v/>
      </c>
      <c r="FV100" s="3"/>
      <c r="FW100" s="4" t="str">
        <f>IF($J100="","",VLOOKUP($J100,IndDomain_Wide!$A$2:$BI$11,52,FALSE))</f>
        <v/>
      </c>
      <c r="FX100" s="4" t="str">
        <f>IF($J100="","", VLOOKUP($J100,Indicator_Wide!$A$2:$BI$11,52,FALSE))</f>
        <v/>
      </c>
      <c r="FY100" s="3"/>
      <c r="FZ100" s="4" t="str">
        <f>IF($J100="","",VLOOKUP($J100,IndDomain_Wide!$A$2:$BI$11,53,FALSE))</f>
        <v/>
      </c>
      <c r="GA100" s="4" t="str">
        <f>IF($J100="","", VLOOKUP($J100,Indicator_Wide!$A$2:$BI$11,53,FALSE))</f>
        <v/>
      </c>
      <c r="GB100" s="3"/>
      <c r="GC100" s="4" t="str">
        <f>IF($J100="","",VLOOKUP($J100,IndDomain_Wide!$A$2:$BI$11,54,FALSE))</f>
        <v/>
      </c>
      <c r="GD100" s="4" t="str">
        <f>IF($J100="","", VLOOKUP($J100,Indicator_Wide!$A$2:$BI$11,54,FALSE))</f>
        <v/>
      </c>
      <c r="GE100" s="3"/>
      <c r="GF100" s="4" t="str">
        <f>IF($J100="","",VLOOKUP($J100,IndDomain_Wide!$A$2:$BI$11,55,FALSE))</f>
        <v/>
      </c>
      <c r="GG100" s="4" t="str">
        <f>IF($J100="","", VLOOKUP($J100,Indicator_Wide!$A$2:$BI$11,55,FALSE))</f>
        <v/>
      </c>
      <c r="GH100" s="3"/>
      <c r="GI100" s="4" t="str">
        <f>IF($J100="","",VLOOKUP($J100,IndDomain_Wide!$A$2:$BI$11,56,FALSE))</f>
        <v/>
      </c>
      <c r="GJ100" s="4" t="str">
        <f>IF($J100="","", VLOOKUP($J100,Indicator_Wide!$A$2:$BI$11,56,FALSE))</f>
        <v/>
      </c>
      <c r="GK100" s="3"/>
      <c r="GL100" s="4" t="str">
        <f>IF($J100="","",VLOOKUP($J100,IndDomain_Wide!$A$2:$BI$11,57,FALSE))</f>
        <v/>
      </c>
      <c r="GM100" s="4" t="str">
        <f>IF($J100="","", VLOOKUP($J100,Indicator_Wide!$A$2:$BI$11,57,FALSE))</f>
        <v/>
      </c>
      <c r="GN100" s="3"/>
      <c r="GO100" s="4" t="str">
        <f>IF($J100="","",VLOOKUP($J100,IndDomain_Wide!$A$2:$BI$11,58,FALSE))</f>
        <v/>
      </c>
      <c r="GP100" s="4" t="str">
        <f>IF($J100="","", VLOOKUP($J100,Indicator_Wide!$A$2:$BI$11,58,FALSE))</f>
        <v/>
      </c>
      <c r="GQ100" s="3"/>
      <c r="GR100" s="4" t="str">
        <f>IF($J100="","",VLOOKUP($J100,IndDomain_Wide!$A$2:$BI$11,59,FALSE))</f>
        <v/>
      </c>
      <c r="GS100" s="4" t="str">
        <f>IF($J100="","", VLOOKUP($J100,Indicator_Wide!$A$2:$BI$11,59,FALSE))</f>
        <v/>
      </c>
      <c r="GT100" s="3"/>
      <c r="GU100" s="4" t="str">
        <f>IF($J100="","",VLOOKUP($J100,IndDomain_Wide!$A$2:$BI$11,60,FALSE))</f>
        <v/>
      </c>
      <c r="GV100" s="4" t="str">
        <f>IF($J100="","", VLOOKUP($J100,Indicator_Wide!$A$2:$BI$11,60,FALSE))</f>
        <v/>
      </c>
      <c r="GW100" s="3"/>
      <c r="GX100" s="4" t="str">
        <f>IF($J100="","",VLOOKUP($J100,IndDomain_Wide!$A$2:$BI$11,61,FALSE))</f>
        <v/>
      </c>
      <c r="GY100" s="4" t="str">
        <f>IF($J100="","", VLOOKUP($J100,Indicator_Wide!$A$2:$BI$11,61,FALSE))</f>
        <v/>
      </c>
      <c r="GZ100" s="3"/>
    </row>
    <row r="101" spans="1:20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3"/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3"/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3"/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3"/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3"/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3"/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</row>
    <row r="102" spans="1:20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3"/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3"/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3"/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3"/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3"/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3"/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</row>
    <row r="103" spans="1:20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3"/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3"/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3"/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3"/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3"/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3"/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</row>
    <row r="104" spans="1:20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3"/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3"/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3"/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3"/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3"/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3"/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</row>
    <row r="105" spans="1:20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3"/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3"/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3"/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3"/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3"/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3"/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</row>
    <row r="106" spans="1:20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3"/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3"/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3"/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3"/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3"/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3"/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</row>
    <row r="107" spans="1:20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3"/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3"/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3"/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3"/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3"/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3"/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</row>
    <row r="108" spans="1:20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3"/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3"/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3"/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3"/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3"/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3"/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</row>
    <row r="109" spans="1:20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3"/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3"/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3"/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3"/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3"/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3"/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</row>
    <row r="110" spans="1:20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3"/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3"/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3"/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3"/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3"/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3"/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</row>
    <row r="111" spans="1:20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3"/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3"/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3"/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3"/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3"/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3"/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</row>
    <row r="112" spans="1:20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3"/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3"/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3"/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3"/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3"/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3"/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</row>
    <row r="113" spans="1:20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3"/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3"/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3"/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3"/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3"/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3"/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</row>
    <row r="114" spans="1:20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3"/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3"/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3"/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3"/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3"/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3"/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</row>
    <row r="115" spans="1:20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3"/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3"/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3"/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3"/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3"/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3"/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</row>
    <row r="116" spans="1:20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3"/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3"/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3"/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3"/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3"/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3"/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</row>
    <row r="117" spans="1:20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3"/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3"/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3"/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3"/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3"/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3"/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</row>
    <row r="118" spans="1:20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3"/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3"/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3"/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3"/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3"/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3"/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</row>
    <row r="119" spans="1:20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3"/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3"/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3"/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3"/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3"/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3"/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</row>
    <row r="120" spans="1:20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3"/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3"/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3"/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3"/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3"/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3"/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</row>
    <row r="121" spans="1:20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3"/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3"/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3"/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3"/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3"/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3"/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</row>
    <row r="122" spans="1:20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3"/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3"/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3"/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3"/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3"/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3"/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</row>
    <row r="123" spans="1:20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3"/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3"/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3"/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3"/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3"/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3"/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</row>
    <row r="124" spans="1:20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3"/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3"/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3"/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3"/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3"/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3"/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</row>
    <row r="125" spans="1:20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3"/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3"/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3"/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3"/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3"/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3"/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</row>
    <row r="126" spans="1:20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3"/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3"/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3"/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3"/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3"/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3"/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</row>
    <row r="127" spans="1:20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3"/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3"/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3"/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3"/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3"/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3"/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</row>
    <row r="128" spans="1:20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3"/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3"/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3"/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3"/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3"/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3"/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</row>
    <row r="129" spans="1:20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3"/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3"/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3"/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3"/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3"/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3"/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</row>
    <row r="130" spans="1:20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3"/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3"/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3"/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3"/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3"/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3"/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</row>
    <row r="131" spans="1:20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3"/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3"/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3"/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3"/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3"/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3"/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</row>
    <row r="132" spans="1:20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3"/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3"/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3"/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3"/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3"/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3"/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</row>
    <row r="133" spans="1:20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3"/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3"/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3"/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3"/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3"/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3"/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</row>
    <row r="134" spans="1:20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3"/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3"/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3"/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3"/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3"/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3"/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</row>
    <row r="135" spans="1:20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3"/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3"/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3"/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3"/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3"/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3"/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</row>
    <row r="136" spans="1:20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3"/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3"/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3"/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3"/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3"/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3"/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</row>
    <row r="137" spans="1:20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3"/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3"/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3"/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3"/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3"/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3"/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</row>
    <row r="138" spans="1:20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3"/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3"/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3"/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3"/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3"/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3"/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</row>
    <row r="139" spans="1:20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3"/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3"/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3"/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3"/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3"/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3"/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</row>
    <row r="140" spans="1:20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3"/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3"/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3"/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3"/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3"/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3"/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</row>
    <row r="141" spans="1:20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3"/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3"/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3"/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3"/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3"/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3"/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</row>
    <row r="142" spans="1:20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3"/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3"/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3"/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3"/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3"/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3"/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</row>
    <row r="143" spans="1:20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3"/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3"/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3"/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3"/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3"/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3"/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</row>
    <row r="144" spans="1:20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3"/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3"/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3"/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3"/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3"/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3"/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</row>
    <row r="145" spans="1:20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3"/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3"/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3"/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3"/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3"/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3"/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</row>
    <row r="146" spans="1:20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3"/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3"/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3"/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3"/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3"/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3"/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</row>
    <row r="147" spans="1:20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3"/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3"/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3"/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3"/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3"/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3"/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</row>
    <row r="148" spans="1:20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3"/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3"/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3"/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3"/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3"/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3"/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</row>
    <row r="149" spans="1:20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3"/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3"/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3"/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3"/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3"/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3"/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</row>
    <row r="150" spans="1:20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3"/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3"/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3"/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3"/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3"/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3"/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</row>
    <row r="151" spans="1:20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3"/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3"/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3"/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3"/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3"/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3"/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</row>
    <row r="152" spans="1:20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3"/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3"/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3"/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3"/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3"/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3"/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</row>
    <row r="153" spans="1:20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3"/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3"/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3"/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3"/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3"/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3"/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</row>
    <row r="154" spans="1:20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3"/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3"/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3"/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3"/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3"/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3"/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</row>
    <row r="155" spans="1:20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3"/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3"/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3"/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3"/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3"/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3"/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</row>
    <row r="156" spans="1:20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3"/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3"/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3"/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3"/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3"/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3"/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</row>
    <row r="157" spans="1:20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3"/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3"/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3"/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3"/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3"/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3"/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</row>
    <row r="158" spans="1:20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3"/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3"/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3"/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3"/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3"/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3"/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</row>
    <row r="159" spans="1:20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3"/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3"/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3"/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3"/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3"/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3"/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</row>
    <row r="160" spans="1:20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3"/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3"/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3"/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3"/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3"/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3"/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</row>
    <row r="161" spans="1:20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3"/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3"/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3"/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3"/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3"/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3"/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</row>
    <row r="162" spans="1:20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3"/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3"/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3"/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3"/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3"/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3"/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</row>
    <row r="163" spans="1:20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3"/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3"/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3"/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3"/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3"/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3"/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</row>
    <row r="164" spans="1:20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3"/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3"/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3"/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3"/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3"/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3"/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</row>
    <row r="165" spans="1:20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3"/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3"/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3"/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3"/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3"/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3"/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</row>
    <row r="166" spans="1:20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3"/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3"/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3"/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3"/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3"/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3"/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</row>
    <row r="167" spans="1:20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3"/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3"/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3"/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3"/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3"/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3"/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</row>
    <row r="168" spans="1:20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3"/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3"/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3"/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3"/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3"/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3"/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</row>
    <row r="169" spans="1:20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3"/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3"/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3"/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3"/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3"/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3"/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</row>
    <row r="170" spans="1:20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3"/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3"/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3"/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3"/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3"/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3"/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</row>
    <row r="171" spans="1:20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3"/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3"/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3"/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3"/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3"/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3"/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</row>
    <row r="172" spans="1:20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3"/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3"/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3"/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3"/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3"/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3"/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</row>
    <row r="173" spans="1:20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3"/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3"/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3"/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3"/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3"/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3"/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</row>
    <row r="174" spans="1:20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3"/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3"/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3"/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3"/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3"/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3"/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</row>
    <row r="175" spans="1:20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3"/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3"/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3"/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3"/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3"/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3"/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</row>
    <row r="176" spans="1:20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3"/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3"/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3"/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3"/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3"/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3"/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</row>
    <row r="177" spans="1:20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3"/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3"/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3"/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3"/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3"/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3"/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</row>
    <row r="178" spans="1:20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3"/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3"/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3"/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3"/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3"/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3"/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</row>
    <row r="179" spans="1:20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3"/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3"/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3"/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3"/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3"/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3"/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</row>
    <row r="180" spans="1:20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3"/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3"/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3"/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3"/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3"/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3"/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</row>
    <row r="181" spans="1:20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3"/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3"/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3"/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3"/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3"/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3"/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</row>
    <row r="182" spans="1:20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3"/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3"/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3"/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3"/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3"/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3"/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</row>
    <row r="183" spans="1:20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3"/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3"/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3"/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3"/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3"/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3"/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</row>
    <row r="184" spans="1:20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3"/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3"/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3"/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3"/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3"/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3"/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</row>
    <row r="185" spans="1:20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3"/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3"/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3"/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3"/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3"/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3"/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</row>
    <row r="186" spans="1:20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3"/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3"/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3"/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3"/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3"/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3"/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</row>
    <row r="187" spans="1:20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3"/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3"/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3"/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3"/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3"/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3"/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</row>
    <row r="188" spans="1:20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3"/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3"/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3"/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3"/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3"/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3"/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</row>
    <row r="189" spans="1:20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3"/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3"/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3"/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3"/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3"/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3"/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</row>
    <row r="190" spans="1:20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3"/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3"/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3"/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3"/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3"/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3"/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</row>
    <row r="191" spans="1:20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3"/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3"/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3"/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3"/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3"/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3"/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</row>
    <row r="192" spans="1:20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3"/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3"/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3"/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3"/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3"/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3"/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</row>
    <row r="193" spans="1:20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3"/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3"/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3"/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3"/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3"/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3"/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</row>
    <row r="194" spans="1:20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3"/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3"/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3"/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3"/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3"/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3"/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</row>
    <row r="195" spans="1:20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3"/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3"/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3"/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3"/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3"/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3"/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</row>
    <row r="196" spans="1:20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3"/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3"/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3"/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3"/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3"/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3"/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</row>
    <row r="197" spans="1:20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3"/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3"/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3"/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3"/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3"/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3"/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</row>
    <row r="198" spans="1:20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3"/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3"/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3"/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3"/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3"/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3"/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</row>
    <row r="199" spans="1:20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3"/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3"/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3"/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3"/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3"/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3"/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</row>
    <row r="200" spans="1:20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3"/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3"/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3"/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3"/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3"/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3"/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</row>
    <row r="201" spans="1:20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3"/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3"/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3"/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3"/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3"/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3"/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</row>
    <row r="202" spans="1:20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3"/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3"/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3"/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3"/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3"/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3"/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</row>
    <row r="203" spans="1:20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3"/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3"/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3"/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3"/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3"/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3"/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</row>
    <row r="204" spans="1:20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3"/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3"/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3"/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3"/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3"/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3"/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</row>
    <row r="205" spans="1:20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3"/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3"/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3"/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3"/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3"/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3"/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</row>
    <row r="206" spans="1:20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3"/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3"/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3"/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3"/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3"/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3"/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</row>
    <row r="207" spans="1:20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3"/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3"/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3"/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3"/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3"/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3"/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</row>
    <row r="208" spans="1:20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3"/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3"/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3"/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3"/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3"/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3"/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</row>
    <row r="209" spans="1:20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3"/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3"/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3"/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3"/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3"/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3"/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</row>
    <row r="210" spans="1:20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3"/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3"/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3"/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3"/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3"/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3"/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</row>
    <row r="211" spans="1:20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3"/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3"/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3"/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3"/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3"/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3"/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</row>
    <row r="212" spans="1:20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3"/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3"/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3"/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3"/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3"/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3"/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</row>
    <row r="213" spans="1:20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3"/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3"/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3"/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3"/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3"/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3"/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</row>
    <row r="214" spans="1:20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3"/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3"/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3"/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3"/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3"/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3"/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</row>
    <row r="215" spans="1:20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3"/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3"/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3"/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3"/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3"/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3"/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</row>
    <row r="216" spans="1:20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3"/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3"/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3"/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3"/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3"/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3"/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</row>
    <row r="217" spans="1:20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3"/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3"/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3"/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3"/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3"/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3"/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</row>
    <row r="218" spans="1:20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3"/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3"/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3"/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3"/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3"/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3"/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</row>
    <row r="219" spans="1:20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3"/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3"/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3"/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3"/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3"/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3"/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</row>
    <row r="220" spans="1:20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3"/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3"/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3"/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3"/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3"/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3"/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</row>
    <row r="221" spans="1:20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3"/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3"/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3"/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3"/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3"/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3"/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</row>
    <row r="222" spans="1:20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3"/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3"/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3"/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3"/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3"/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3"/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</row>
    <row r="223" spans="1:20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3"/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3"/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3"/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3"/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3"/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3"/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</row>
    <row r="224" spans="1:20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3"/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3"/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3"/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3"/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3"/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3"/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</row>
    <row r="225" spans="1:20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3"/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3"/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3"/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3"/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3"/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3"/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</row>
    <row r="226" spans="1:20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3"/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3"/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3"/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3"/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3"/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3"/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</row>
    <row r="227" spans="1:20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3"/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3"/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3"/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3"/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3"/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3"/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</row>
    <row r="228" spans="1:20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3"/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3"/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3"/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3"/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3"/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3"/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</row>
    <row r="229" spans="1:20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3"/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3"/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3"/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3"/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3"/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3"/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</row>
    <row r="230" spans="1:20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3"/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3"/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3"/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3"/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3"/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3"/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</row>
    <row r="231" spans="1:20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3"/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3"/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3"/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3"/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3"/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3"/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</row>
    <row r="232" spans="1:20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3"/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3"/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3"/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3"/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3"/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3"/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</row>
    <row r="233" spans="1:20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3"/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3"/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3"/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3"/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3"/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3"/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</row>
    <row r="234" spans="1:20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3"/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3"/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3"/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3"/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3"/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3"/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</row>
    <row r="235" spans="1:20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3"/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3"/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3"/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3"/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3"/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3"/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</row>
    <row r="236" spans="1:20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3"/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3"/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3"/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3"/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3"/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3"/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</row>
    <row r="237" spans="1:20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3"/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3"/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3"/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3"/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3"/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3"/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</row>
    <row r="238" spans="1:20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3"/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3"/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3"/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3"/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3"/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3"/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</row>
    <row r="239" spans="1:20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3"/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3"/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3"/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3"/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3"/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3"/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</row>
    <row r="240" spans="1:20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3"/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3"/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3"/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3"/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3"/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3"/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</row>
    <row r="241" spans="1:20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3"/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3"/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3"/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3"/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3"/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3"/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</row>
    <row r="242" spans="1:20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3"/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3"/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3"/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3"/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3"/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3"/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</row>
    <row r="243" spans="1:20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3"/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3"/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3"/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3"/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3"/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3"/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</row>
    <row r="244" spans="1:20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3"/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3"/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3"/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3"/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3"/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3"/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</row>
    <row r="245" spans="1:20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3"/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3"/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3"/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3"/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3"/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3"/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</row>
    <row r="246" spans="1:20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3"/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3"/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3"/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3"/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3"/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3"/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</row>
    <row r="247" spans="1:20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3"/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3"/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3"/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3"/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3"/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3"/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</row>
    <row r="248" spans="1:20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3"/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3"/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3"/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3"/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3"/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3"/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</row>
    <row r="249" spans="1:20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3"/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3"/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3"/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3"/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3"/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3"/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</row>
    <row r="250" spans="1:20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3"/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3"/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3"/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3"/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3"/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3"/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</row>
    <row r="251" spans="1:20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3"/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3"/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3"/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3"/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3"/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3"/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</row>
    <row r="252" spans="1:20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3"/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3"/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3"/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3"/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3"/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3"/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</row>
    <row r="253" spans="1:20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3"/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3"/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3"/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3"/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3"/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3"/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</row>
    <row r="254" spans="1:20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3"/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3"/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3"/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3"/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3"/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3"/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</row>
    <row r="255" spans="1:20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3"/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3"/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3"/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3"/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3"/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3"/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</row>
    <row r="256" spans="1:20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3"/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3"/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3"/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3"/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3"/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3"/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</row>
    <row r="257" spans="1:20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3"/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3"/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3"/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3"/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3"/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3"/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</row>
    <row r="258" spans="1:20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3"/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3"/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3"/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3"/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3"/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3"/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</row>
    <row r="259" spans="1:20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3"/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3"/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3"/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3"/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3"/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3"/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</row>
    <row r="260" spans="1:20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3"/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3"/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3"/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3"/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3"/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3"/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</row>
    <row r="261" spans="1:20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3"/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3"/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3"/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3"/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3"/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3"/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</row>
    <row r="262" spans="1:20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3"/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3"/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3"/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3"/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3"/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3"/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</row>
    <row r="263" spans="1:20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3"/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3"/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3"/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3"/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3"/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3"/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</row>
    <row r="264" spans="1:20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3"/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3"/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3"/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3"/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3"/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3"/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</row>
    <row r="265" spans="1:20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3"/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3"/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3"/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3"/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3"/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3"/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</row>
    <row r="266" spans="1:20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3"/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3"/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3"/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3"/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3"/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3"/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</row>
    <row r="267" spans="1:20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3"/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3"/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3"/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3"/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3"/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3"/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</row>
    <row r="268" spans="1:20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3"/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3"/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3"/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3"/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3"/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3"/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</row>
    <row r="269" spans="1:20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3"/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3"/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3"/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3"/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3"/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3"/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</row>
    <row r="270" spans="1:20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3"/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3"/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3"/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3"/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3"/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3"/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</row>
    <row r="271" spans="1:20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3"/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3"/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3"/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3"/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3"/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3"/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</row>
    <row r="272" spans="1:20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3"/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3"/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3"/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3"/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3"/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3"/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</row>
    <row r="273" spans="1:20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3"/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3"/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3"/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3"/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3"/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3"/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</row>
    <row r="274" spans="1:20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3"/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3"/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3"/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3"/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3"/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3"/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</row>
    <row r="275" spans="1:20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3"/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3"/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3"/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3"/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3"/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3"/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</row>
    <row r="276" spans="1:20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3"/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3"/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3"/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3"/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3"/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3"/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</row>
    <row r="277" spans="1:20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3"/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3"/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3"/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3"/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3"/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3"/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</row>
    <row r="278" spans="1:20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3"/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3"/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3"/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3"/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3"/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3"/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</row>
    <row r="279" spans="1:20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3"/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3"/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3"/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3"/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3"/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3"/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</row>
    <row r="280" spans="1:20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3"/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3"/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3"/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3"/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3"/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3"/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</row>
    <row r="281" spans="1:20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3"/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3"/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3"/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3"/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3"/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3"/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</row>
    <row r="282" spans="1:20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3"/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3"/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3"/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3"/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3"/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3"/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</row>
    <row r="283" spans="1:20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3"/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3"/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3"/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3"/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3"/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3"/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</row>
    <row r="284" spans="1:20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3"/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3"/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3"/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3"/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3"/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3"/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</row>
    <row r="285" spans="1:20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3"/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3"/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3"/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3"/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3"/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3"/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</row>
    <row r="286" spans="1:20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3"/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3"/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3"/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3"/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3"/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3"/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</row>
    <row r="287" spans="1:20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3"/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3"/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3"/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3"/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3"/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3"/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</row>
    <row r="288" spans="1:20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3"/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3"/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3"/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3"/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3"/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3"/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</row>
    <row r="289" spans="1:20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3"/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3"/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3"/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3"/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3"/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3"/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</row>
    <row r="290" spans="1:20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3"/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3"/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3"/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3"/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3"/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3"/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</row>
    <row r="291" spans="1:20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3"/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3"/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3"/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3"/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3"/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3"/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</row>
    <row r="292" spans="1:20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3"/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3"/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3"/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3"/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3"/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3"/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</row>
    <row r="293" spans="1:20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3"/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3"/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3"/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3"/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3"/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3"/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</row>
    <row r="294" spans="1:20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3"/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3"/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3"/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3"/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3"/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3"/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</row>
    <row r="295" spans="1:20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3"/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3"/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3"/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3"/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3"/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3"/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</row>
    <row r="296" spans="1:20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3"/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3"/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3"/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3"/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3"/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3"/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</row>
    <row r="297" spans="1:20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3"/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3"/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3"/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3"/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3"/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3"/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</row>
    <row r="298" spans="1:20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3"/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3"/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3"/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3"/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3"/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3"/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</row>
    <row r="299" spans="1:20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3"/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3"/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3"/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3"/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3"/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3"/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</row>
    <row r="300" spans="1:20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3"/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3"/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3"/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3"/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3"/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3"/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</row>
    <row r="301" spans="1:20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3"/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3"/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3"/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3"/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3"/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3"/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0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3"/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3"/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3"/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3"/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3"/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3"/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0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3"/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3"/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3"/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3"/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3"/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3"/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0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3"/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3"/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3"/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3"/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3"/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3"/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3"/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3"/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3"/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3"/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3"/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3"/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3"/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3"/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3"/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3"/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3"/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3"/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3"/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3"/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3"/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3"/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3"/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3"/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3"/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3"/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3"/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3"/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3"/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3"/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3"/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3"/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3"/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3"/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3"/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3"/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3"/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3"/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3"/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3"/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3"/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3"/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3"/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3"/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3"/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3"/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3"/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3"/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3"/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3"/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3"/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3"/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3"/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3"/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3"/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3"/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3"/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3"/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3"/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3"/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3"/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3"/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3"/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3"/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3"/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3"/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3"/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3"/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3"/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3"/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3"/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3"/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3"/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3"/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3"/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3"/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3"/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3"/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3"/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3"/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3"/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3"/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3"/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3"/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3"/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3"/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3"/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3"/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3"/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3"/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3"/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3"/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3"/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3"/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3"/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3"/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3"/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3"/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3"/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3"/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3"/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3"/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3"/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3"/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3"/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3"/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3"/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3"/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3"/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3"/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3"/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3"/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3"/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3"/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3"/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3"/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3"/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3"/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3"/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3"/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3"/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3"/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3"/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3"/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3"/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3"/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3"/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3"/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3"/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3"/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3"/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3"/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3"/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3"/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3"/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3"/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3"/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3"/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3"/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3"/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3"/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3"/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3"/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3"/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3"/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3"/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3"/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3"/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3"/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3"/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3"/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3"/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3"/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3"/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3"/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3"/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3"/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3"/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3"/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3"/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3"/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3"/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3"/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3"/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3"/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3"/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3"/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3"/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3"/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3"/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3"/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3"/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3"/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3"/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3"/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3"/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3"/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3"/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3"/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3"/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3"/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3"/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3"/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3"/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3"/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3"/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3"/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3"/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3"/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3"/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3"/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3"/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3"/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3"/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3"/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3"/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3"/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3"/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3"/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3"/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3"/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3"/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3"/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3"/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3"/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3"/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3"/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3"/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3"/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3"/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3"/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3"/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3"/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3"/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3"/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3"/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3"/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3"/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3"/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3"/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3"/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3"/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3"/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3"/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3"/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3"/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3"/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3"/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3"/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3"/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3"/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3"/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3"/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3"/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3"/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3"/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3"/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3"/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3"/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3"/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3"/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3"/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3"/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3"/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3"/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3"/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3"/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3"/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3"/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3"/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3"/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3"/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3"/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3"/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3"/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3"/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3"/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3"/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3"/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3"/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3"/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3"/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3"/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3"/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3"/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3"/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3"/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3"/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3"/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3"/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3"/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3"/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3"/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3"/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3"/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3"/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3"/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3"/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3"/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3"/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3"/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3"/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3"/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3"/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3"/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3"/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3"/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3"/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3"/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3"/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3"/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3"/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3"/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3"/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3"/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3"/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3"/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3"/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3"/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3"/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3"/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3"/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3"/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3"/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3"/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3"/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3"/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3"/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3"/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3"/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3"/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3"/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3"/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3"/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3"/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3"/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3"/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3"/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3"/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3"/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3"/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3"/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3"/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3"/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3"/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3"/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3"/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3"/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3"/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3"/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3"/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3"/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3"/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3"/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3"/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3"/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3"/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3"/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3"/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3"/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3"/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3"/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3"/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3"/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3"/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3"/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3"/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3"/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3"/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3"/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3"/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3"/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3"/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3"/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3"/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3"/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3"/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3"/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3"/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3"/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3"/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3"/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3"/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3"/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3"/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3"/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3"/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3"/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3"/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3"/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3"/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3"/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3"/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3"/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3"/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3"/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3"/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3"/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3"/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3"/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3"/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3"/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3"/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3"/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3"/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3"/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3"/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3"/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3"/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3"/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3"/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3"/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3"/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3"/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3"/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3"/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3"/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3"/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3"/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3"/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3"/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3"/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3"/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3"/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3"/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3"/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3"/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3"/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3"/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3"/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3"/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3"/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3"/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3"/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3"/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3"/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3"/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3"/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3"/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3"/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3"/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3"/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3"/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3"/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3"/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3"/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3"/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3"/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3"/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3"/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3"/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3"/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3"/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3"/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3"/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3"/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3"/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3"/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3"/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3"/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3"/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3"/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3"/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3"/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3"/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3"/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3"/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3"/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3"/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3"/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3"/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3"/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3"/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3"/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3"/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3"/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3"/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3"/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3"/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3"/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3"/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3"/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3"/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3"/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3"/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3"/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3"/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3"/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3"/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3"/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3"/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3"/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3"/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3"/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3"/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3"/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3"/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3"/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3"/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3"/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3"/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3"/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3"/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3"/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3"/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3"/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3"/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3"/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3"/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3"/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3"/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3"/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3"/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3"/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3"/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3"/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3"/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3"/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3"/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3"/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3"/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3"/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3"/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3"/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3"/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3"/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3"/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3"/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3"/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3"/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3"/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3"/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3"/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3"/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3"/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3"/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3"/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3"/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3"/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3"/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3"/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3"/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3"/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3"/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3"/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3"/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3"/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3"/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3"/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3"/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3"/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3"/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3"/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3"/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3"/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3"/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3"/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3"/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3"/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3"/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3"/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3"/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3"/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3"/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3"/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3"/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3"/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3"/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3"/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3"/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3"/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3"/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3"/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3"/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3"/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3"/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3"/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3"/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3"/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3"/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3"/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3"/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3"/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3"/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3"/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3"/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3"/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3"/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3"/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3"/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3"/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3"/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3"/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3"/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3"/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3"/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3"/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3"/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3"/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3"/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3"/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3"/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3"/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3"/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3"/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3"/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3"/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3"/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3"/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3"/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3"/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3"/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3"/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3"/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3"/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3"/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3"/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3"/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3"/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3"/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3"/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3"/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3"/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3"/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3"/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3"/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3"/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3"/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3"/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3"/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3"/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3"/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3"/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3"/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3"/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3"/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3"/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3"/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3"/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3"/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3"/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3"/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3"/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3"/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3"/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3"/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3"/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3"/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3"/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3"/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3"/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3"/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3"/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3"/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3"/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3"/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3"/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3"/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3"/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3"/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3"/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3"/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3"/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3"/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3"/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3"/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3"/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3"/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3"/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3"/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3"/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3"/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3"/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3"/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3"/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3"/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3"/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3"/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3"/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3"/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3"/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3"/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3"/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3"/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3"/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3"/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3"/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3"/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3"/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3"/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3"/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3"/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3"/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3"/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3"/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3"/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3"/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3"/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3"/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3"/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3"/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3"/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3"/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3"/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3"/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3"/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3"/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3"/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3"/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3"/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3"/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3"/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3"/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3"/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3"/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3"/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3"/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3"/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3"/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3"/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3"/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3"/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3"/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3"/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3"/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3"/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3"/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3"/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3"/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3"/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3"/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3"/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3"/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3"/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3"/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3"/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3"/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3"/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3"/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3"/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3"/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3"/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3"/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3"/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3"/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3"/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3"/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3"/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3"/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3"/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3"/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3"/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3"/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3"/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3"/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3"/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3"/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3"/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3"/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3"/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3"/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3"/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3"/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3"/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3"/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3"/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3"/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3"/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3"/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3"/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3"/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3"/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3"/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3"/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3"/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3"/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3"/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3"/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3"/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3"/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3"/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3"/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3"/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3"/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3"/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3"/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3"/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3"/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3"/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3"/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3"/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3"/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3"/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3"/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3"/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3"/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3"/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3"/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3"/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3"/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3"/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3"/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3"/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3"/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3"/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3"/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3"/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3"/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3"/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3"/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3"/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3"/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3"/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3"/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3"/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3"/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3"/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3"/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3"/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3"/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3"/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3"/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3"/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3"/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3"/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3"/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3"/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3"/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3"/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3"/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3"/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3"/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3"/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3"/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3"/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3"/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3"/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3"/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3"/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3"/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3"/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3"/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3"/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3"/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3"/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3"/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3"/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3"/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3"/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3"/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3"/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3"/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3"/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3"/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3"/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3"/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3"/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3"/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3"/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3"/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3"/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3"/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3"/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3"/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3"/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3"/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3"/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3"/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3"/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3"/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3"/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3"/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3"/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3"/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3"/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3"/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3"/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3"/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3"/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3"/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3"/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3"/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3"/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3"/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3"/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3"/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3"/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3"/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3"/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3"/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3"/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3"/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3"/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3"/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3"/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3"/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3"/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3"/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3"/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3"/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3"/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3"/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3"/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3"/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3"/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3"/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3"/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3"/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3"/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3"/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3"/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3"/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3"/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3"/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3"/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3"/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3"/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3"/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3"/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3"/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3"/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3"/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3"/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3"/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3"/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3"/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3"/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3"/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3"/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3"/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3"/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3"/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3"/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3"/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3"/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3"/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3"/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3"/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3"/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3"/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3"/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3"/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3"/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3"/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3"/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3"/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3"/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3"/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3"/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3"/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3"/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3"/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3"/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3"/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3"/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3"/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3"/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3"/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3"/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3"/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3"/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3"/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3"/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3"/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3"/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3"/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3"/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3"/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3"/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3"/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3"/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3"/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3"/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3"/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3"/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3"/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3"/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3"/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3"/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3"/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3"/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3"/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3"/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3"/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3"/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3"/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3"/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3"/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3"/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3"/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3"/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3"/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3"/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3"/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3"/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3"/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3"/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3"/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3"/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3"/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3"/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3"/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3"/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3"/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3"/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3"/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3"/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3"/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3"/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3"/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3"/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3"/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3"/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3"/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3"/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3"/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3"/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3"/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3"/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3"/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3"/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3"/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3"/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3"/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3"/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3"/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3"/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3"/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3"/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3"/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3"/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3"/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3"/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3"/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3"/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3"/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3"/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3"/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3"/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3"/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3"/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3"/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3"/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3"/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3"/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3"/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3"/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3"/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3"/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3"/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3"/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3"/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3"/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3"/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3"/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3"/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3"/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3"/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3"/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3"/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3"/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3"/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3"/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3"/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3"/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3"/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3"/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3"/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3"/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3"/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3"/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3"/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3"/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3"/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3"/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3"/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3"/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3"/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3"/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3"/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3"/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3"/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3"/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3"/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3"/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3"/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3"/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3"/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3"/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3"/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3"/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3"/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3"/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3"/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3"/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3"/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3"/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3"/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3"/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3"/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3"/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3"/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3"/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3"/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3"/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3"/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3"/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3"/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3"/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3"/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3"/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3"/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3"/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3"/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3"/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3"/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3"/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3"/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3"/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3"/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3"/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3"/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3"/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3"/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3"/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3"/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3"/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3"/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3"/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3"/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3"/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3"/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3"/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3"/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3"/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3"/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3"/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3"/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3"/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3"/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3"/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3"/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3"/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3"/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3"/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3"/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3"/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3"/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3"/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3"/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3"/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3"/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3"/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3"/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3"/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3"/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3"/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3"/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3"/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3"/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3"/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3"/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3"/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3"/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3"/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3"/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3"/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3"/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3"/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3"/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3"/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3"/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3"/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3"/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3"/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3"/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3"/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3"/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3"/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3"/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3"/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3"/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3"/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3"/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3"/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3"/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3"/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3"/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3"/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3"/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3"/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3"/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3"/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3"/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3"/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3"/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3"/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3"/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3"/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3"/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3"/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3"/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3"/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3"/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3"/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3"/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3"/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3"/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3"/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3"/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3"/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3"/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3"/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3"/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3"/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3"/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3"/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3"/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3"/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3"/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3"/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3"/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3"/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3"/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3"/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3"/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3"/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3"/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3"/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3"/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3"/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3"/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3"/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3"/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3"/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3"/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3"/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3"/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3"/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3"/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3"/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3"/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3"/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3"/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3"/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3"/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3"/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3"/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3"/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3"/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3"/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3"/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3"/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3"/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3"/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3"/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3"/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3"/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3"/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3"/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3"/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3"/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3"/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3"/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3"/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3"/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3"/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3"/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3"/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3"/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3"/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3"/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3"/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3"/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3"/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3"/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3"/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3"/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3"/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3"/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3"/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3"/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3"/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3"/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3"/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3"/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3"/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3"/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3"/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3"/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3"/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3"/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3"/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3"/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3"/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3"/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3"/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3"/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3"/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3"/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3"/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3"/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3"/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3"/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3"/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3"/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3"/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3"/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3"/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3"/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3"/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3"/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3"/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3"/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3"/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3"/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3"/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3"/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3"/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3"/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3"/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3"/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3"/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3"/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3"/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3"/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3"/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3"/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3"/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3"/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3"/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3"/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3"/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3"/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3"/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3"/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3"/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3"/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3"/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3"/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3"/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3"/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3"/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3"/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3"/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3"/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3"/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3"/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3"/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3"/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3"/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3"/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3"/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3"/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3"/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3"/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3"/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3"/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3"/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3"/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3"/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3"/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3"/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3"/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3"/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3"/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3"/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3"/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3"/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3"/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3"/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3"/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3"/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3"/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3"/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3"/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3"/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3"/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3"/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3"/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3"/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3"/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3"/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3"/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3"/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3"/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3"/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3"/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3"/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3"/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3"/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3"/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3"/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3"/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3"/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3"/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3"/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3"/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3"/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3"/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3"/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3"/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3"/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3"/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3"/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3"/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3"/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3"/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3"/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3"/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3"/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3"/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3"/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3"/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3"/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3"/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3"/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3"/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3"/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3"/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3"/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3"/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3"/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3"/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3"/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3"/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3"/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3"/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3"/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3"/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3"/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3"/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3"/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3"/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3"/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3"/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3"/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3"/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3"/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3"/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3"/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3"/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3"/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3"/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3"/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3"/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3"/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3"/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3"/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3"/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3"/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3"/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3"/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3"/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3"/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3"/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3"/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3"/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3"/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3"/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3"/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3"/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3"/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3"/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3"/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3"/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3"/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3"/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3"/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3"/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3"/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3"/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3"/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3"/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3"/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3"/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3"/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3"/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3"/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3"/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3"/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3"/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3"/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3"/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3"/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3"/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3"/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3"/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3"/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3"/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3"/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3"/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3"/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3"/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3"/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3"/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3"/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3"/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3"/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3"/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3"/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3"/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3"/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3"/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3"/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3"/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3"/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3"/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3"/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3"/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3"/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3"/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3"/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3"/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3"/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3"/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3"/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3"/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3"/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3"/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3"/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3"/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3"/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3"/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3"/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3"/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3"/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3"/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3"/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3"/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3"/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3"/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3"/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3"/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3"/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3"/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3"/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3"/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3"/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3"/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3"/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3"/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3"/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3"/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3"/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3"/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3"/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3"/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3"/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3"/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3"/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3"/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3"/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3"/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3"/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3"/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3"/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3"/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3"/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3"/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3"/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3"/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3"/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3"/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3"/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3"/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3"/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3"/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3"/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3"/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3"/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3"/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3"/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3"/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3"/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3"/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3"/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3"/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3"/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3"/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3"/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3"/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3"/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3"/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3"/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3"/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3"/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3"/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3"/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3"/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3"/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3"/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3"/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3"/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3"/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3"/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3"/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3"/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3"/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3"/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3"/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3"/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3"/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3"/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3"/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3"/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3"/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3"/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3"/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3"/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3"/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3"/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3"/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3"/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3"/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3"/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3"/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3"/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3"/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3"/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3"/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3"/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3"/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3"/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3"/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3"/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3"/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3"/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3"/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3"/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3"/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3"/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3"/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3"/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3"/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3"/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3"/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3"/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3"/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3"/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3"/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3"/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3"/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3"/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3"/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3"/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3"/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3"/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3"/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3"/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3"/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3"/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3"/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3"/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3"/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3"/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3"/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3"/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3"/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3"/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3"/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3"/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3"/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3"/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3"/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3"/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3"/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3"/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3"/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3"/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3"/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3"/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3"/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3"/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3"/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3"/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3"/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3"/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3"/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3"/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3"/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3"/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3"/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3"/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3"/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3"/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3"/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3"/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3"/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3"/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3"/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3"/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3"/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3"/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3"/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3"/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3"/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3"/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3"/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3"/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3"/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3"/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3"/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3"/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3"/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3"/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3"/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3"/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3"/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3"/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3"/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3"/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3"/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3"/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3"/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3"/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3"/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3"/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3"/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3"/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3"/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3"/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3"/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3"/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3"/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3"/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3"/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3"/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3"/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3"/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3"/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3"/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3"/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3"/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3"/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3"/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3"/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3"/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3"/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3"/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3"/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3"/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3"/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3"/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3"/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3"/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3"/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3"/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3"/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3"/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3"/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3"/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3"/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3"/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3"/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3"/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3"/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3"/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3"/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3"/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3"/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3"/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3"/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3"/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3"/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3"/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3"/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3"/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3"/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3"/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3"/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3"/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3"/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3"/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3"/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3"/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3"/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3"/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3"/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3"/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3"/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3"/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3"/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3"/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3"/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3"/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3"/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3"/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3"/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3"/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3"/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3"/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3"/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3"/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3"/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3"/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3"/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3"/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3"/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3"/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3"/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3"/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3"/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3"/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3"/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3"/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3"/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3"/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3"/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3"/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3"/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3"/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3"/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3"/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3"/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3"/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3"/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3"/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3"/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3"/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3"/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3"/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3"/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3"/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3"/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3"/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3"/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3"/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3"/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3"/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3"/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3"/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3"/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3"/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3"/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3"/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3"/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3"/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3"/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3"/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3"/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3"/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3"/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3"/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3"/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3"/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3"/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3"/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3"/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3"/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3"/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3"/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3"/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3"/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3"/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3"/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3"/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3"/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3"/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3"/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3"/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3"/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3"/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3"/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3"/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3"/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3"/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3"/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3"/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3"/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3"/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3"/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3"/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3"/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3"/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3"/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3"/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3"/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3"/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3"/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3"/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3"/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3"/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3"/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3"/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3"/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3"/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3"/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3"/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3"/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3"/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3"/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3"/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3"/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3"/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3"/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3"/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3"/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3"/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3"/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3"/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3"/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3"/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3"/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3"/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3"/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3"/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3"/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3"/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3"/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3"/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3"/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3"/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3"/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3"/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3"/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3"/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3"/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3"/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3"/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3"/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3"/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3"/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3"/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3"/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3"/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3"/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3"/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3"/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3"/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3"/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3"/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3"/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3"/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3"/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3"/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3"/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3"/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3"/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3"/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3"/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3"/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3"/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3"/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3"/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3"/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3"/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3"/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3"/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3"/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3"/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3"/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3"/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3"/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3"/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3"/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3"/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3"/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3"/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3"/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3"/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3"/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3"/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3"/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3"/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3"/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3"/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3"/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3"/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3"/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3"/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3"/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3"/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3"/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3"/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3"/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3"/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3"/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3"/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3"/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3"/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3"/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3"/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3"/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3"/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3"/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3"/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3"/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3"/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3"/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3"/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3"/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3"/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3"/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3"/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3"/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3"/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3"/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3"/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3"/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3"/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3"/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3"/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3"/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3"/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3"/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3"/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3"/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3"/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3"/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3"/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3"/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3"/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3"/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3"/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3"/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3"/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3"/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3"/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3"/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3"/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3"/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3"/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3"/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3"/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3"/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3"/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3"/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3"/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3"/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3"/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3"/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3"/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3"/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3"/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3"/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3"/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3"/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3"/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3"/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3"/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3"/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3"/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3"/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3"/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3"/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3"/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3"/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3"/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3"/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3"/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3"/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3"/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3"/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3"/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3"/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3"/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3"/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3"/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3"/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3"/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3"/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3"/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3"/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3"/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3"/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3"/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3"/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3"/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3"/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3"/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3"/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3"/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3"/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3"/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3"/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3"/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3"/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3"/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3"/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3"/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3"/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3"/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3"/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3"/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3"/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3"/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3"/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3"/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3"/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3"/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3"/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3"/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3"/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3"/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3"/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3"/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3"/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3"/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3"/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3"/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3"/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3"/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3"/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3"/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3"/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3"/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3"/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3"/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3"/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3"/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3"/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3"/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3"/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3"/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3"/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3"/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3"/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3"/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3"/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3"/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3"/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3"/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3"/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3"/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3"/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3"/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3"/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3"/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3"/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3"/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3"/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3"/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3"/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3"/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3"/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3"/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3"/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3"/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3"/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3"/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3"/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3"/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3"/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3"/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3"/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3"/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3"/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3"/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3"/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3"/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3"/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3"/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3"/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3"/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3"/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3"/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3"/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3"/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3"/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3"/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3"/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3"/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3"/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3"/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3"/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3"/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3"/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3"/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3"/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3"/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3"/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3"/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3"/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3"/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3"/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3"/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3"/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3"/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3"/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3"/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3"/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3"/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3"/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3"/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3"/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3"/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3"/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3"/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3"/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3"/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3"/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3"/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3"/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3"/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3"/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3"/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3"/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3"/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3"/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3"/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3"/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3"/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3"/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3"/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3"/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3"/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3"/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3"/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3"/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3"/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3"/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3"/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3"/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3"/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3"/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3"/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3"/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3"/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3"/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3"/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3"/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3"/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3"/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3"/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3"/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3"/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3"/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3"/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3"/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3"/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3"/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3"/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3"/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3"/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3"/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3"/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3"/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3"/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3"/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3"/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3"/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3"/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3"/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3"/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3"/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3"/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3"/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3"/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3"/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3"/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3"/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3"/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3"/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3"/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3"/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3"/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3"/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3"/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3"/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3"/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3"/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3"/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3"/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3"/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3"/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3"/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3"/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3"/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3"/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3"/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3"/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3"/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3"/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3"/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3"/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3"/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3"/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3"/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3"/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3"/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3"/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3"/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3"/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3"/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3"/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3"/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3"/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3"/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3"/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3"/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3"/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3"/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3"/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3"/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3"/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3"/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3"/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3"/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3"/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3"/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3"/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3"/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3"/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3"/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3"/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3"/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3"/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3"/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3"/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3"/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3"/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3"/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3"/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3"/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3"/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3"/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3"/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3"/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3"/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3"/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3"/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3"/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3"/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3"/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3"/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3"/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3"/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3"/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3"/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3"/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3"/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3"/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3"/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3"/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3"/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3"/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3"/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3"/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3"/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3"/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3"/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3"/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3"/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3"/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3"/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3"/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3"/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3"/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3"/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3"/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3"/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3"/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3"/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3"/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3"/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3"/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3"/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3"/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3"/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3"/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3"/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3"/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3"/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3"/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3"/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3"/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3"/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3"/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3"/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3"/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3"/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3"/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3"/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3"/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3"/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3"/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3"/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3"/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3"/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3"/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3"/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3"/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3"/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3"/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3"/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3"/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3"/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3"/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3"/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3"/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3"/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3"/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3"/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3"/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3"/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3"/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3"/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3"/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3"/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3"/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3"/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3"/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3"/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3"/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3"/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3"/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3"/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3"/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3"/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3"/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3"/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3"/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3"/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3"/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3"/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3"/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3"/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3"/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3"/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3"/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3"/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3"/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3"/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3"/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3"/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3"/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3"/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3"/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3"/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3"/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3"/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3"/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3"/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3"/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3"/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3"/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3"/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3"/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3"/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3"/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3"/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3"/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3"/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3"/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3"/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3"/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3"/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3"/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3"/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3"/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3"/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3"/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3"/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3"/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3"/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3"/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3"/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3"/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3"/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3"/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3"/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3"/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3"/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3"/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3"/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3"/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3"/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3"/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3"/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3"/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3"/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3"/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3"/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3"/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3"/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3"/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3"/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3"/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3"/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3"/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3"/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3"/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3"/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3"/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3"/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3"/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3"/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3"/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3"/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3"/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3"/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3"/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3"/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3"/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3"/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3"/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3"/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3"/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3"/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3"/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3"/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3"/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3"/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3"/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3"/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3"/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3"/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3"/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3"/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3"/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3"/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3"/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3"/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3"/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3"/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3"/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3"/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3"/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3"/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3"/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3"/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3"/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3"/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3"/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3"/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3"/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3"/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3"/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3"/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3"/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3"/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3"/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3"/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3"/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3"/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3"/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3"/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3"/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3"/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3"/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3"/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3"/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3"/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3"/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3"/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3"/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3"/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3"/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3"/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3"/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3"/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3"/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3"/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3"/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3"/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3"/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3"/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3"/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3"/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3"/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3"/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3"/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3"/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3"/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3"/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3"/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3"/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3"/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3"/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3"/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3"/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3"/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3"/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3"/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3"/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3"/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3"/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3"/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3"/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3"/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3"/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3"/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3"/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3"/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3"/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3"/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3"/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3"/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3"/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3"/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3"/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3"/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3"/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3"/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3"/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3"/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3"/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3"/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3"/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3"/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3"/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3"/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3"/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3"/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3"/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3"/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3"/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3"/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3"/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3"/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3"/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3"/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3"/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3"/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3"/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3"/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3"/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3"/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3"/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3"/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3"/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3"/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3"/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3"/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3"/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3"/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3"/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3"/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3"/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3"/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3"/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3"/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3"/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3"/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3"/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3"/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3"/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3"/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3"/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3"/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3"/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3"/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3"/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3"/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3"/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3"/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3"/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3"/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3"/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3"/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3"/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3"/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3"/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3"/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3"/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3"/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3"/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3"/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3"/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3"/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3"/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3"/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3"/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3"/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3"/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3"/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3"/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3"/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3"/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3"/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3"/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3"/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3"/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3"/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3"/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3"/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3"/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3"/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3"/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3"/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3"/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3"/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3"/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3"/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3"/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3"/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3"/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3"/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3"/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3"/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3"/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3"/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3"/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3"/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3"/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4" t="str">
        <f>IF($J750="","", VLOOKUP($J750,Domain_Wide!$A$2:$M$11,2,FALSE))</f>
        <v/>
      </c>
      <c r="L750" s="4" t="str">
        <f>IF($J750="","", VLOOKUP($J750,Domain_Wide!$A$2:$M$11,3,FALSE))</f>
        <v/>
      </c>
      <c r="M750" s="3"/>
      <c r="N750" s="4" t="str">
        <f>IF($J750="","", VLOOKUP($J750,Domain_Wide!$A$2:$M$11,4,FALSE))</f>
        <v/>
      </c>
      <c r="O750" s="4" t="str">
        <f>IF($J750="","", VLOOKUP($J750,Domain_Wide!$A$2:$M$11,5,FALSE))</f>
        <v/>
      </c>
      <c r="P750" s="3"/>
      <c r="Q750" s="4" t="str">
        <f>IF($J750="","", VLOOKUP($J750,Domain_Wide!$A$2:$M$11,6,FALSE))</f>
        <v/>
      </c>
      <c r="R750" s="4" t="str">
        <f>IF($J750="","", VLOOKUP($J750,Domain_Wide!$A$2:$M$11,7,FALSE))</f>
        <v/>
      </c>
      <c r="S750" s="3"/>
      <c r="T750" s="4" t="str">
        <f>IF($J750="","", VLOOKUP($J750,Domain_Wide!$A$2:$M$11,8,FALSE))</f>
        <v/>
      </c>
      <c r="U750" s="4" t="str">
        <f>IF($J750="","", VLOOKUP($J750,Domain_Wide!$A$2:$M$11,9,FALSE))</f>
        <v/>
      </c>
      <c r="V750" s="3"/>
      <c r="W750" s="4" t="str">
        <f>IF($J750="","", VLOOKUP($J750,Domain_Wide!$A$2:$M$11,10,FALSE))</f>
        <v/>
      </c>
      <c r="X750" s="4" t="str">
        <f>IF($J750="","", VLOOKUP($J750,Domain_Wide!$A$2:$M$11,11,FALSE))</f>
        <v/>
      </c>
      <c r="Y750" s="3"/>
      <c r="Z750" s="4" t="str">
        <f>IF($J750="","", VLOOKUP($J750,Domain_Wide!$A$2:$M$11,12,FALSE))</f>
        <v/>
      </c>
      <c r="AA750" s="4" t="str">
        <f>IF($J750="","", VLOOKUP($J750,Domain_Wide!$A$2:$M$11,13,FALSE))</f>
        <v/>
      </c>
      <c r="AB750" s="3"/>
      <c r="AC750" s="4" t="str">
        <f>IF($J750="","",VLOOKUP($J750,IndDomain_Wide!$A$2:$BI$11,2,FALSE))</f>
        <v/>
      </c>
      <c r="AD750" s="4" t="str">
        <f>IF($J750="","", VLOOKUP($J750,Indicator_Wide!$A$2:$BI$11,2,FALSE))</f>
        <v/>
      </c>
      <c r="AE750" s="3"/>
      <c r="AF750" s="4" t="str">
        <f>IF($J750="","",VLOOKUP($J750,IndDomain_Wide!$A$2:$BI$11,3,FALSE))</f>
        <v/>
      </c>
      <c r="AG750" s="4" t="str">
        <f>IF($J750="","", VLOOKUP($J750,Indicator_Wide!$A$2:$BI$11,3,FALSE))</f>
        <v/>
      </c>
      <c r="AH750" s="3"/>
      <c r="AI750" s="4" t="str">
        <f>IF($J750="","",VLOOKUP($J750,IndDomain_Wide!$A$2:$BI$11,4,FALSE))</f>
        <v/>
      </c>
      <c r="AJ750" s="4" t="str">
        <f>IF($J750="","", VLOOKUP($J750,Indicator_Wide!$A$2:$BI$11,4,FALSE))</f>
        <v/>
      </c>
      <c r="AK750" s="3"/>
      <c r="AL750" s="4" t="str">
        <f>IF($J750="","",VLOOKUP($J750,IndDomain_Wide!$A$2:$BI$11,5,FALSE))</f>
        <v/>
      </c>
      <c r="AM750" s="4" t="str">
        <f>IF($J750="","", VLOOKUP($J750,Indicator_Wide!$A$2:$BI$11,5,FALSE))</f>
        <v/>
      </c>
      <c r="AN750" s="3"/>
      <c r="AO750" s="4" t="str">
        <f>IF($J750="","",VLOOKUP($J750,IndDomain_Wide!$A$2:$BI$11,6,FALSE))</f>
        <v/>
      </c>
      <c r="AP750" s="4" t="str">
        <f>IF($J750="","", VLOOKUP($J750,Indicator_Wide!$A$2:$BI$11,6,FALSE))</f>
        <v/>
      </c>
      <c r="AQ750" s="3"/>
      <c r="AR750" s="4" t="str">
        <f>IF($J750="","",VLOOKUP($J750,IndDomain_Wide!$A$2:$BI$11,7,FALSE))</f>
        <v/>
      </c>
      <c r="AS750" s="4" t="str">
        <f>IF($J750="","", VLOOKUP($J750,Indicator_Wide!$A$2:$BI$11,7,FALSE))</f>
        <v/>
      </c>
      <c r="AT750" s="3"/>
      <c r="AU750" s="4" t="str">
        <f>IF($J750="","",VLOOKUP($J750,IndDomain_Wide!$A$2:$BI$11,8,FALSE))</f>
        <v/>
      </c>
      <c r="AV750" s="4" t="str">
        <f>IF($J750="","", VLOOKUP($J750,Indicator_Wide!$A$2:$BI$11,8,FALSE))</f>
        <v/>
      </c>
      <c r="AW750" s="3"/>
      <c r="AX750" s="4" t="str">
        <f>IF($J750="","",VLOOKUP($J750,IndDomain_Wide!$A$2:$BI$11,9,FALSE))</f>
        <v/>
      </c>
      <c r="AY750" s="4" t="str">
        <f>IF($J750="","", VLOOKUP($J750,Indicator_Wide!$A$2:$BI$11,9,FALSE))</f>
        <v/>
      </c>
      <c r="AZ750" s="3"/>
      <c r="BA750" s="4" t="str">
        <f>IF($J750="","",VLOOKUP($J750,IndDomain_Wide!$A$2:$BI$11,10,FALSE))</f>
        <v/>
      </c>
      <c r="BB750" s="4" t="str">
        <f>IF($J750="","", VLOOKUP($J750,Indicator_Wide!$A$2:$BI$11,10,FALSE))</f>
        <v/>
      </c>
      <c r="BC750" s="3"/>
      <c r="BD750" s="4" t="str">
        <f>IF($J750="","",VLOOKUP($J750,IndDomain_Wide!$A$2:$BI$11,11,FALSE))</f>
        <v/>
      </c>
      <c r="BE750" s="4" t="str">
        <f>IF($J750="","", VLOOKUP($J750,Indicator_Wide!$A$2:$BI$11,11,FALSE))</f>
        <v/>
      </c>
      <c r="BF750" s="3"/>
      <c r="BG750" s="4" t="str">
        <f>IF($J750="","",VLOOKUP($J750,IndDomain_Wide!$A$2:$BI$11,12,FALSE))</f>
        <v/>
      </c>
      <c r="BH750" s="4" t="str">
        <f>IF($J750="","", VLOOKUP($J750,Indicator_Wide!$A$2:$BI$11,12,FALSE))</f>
        <v/>
      </c>
      <c r="BI750" s="3"/>
      <c r="BJ750" s="4" t="str">
        <f>IF($J750="","",VLOOKUP($J750,IndDomain_Wide!$A$2:$BI$11,13,FALSE))</f>
        <v/>
      </c>
      <c r="BK750" s="4" t="str">
        <f>IF($J750="","", VLOOKUP($J750,Indicator_Wide!$A$2:$BI$11,13,FALSE))</f>
        <v/>
      </c>
      <c r="BL750" s="3"/>
      <c r="BM750" s="4" t="str">
        <f>IF($J750="","",VLOOKUP($J750,IndDomain_Wide!$A$2:$BI$11,14,FALSE))</f>
        <v/>
      </c>
      <c r="BN750" s="4" t="str">
        <f>IF($J750="","", VLOOKUP($J750,Indicator_Wide!$A$2:$BI$11,14,FALSE))</f>
        <v/>
      </c>
      <c r="BO750" s="3"/>
      <c r="BP750" s="4" t="str">
        <f>IF($J750="","",VLOOKUP($J750,IndDomain_Wide!$A$2:$BI$11,15,FALSE))</f>
        <v/>
      </c>
      <c r="BQ750" s="4" t="str">
        <f>IF($J750="","", VLOOKUP($J750,Indicator_Wide!$A$2:$BI$11,15,FALSE))</f>
        <v/>
      </c>
      <c r="BR750" s="3"/>
      <c r="BS750" s="4" t="str">
        <f>IF($J750="","",VLOOKUP($J750,IndDomain_Wide!$A$2:$BI$11,16,FALSE))</f>
        <v/>
      </c>
      <c r="BT750" s="4" t="str">
        <f>IF($J750="","", VLOOKUP($J750,Indicator_Wide!$A$2:$BI$11,16,FALSE))</f>
        <v/>
      </c>
      <c r="BU750" s="3"/>
      <c r="BV750" s="4" t="str">
        <f>IF($J750="","",VLOOKUP($J750,IndDomain_Wide!$A$2:$BI$11,17,FALSE))</f>
        <v/>
      </c>
      <c r="BW750" s="4" t="str">
        <f>IF($J750="","", VLOOKUP($J750,Indicator_Wide!$A$2:$BI$11,17,FALSE))</f>
        <v/>
      </c>
      <c r="BX750" s="3"/>
      <c r="BY750" s="4" t="str">
        <f>IF($J750="","",VLOOKUP($J750,IndDomain_Wide!$A$2:$BI$11,18,FALSE))</f>
        <v/>
      </c>
      <c r="BZ750" s="4" t="str">
        <f>IF($J750="","", VLOOKUP($J750,Indicator_Wide!$A$2:$BI$11,18,FALSE))</f>
        <v/>
      </c>
      <c r="CA750" s="3"/>
      <c r="CB750" s="4" t="str">
        <f>IF($J750="","",VLOOKUP($J750,IndDomain_Wide!$A$2:$BI$11,19,FALSE))</f>
        <v/>
      </c>
      <c r="CC750" s="4" t="str">
        <f>IF($J750="","", VLOOKUP($J750,Indicator_Wide!$A$2:$BI$11,19,FALSE))</f>
        <v/>
      </c>
      <c r="CD750" s="3"/>
      <c r="CE750" s="4" t="str">
        <f>IF($J750="","",VLOOKUP($J750,IndDomain_Wide!$A$2:$BI$11,20,FALSE))</f>
        <v/>
      </c>
      <c r="CF750" s="4" t="str">
        <f>IF($J750="","", VLOOKUP($J750,Indicator_Wide!$A$2:$BI$11,20,FALSE))</f>
        <v/>
      </c>
      <c r="CG750" s="3"/>
      <c r="CH750" s="4" t="str">
        <f>IF($J750="","",VLOOKUP($J750,IndDomain_Wide!$A$2:$BI$11,21,FALSE))</f>
        <v/>
      </c>
      <c r="CI750" s="4" t="str">
        <f>IF($J750="","", VLOOKUP($J750,Indicator_Wide!$A$2:$BI$11,21,FALSE))</f>
        <v/>
      </c>
      <c r="CJ750" s="3"/>
      <c r="CK750" s="4" t="str">
        <f>IF($J750="","",VLOOKUP($J750,IndDomain_Wide!$A$2:$BI$11,22,FALSE))</f>
        <v/>
      </c>
      <c r="CL750" s="4" t="str">
        <f>IF($J750="","", VLOOKUP($J750,Indicator_Wide!$A$2:$BI$11,22,FALSE))</f>
        <v/>
      </c>
      <c r="CM750" s="3"/>
      <c r="CN750" s="4" t="str">
        <f>IF($J750="","",VLOOKUP($J750,IndDomain_Wide!$A$2:$BI$11,23,FALSE))</f>
        <v/>
      </c>
      <c r="CO750" s="4" t="str">
        <f>IF($J750="","", VLOOKUP($J750,Indicator_Wide!$A$2:$BI$11,23,FALSE))</f>
        <v/>
      </c>
      <c r="CP750" s="3"/>
      <c r="CQ750" s="4" t="str">
        <f>IF($J750="","",VLOOKUP($J750,IndDomain_Wide!$A$2:$BI$11,24,FALSE))</f>
        <v/>
      </c>
      <c r="CR750" s="4" t="str">
        <f>IF($J750="","", VLOOKUP($J750,Indicator_Wide!$A$2:$BI$11,24,FALSE))</f>
        <v/>
      </c>
      <c r="CS750" s="3"/>
      <c r="CT750" s="4" t="str">
        <f>IF($J750="","",VLOOKUP($J750,IndDomain_Wide!$A$2:$BI$11,25,FALSE))</f>
        <v/>
      </c>
      <c r="CU750" s="4" t="str">
        <f>IF($J750="","", VLOOKUP($J750,Indicator_Wide!$A$2:$BI$11,25,FALSE))</f>
        <v/>
      </c>
      <c r="CV750" s="3"/>
      <c r="CW750" s="4" t="str">
        <f>IF($J750="","",VLOOKUP($J750,IndDomain_Wide!$A$2:$BI$11,26,FALSE))</f>
        <v/>
      </c>
      <c r="CX750" s="4" t="str">
        <f>IF($J750="","", VLOOKUP($J750,Indicator_Wide!$A$2:$BI$11,26,FALSE))</f>
        <v/>
      </c>
      <c r="CY750" s="3"/>
      <c r="CZ750" s="4" t="str">
        <f>IF($J750="","",VLOOKUP($J750,IndDomain_Wide!$A$2:$BI$11,27,FALSE))</f>
        <v/>
      </c>
      <c r="DA750" s="4" t="str">
        <f>IF($J750="","", VLOOKUP($J750,Indicator_Wide!$A$2:$BI$11,27,FALSE))</f>
        <v/>
      </c>
      <c r="DB750" s="3"/>
      <c r="DC750" s="4" t="str">
        <f>IF($J750="","",VLOOKUP($J750,IndDomain_Wide!$A$2:$BI$11,28,FALSE))</f>
        <v/>
      </c>
      <c r="DD750" s="4" t="str">
        <f>IF($J750="","", VLOOKUP($J750,Indicator_Wide!$A$2:$BI$11,28,FALSE))</f>
        <v/>
      </c>
      <c r="DE750" s="3"/>
      <c r="DF750" s="4" t="str">
        <f>IF($J750="","",VLOOKUP($J750,IndDomain_Wide!$A$2:$BI$11,29,FALSE))</f>
        <v/>
      </c>
      <c r="DG750" s="4" t="str">
        <f>IF($J750="","", VLOOKUP($J750,Indicator_Wide!$A$2:$BI$11,29,FALSE))</f>
        <v/>
      </c>
      <c r="DH750" s="3"/>
      <c r="DI750" s="4" t="str">
        <f>IF($J750="","",VLOOKUP($J750,IndDomain_Wide!$A$2:$BI$11,30,FALSE))</f>
        <v/>
      </c>
      <c r="DJ750" s="4" t="str">
        <f>IF($J750="","", VLOOKUP($J750,Indicator_Wide!$A$2:$BI$11,30,FALSE))</f>
        <v/>
      </c>
      <c r="DK750" s="3"/>
      <c r="DL750" s="4" t="str">
        <f>IF($J750="","",VLOOKUP($J750,IndDomain_Wide!$A$2:$BI$11,31,FALSE))</f>
        <v/>
      </c>
      <c r="DM750" s="4" t="str">
        <f>IF($J750="","", VLOOKUP($J750,Indicator_Wide!$A$2:$BI$11,31,FALSE))</f>
        <v/>
      </c>
      <c r="DN750" s="3"/>
      <c r="DO750" s="4" t="str">
        <f>IF($J750="","",VLOOKUP($J750,IndDomain_Wide!$A$2:$BI$11,32,FALSE))</f>
        <v/>
      </c>
      <c r="DP750" s="4" t="str">
        <f>IF($J750="","", VLOOKUP($J750,Indicator_Wide!$A$2:$BI$11,32,FALSE))</f>
        <v/>
      </c>
      <c r="DQ750" s="3"/>
      <c r="DR750" s="4" t="str">
        <f>IF($J750="","",VLOOKUP($J750,IndDomain_Wide!$A$2:$BI$11,33,FALSE))</f>
        <v/>
      </c>
      <c r="DS750" s="4" t="str">
        <f>IF($J750="","", VLOOKUP($J750,Indicator_Wide!$A$2:$BI$11,33,FALSE))</f>
        <v/>
      </c>
      <c r="DT750" s="3"/>
      <c r="DU750" s="4" t="str">
        <f>IF($J750="","",VLOOKUP($J750,IndDomain_Wide!$A$2:$BI$11,34,FALSE))</f>
        <v/>
      </c>
      <c r="DV750" s="4" t="str">
        <f>IF($J750="","", VLOOKUP($J750,Indicator_Wide!$A$2:$BI$11,34,FALSE))</f>
        <v/>
      </c>
      <c r="DW750" s="3"/>
      <c r="DX750" s="4" t="str">
        <f>IF($J750="","",VLOOKUP($J750,IndDomain_Wide!$A$2:$BI$11,35,FALSE))</f>
        <v/>
      </c>
      <c r="DY750" s="4" t="str">
        <f>IF($J750="","", VLOOKUP($J750,Indicator_Wide!$A$2:$BI$11,35,FALSE))</f>
        <v/>
      </c>
      <c r="DZ750" s="3"/>
      <c r="EA750" s="4" t="str">
        <f>IF($J750="","",VLOOKUP($J750,IndDomain_Wide!$A$2:$BI$11,36,FALSE))</f>
        <v/>
      </c>
      <c r="EB750" s="4" t="str">
        <f>IF($J750="","", VLOOKUP($J750,Indicator_Wide!$A$2:$BI$11,36,FALSE))</f>
        <v/>
      </c>
      <c r="EC750" s="3"/>
      <c r="ED750" s="4" t="str">
        <f>IF($J750="","",VLOOKUP($J750,IndDomain_Wide!$A$2:$BI$11,37,FALSE))</f>
        <v/>
      </c>
      <c r="EE750" s="4" t="str">
        <f>IF($J750="","", VLOOKUP($J750,Indicator_Wide!$A$2:$BI$11,37,FALSE))</f>
        <v/>
      </c>
      <c r="EF750" s="3"/>
      <c r="EG750" s="4" t="str">
        <f>IF($J750="","",VLOOKUP($J750,IndDomain_Wide!$A$2:$BI$11,38,FALSE))</f>
        <v/>
      </c>
      <c r="EH750" s="4" t="str">
        <f>IF($J750="","", VLOOKUP($J750,Indicator_Wide!$A$2:$BI$11,38,FALSE))</f>
        <v/>
      </c>
      <c r="EI750" s="3"/>
      <c r="EJ750" s="4" t="str">
        <f>IF($J750="","",VLOOKUP($J750,IndDomain_Wide!$A$2:$BI$11,39,FALSE))</f>
        <v/>
      </c>
      <c r="EK750" s="4" t="str">
        <f>IF($J750="","", VLOOKUP($J750,Indicator_Wide!$A$2:$BI$11,39,FALSE))</f>
        <v/>
      </c>
      <c r="EL750" s="3"/>
      <c r="EM750" s="4" t="str">
        <f>IF($J750="","",VLOOKUP($J750,IndDomain_Wide!$A$2:$BI$11,40,FALSE))</f>
        <v/>
      </c>
      <c r="EN750" s="4" t="str">
        <f>IF($J750="","", VLOOKUP($J750,Indicator_Wide!$A$2:$BI$11,40,FALSE))</f>
        <v/>
      </c>
      <c r="EO750" s="3"/>
      <c r="EP750" s="4" t="str">
        <f>IF($J750="","",VLOOKUP($J750,IndDomain_Wide!$A$2:$BI$11,41,FALSE))</f>
        <v/>
      </c>
      <c r="EQ750" s="4" t="str">
        <f>IF($J750="","", VLOOKUP($J750,Indicator_Wide!$A$2:$BI$11,41,FALSE))</f>
        <v/>
      </c>
      <c r="ER750" s="3"/>
      <c r="ES750" s="4" t="str">
        <f>IF($J750="","",VLOOKUP($J750,IndDomain_Wide!$A$2:$BI$11,42,FALSE))</f>
        <v/>
      </c>
      <c r="ET750" s="4" t="str">
        <f>IF($J750="","", VLOOKUP($J750,Indicator_Wide!$A$2:$BI$11,42,FALSE))</f>
        <v/>
      </c>
      <c r="EU750" s="3"/>
      <c r="EV750" s="4" t="str">
        <f>IF($J750="","",VLOOKUP($J750,IndDomain_Wide!$A$2:$BI$11,43,FALSE))</f>
        <v/>
      </c>
      <c r="EW750" s="4" t="str">
        <f>IF($J750="","", VLOOKUP($J750,Indicator_Wide!$A$2:$BI$11,43,FALSE))</f>
        <v/>
      </c>
      <c r="EX750" s="3"/>
      <c r="EY750" s="4" t="str">
        <f>IF($J750="","",VLOOKUP($J750,IndDomain_Wide!$A$2:$BI$11,44,FALSE))</f>
        <v/>
      </c>
      <c r="EZ750" s="4" t="str">
        <f>IF($J750="","", VLOOKUP($J750,Indicator_Wide!$A$2:$BI$11,44,FALSE))</f>
        <v/>
      </c>
      <c r="FA750" s="3"/>
      <c r="FB750" s="4" t="str">
        <f>IF($J750="","",VLOOKUP($J750,IndDomain_Wide!$A$2:$BI$11,45,FALSE))</f>
        <v/>
      </c>
      <c r="FC750" s="4" t="str">
        <f>IF($J750="","", VLOOKUP($J750,Indicator_Wide!$A$2:$BI$11,45,FALSE))</f>
        <v/>
      </c>
      <c r="FD750" s="3"/>
      <c r="FE750" s="4" t="str">
        <f>IF($J750="","",VLOOKUP($J750,IndDomain_Wide!$A$2:$BI$11,46,FALSE))</f>
        <v/>
      </c>
      <c r="FF750" s="4" t="str">
        <f>IF($J750="","", VLOOKUP($J750,Indicator_Wide!$A$2:$BI$11,46,FALSE))</f>
        <v/>
      </c>
      <c r="FG750" s="3"/>
      <c r="FH750" s="4" t="str">
        <f>IF($J750="","",VLOOKUP($J750,IndDomain_Wide!$A$2:$BI$11,47,FALSE))</f>
        <v/>
      </c>
      <c r="FI750" s="4" t="str">
        <f>IF($J750="","", VLOOKUP($J750,Indicator_Wide!$A$2:$BI$11,47,FALSE))</f>
        <v/>
      </c>
      <c r="FJ750" s="3"/>
      <c r="FK750" s="4" t="str">
        <f>IF($J750="","",VLOOKUP($J750,IndDomain_Wide!$A$2:$BI$11,48,FALSE))</f>
        <v/>
      </c>
      <c r="FL750" s="4" t="str">
        <f>IF($J750="","", VLOOKUP($J750,Indicator_Wide!$A$2:$BI$11,48,FALSE))</f>
        <v/>
      </c>
      <c r="FM750" s="3"/>
      <c r="FN750" s="4" t="str">
        <f>IF($J750="","",VLOOKUP($J750,IndDomain_Wide!$A$2:$BI$11,49,FALSE))</f>
        <v/>
      </c>
      <c r="FO750" s="4" t="str">
        <f>IF($J750="","", VLOOKUP($J750,Indicator_Wide!$A$2:$BI$11,49,FALSE))</f>
        <v/>
      </c>
      <c r="FP750" s="3"/>
      <c r="FQ750" s="4" t="str">
        <f>IF($J750="","",VLOOKUP($J750,IndDomain_Wide!$A$2:$BI$11,50,FALSE))</f>
        <v/>
      </c>
      <c r="FR750" s="4" t="str">
        <f>IF($J750="","", VLOOKUP($J750,Indicator_Wide!$A$2:$BI$11,50,FALSE))</f>
        <v/>
      </c>
      <c r="FS750" s="3"/>
      <c r="FT750" s="4" t="str">
        <f>IF($J750="","",VLOOKUP($J750,IndDomain_Wide!$A$2:$BI$11,51,FALSE))</f>
        <v/>
      </c>
      <c r="FU750" s="4" t="str">
        <f>IF($J750="","", VLOOKUP($J750,Indicator_Wide!$A$2:$BI$11,51,FALSE))</f>
        <v/>
      </c>
      <c r="FV750" s="3"/>
      <c r="FW750" s="4" t="str">
        <f>IF($J750="","",VLOOKUP($J750,IndDomain_Wide!$A$2:$BI$11,52,FALSE))</f>
        <v/>
      </c>
      <c r="FX750" s="4" t="str">
        <f>IF($J750="","", VLOOKUP($J750,Indicator_Wide!$A$2:$BI$11,52,FALSE))</f>
        <v/>
      </c>
      <c r="FY750" s="3"/>
      <c r="FZ750" s="4" t="str">
        <f>IF($J750="","",VLOOKUP($J750,IndDomain_Wide!$A$2:$BI$11,53,FALSE))</f>
        <v/>
      </c>
      <c r="GA750" s="4" t="str">
        <f>IF($J750="","", VLOOKUP($J750,Indicator_Wide!$A$2:$BI$11,53,FALSE))</f>
        <v/>
      </c>
      <c r="GB750" s="3"/>
      <c r="GC750" s="4" t="str">
        <f>IF($J750="","",VLOOKUP($J750,IndDomain_Wide!$A$2:$BI$11,54,FALSE))</f>
        <v/>
      </c>
      <c r="GD750" s="4" t="str">
        <f>IF($J750="","", VLOOKUP($J750,Indicator_Wide!$A$2:$BI$11,54,FALSE))</f>
        <v/>
      </c>
      <c r="GE750" s="3"/>
      <c r="GF750" s="4" t="str">
        <f>IF($J750="","",VLOOKUP($J750,IndDomain_Wide!$A$2:$BI$11,55,FALSE))</f>
        <v/>
      </c>
      <c r="GG750" s="4" t="str">
        <f>IF($J750="","", VLOOKUP($J750,Indicator_Wide!$A$2:$BI$11,55,FALSE))</f>
        <v/>
      </c>
      <c r="GH750" s="3"/>
      <c r="GI750" s="4" t="str">
        <f>IF($J750="","",VLOOKUP($J750,IndDomain_Wide!$A$2:$BI$11,56,FALSE))</f>
        <v/>
      </c>
      <c r="GJ750" s="4" t="str">
        <f>IF($J750="","", VLOOKUP($J750,Indicator_Wide!$A$2:$BI$11,56,FALSE))</f>
        <v/>
      </c>
      <c r="GK750" s="3"/>
      <c r="GL750" s="4" t="str">
        <f>IF($J750="","",VLOOKUP($J750,IndDomain_Wide!$A$2:$BI$11,57,FALSE))</f>
        <v/>
      </c>
      <c r="GM750" s="4" t="str">
        <f>IF($J750="","", VLOOKUP($J750,Indicator_Wide!$A$2:$BI$11,57,FALSE))</f>
        <v/>
      </c>
      <c r="GN750" s="3"/>
      <c r="GO750" s="4" t="str">
        <f>IF($J750="","",VLOOKUP($J750,IndDomain_Wide!$A$2:$BI$11,58,FALSE))</f>
        <v/>
      </c>
      <c r="GP750" s="4" t="str">
        <f>IF($J750="","", VLOOKUP($J750,Indicator_Wide!$A$2:$BI$11,58,FALSE))</f>
        <v/>
      </c>
      <c r="GQ750" s="3"/>
      <c r="GR750" s="4" t="str">
        <f>IF($J750="","",VLOOKUP($J750,IndDomain_Wide!$A$2:$BI$11,59,FALSE))</f>
        <v/>
      </c>
      <c r="GS750" s="4" t="str">
        <f>IF($J750="","", VLOOKUP($J750,Indicator_Wide!$A$2:$BI$11,59,FALSE))</f>
        <v/>
      </c>
      <c r="GT750" s="3"/>
      <c r="GU750" s="4" t="str">
        <f>IF($J750="","",VLOOKUP($J750,IndDomain_Wide!$A$2:$BI$11,60,FALSE))</f>
        <v/>
      </c>
      <c r="GV750" s="4" t="str">
        <f>IF($J750="","", VLOOKUP($J750,Indicator_Wide!$A$2:$BI$11,60,FALSE))</f>
        <v/>
      </c>
      <c r="GW750" s="3"/>
      <c r="GX750" s="4" t="str">
        <f>IF($J750="","",VLOOKUP($J750,IndDomain_Wide!$A$2:$BI$11,61,FALSE))</f>
        <v/>
      </c>
      <c r="GY750" s="4" t="str">
        <f>IF($J750="","", VLOOKUP($J750,Indicator_Wide!$A$2:$BI$11,61,FALSE))</f>
        <v/>
      </c>
      <c r="GZ750" s="3"/>
    </row>
    <row r="751" spans="1:208" x14ac:dyDescent="0.25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A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 x14ac:dyDescent="0.25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 x14ac:dyDescent="0.25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 x14ac:dyDescent="0.25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 x14ac:dyDescent="0.25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 x14ac:dyDescent="0.25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C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 x14ac:dyDescent="0.25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 x14ac:dyDescent="0.25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 x14ac:dyDescent="0.25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 x14ac:dyDescent="0.25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 x14ac:dyDescent="0.25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R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 x14ac:dyDescent="0.25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N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 x14ac:dyDescent="0.25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K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 x14ac:dyDescent="0.25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 x14ac:dyDescent="0.25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EA765" s="2"/>
      <c r="ED765" s="2"/>
      <c r="EE765" s="2"/>
      <c r="EF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 x14ac:dyDescent="0.25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J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 x14ac:dyDescent="0.25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L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U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 x14ac:dyDescent="0.25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A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 x14ac:dyDescent="0.25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 x14ac:dyDescent="0.25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P770" s="2"/>
      <c r="DQ770" s="2"/>
      <c r="DR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 x14ac:dyDescent="0.25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 x14ac:dyDescent="0.25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 x14ac:dyDescent="0.25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X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 x14ac:dyDescent="0.25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 x14ac:dyDescent="0.25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 x14ac:dyDescent="0.25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 x14ac:dyDescent="0.25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T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 x14ac:dyDescent="0.25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 x14ac:dyDescent="0.25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H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 x14ac:dyDescent="0.25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T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 x14ac:dyDescent="0.25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M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 x14ac:dyDescent="0.25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N782" s="2"/>
      <c r="CP782" s="2"/>
      <c r="CQ782" s="2"/>
      <c r="CS782" s="2"/>
      <c r="CU782" s="2"/>
      <c r="CW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 x14ac:dyDescent="0.25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 x14ac:dyDescent="0.25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Q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 x14ac:dyDescent="0.25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EZ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 x14ac:dyDescent="0.25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D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 x14ac:dyDescent="0.25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V787" s="2"/>
      <c r="DW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 x14ac:dyDescent="0.25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 x14ac:dyDescent="0.25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 x14ac:dyDescent="0.25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 x14ac:dyDescent="0.25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 x14ac:dyDescent="0.25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P792" s="2"/>
      <c r="CS792" s="2"/>
      <c r="CU792" s="2"/>
      <c r="CW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 x14ac:dyDescent="0.25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 x14ac:dyDescent="0.25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 x14ac:dyDescent="0.25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M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DY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 x14ac:dyDescent="0.25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 x14ac:dyDescent="0.25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L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 x14ac:dyDescent="0.25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F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D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 x14ac:dyDescent="0.25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DQ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 x14ac:dyDescent="0.25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 x14ac:dyDescent="0.25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 x14ac:dyDescent="0.25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 x14ac:dyDescent="0.25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 x14ac:dyDescent="0.25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 x14ac:dyDescent="0.25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 x14ac:dyDescent="0.25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 x14ac:dyDescent="0.25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 x14ac:dyDescent="0.25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 x14ac:dyDescent="0.25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F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 x14ac:dyDescent="0.25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 x14ac:dyDescent="0.25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G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 x14ac:dyDescent="0.25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H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 x14ac:dyDescent="0.25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 x14ac:dyDescent="0.25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 x14ac:dyDescent="0.25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E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 x14ac:dyDescent="0.25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J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 x14ac:dyDescent="0.25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 x14ac:dyDescent="0.25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 x14ac:dyDescent="0.25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CZ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P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 x14ac:dyDescent="0.25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 x14ac:dyDescent="0.25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I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 x14ac:dyDescent="0.25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O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 x14ac:dyDescent="0.25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 x14ac:dyDescent="0.25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 x14ac:dyDescent="0.25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DP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 x14ac:dyDescent="0.25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 x14ac:dyDescent="0.25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 x14ac:dyDescent="0.25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 x14ac:dyDescent="0.25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G829" s="2"/>
      <c r="CH829" s="2"/>
      <c r="CI829" s="2"/>
      <c r="CS829" s="2"/>
      <c r="CU829" s="2"/>
      <c r="DA829" s="2"/>
      <c r="DB829" s="2"/>
      <c r="DC829" s="2"/>
      <c r="DG829" s="2"/>
      <c r="DI829" s="2"/>
      <c r="DJ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Z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 x14ac:dyDescent="0.25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 x14ac:dyDescent="0.25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 x14ac:dyDescent="0.25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 x14ac:dyDescent="0.25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I833" s="2"/>
      <c r="CS833" s="2"/>
      <c r="CU833" s="2"/>
      <c r="DA833" s="2"/>
      <c r="DB833" s="2"/>
      <c r="DC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 x14ac:dyDescent="0.25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 x14ac:dyDescent="0.25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V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 x14ac:dyDescent="0.25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 x14ac:dyDescent="0.25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I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 x14ac:dyDescent="0.25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 x14ac:dyDescent="0.25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 x14ac:dyDescent="0.25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 x14ac:dyDescent="0.25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DN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 x14ac:dyDescent="0.25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E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 x14ac:dyDescent="0.25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 x14ac:dyDescent="0.25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 x14ac:dyDescent="0.25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 x14ac:dyDescent="0.25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CU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M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GA846" s="2"/>
      <c r="GC846" s="2"/>
      <c r="GE846" s="2"/>
      <c r="GF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 x14ac:dyDescent="0.25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 x14ac:dyDescent="0.25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H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C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 x14ac:dyDescent="0.25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 x14ac:dyDescent="0.25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G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 x14ac:dyDescent="0.25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 x14ac:dyDescent="0.25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 x14ac:dyDescent="0.25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 x14ac:dyDescent="0.25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 x14ac:dyDescent="0.25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 x14ac:dyDescent="0.25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 x14ac:dyDescent="0.25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 x14ac:dyDescent="0.25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 x14ac:dyDescent="0.25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 x14ac:dyDescent="0.25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 x14ac:dyDescent="0.25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 x14ac:dyDescent="0.25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 x14ac:dyDescent="0.25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DA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O863" s="2"/>
      <c r="FP863" s="2"/>
      <c r="FQ863" s="2"/>
      <c r="FR863" s="2"/>
      <c r="FS863" s="2"/>
      <c r="FT863" s="2"/>
      <c r="FU863" s="2"/>
      <c r="FV863" s="2"/>
      <c r="FW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 x14ac:dyDescent="0.25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 x14ac:dyDescent="0.25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 x14ac:dyDescent="0.25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 x14ac:dyDescent="0.25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CS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H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 x14ac:dyDescent="0.25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 x14ac:dyDescent="0.25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 x14ac:dyDescent="0.25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 x14ac:dyDescent="0.25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 x14ac:dyDescent="0.25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 x14ac:dyDescent="0.25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B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 x14ac:dyDescent="0.25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 x14ac:dyDescent="0.25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 x14ac:dyDescent="0.25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 x14ac:dyDescent="0.25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 x14ac:dyDescent="0.25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 x14ac:dyDescent="0.25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 x14ac:dyDescent="0.25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F880" s="2"/>
      <c r="FJ880" s="2"/>
      <c r="FK880" s="2"/>
      <c r="FL880" s="2"/>
      <c r="FP880" s="2"/>
      <c r="FQ880" s="2"/>
      <c r="FR880" s="2"/>
      <c r="FS880" s="2"/>
      <c r="FT880" s="2"/>
      <c r="FU880" s="2"/>
      <c r="FV880" s="2"/>
      <c r="GA880" s="2"/>
      <c r="GE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 x14ac:dyDescent="0.25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Q881" s="2"/>
      <c r="ET881" s="2"/>
      <c r="EU881" s="2"/>
      <c r="EW881" s="2"/>
      <c r="EY881" s="2"/>
      <c r="FA881" s="2"/>
      <c r="FL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 x14ac:dyDescent="0.25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 x14ac:dyDescent="0.25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 x14ac:dyDescent="0.25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 x14ac:dyDescent="0.25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 x14ac:dyDescent="0.25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 x14ac:dyDescent="0.25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 x14ac:dyDescent="0.25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 x14ac:dyDescent="0.25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 x14ac:dyDescent="0.25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 x14ac:dyDescent="0.25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 x14ac:dyDescent="0.25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 x14ac:dyDescent="0.25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L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 x14ac:dyDescent="0.25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 x14ac:dyDescent="0.25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 x14ac:dyDescent="0.25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 x14ac:dyDescent="0.25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EY897" s="2"/>
      <c r="FA897" s="2"/>
      <c r="FQ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 x14ac:dyDescent="0.25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 x14ac:dyDescent="0.25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 x14ac:dyDescent="0.25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I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 x14ac:dyDescent="0.25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R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 x14ac:dyDescent="0.25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 x14ac:dyDescent="0.25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 x14ac:dyDescent="0.25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 x14ac:dyDescent="0.25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 x14ac:dyDescent="0.25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 x14ac:dyDescent="0.25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 x14ac:dyDescent="0.25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 x14ac:dyDescent="0.25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 x14ac:dyDescent="0.25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 x14ac:dyDescent="0.25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 x14ac:dyDescent="0.25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 x14ac:dyDescent="0.25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 x14ac:dyDescent="0.25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EW914" s="2"/>
      <c r="FS914" s="2"/>
      <c r="FT914" s="2"/>
      <c r="FU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</row>
    <row r="915" spans="8:208" x14ac:dyDescent="0.25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 x14ac:dyDescent="0.25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 x14ac:dyDescent="0.25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 x14ac:dyDescent="0.25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 x14ac:dyDescent="0.25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 x14ac:dyDescent="0.25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 x14ac:dyDescent="0.25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 x14ac:dyDescent="0.25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 x14ac:dyDescent="0.25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 x14ac:dyDescent="0.25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 x14ac:dyDescent="0.25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 x14ac:dyDescent="0.25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 x14ac:dyDescent="0.25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 x14ac:dyDescent="0.25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 x14ac:dyDescent="0.25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 x14ac:dyDescent="0.25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 x14ac:dyDescent="0.25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  <c r="FU931" s="2"/>
    </row>
    <row r="932" spans="8:177" x14ac:dyDescent="0.25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 x14ac:dyDescent="0.25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 x14ac:dyDescent="0.25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 x14ac:dyDescent="0.25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 x14ac:dyDescent="0.25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 x14ac:dyDescent="0.25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 x14ac:dyDescent="0.25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 x14ac:dyDescent="0.25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 x14ac:dyDescent="0.25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 x14ac:dyDescent="0.25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 x14ac:dyDescent="0.25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 x14ac:dyDescent="0.25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 x14ac:dyDescent="0.25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 x14ac:dyDescent="0.25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 x14ac:dyDescent="0.25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 x14ac:dyDescent="0.25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 x14ac:dyDescent="0.25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 x14ac:dyDescent="0.25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 x14ac:dyDescent="0.25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 x14ac:dyDescent="0.25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 x14ac:dyDescent="0.25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 x14ac:dyDescent="0.25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 x14ac:dyDescent="0.25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 x14ac:dyDescent="0.25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 x14ac:dyDescent="0.25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 x14ac:dyDescent="0.25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 x14ac:dyDescent="0.25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 x14ac:dyDescent="0.25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 x14ac:dyDescent="0.25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 x14ac:dyDescent="0.25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 x14ac:dyDescent="0.25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 x14ac:dyDescent="0.25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 x14ac:dyDescent="0.25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 x14ac:dyDescent="0.25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 x14ac:dyDescent="0.25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 x14ac:dyDescent="0.25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 x14ac:dyDescent="0.25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 x14ac:dyDescent="0.25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 x14ac:dyDescent="0.25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 x14ac:dyDescent="0.25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 x14ac:dyDescent="0.25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 x14ac:dyDescent="0.25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 x14ac:dyDescent="0.25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 x14ac:dyDescent="0.25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 x14ac:dyDescent="0.25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 x14ac:dyDescent="0.25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 x14ac:dyDescent="0.25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 x14ac:dyDescent="0.25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 x14ac:dyDescent="0.25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 x14ac:dyDescent="0.25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 x14ac:dyDescent="0.25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 x14ac:dyDescent="0.25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 x14ac:dyDescent="0.25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 x14ac:dyDescent="0.25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 x14ac:dyDescent="0.25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EU986" s="2"/>
      <c r="FT986" s="2"/>
    </row>
    <row r="987" spans="8:176" x14ac:dyDescent="0.25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 x14ac:dyDescent="0.25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 x14ac:dyDescent="0.25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 x14ac:dyDescent="0.25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 x14ac:dyDescent="0.25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 x14ac:dyDescent="0.25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 x14ac:dyDescent="0.25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 x14ac:dyDescent="0.25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 x14ac:dyDescent="0.25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 x14ac:dyDescent="0.25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 x14ac:dyDescent="0.25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 x14ac:dyDescent="0.25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 x14ac:dyDescent="0.25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 x14ac:dyDescent="0.25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 x14ac:dyDescent="0.25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  <c r="FT1001" s="2"/>
    </row>
    <row r="1002" spans="8:176" x14ac:dyDescent="0.25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 x14ac:dyDescent="0.25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 x14ac:dyDescent="0.25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 x14ac:dyDescent="0.25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 x14ac:dyDescent="0.25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 x14ac:dyDescent="0.25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 x14ac:dyDescent="0.25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 x14ac:dyDescent="0.25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 x14ac:dyDescent="0.25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 x14ac:dyDescent="0.25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 x14ac:dyDescent="0.25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 x14ac:dyDescent="0.25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 x14ac:dyDescent="0.25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 x14ac:dyDescent="0.25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 x14ac:dyDescent="0.25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 x14ac:dyDescent="0.25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 x14ac:dyDescent="0.25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 x14ac:dyDescent="0.25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 x14ac:dyDescent="0.25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 x14ac:dyDescent="0.25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 x14ac:dyDescent="0.25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 x14ac:dyDescent="0.25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 x14ac:dyDescent="0.25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 x14ac:dyDescent="0.25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 x14ac:dyDescent="0.25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 x14ac:dyDescent="0.25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 x14ac:dyDescent="0.25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 x14ac:dyDescent="0.25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 x14ac:dyDescent="0.25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 x14ac:dyDescent="0.25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 x14ac:dyDescent="0.25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 x14ac:dyDescent="0.25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 x14ac:dyDescent="0.25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 x14ac:dyDescent="0.25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 x14ac:dyDescent="0.25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 x14ac:dyDescent="0.25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 x14ac:dyDescent="0.25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 x14ac:dyDescent="0.25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 x14ac:dyDescent="0.25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 x14ac:dyDescent="0.25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 x14ac:dyDescent="0.25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 x14ac:dyDescent="0.25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 x14ac:dyDescent="0.25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 x14ac:dyDescent="0.25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 x14ac:dyDescent="0.25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 x14ac:dyDescent="0.25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 x14ac:dyDescent="0.25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 x14ac:dyDescent="0.25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 x14ac:dyDescent="0.25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 x14ac:dyDescent="0.25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 x14ac:dyDescent="0.25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 x14ac:dyDescent="0.25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 x14ac:dyDescent="0.25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 x14ac:dyDescent="0.25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 x14ac:dyDescent="0.25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 x14ac:dyDescent="0.25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M1057" s="2"/>
      <c r="ET1057" s="2"/>
    </row>
    <row r="1058" spans="8:150" x14ac:dyDescent="0.25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 x14ac:dyDescent="0.25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 x14ac:dyDescent="0.25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 x14ac:dyDescent="0.25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 x14ac:dyDescent="0.25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 x14ac:dyDescent="0.25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 x14ac:dyDescent="0.25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 x14ac:dyDescent="0.25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 x14ac:dyDescent="0.25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 x14ac:dyDescent="0.25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 x14ac:dyDescent="0.25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 x14ac:dyDescent="0.25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 x14ac:dyDescent="0.25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 x14ac:dyDescent="0.25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 x14ac:dyDescent="0.25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 x14ac:dyDescent="0.25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 x14ac:dyDescent="0.25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 x14ac:dyDescent="0.25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 x14ac:dyDescent="0.25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 x14ac:dyDescent="0.25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 x14ac:dyDescent="0.25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 x14ac:dyDescent="0.25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 x14ac:dyDescent="0.25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 x14ac:dyDescent="0.25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 x14ac:dyDescent="0.25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 x14ac:dyDescent="0.25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 x14ac:dyDescent="0.25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 x14ac:dyDescent="0.25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 x14ac:dyDescent="0.25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 x14ac:dyDescent="0.25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 x14ac:dyDescent="0.25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 x14ac:dyDescent="0.25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 x14ac:dyDescent="0.25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 x14ac:dyDescent="0.25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 x14ac:dyDescent="0.25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 x14ac:dyDescent="0.25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 x14ac:dyDescent="0.25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 x14ac:dyDescent="0.25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 x14ac:dyDescent="0.25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 x14ac:dyDescent="0.25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 x14ac:dyDescent="0.25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 x14ac:dyDescent="0.25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 x14ac:dyDescent="0.25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 x14ac:dyDescent="0.25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 x14ac:dyDescent="0.25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 x14ac:dyDescent="0.25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 x14ac:dyDescent="0.25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 x14ac:dyDescent="0.25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 x14ac:dyDescent="0.25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 x14ac:dyDescent="0.25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 x14ac:dyDescent="0.25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 x14ac:dyDescent="0.25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 x14ac:dyDescent="0.25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 x14ac:dyDescent="0.25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 x14ac:dyDescent="0.25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 x14ac:dyDescent="0.25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 x14ac:dyDescent="0.25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 x14ac:dyDescent="0.25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 x14ac:dyDescent="0.25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 x14ac:dyDescent="0.25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 x14ac:dyDescent="0.25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 x14ac:dyDescent="0.25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 x14ac:dyDescent="0.25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 x14ac:dyDescent="0.25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 x14ac:dyDescent="0.25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 x14ac:dyDescent="0.25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 x14ac:dyDescent="0.25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 x14ac:dyDescent="0.25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 x14ac:dyDescent="0.25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 x14ac:dyDescent="0.25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 x14ac:dyDescent="0.25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 x14ac:dyDescent="0.25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 x14ac:dyDescent="0.25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 x14ac:dyDescent="0.25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 x14ac:dyDescent="0.25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 x14ac:dyDescent="0.25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 x14ac:dyDescent="0.25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 x14ac:dyDescent="0.25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 x14ac:dyDescent="0.25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 x14ac:dyDescent="0.25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 x14ac:dyDescent="0.25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 x14ac:dyDescent="0.25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 x14ac:dyDescent="0.25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 x14ac:dyDescent="0.25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 x14ac:dyDescent="0.25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 x14ac:dyDescent="0.25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 x14ac:dyDescent="0.25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 x14ac:dyDescent="0.25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 x14ac:dyDescent="0.25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 x14ac:dyDescent="0.25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 x14ac:dyDescent="0.25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 x14ac:dyDescent="0.25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 x14ac:dyDescent="0.25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 x14ac:dyDescent="0.25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 x14ac:dyDescent="0.25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 x14ac:dyDescent="0.25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 x14ac:dyDescent="0.25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 x14ac:dyDescent="0.25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 x14ac:dyDescent="0.25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 x14ac:dyDescent="0.25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 x14ac:dyDescent="0.25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 x14ac:dyDescent="0.25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 x14ac:dyDescent="0.25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 x14ac:dyDescent="0.25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 x14ac:dyDescent="0.25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 x14ac:dyDescent="0.25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 x14ac:dyDescent="0.25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 x14ac:dyDescent="0.25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 x14ac:dyDescent="0.25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 x14ac:dyDescent="0.25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 x14ac:dyDescent="0.25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 x14ac:dyDescent="0.25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 x14ac:dyDescent="0.25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 x14ac:dyDescent="0.25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 x14ac:dyDescent="0.25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 x14ac:dyDescent="0.25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 x14ac:dyDescent="0.25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 x14ac:dyDescent="0.25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 x14ac:dyDescent="0.25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 x14ac:dyDescent="0.25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 x14ac:dyDescent="0.25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 x14ac:dyDescent="0.25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 x14ac:dyDescent="0.25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 x14ac:dyDescent="0.25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 x14ac:dyDescent="0.25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 x14ac:dyDescent="0.25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 x14ac:dyDescent="0.25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 x14ac:dyDescent="0.25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 x14ac:dyDescent="0.25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 x14ac:dyDescent="0.25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 x14ac:dyDescent="0.25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 x14ac:dyDescent="0.25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 x14ac:dyDescent="0.25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 x14ac:dyDescent="0.25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 x14ac:dyDescent="0.25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 x14ac:dyDescent="0.25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 x14ac:dyDescent="0.25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 x14ac:dyDescent="0.25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 x14ac:dyDescent="0.25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 x14ac:dyDescent="0.25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 x14ac:dyDescent="0.25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 x14ac:dyDescent="0.25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 x14ac:dyDescent="0.25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 x14ac:dyDescent="0.25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 x14ac:dyDescent="0.25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 x14ac:dyDescent="0.25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 x14ac:dyDescent="0.25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 x14ac:dyDescent="0.25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 x14ac:dyDescent="0.25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 x14ac:dyDescent="0.25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 x14ac:dyDescent="0.25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 x14ac:dyDescent="0.25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 x14ac:dyDescent="0.25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 x14ac:dyDescent="0.25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 x14ac:dyDescent="0.25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 x14ac:dyDescent="0.25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 x14ac:dyDescent="0.25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 x14ac:dyDescent="0.25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 x14ac:dyDescent="0.25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 x14ac:dyDescent="0.25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 x14ac:dyDescent="0.25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 x14ac:dyDescent="0.25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 x14ac:dyDescent="0.25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 x14ac:dyDescent="0.25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 x14ac:dyDescent="0.25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 x14ac:dyDescent="0.25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 x14ac:dyDescent="0.25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 x14ac:dyDescent="0.25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 x14ac:dyDescent="0.25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 x14ac:dyDescent="0.25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 x14ac:dyDescent="0.25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 x14ac:dyDescent="0.25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 x14ac:dyDescent="0.25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 x14ac:dyDescent="0.25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 x14ac:dyDescent="0.25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 x14ac:dyDescent="0.25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 x14ac:dyDescent="0.25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 x14ac:dyDescent="0.25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 x14ac:dyDescent="0.25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 x14ac:dyDescent="0.25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 x14ac:dyDescent="0.25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 x14ac:dyDescent="0.25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 x14ac:dyDescent="0.25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 x14ac:dyDescent="0.25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 x14ac:dyDescent="0.25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 x14ac:dyDescent="0.25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 x14ac:dyDescent="0.25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 x14ac:dyDescent="0.25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 x14ac:dyDescent="0.25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 x14ac:dyDescent="0.25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 x14ac:dyDescent="0.25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 x14ac:dyDescent="0.25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 x14ac:dyDescent="0.25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 x14ac:dyDescent="0.25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 x14ac:dyDescent="0.25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 x14ac:dyDescent="0.25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 x14ac:dyDescent="0.25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 x14ac:dyDescent="0.25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 x14ac:dyDescent="0.25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 x14ac:dyDescent="0.25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 x14ac:dyDescent="0.25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 x14ac:dyDescent="0.25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 x14ac:dyDescent="0.25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 x14ac:dyDescent="0.25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 x14ac:dyDescent="0.25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 x14ac:dyDescent="0.25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 x14ac:dyDescent="0.25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 x14ac:dyDescent="0.25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 x14ac:dyDescent="0.25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 x14ac:dyDescent="0.25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 x14ac:dyDescent="0.25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  <c r="ET1268" s="2"/>
    </row>
    <row r="1269" spans="8:150" x14ac:dyDescent="0.25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 x14ac:dyDescent="0.25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 x14ac:dyDescent="0.25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 x14ac:dyDescent="0.25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 x14ac:dyDescent="0.25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 x14ac:dyDescent="0.25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 x14ac:dyDescent="0.25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 x14ac:dyDescent="0.25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 x14ac:dyDescent="0.25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 x14ac:dyDescent="0.25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 x14ac:dyDescent="0.25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 x14ac:dyDescent="0.25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 x14ac:dyDescent="0.25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 x14ac:dyDescent="0.25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 x14ac:dyDescent="0.25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 x14ac:dyDescent="0.25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 x14ac:dyDescent="0.25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 x14ac:dyDescent="0.25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 x14ac:dyDescent="0.25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 x14ac:dyDescent="0.25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 x14ac:dyDescent="0.25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 x14ac:dyDescent="0.25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 x14ac:dyDescent="0.25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 x14ac:dyDescent="0.25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 x14ac:dyDescent="0.25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 x14ac:dyDescent="0.25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 x14ac:dyDescent="0.25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 x14ac:dyDescent="0.25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 x14ac:dyDescent="0.25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 x14ac:dyDescent="0.25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 x14ac:dyDescent="0.25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 x14ac:dyDescent="0.25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 x14ac:dyDescent="0.25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 x14ac:dyDescent="0.25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 x14ac:dyDescent="0.25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 x14ac:dyDescent="0.25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 x14ac:dyDescent="0.25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 x14ac:dyDescent="0.25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 x14ac:dyDescent="0.25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 x14ac:dyDescent="0.25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 x14ac:dyDescent="0.25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 x14ac:dyDescent="0.25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 x14ac:dyDescent="0.25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 x14ac:dyDescent="0.25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 x14ac:dyDescent="0.25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 x14ac:dyDescent="0.25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 x14ac:dyDescent="0.25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 x14ac:dyDescent="0.25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 x14ac:dyDescent="0.25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 x14ac:dyDescent="0.25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 x14ac:dyDescent="0.25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 x14ac:dyDescent="0.25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 x14ac:dyDescent="0.25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 x14ac:dyDescent="0.25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 x14ac:dyDescent="0.25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 x14ac:dyDescent="0.25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 x14ac:dyDescent="0.25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 x14ac:dyDescent="0.25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 x14ac:dyDescent="0.25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 x14ac:dyDescent="0.25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 x14ac:dyDescent="0.25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 x14ac:dyDescent="0.25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 x14ac:dyDescent="0.25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 x14ac:dyDescent="0.25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 x14ac:dyDescent="0.25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 x14ac:dyDescent="0.25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 x14ac:dyDescent="0.25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 x14ac:dyDescent="0.25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 x14ac:dyDescent="0.25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 x14ac:dyDescent="0.25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 x14ac:dyDescent="0.25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 x14ac:dyDescent="0.25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 x14ac:dyDescent="0.25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 x14ac:dyDescent="0.25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 x14ac:dyDescent="0.25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 x14ac:dyDescent="0.25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 x14ac:dyDescent="0.25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 x14ac:dyDescent="0.25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 x14ac:dyDescent="0.25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 x14ac:dyDescent="0.25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 x14ac:dyDescent="0.25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 x14ac:dyDescent="0.25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 x14ac:dyDescent="0.25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 x14ac:dyDescent="0.25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 x14ac:dyDescent="0.25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 x14ac:dyDescent="0.25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 x14ac:dyDescent="0.25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 x14ac:dyDescent="0.25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 x14ac:dyDescent="0.25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 x14ac:dyDescent="0.25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 x14ac:dyDescent="0.25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 x14ac:dyDescent="0.25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 x14ac:dyDescent="0.25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 x14ac:dyDescent="0.25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 x14ac:dyDescent="0.25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 x14ac:dyDescent="0.25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 x14ac:dyDescent="0.25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 x14ac:dyDescent="0.25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 x14ac:dyDescent="0.25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 x14ac:dyDescent="0.25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 x14ac:dyDescent="0.25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 x14ac:dyDescent="0.25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 x14ac:dyDescent="0.25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 x14ac:dyDescent="0.25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 x14ac:dyDescent="0.25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 x14ac:dyDescent="0.25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 x14ac:dyDescent="0.25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 x14ac:dyDescent="0.25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 x14ac:dyDescent="0.25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 x14ac:dyDescent="0.25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 x14ac:dyDescent="0.25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 x14ac:dyDescent="0.25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 x14ac:dyDescent="0.25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 x14ac:dyDescent="0.25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 x14ac:dyDescent="0.25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 x14ac:dyDescent="0.25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 x14ac:dyDescent="0.25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 x14ac:dyDescent="0.25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 x14ac:dyDescent="0.25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 x14ac:dyDescent="0.25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 x14ac:dyDescent="0.25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 x14ac:dyDescent="0.25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 x14ac:dyDescent="0.25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 x14ac:dyDescent="0.25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 x14ac:dyDescent="0.25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 x14ac:dyDescent="0.25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 x14ac:dyDescent="0.25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 x14ac:dyDescent="0.25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 x14ac:dyDescent="0.25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 x14ac:dyDescent="0.25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 x14ac:dyDescent="0.25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 x14ac:dyDescent="0.25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 x14ac:dyDescent="0.25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 x14ac:dyDescent="0.25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 x14ac:dyDescent="0.25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 x14ac:dyDescent="0.25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 x14ac:dyDescent="0.25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 x14ac:dyDescent="0.25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 x14ac:dyDescent="0.25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 x14ac:dyDescent="0.25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 x14ac:dyDescent="0.25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 x14ac:dyDescent="0.25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 x14ac:dyDescent="0.25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 x14ac:dyDescent="0.25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 x14ac:dyDescent="0.25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 x14ac:dyDescent="0.25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 x14ac:dyDescent="0.25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 x14ac:dyDescent="0.25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 x14ac:dyDescent="0.25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 x14ac:dyDescent="0.25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 x14ac:dyDescent="0.25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 x14ac:dyDescent="0.25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 x14ac:dyDescent="0.25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 x14ac:dyDescent="0.25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 x14ac:dyDescent="0.25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 x14ac:dyDescent="0.25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 x14ac:dyDescent="0.25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 x14ac:dyDescent="0.25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 x14ac:dyDescent="0.25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 x14ac:dyDescent="0.25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 x14ac:dyDescent="0.25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 x14ac:dyDescent="0.25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 x14ac:dyDescent="0.25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 x14ac:dyDescent="0.25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 x14ac:dyDescent="0.25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 x14ac:dyDescent="0.25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 x14ac:dyDescent="0.25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 x14ac:dyDescent="0.25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 x14ac:dyDescent="0.25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 x14ac:dyDescent="0.25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 x14ac:dyDescent="0.25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 x14ac:dyDescent="0.25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 x14ac:dyDescent="0.25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 x14ac:dyDescent="0.25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 x14ac:dyDescent="0.25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 x14ac:dyDescent="0.25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 x14ac:dyDescent="0.25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 x14ac:dyDescent="0.25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 x14ac:dyDescent="0.25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 x14ac:dyDescent="0.25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 x14ac:dyDescent="0.25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 x14ac:dyDescent="0.25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 x14ac:dyDescent="0.25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 x14ac:dyDescent="0.25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 x14ac:dyDescent="0.25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 x14ac:dyDescent="0.25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 x14ac:dyDescent="0.25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 x14ac:dyDescent="0.25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 x14ac:dyDescent="0.25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 x14ac:dyDescent="0.25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 x14ac:dyDescent="0.25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 x14ac:dyDescent="0.25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 x14ac:dyDescent="0.25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 x14ac:dyDescent="0.25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 x14ac:dyDescent="0.25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 x14ac:dyDescent="0.25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 x14ac:dyDescent="0.25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 x14ac:dyDescent="0.25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 x14ac:dyDescent="0.25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 x14ac:dyDescent="0.25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 x14ac:dyDescent="0.25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 x14ac:dyDescent="0.25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 x14ac:dyDescent="0.25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 x14ac:dyDescent="0.25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 x14ac:dyDescent="0.25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 x14ac:dyDescent="0.25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 x14ac:dyDescent="0.25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 x14ac:dyDescent="0.25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 x14ac:dyDescent="0.25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 x14ac:dyDescent="0.25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 x14ac:dyDescent="0.25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 x14ac:dyDescent="0.25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 x14ac:dyDescent="0.25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 x14ac:dyDescent="0.25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 x14ac:dyDescent="0.25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 x14ac:dyDescent="0.25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 x14ac:dyDescent="0.25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 x14ac:dyDescent="0.25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 x14ac:dyDescent="0.25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 x14ac:dyDescent="0.25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 x14ac:dyDescent="0.25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 x14ac:dyDescent="0.25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 x14ac:dyDescent="0.25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 x14ac:dyDescent="0.25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 x14ac:dyDescent="0.25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 x14ac:dyDescent="0.25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 x14ac:dyDescent="0.25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 x14ac:dyDescent="0.25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 x14ac:dyDescent="0.25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 x14ac:dyDescent="0.25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 x14ac:dyDescent="0.25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 x14ac:dyDescent="0.25"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M1500" s="2"/>
      <c r="BN1500" s="2"/>
      <c r="BP1500" s="2"/>
      <c r="BQ1500" s="2"/>
      <c r="BS1500" s="2"/>
      <c r="BT1500" s="2"/>
      <c r="BU1500" s="2"/>
    </row>
    <row r="1501" spans="8:73" x14ac:dyDescent="0.25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8:73" x14ac:dyDescent="0.25">
      <c r="H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</sheetData>
  <sheetProtection password="DD22" sheet="1" objects="1" scenarios="1" insertRows="0" selectLockedCells="1"/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Domain_Wide!$Q$1:$Q$2</xm:f>
          </x14:formula1>
          <xm:sqref>D2</xm:sqref>
        </x14:dataValidation>
        <x14:dataValidation type="list" allowBlank="1" showInputMessage="1" showErrorMessage="1">
          <x14:formula1>
            <xm:f>Domain_Wide!$R$1:$R$4</xm:f>
          </x14:formula1>
          <xm:sqref>I2:I750</xm:sqref>
        </x14:dataValidation>
        <x14:dataValidation type="list" allowBlank="1" showInputMessage="1" showErrorMessage="1">
          <x14:formula1>
            <xm:f>Domain_Wide!$P$1:$P$11</xm:f>
          </x14:formula1>
          <xm:sqref>J2:J750</xm:sqref>
        </x14:dataValidation>
        <x14:dataValidation type="list" allowBlank="1" showInputMessage="1" showErrorMessage="1">
          <x14:formula1>
            <xm:f>Domain_Wide!$U$1:$U$6</xm:f>
          </x14:formula1>
          <xm:sqref>BF2:BF750 AQ2:AQ750 BC2:BC750 AZ2:AZ750 AW2:AW750 AT2:AT750 AE2:AE750 AH2:AH750 AK2:AK750 AN2:AN750 BU2:BU750 CA2:CA750 CG2:CG750 CD2:CD750 CJ2:CJ750 CM2:CM750 CP2:CP750 CV2:CV750 BX2:BX750 CY2:CY750 DB2:DB750 DE2:DE750 DH2:DH750 DK2:DK750 DN2:DN750 DQ2:DQ750 DT2:DT750 DW2:DW750 DZ2:DZ750 EC2:EC750 EF2:EF750 EI2:EI750 EL2:EL750 EO2:EO750 ER2:ER750 EU2:EU750 EX2:EX750 FA2:FA750 FD2:FD750 FG2:FG750 FJ2:FJ750 FM2:FM750 FP2:FP750 FS2:FS750 FV2:FV750 FY2:FY750 GB2:GB750 GE2:GE750 GH2:GH750 GK2:GK750 GN2:GN750 GQ2:GQ750 GT2:GT750 GW2:GW750 GZ2:GZ750 CS2:CS750 BL2:BL750 BO2:BO750 BR2:BR750 BI2:BI750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>
      <selection activeCell="U1" sqref="U1"/>
    </sheetView>
  </sheetViews>
  <sheetFormatPr defaultRowHeight="15" x14ac:dyDescent="0.25"/>
  <sheetData>
    <row r="1" spans="1:21" x14ac:dyDescent="0.25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1" x14ac:dyDescent="0.25">
      <c r="A2" s="1" t="s">
        <v>208</v>
      </c>
      <c r="B2" s="1" t="s">
        <v>209</v>
      </c>
      <c r="C2" s="1" t="s">
        <v>210</v>
      </c>
      <c r="D2" s="1" t="s">
        <v>211</v>
      </c>
      <c r="E2" s="1" t="s">
        <v>212</v>
      </c>
      <c r="F2" s="1" t="s">
        <v>213</v>
      </c>
      <c r="G2" s="1" t="s">
        <v>214</v>
      </c>
      <c r="H2" s="1" t="s">
        <v>215</v>
      </c>
      <c r="I2" s="1" t="s">
        <v>216</v>
      </c>
      <c r="J2" s="1" t="s">
        <v>217</v>
      </c>
      <c r="K2" s="1" t="s">
        <v>217</v>
      </c>
      <c r="L2" s="1" t="s">
        <v>217</v>
      </c>
      <c r="M2" s="1" t="s">
        <v>217</v>
      </c>
      <c r="P2" s="2" t="s">
        <v>208</v>
      </c>
      <c r="Q2" t="b">
        <v>1</v>
      </c>
      <c r="R2" t="s">
        <v>545</v>
      </c>
      <c r="U2">
        <v>1</v>
      </c>
    </row>
    <row r="3" spans="1:21" x14ac:dyDescent="0.25">
      <c r="A3" s="1" t="s">
        <v>218</v>
      </c>
      <c r="B3" s="1" t="s">
        <v>219</v>
      </c>
      <c r="C3" s="1" t="s">
        <v>220</v>
      </c>
      <c r="D3" s="1" t="s">
        <v>221</v>
      </c>
      <c r="E3" s="1" t="s">
        <v>222</v>
      </c>
      <c r="F3" s="1" t="s">
        <v>223</v>
      </c>
      <c r="G3" s="1" t="s">
        <v>224</v>
      </c>
      <c r="H3" s="1" t="s">
        <v>225</v>
      </c>
      <c r="I3" s="1" t="s">
        <v>226</v>
      </c>
      <c r="J3" s="1" t="s">
        <v>227</v>
      </c>
      <c r="K3" s="1" t="s">
        <v>228</v>
      </c>
      <c r="L3" s="1" t="s">
        <v>217</v>
      </c>
      <c r="M3" s="1" t="s">
        <v>217</v>
      </c>
      <c r="P3" s="2" t="s">
        <v>218</v>
      </c>
      <c r="R3" t="s">
        <v>546</v>
      </c>
      <c r="U3" s="2">
        <v>2</v>
      </c>
    </row>
    <row r="4" spans="1:21" x14ac:dyDescent="0.25">
      <c r="A4" s="1" t="s">
        <v>229</v>
      </c>
      <c r="B4" s="1" t="s">
        <v>230</v>
      </c>
      <c r="C4" s="1" t="s">
        <v>231</v>
      </c>
      <c r="D4" s="1" t="s">
        <v>232</v>
      </c>
      <c r="E4" s="1" t="s">
        <v>233</v>
      </c>
      <c r="F4" s="1" t="s">
        <v>234</v>
      </c>
      <c r="G4" s="1" t="s">
        <v>224</v>
      </c>
      <c r="H4" s="1" t="s">
        <v>225</v>
      </c>
      <c r="I4" s="1" t="s">
        <v>226</v>
      </c>
      <c r="J4" s="1" t="s">
        <v>227</v>
      </c>
      <c r="K4" s="1" t="s">
        <v>228</v>
      </c>
      <c r="L4" s="1" t="s">
        <v>217</v>
      </c>
      <c r="M4" s="1" t="s">
        <v>217</v>
      </c>
      <c r="P4" s="2" t="s">
        <v>229</v>
      </c>
      <c r="R4" t="s">
        <v>547</v>
      </c>
      <c r="U4" s="2">
        <v>3</v>
      </c>
    </row>
    <row r="5" spans="1:21" x14ac:dyDescent="0.25">
      <c r="A5" s="1" t="s">
        <v>235</v>
      </c>
      <c r="B5" s="1" t="s">
        <v>236</v>
      </c>
      <c r="C5" s="1" t="s">
        <v>237</v>
      </c>
      <c r="D5" s="1" t="s">
        <v>238</v>
      </c>
      <c r="E5" s="1" t="s">
        <v>239</v>
      </c>
      <c r="F5" s="1" t="s">
        <v>223</v>
      </c>
      <c r="G5" s="1" t="s">
        <v>224</v>
      </c>
      <c r="H5" s="1" t="s">
        <v>225</v>
      </c>
      <c r="I5" s="1" t="s">
        <v>226</v>
      </c>
      <c r="J5" s="1" t="s">
        <v>227</v>
      </c>
      <c r="K5" s="1" t="s">
        <v>228</v>
      </c>
      <c r="L5" s="1" t="s">
        <v>217</v>
      </c>
      <c r="M5" s="1" t="s">
        <v>217</v>
      </c>
      <c r="P5" s="2" t="s">
        <v>235</v>
      </c>
      <c r="U5" s="2">
        <v>4</v>
      </c>
    </row>
    <row r="6" spans="1:21" x14ac:dyDescent="0.25">
      <c r="A6" s="1" t="s">
        <v>240</v>
      </c>
      <c r="B6" s="1" t="s">
        <v>241</v>
      </c>
      <c r="C6" s="1" t="s">
        <v>242</v>
      </c>
      <c r="D6" s="1" t="s">
        <v>221</v>
      </c>
      <c r="E6" s="1" t="s">
        <v>222</v>
      </c>
      <c r="F6" s="1" t="s">
        <v>223</v>
      </c>
      <c r="G6" s="1" t="s">
        <v>224</v>
      </c>
      <c r="H6" s="1" t="s">
        <v>225</v>
      </c>
      <c r="I6" s="1" t="s">
        <v>226</v>
      </c>
      <c r="J6" s="1" t="s">
        <v>227</v>
      </c>
      <c r="K6" s="1" t="s">
        <v>228</v>
      </c>
      <c r="L6" s="1" t="s">
        <v>217</v>
      </c>
      <c r="M6" s="1" t="s">
        <v>217</v>
      </c>
      <c r="P6" s="2" t="s">
        <v>240</v>
      </c>
      <c r="U6" s="2">
        <v>5</v>
      </c>
    </row>
    <row r="7" spans="1:21" x14ac:dyDescent="0.25">
      <c r="A7" s="1" t="s">
        <v>243</v>
      </c>
      <c r="B7" s="1" t="s">
        <v>244</v>
      </c>
      <c r="C7" s="1" t="s">
        <v>245</v>
      </c>
      <c r="D7" s="1" t="s">
        <v>238</v>
      </c>
      <c r="E7" s="1" t="s">
        <v>246</v>
      </c>
      <c r="F7" s="1" t="s">
        <v>247</v>
      </c>
      <c r="G7" s="1" t="s">
        <v>248</v>
      </c>
      <c r="H7" s="1" t="s">
        <v>223</v>
      </c>
      <c r="I7" s="1" t="s">
        <v>224</v>
      </c>
      <c r="J7" s="1" t="s">
        <v>225</v>
      </c>
      <c r="K7" s="1" t="s">
        <v>226</v>
      </c>
      <c r="L7" s="1" t="s">
        <v>227</v>
      </c>
      <c r="M7" s="1" t="s">
        <v>228</v>
      </c>
      <c r="P7" s="2" t="s">
        <v>243</v>
      </c>
    </row>
    <row r="8" spans="1:21" x14ac:dyDescent="0.25">
      <c r="A8" s="1" t="s">
        <v>249</v>
      </c>
      <c r="B8" s="1" t="s">
        <v>236</v>
      </c>
      <c r="C8" s="1" t="s">
        <v>237</v>
      </c>
      <c r="D8" s="1" t="s">
        <v>221</v>
      </c>
      <c r="E8" s="1" t="s">
        <v>222</v>
      </c>
      <c r="F8" s="1" t="s">
        <v>223</v>
      </c>
      <c r="G8" s="1" t="s">
        <v>224</v>
      </c>
      <c r="H8" s="1" t="s">
        <v>225</v>
      </c>
      <c r="I8" s="1" t="s">
        <v>226</v>
      </c>
      <c r="J8" s="1" t="s">
        <v>227</v>
      </c>
      <c r="K8" s="1" t="s">
        <v>228</v>
      </c>
      <c r="L8" s="1" t="s">
        <v>217</v>
      </c>
      <c r="M8" s="1" t="s">
        <v>217</v>
      </c>
      <c r="P8" s="2" t="s">
        <v>249</v>
      </c>
    </row>
    <row r="9" spans="1:21" x14ac:dyDescent="0.25">
      <c r="A9" s="1" t="s">
        <v>250</v>
      </c>
      <c r="B9" s="1" t="s">
        <v>236</v>
      </c>
      <c r="C9" s="1" t="s">
        <v>237</v>
      </c>
      <c r="D9" s="1" t="s">
        <v>238</v>
      </c>
      <c r="E9" s="1" t="s">
        <v>239</v>
      </c>
      <c r="F9" s="1" t="s">
        <v>223</v>
      </c>
      <c r="G9" s="1" t="s">
        <v>224</v>
      </c>
      <c r="H9" s="1" t="s">
        <v>225</v>
      </c>
      <c r="I9" s="1" t="s">
        <v>226</v>
      </c>
      <c r="J9" s="1" t="s">
        <v>227</v>
      </c>
      <c r="K9" s="1" t="s">
        <v>228</v>
      </c>
      <c r="L9" s="1" t="s">
        <v>217</v>
      </c>
      <c r="M9" s="1" t="s">
        <v>217</v>
      </c>
      <c r="P9" s="2" t="s">
        <v>250</v>
      </c>
    </row>
    <row r="10" spans="1:21" x14ac:dyDescent="0.25">
      <c r="A10" s="1" t="s">
        <v>251</v>
      </c>
      <c r="B10" s="1" t="s">
        <v>252</v>
      </c>
      <c r="C10" s="1" t="s">
        <v>253</v>
      </c>
      <c r="D10" s="1" t="s">
        <v>254</v>
      </c>
      <c r="E10" s="1" t="s">
        <v>255</v>
      </c>
      <c r="F10" s="1" t="s">
        <v>256</v>
      </c>
      <c r="G10" s="1" t="s">
        <v>257</v>
      </c>
      <c r="H10" s="1" t="s">
        <v>258</v>
      </c>
      <c r="I10" s="1" t="s">
        <v>259</v>
      </c>
      <c r="J10" s="1" t="s">
        <v>260</v>
      </c>
      <c r="K10" s="1" t="s">
        <v>261</v>
      </c>
      <c r="L10" s="1" t="s">
        <v>217</v>
      </c>
      <c r="M10" s="1" t="s">
        <v>217</v>
      </c>
      <c r="P10" s="2" t="s">
        <v>251</v>
      </c>
    </row>
    <row r="11" spans="1:21" x14ac:dyDescent="0.25">
      <c r="A11" s="1" t="s">
        <v>262</v>
      </c>
      <c r="B11" s="1" t="s">
        <v>263</v>
      </c>
      <c r="C11" s="1" t="s">
        <v>264</v>
      </c>
      <c r="D11" s="1" t="s">
        <v>265</v>
      </c>
      <c r="E11" s="1" t="s">
        <v>266</v>
      </c>
      <c r="F11" s="1" t="s">
        <v>267</v>
      </c>
      <c r="G11" s="1" t="s">
        <v>268</v>
      </c>
      <c r="H11" s="1" t="s">
        <v>217</v>
      </c>
      <c r="I11" s="1" t="s">
        <v>217</v>
      </c>
      <c r="J11" s="1" t="s">
        <v>217</v>
      </c>
      <c r="K11" s="1" t="s">
        <v>217</v>
      </c>
      <c r="L11" s="1" t="s">
        <v>217</v>
      </c>
      <c r="M11" s="1" t="s">
        <v>217</v>
      </c>
      <c r="P11" s="2" t="s">
        <v>262</v>
      </c>
    </row>
    <row r="12" spans="1:21" x14ac:dyDescent="0.25">
      <c r="A1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3"/>
  <sheetViews>
    <sheetView topLeftCell="AF1" workbookViewId="0">
      <selection activeCell="AO24" sqref="AO24"/>
    </sheetView>
  </sheetViews>
  <sheetFormatPr defaultRowHeight="15" x14ac:dyDescent="0.25"/>
  <sheetData>
    <row r="1" spans="1:61" x14ac:dyDescent="0.25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1" x14ac:dyDescent="0.25">
      <c r="A2" s="2" t="s">
        <v>208</v>
      </c>
      <c r="B2" s="2" t="s">
        <v>269</v>
      </c>
      <c r="C2" s="2" t="s">
        <v>270</v>
      </c>
      <c r="D2" s="2" t="s">
        <v>271</v>
      </c>
      <c r="E2" s="2" t="s">
        <v>272</v>
      </c>
      <c r="F2" s="2" t="s">
        <v>273</v>
      </c>
      <c r="G2" s="2" t="s">
        <v>274</v>
      </c>
      <c r="H2" s="2" t="s">
        <v>275</v>
      </c>
      <c r="I2" s="2" t="s">
        <v>276</v>
      </c>
      <c r="J2" s="2" t="s">
        <v>277</v>
      </c>
      <c r="K2" s="2" t="s">
        <v>278</v>
      </c>
      <c r="L2" s="2" t="s">
        <v>279</v>
      </c>
      <c r="M2" s="2" t="s">
        <v>280</v>
      </c>
      <c r="N2" s="2" t="s">
        <v>281</v>
      </c>
      <c r="O2" s="2" t="s">
        <v>282</v>
      </c>
      <c r="P2" s="2" t="s">
        <v>283</v>
      </c>
      <c r="Q2" s="2" t="s">
        <v>284</v>
      </c>
      <c r="R2" s="2" t="s">
        <v>285</v>
      </c>
      <c r="S2" s="2" t="s">
        <v>286</v>
      </c>
      <c r="T2" s="2" t="s">
        <v>287</v>
      </c>
      <c r="U2" s="2" t="s">
        <v>288</v>
      </c>
      <c r="V2" s="2" t="s">
        <v>289</v>
      </c>
      <c r="W2" s="2" t="s">
        <v>290</v>
      </c>
      <c r="X2" s="2" t="s">
        <v>291</v>
      </c>
      <c r="Y2" s="2" t="s">
        <v>292</v>
      </c>
      <c r="Z2" s="2" t="s">
        <v>293</v>
      </c>
      <c r="AA2" s="2" t="s">
        <v>294</v>
      </c>
      <c r="AB2" s="2" t="s">
        <v>295</v>
      </c>
      <c r="AC2" s="2" t="s">
        <v>296</v>
      </c>
      <c r="AD2" s="2" t="s">
        <v>297</v>
      </c>
      <c r="AE2" s="2" t="s">
        <v>298</v>
      </c>
      <c r="AF2" s="2" t="s">
        <v>299</v>
      </c>
      <c r="AG2" s="2" t="s">
        <v>300</v>
      </c>
      <c r="AH2" s="2" t="s">
        <v>548</v>
      </c>
      <c r="AI2" s="2" t="s">
        <v>301</v>
      </c>
      <c r="AJ2" s="2" t="s">
        <v>302</v>
      </c>
      <c r="AK2" s="2" t="s">
        <v>303</v>
      </c>
      <c r="AL2" s="2" t="s">
        <v>304</v>
      </c>
      <c r="AM2" s="2" t="s">
        <v>305</v>
      </c>
      <c r="AN2" s="2" t="s">
        <v>306</v>
      </c>
      <c r="AO2" s="2" t="s">
        <v>307</v>
      </c>
      <c r="AP2" s="2" t="s">
        <v>308</v>
      </c>
      <c r="AQ2" s="2" t="s">
        <v>309</v>
      </c>
      <c r="AR2" s="2" t="s">
        <v>310</v>
      </c>
      <c r="AS2" s="2" t="s">
        <v>311</v>
      </c>
      <c r="AT2" s="2" t="s">
        <v>312</v>
      </c>
      <c r="AU2" s="2" t="s">
        <v>313</v>
      </c>
      <c r="AV2" s="2" t="s">
        <v>314</v>
      </c>
      <c r="AW2" s="2" t="s">
        <v>315</v>
      </c>
      <c r="AX2" s="2" t="s">
        <v>316</v>
      </c>
      <c r="AY2" s="2" t="s">
        <v>317</v>
      </c>
      <c r="AZ2" s="2" t="s">
        <v>318</v>
      </c>
      <c r="BA2" s="2" t="s">
        <v>319</v>
      </c>
      <c r="BB2" s="2" t="s">
        <v>320</v>
      </c>
      <c r="BC2" s="2" t="s">
        <v>321</v>
      </c>
      <c r="BD2" s="2" t="s">
        <v>322</v>
      </c>
      <c r="BE2" s="2" t="s">
        <v>323</v>
      </c>
      <c r="BF2" s="2" t="s">
        <v>324</v>
      </c>
      <c r="BG2" s="2" t="s">
        <v>325</v>
      </c>
      <c r="BH2" s="2" t="s">
        <v>326</v>
      </c>
      <c r="BI2" s="2" t="s">
        <v>327</v>
      </c>
    </row>
    <row r="3" spans="1:61" x14ac:dyDescent="0.25">
      <c r="A3" s="2" t="s">
        <v>218</v>
      </c>
      <c r="B3" s="2" t="s">
        <v>328</v>
      </c>
      <c r="C3" s="2" t="s">
        <v>329</v>
      </c>
      <c r="D3" s="2" t="s">
        <v>330</v>
      </c>
      <c r="E3" s="2" t="s">
        <v>331</v>
      </c>
      <c r="F3" s="2" t="s">
        <v>332</v>
      </c>
      <c r="G3" s="2" t="s">
        <v>333</v>
      </c>
      <c r="H3" s="2" t="s">
        <v>334</v>
      </c>
      <c r="I3" s="2" t="s">
        <v>335</v>
      </c>
      <c r="J3" s="2" t="s">
        <v>336</v>
      </c>
      <c r="K3" s="2" t="s">
        <v>337</v>
      </c>
      <c r="L3" s="2" t="s">
        <v>338</v>
      </c>
      <c r="M3" s="2" t="s">
        <v>339</v>
      </c>
      <c r="N3" s="2" t="s">
        <v>340</v>
      </c>
      <c r="O3" s="2" t="s">
        <v>341</v>
      </c>
      <c r="P3" s="2" t="s">
        <v>342</v>
      </c>
      <c r="Q3" s="2" t="s">
        <v>343</v>
      </c>
      <c r="R3" s="2" t="s">
        <v>344</v>
      </c>
      <c r="S3" s="2" t="s">
        <v>345</v>
      </c>
      <c r="T3" s="2" t="s">
        <v>346</v>
      </c>
      <c r="U3" s="2" t="s">
        <v>347</v>
      </c>
      <c r="V3" s="2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1" x14ac:dyDescent="0.25">
      <c r="A4" s="2" t="s">
        <v>229</v>
      </c>
      <c r="B4" s="2" t="s">
        <v>348</v>
      </c>
      <c r="C4" s="2" t="s">
        <v>349</v>
      </c>
      <c r="D4" s="2" t="s">
        <v>350</v>
      </c>
      <c r="E4" s="2" t="s">
        <v>351</v>
      </c>
      <c r="F4" s="2" t="s">
        <v>352</v>
      </c>
      <c r="G4" s="2" t="s">
        <v>353</v>
      </c>
      <c r="H4" s="2" t="s">
        <v>354</v>
      </c>
      <c r="I4" s="2" t="s">
        <v>355</v>
      </c>
      <c r="J4" s="2" t="s">
        <v>356</v>
      </c>
      <c r="K4" s="2" t="s">
        <v>357</v>
      </c>
      <c r="L4" s="2" t="s">
        <v>358</v>
      </c>
      <c r="M4" s="2" t="s">
        <v>359</v>
      </c>
      <c r="N4" s="2" t="s">
        <v>360</v>
      </c>
      <c r="O4" s="2" t="s">
        <v>361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1" x14ac:dyDescent="0.25">
      <c r="A5" s="2" t="s">
        <v>235</v>
      </c>
      <c r="B5" s="2" t="s">
        <v>329</v>
      </c>
      <c r="C5" s="2" t="s">
        <v>362</v>
      </c>
      <c r="D5" s="2" t="s">
        <v>363</v>
      </c>
      <c r="E5" s="2" t="s">
        <v>348</v>
      </c>
      <c r="F5" s="2" t="s">
        <v>364</v>
      </c>
      <c r="G5" s="2" t="s">
        <v>340</v>
      </c>
      <c r="H5" s="2" t="s">
        <v>365</v>
      </c>
      <c r="I5" s="2" t="s">
        <v>356</v>
      </c>
      <c r="J5" s="2" t="s">
        <v>366</v>
      </c>
      <c r="K5" s="2" t="s">
        <v>367</v>
      </c>
      <c r="L5" s="2" t="s">
        <v>368</v>
      </c>
      <c r="M5" s="2" t="s">
        <v>360</v>
      </c>
      <c r="N5" s="2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1" x14ac:dyDescent="0.25">
      <c r="A6" s="2" t="s">
        <v>240</v>
      </c>
      <c r="B6" s="2" t="s">
        <v>369</v>
      </c>
      <c r="C6" s="2" t="s">
        <v>370</v>
      </c>
      <c r="D6" s="2" t="s">
        <v>371</v>
      </c>
      <c r="E6" s="2" t="s">
        <v>372</v>
      </c>
      <c r="F6" s="2" t="s">
        <v>373</v>
      </c>
      <c r="G6" s="2" t="s">
        <v>374</v>
      </c>
      <c r="H6" s="2" t="s">
        <v>375</v>
      </c>
      <c r="I6" s="2" t="s">
        <v>376</v>
      </c>
      <c r="J6" s="2" t="s">
        <v>377</v>
      </c>
      <c r="K6" s="2" t="s">
        <v>378</v>
      </c>
      <c r="L6" s="2" t="s">
        <v>379</v>
      </c>
      <c r="M6" s="2" t="s">
        <v>380</v>
      </c>
      <c r="N6" s="2" t="s">
        <v>381</v>
      </c>
      <c r="O6" s="2" t="s">
        <v>382</v>
      </c>
      <c r="P6" s="2" t="s">
        <v>383</v>
      </c>
      <c r="Q6" s="2" t="s">
        <v>384</v>
      </c>
      <c r="R6" s="2" t="s">
        <v>385</v>
      </c>
      <c r="S6" s="2" t="s">
        <v>386</v>
      </c>
      <c r="T6" s="2" t="s">
        <v>387</v>
      </c>
      <c r="U6" s="2" t="s">
        <v>388</v>
      </c>
      <c r="V6" s="2" t="s">
        <v>389</v>
      </c>
      <c r="W6" s="2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1" x14ac:dyDescent="0.25">
      <c r="A7" s="2" t="s">
        <v>243</v>
      </c>
      <c r="B7" s="2" t="s">
        <v>390</v>
      </c>
      <c r="C7" s="2" t="s">
        <v>391</v>
      </c>
      <c r="D7" s="2" t="s">
        <v>392</v>
      </c>
      <c r="E7" s="2" t="s">
        <v>393</v>
      </c>
      <c r="F7" s="2" t="s">
        <v>394</v>
      </c>
      <c r="G7" s="2" t="s">
        <v>332</v>
      </c>
      <c r="H7" s="2" t="s">
        <v>395</v>
      </c>
      <c r="I7" s="2" t="s">
        <v>396</v>
      </c>
      <c r="J7" s="2" t="s">
        <v>365</v>
      </c>
      <c r="K7" s="2" t="s">
        <v>356</v>
      </c>
      <c r="L7" s="2" t="s">
        <v>397</v>
      </c>
      <c r="M7" s="2" t="s">
        <v>360</v>
      </c>
      <c r="N7" s="2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1" x14ac:dyDescent="0.25">
      <c r="A8" s="2" t="s">
        <v>249</v>
      </c>
      <c r="B8" s="2" t="s">
        <v>328</v>
      </c>
      <c r="C8" s="2" t="s">
        <v>398</v>
      </c>
      <c r="D8" s="2" t="s">
        <v>348</v>
      </c>
      <c r="E8" s="2" t="s">
        <v>363</v>
      </c>
      <c r="F8" s="2" t="s">
        <v>399</v>
      </c>
      <c r="G8" s="2" t="s">
        <v>400</v>
      </c>
      <c r="H8" s="2" t="s">
        <v>401</v>
      </c>
      <c r="I8" s="2" t="s">
        <v>385</v>
      </c>
      <c r="J8" s="2" t="s">
        <v>356</v>
      </c>
      <c r="K8" s="2" t="s">
        <v>402</v>
      </c>
      <c r="L8" s="2" t="s">
        <v>360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1" x14ac:dyDescent="0.25">
      <c r="A9" s="2" t="s">
        <v>250</v>
      </c>
      <c r="B9" s="2" t="s">
        <v>348</v>
      </c>
      <c r="C9" s="2" t="s">
        <v>403</v>
      </c>
      <c r="D9" s="2" t="s">
        <v>404</v>
      </c>
      <c r="E9" s="2" t="s">
        <v>329</v>
      </c>
      <c r="F9" s="2" t="s">
        <v>405</v>
      </c>
      <c r="G9" s="2" t="s">
        <v>406</v>
      </c>
      <c r="H9" s="2" t="s">
        <v>407</v>
      </c>
      <c r="I9" s="2" t="s">
        <v>408</v>
      </c>
      <c r="J9" s="2" t="s">
        <v>409</v>
      </c>
      <c r="K9" s="2" t="s">
        <v>357</v>
      </c>
      <c r="L9" s="2" t="s">
        <v>356</v>
      </c>
      <c r="M9" s="2" t="s">
        <v>358</v>
      </c>
      <c r="N9" s="2" t="s">
        <v>360</v>
      </c>
      <c r="O9" s="2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1" x14ac:dyDescent="0.25">
      <c r="A10" s="2" t="s">
        <v>251</v>
      </c>
      <c r="B10" s="2" t="s">
        <v>410</v>
      </c>
      <c r="C10" s="2" t="s">
        <v>411</v>
      </c>
      <c r="D10" s="2" t="s">
        <v>412</v>
      </c>
      <c r="E10" s="2" t="s">
        <v>413</v>
      </c>
      <c r="F10" s="2" t="s">
        <v>414</v>
      </c>
      <c r="G10" s="2" t="s">
        <v>415</v>
      </c>
      <c r="H10" s="2" t="s">
        <v>416</v>
      </c>
      <c r="I10" s="2" t="s">
        <v>417</v>
      </c>
      <c r="J10" s="2" t="s">
        <v>418</v>
      </c>
      <c r="K10" s="2" t="s">
        <v>419</v>
      </c>
      <c r="L10" s="2" t="s">
        <v>420</v>
      </c>
      <c r="M10" s="2" t="s">
        <v>421</v>
      </c>
      <c r="N10" s="2" t="s">
        <v>422</v>
      </c>
      <c r="O10" s="2" t="s">
        <v>423</v>
      </c>
      <c r="P10" s="2" t="s">
        <v>424</v>
      </c>
      <c r="Q10" s="2" t="s">
        <v>425</v>
      </c>
      <c r="R10" s="2" t="s">
        <v>426</v>
      </c>
      <c r="S10" s="2" t="s">
        <v>427</v>
      </c>
      <c r="T10" s="2" t="s">
        <v>428</v>
      </c>
      <c r="U10" s="2" t="s">
        <v>429</v>
      </c>
      <c r="V10" s="2" t="s">
        <v>430</v>
      </c>
      <c r="W10" s="2" t="s">
        <v>431</v>
      </c>
      <c r="X10" s="2" t="s">
        <v>432</v>
      </c>
      <c r="Y10" s="2" t="s">
        <v>433</v>
      </c>
      <c r="Z10" s="2" t="s">
        <v>217</v>
      </c>
      <c r="AA10" s="2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1" x14ac:dyDescent="0.25">
      <c r="A11" s="2" t="s">
        <v>262</v>
      </c>
      <c r="B11" s="2" t="s">
        <v>434</v>
      </c>
      <c r="C11" s="2" t="s">
        <v>435</v>
      </c>
      <c r="D11" s="2" t="s">
        <v>436</v>
      </c>
      <c r="E11" s="2" t="s">
        <v>437</v>
      </c>
      <c r="F11" s="2" t="s">
        <v>438</v>
      </c>
      <c r="G11" s="2" t="s">
        <v>439</v>
      </c>
      <c r="H11" s="2" t="s">
        <v>440</v>
      </c>
      <c r="I11" s="2" t="s">
        <v>441</v>
      </c>
      <c r="J11" s="2" t="s">
        <v>329</v>
      </c>
      <c r="K11" s="2" t="s">
        <v>442</v>
      </c>
      <c r="L11" s="2" t="s">
        <v>443</v>
      </c>
      <c r="M11" s="2" t="s">
        <v>444</v>
      </c>
      <c r="N11" s="2" t="s">
        <v>445</v>
      </c>
      <c r="O11" s="2" t="s">
        <v>446</v>
      </c>
      <c r="P11" s="2" t="s">
        <v>447</v>
      </c>
      <c r="Q11" s="2" t="s">
        <v>448</v>
      </c>
      <c r="R11" s="2" t="s">
        <v>449</v>
      </c>
      <c r="S11" s="2" t="s">
        <v>450</v>
      </c>
      <c r="T11" s="2" t="s">
        <v>451</v>
      </c>
      <c r="U11" s="2" t="s">
        <v>452</v>
      </c>
      <c r="V11" s="2" t="s">
        <v>453</v>
      </c>
      <c r="W11" s="2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3" spans="1:61" x14ac:dyDescent="0.2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  <c r="Q13" s="2">
        <v>17</v>
      </c>
      <c r="R13" s="2">
        <v>18</v>
      </c>
      <c r="S13" s="2">
        <v>19</v>
      </c>
      <c r="T13" s="2">
        <v>20</v>
      </c>
      <c r="U13" s="2">
        <v>21</v>
      </c>
      <c r="V13" s="2">
        <v>22</v>
      </c>
      <c r="W13" s="2">
        <v>23</v>
      </c>
      <c r="X13" s="2">
        <v>24</v>
      </c>
      <c r="Y13" s="2">
        <v>25</v>
      </c>
      <c r="Z13" s="2">
        <v>26</v>
      </c>
      <c r="AA13" s="2">
        <v>27</v>
      </c>
      <c r="AB13" s="2">
        <v>28</v>
      </c>
      <c r="AC13" s="2">
        <v>29</v>
      </c>
      <c r="AD13" s="2">
        <v>30</v>
      </c>
      <c r="AE13" s="2">
        <v>31</v>
      </c>
      <c r="AF13" s="2">
        <v>32</v>
      </c>
      <c r="AG13" s="2">
        <v>33</v>
      </c>
      <c r="AH13" s="2">
        <v>34</v>
      </c>
      <c r="AI13" s="2">
        <v>35</v>
      </c>
      <c r="AJ13" s="2">
        <v>36</v>
      </c>
      <c r="AK13" s="2">
        <v>37</v>
      </c>
      <c r="AL13" s="2">
        <v>38</v>
      </c>
      <c r="AM13" s="2">
        <v>39</v>
      </c>
      <c r="AN13" s="2">
        <v>40</v>
      </c>
      <c r="AO13" s="2">
        <v>41</v>
      </c>
      <c r="AP13" s="2">
        <v>42</v>
      </c>
      <c r="AQ13" s="2">
        <v>43</v>
      </c>
      <c r="AR13" s="2">
        <v>44</v>
      </c>
      <c r="AS13" s="2">
        <v>45</v>
      </c>
      <c r="AT13" s="2">
        <v>46</v>
      </c>
      <c r="AU13" s="2">
        <v>47</v>
      </c>
      <c r="AV13" s="2">
        <v>48</v>
      </c>
      <c r="AW13" s="2">
        <v>49</v>
      </c>
      <c r="AX13" s="2">
        <v>50</v>
      </c>
      <c r="AY13" s="2">
        <v>51</v>
      </c>
      <c r="AZ13" s="2">
        <v>52</v>
      </c>
      <c r="BA13" s="2">
        <v>53</v>
      </c>
      <c r="BB13" s="2">
        <v>54</v>
      </c>
      <c r="BC13" s="2">
        <v>55</v>
      </c>
      <c r="BD13" s="2">
        <v>56</v>
      </c>
      <c r="BE13" s="2">
        <v>57</v>
      </c>
      <c r="BF13" s="2">
        <v>58</v>
      </c>
      <c r="BG13" s="2">
        <v>59</v>
      </c>
      <c r="BH13" s="2">
        <v>60</v>
      </c>
      <c r="BI13" s="2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0"/>
  <sheetViews>
    <sheetView topLeftCell="AM1" zoomScale="160" zoomScaleNormal="160" workbookViewId="0">
      <selection activeCell="AO2" sqref="AO2"/>
    </sheetView>
  </sheetViews>
  <sheetFormatPr defaultRowHeight="15" x14ac:dyDescent="0.25"/>
  <cols>
    <col min="1" max="1" width="22" style="2" bestFit="1" customWidth="1"/>
  </cols>
  <sheetData>
    <row r="1" spans="1:62" x14ac:dyDescent="0.25">
      <c r="A1" s="2" t="s">
        <v>514</v>
      </c>
      <c r="B1" t="s">
        <v>454</v>
      </c>
      <c r="C1" s="2" t="s">
        <v>455</v>
      </c>
      <c r="D1" s="2" t="s">
        <v>456</v>
      </c>
      <c r="E1" s="2" t="s">
        <v>457</v>
      </c>
      <c r="F1" s="2" t="s">
        <v>458</v>
      </c>
      <c r="G1" s="2" t="s">
        <v>459</v>
      </c>
      <c r="H1" s="2" t="s">
        <v>460</v>
      </c>
      <c r="I1" s="2" t="s">
        <v>461</v>
      </c>
      <c r="J1" s="2" t="s">
        <v>462</v>
      </c>
      <c r="K1" s="2" t="s">
        <v>463</v>
      </c>
      <c r="L1" s="2" t="s">
        <v>464</v>
      </c>
      <c r="M1" s="2" t="s">
        <v>465</v>
      </c>
      <c r="N1" s="2" t="s">
        <v>466</v>
      </c>
      <c r="O1" s="2" t="s">
        <v>467</v>
      </c>
      <c r="P1" s="2" t="s">
        <v>468</v>
      </c>
      <c r="Q1" s="2" t="s">
        <v>469</v>
      </c>
      <c r="R1" s="2" t="s">
        <v>470</v>
      </c>
      <c r="S1" s="2" t="s">
        <v>471</v>
      </c>
      <c r="T1" s="2" t="s">
        <v>472</v>
      </c>
      <c r="U1" s="2" t="s">
        <v>473</v>
      </c>
      <c r="V1" s="2" t="s">
        <v>474</v>
      </c>
      <c r="W1" s="2" t="s">
        <v>475</v>
      </c>
      <c r="X1" s="2" t="s">
        <v>476</v>
      </c>
      <c r="Y1" s="2" t="s">
        <v>477</v>
      </c>
      <c r="Z1" s="2" t="s">
        <v>478</v>
      </c>
      <c r="AA1" s="2" t="s">
        <v>479</v>
      </c>
      <c r="AB1" s="2" t="s">
        <v>480</v>
      </c>
      <c r="AC1" s="2" t="s">
        <v>481</v>
      </c>
      <c r="AD1" s="2" t="s">
        <v>482</v>
      </c>
      <c r="AE1" s="2" t="s">
        <v>483</v>
      </c>
      <c r="AF1" s="2" t="s">
        <v>484</v>
      </c>
      <c r="AG1" s="2" t="s">
        <v>485</v>
      </c>
      <c r="AH1" s="2" t="s">
        <v>486</v>
      </c>
      <c r="AI1" s="2" t="s">
        <v>487</v>
      </c>
      <c r="AJ1" s="2" t="s">
        <v>488</v>
      </c>
      <c r="AK1" s="2" t="s">
        <v>489</v>
      </c>
      <c r="AL1" s="2" t="s">
        <v>490</v>
      </c>
      <c r="AM1" s="2" t="s">
        <v>491</v>
      </c>
      <c r="AN1" s="2" t="s">
        <v>492</v>
      </c>
      <c r="AO1" s="2" t="s">
        <v>493</v>
      </c>
      <c r="AP1" s="2" t="s">
        <v>494</v>
      </c>
      <c r="AQ1" s="2" t="s">
        <v>495</v>
      </c>
      <c r="AR1" s="2" t="s">
        <v>496</v>
      </c>
      <c r="AS1" s="2" t="s">
        <v>497</v>
      </c>
      <c r="AT1" s="2" t="s">
        <v>498</v>
      </c>
      <c r="AU1" s="2" t="s">
        <v>499</v>
      </c>
      <c r="AV1" s="2" t="s">
        <v>500</v>
      </c>
      <c r="AW1" s="2" t="s">
        <v>501</v>
      </c>
      <c r="AX1" s="2" t="s">
        <v>502</v>
      </c>
      <c r="AY1" s="2" t="s">
        <v>503</v>
      </c>
      <c r="AZ1" s="2" t="s">
        <v>504</v>
      </c>
      <c r="BA1" s="2" t="s">
        <v>505</v>
      </c>
      <c r="BB1" s="2" t="s">
        <v>506</v>
      </c>
      <c r="BC1" s="2" t="s">
        <v>507</v>
      </c>
      <c r="BD1" s="2" t="s">
        <v>508</v>
      </c>
      <c r="BE1" s="2" t="s">
        <v>509</v>
      </c>
      <c r="BF1" s="2" t="s">
        <v>510</v>
      </c>
      <c r="BG1" s="2" t="s">
        <v>511</v>
      </c>
      <c r="BH1" s="2" t="s">
        <v>512</v>
      </c>
      <c r="BI1" s="2" t="s">
        <v>513</v>
      </c>
    </row>
    <row r="2" spans="1:62" x14ac:dyDescent="0.25">
      <c r="A2" s="2" t="s">
        <v>208</v>
      </c>
      <c r="B2" s="2" t="s">
        <v>209</v>
      </c>
      <c r="C2" s="2" t="s">
        <v>209</v>
      </c>
      <c r="D2" s="2" t="s">
        <v>209</v>
      </c>
      <c r="E2" s="2" t="s">
        <v>209</v>
      </c>
      <c r="F2" s="2" t="s">
        <v>209</v>
      </c>
      <c r="G2" s="2" t="s">
        <v>209</v>
      </c>
      <c r="H2" s="2" t="s">
        <v>209</v>
      </c>
      <c r="I2" s="2" t="s">
        <v>209</v>
      </c>
      <c r="J2" s="2" t="s">
        <v>209</v>
      </c>
      <c r="K2" s="2" t="s">
        <v>209</v>
      </c>
      <c r="L2" s="2" t="s">
        <v>209</v>
      </c>
      <c r="M2" s="2" t="s">
        <v>209</v>
      </c>
      <c r="N2" s="2" t="s">
        <v>209</v>
      </c>
      <c r="O2" s="2" t="s">
        <v>209</v>
      </c>
      <c r="P2" s="2" t="s">
        <v>209</v>
      </c>
      <c r="Q2" s="2" t="s">
        <v>209</v>
      </c>
      <c r="R2" s="2" t="s">
        <v>209</v>
      </c>
      <c r="S2" s="2" t="s">
        <v>209</v>
      </c>
      <c r="T2" s="2" t="s">
        <v>209</v>
      </c>
      <c r="U2" s="2" t="s">
        <v>209</v>
      </c>
      <c r="V2" s="2" t="s">
        <v>209</v>
      </c>
      <c r="W2" s="2" t="s">
        <v>209</v>
      </c>
      <c r="X2" s="2" t="s">
        <v>209</v>
      </c>
      <c r="Y2" s="2" t="s">
        <v>209</v>
      </c>
      <c r="Z2" s="2" t="s">
        <v>209</v>
      </c>
      <c r="AA2" s="2" t="s">
        <v>209</v>
      </c>
      <c r="AB2" s="2" t="s">
        <v>209</v>
      </c>
      <c r="AC2" s="2" t="s">
        <v>209</v>
      </c>
      <c r="AD2" s="2" t="s">
        <v>209</v>
      </c>
      <c r="AE2" s="2" t="s">
        <v>209</v>
      </c>
      <c r="AF2" s="2" t="s">
        <v>209</v>
      </c>
      <c r="AG2" s="2" t="s">
        <v>209</v>
      </c>
      <c r="AH2" s="2" t="s">
        <v>209</v>
      </c>
      <c r="AI2" s="2" t="s">
        <v>209</v>
      </c>
      <c r="AJ2" s="2" t="s">
        <v>209</v>
      </c>
      <c r="AK2" s="2" t="s">
        <v>209</v>
      </c>
      <c r="AL2" s="2" t="s">
        <v>209</v>
      </c>
      <c r="AM2" s="2" t="s">
        <v>209</v>
      </c>
      <c r="AN2" s="2" t="s">
        <v>209</v>
      </c>
      <c r="AO2" s="2" t="s">
        <v>209</v>
      </c>
      <c r="AP2" t="s">
        <v>211</v>
      </c>
      <c r="AQ2" s="2" t="s">
        <v>211</v>
      </c>
      <c r="AR2" s="2" t="s">
        <v>211</v>
      </c>
      <c r="AS2" s="2" t="s">
        <v>211</v>
      </c>
      <c r="AT2" s="2" t="s">
        <v>211</v>
      </c>
      <c r="AU2" s="2" t="s">
        <v>211</v>
      </c>
      <c r="AV2" s="2" t="s">
        <v>211</v>
      </c>
      <c r="AW2" s="2" t="s">
        <v>211</v>
      </c>
      <c r="AX2" s="2" t="s">
        <v>211</v>
      </c>
      <c r="AY2" t="s">
        <v>213</v>
      </c>
      <c r="AZ2" s="2" t="s">
        <v>213</v>
      </c>
      <c r="BA2" s="2" t="s">
        <v>213</v>
      </c>
      <c r="BB2" s="2" t="s">
        <v>213</v>
      </c>
      <c r="BC2" s="2" t="s">
        <v>213</v>
      </c>
      <c r="BD2" t="s">
        <v>215</v>
      </c>
      <c r="BE2" s="2" t="s">
        <v>215</v>
      </c>
      <c r="BF2" s="2" t="s">
        <v>215</v>
      </c>
      <c r="BG2" s="2" t="s">
        <v>215</v>
      </c>
      <c r="BH2" s="2" t="s">
        <v>215</v>
      </c>
      <c r="BI2" s="2" t="s">
        <v>215</v>
      </c>
    </row>
    <row r="3" spans="1:62" x14ac:dyDescent="0.25">
      <c r="A3" s="2" t="s">
        <v>218</v>
      </c>
      <c r="B3" s="2" t="s">
        <v>219</v>
      </c>
      <c r="C3" s="2" t="s">
        <v>219</v>
      </c>
      <c r="D3" s="2" t="s">
        <v>219</v>
      </c>
      <c r="E3" s="2" t="s">
        <v>219</v>
      </c>
      <c r="F3" s="2" t="s">
        <v>219</v>
      </c>
      <c r="G3" s="2" t="s">
        <v>219</v>
      </c>
      <c r="H3" t="s">
        <v>515</v>
      </c>
      <c r="I3" s="2" t="s">
        <v>515</v>
      </c>
      <c r="J3" s="2" t="s">
        <v>515</v>
      </c>
      <c r="K3" s="2" t="s">
        <v>515</v>
      </c>
      <c r="L3" s="2" t="s">
        <v>515</v>
      </c>
      <c r="M3" s="2" t="s">
        <v>515</v>
      </c>
      <c r="N3" s="2" t="s">
        <v>515</v>
      </c>
      <c r="O3" s="2" t="s">
        <v>515</v>
      </c>
      <c r="P3" s="2" t="s">
        <v>515</v>
      </c>
      <c r="Q3" s="2" t="s">
        <v>515</v>
      </c>
      <c r="R3" t="s">
        <v>516</v>
      </c>
      <c r="S3" s="2" t="s">
        <v>516</v>
      </c>
      <c r="T3" t="s">
        <v>517</v>
      </c>
      <c r="U3" t="s">
        <v>518</v>
      </c>
      <c r="V3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2" x14ac:dyDescent="0.25">
      <c r="A4" s="2" t="s">
        <v>229</v>
      </c>
      <c r="B4" s="2" t="s">
        <v>230</v>
      </c>
      <c r="C4" s="2" t="s">
        <v>230</v>
      </c>
      <c r="D4" s="2" t="s">
        <v>230</v>
      </c>
      <c r="E4" t="s">
        <v>232</v>
      </c>
      <c r="F4" s="2" t="s">
        <v>232</v>
      </c>
      <c r="G4" s="2" t="s">
        <v>232</v>
      </c>
      <c r="H4" s="2" t="s">
        <v>232</v>
      </c>
      <c r="I4" s="2" t="s">
        <v>232</v>
      </c>
      <c r="J4" s="2" t="s">
        <v>232</v>
      </c>
      <c r="K4" t="s">
        <v>519</v>
      </c>
      <c r="L4" t="s">
        <v>520</v>
      </c>
      <c r="M4" s="2" t="s">
        <v>520</v>
      </c>
      <c r="N4" t="s">
        <v>521</v>
      </c>
      <c r="O4" s="2" t="s">
        <v>521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2" x14ac:dyDescent="0.25">
      <c r="A5" s="2" t="s">
        <v>235</v>
      </c>
      <c r="B5" s="2" t="s">
        <v>522</v>
      </c>
      <c r="C5" s="2" t="s">
        <v>522</v>
      </c>
      <c r="D5" s="2" t="s">
        <v>522</v>
      </c>
      <c r="E5" s="2" t="s">
        <v>522</v>
      </c>
      <c r="F5" t="s">
        <v>523</v>
      </c>
      <c r="G5" s="2" t="s">
        <v>523</v>
      </c>
      <c r="H5" t="s">
        <v>524</v>
      </c>
      <c r="I5" s="2" t="s">
        <v>524</v>
      </c>
      <c r="J5" t="s">
        <v>525</v>
      </c>
      <c r="K5" s="2" t="s">
        <v>525</v>
      </c>
      <c r="L5" s="2" t="s">
        <v>525</v>
      </c>
      <c r="M5" t="s">
        <v>526</v>
      </c>
      <c r="N5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2" x14ac:dyDescent="0.25">
      <c r="A6" s="2" t="s">
        <v>240</v>
      </c>
      <c r="B6" s="2" t="s">
        <v>241</v>
      </c>
      <c r="C6" t="s">
        <v>241</v>
      </c>
      <c r="D6" t="s">
        <v>241</v>
      </c>
      <c r="E6" t="s">
        <v>241</v>
      </c>
      <c r="F6" t="s">
        <v>241</v>
      </c>
      <c r="G6" t="s">
        <v>241</v>
      </c>
      <c r="H6" t="s">
        <v>241</v>
      </c>
      <c r="I6" t="s">
        <v>241</v>
      </c>
      <c r="J6" t="s">
        <v>527</v>
      </c>
      <c r="K6" s="2" t="s">
        <v>527</v>
      </c>
      <c r="L6" s="2" t="s">
        <v>527</v>
      </c>
      <c r="M6" s="2" t="s">
        <v>527</v>
      </c>
      <c r="N6" s="2" t="s">
        <v>527</v>
      </c>
      <c r="O6" s="2" t="s">
        <v>527</v>
      </c>
      <c r="P6" s="2" t="s">
        <v>527</v>
      </c>
      <c r="Q6" t="s">
        <v>528</v>
      </c>
      <c r="R6" s="2" t="s">
        <v>528</v>
      </c>
      <c r="S6" t="s">
        <v>529</v>
      </c>
      <c r="T6" s="2" t="s">
        <v>529</v>
      </c>
      <c r="U6" t="s">
        <v>530</v>
      </c>
      <c r="V6" s="2" t="s">
        <v>530</v>
      </c>
      <c r="W6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2" x14ac:dyDescent="0.25">
      <c r="A7" s="2" t="s">
        <v>243</v>
      </c>
      <c r="B7" s="2" t="s">
        <v>244</v>
      </c>
      <c r="C7" s="2" t="s">
        <v>244</v>
      </c>
      <c r="D7" s="2" t="s">
        <v>244</v>
      </c>
      <c r="E7" s="2" t="s">
        <v>244</v>
      </c>
      <c r="F7" t="s">
        <v>531</v>
      </c>
      <c r="G7" t="s">
        <v>247</v>
      </c>
      <c r="H7" s="2" t="s">
        <v>247</v>
      </c>
      <c r="I7" s="2" t="s">
        <v>247</v>
      </c>
      <c r="J7" t="s">
        <v>532</v>
      </c>
      <c r="K7" s="2" t="s">
        <v>532</v>
      </c>
      <c r="L7" t="s">
        <v>533</v>
      </c>
      <c r="M7" t="s">
        <v>534</v>
      </c>
      <c r="N7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2" x14ac:dyDescent="0.25">
      <c r="A8" s="2" t="s">
        <v>249</v>
      </c>
      <c r="B8" s="2" t="s">
        <v>535</v>
      </c>
      <c r="C8" s="2" t="s">
        <v>535</v>
      </c>
      <c r="D8" s="2" t="s">
        <v>535</v>
      </c>
      <c r="E8" s="2" t="s">
        <v>535</v>
      </c>
      <c r="F8" t="s">
        <v>536</v>
      </c>
      <c r="G8" s="2" t="s">
        <v>536</v>
      </c>
      <c r="H8" s="2" t="s">
        <v>536</v>
      </c>
      <c r="I8" t="s">
        <v>537</v>
      </c>
      <c r="J8" s="2" t="s">
        <v>537</v>
      </c>
      <c r="K8" t="s">
        <v>538</v>
      </c>
      <c r="L8" t="s">
        <v>539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2" x14ac:dyDescent="0.25">
      <c r="A9" s="2" t="s">
        <v>250</v>
      </c>
      <c r="B9" s="2" t="s">
        <v>540</v>
      </c>
      <c r="C9" s="2" t="s">
        <v>540</v>
      </c>
      <c r="D9" s="2" t="s">
        <v>540</v>
      </c>
      <c r="E9" s="2" t="s">
        <v>540</v>
      </c>
      <c r="F9" t="s">
        <v>541</v>
      </c>
      <c r="G9" s="2" t="s">
        <v>541</v>
      </c>
      <c r="H9" s="2" t="s">
        <v>541</v>
      </c>
      <c r="I9" s="2" t="s">
        <v>541</v>
      </c>
      <c r="J9" s="2" t="s">
        <v>541</v>
      </c>
      <c r="K9" t="s">
        <v>542</v>
      </c>
      <c r="L9" s="2" t="s">
        <v>542</v>
      </c>
      <c r="M9" t="s">
        <v>543</v>
      </c>
      <c r="N9" t="s">
        <v>544</v>
      </c>
      <c r="O9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2" x14ac:dyDescent="0.25">
      <c r="A10" s="2" t="s">
        <v>251</v>
      </c>
      <c r="B10" s="2" t="s">
        <v>252</v>
      </c>
      <c r="C10" s="2" t="s">
        <v>252</v>
      </c>
      <c r="D10" s="2" t="s">
        <v>252</v>
      </c>
      <c r="E10" s="2" t="s">
        <v>252</v>
      </c>
      <c r="F10" s="2" t="s">
        <v>252</v>
      </c>
      <c r="G10" s="2" t="s">
        <v>252</v>
      </c>
      <c r="H10" t="s">
        <v>254</v>
      </c>
      <c r="I10" s="2" t="s">
        <v>254</v>
      </c>
      <c r="J10" s="2" t="s">
        <v>254</v>
      </c>
      <c r="K10" s="2" t="s">
        <v>254</v>
      </c>
      <c r="L10" s="2" t="s">
        <v>254</v>
      </c>
      <c r="M10" t="s">
        <v>256</v>
      </c>
      <c r="N10" s="2" t="s">
        <v>256</v>
      </c>
      <c r="O10" s="2" t="s">
        <v>256</v>
      </c>
      <c r="P10" t="s">
        <v>258</v>
      </c>
      <c r="Q10" s="2" t="s">
        <v>258</v>
      </c>
      <c r="R10" s="2" t="s">
        <v>258</v>
      </c>
      <c r="S10" s="2" t="s">
        <v>258</v>
      </c>
      <c r="T10" s="2" t="s">
        <v>258</v>
      </c>
      <c r="U10" t="s">
        <v>260</v>
      </c>
      <c r="V10" s="2" t="s">
        <v>260</v>
      </c>
      <c r="W10" s="2" t="s">
        <v>260</v>
      </c>
      <c r="X10" s="2" t="s">
        <v>260</v>
      </c>
      <c r="Y10" s="2" t="s">
        <v>260</v>
      </c>
      <c r="Z10" s="2" t="s">
        <v>260</v>
      </c>
      <c r="AA10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2" x14ac:dyDescent="0.25">
      <c r="A11" s="2" t="s">
        <v>262</v>
      </c>
      <c r="B11" s="2" t="s">
        <v>263</v>
      </c>
      <c r="C11" s="2" t="s">
        <v>263</v>
      </c>
      <c r="D11" s="2" t="s">
        <v>263</v>
      </c>
      <c r="E11" s="2" t="s">
        <v>263</v>
      </c>
      <c r="F11" s="2" t="s">
        <v>263</v>
      </c>
      <c r="G11" s="2" t="s">
        <v>263</v>
      </c>
      <c r="H11" s="2" t="s">
        <v>263</v>
      </c>
      <c r="I11" t="s">
        <v>265</v>
      </c>
      <c r="J11" s="2" t="s">
        <v>265</v>
      </c>
      <c r="K11" s="2" t="s">
        <v>265</v>
      </c>
      <c r="L11" s="2" t="s">
        <v>265</v>
      </c>
      <c r="M11" s="2" t="s">
        <v>265</v>
      </c>
      <c r="N11" s="2" t="s">
        <v>265</v>
      </c>
      <c r="O11" s="2" t="s">
        <v>265</v>
      </c>
      <c r="P11" t="s">
        <v>267</v>
      </c>
      <c r="Q11" s="2" t="s">
        <v>267</v>
      </c>
      <c r="R11" s="2" t="s">
        <v>267</v>
      </c>
      <c r="S11" s="2" t="s">
        <v>267</v>
      </c>
      <c r="T11" s="2" t="s">
        <v>267</v>
      </c>
      <c r="U11" s="2" t="s">
        <v>267</v>
      </c>
      <c r="V11" s="2" t="s">
        <v>267</v>
      </c>
      <c r="W11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2" spans="1:62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 s="2">
        <v>26</v>
      </c>
      <c r="AA12" s="2">
        <v>27</v>
      </c>
      <c r="AB12" s="2">
        <v>28</v>
      </c>
      <c r="AC12" s="2">
        <v>29</v>
      </c>
      <c r="AD12" s="2">
        <v>30</v>
      </c>
      <c r="AE12" s="2">
        <v>31</v>
      </c>
      <c r="AF12" s="2">
        <v>32</v>
      </c>
      <c r="AG12" s="2">
        <v>33</v>
      </c>
      <c r="AH12" s="2">
        <v>34</v>
      </c>
      <c r="AI12" s="2">
        <v>35</v>
      </c>
      <c r="AJ12" s="2">
        <v>36</v>
      </c>
      <c r="AK12" s="2">
        <v>37</v>
      </c>
      <c r="AL12" s="2">
        <v>38</v>
      </c>
      <c r="AM12" s="2">
        <v>39</v>
      </c>
      <c r="AN12" s="2">
        <v>40</v>
      </c>
      <c r="AO12" s="2">
        <v>41</v>
      </c>
      <c r="AP12" s="2">
        <v>42</v>
      </c>
      <c r="AQ12" s="2">
        <v>43</v>
      </c>
      <c r="AR12" s="2">
        <v>44</v>
      </c>
      <c r="AS12" s="2">
        <v>45</v>
      </c>
      <c r="AT12" s="2">
        <v>46</v>
      </c>
      <c r="AU12" s="2">
        <v>47</v>
      </c>
      <c r="AV12" s="2">
        <v>48</v>
      </c>
      <c r="AW12" s="2">
        <v>49</v>
      </c>
      <c r="AX12" s="2">
        <v>50</v>
      </c>
      <c r="AY12" s="2">
        <v>51</v>
      </c>
      <c r="AZ12" s="2">
        <v>52</v>
      </c>
      <c r="BA12" s="2">
        <v>53</v>
      </c>
      <c r="BB12" s="2">
        <v>54</v>
      </c>
      <c r="BC12" s="2">
        <v>55</v>
      </c>
      <c r="BD12" s="2">
        <v>56</v>
      </c>
      <c r="BE12" s="2">
        <v>57</v>
      </c>
      <c r="BF12" s="2">
        <v>58</v>
      </c>
      <c r="BG12" s="2">
        <v>59</v>
      </c>
      <c r="BH12" s="2">
        <v>60</v>
      </c>
      <c r="BI12" s="2">
        <v>61</v>
      </c>
      <c r="BJ12" s="2"/>
    </row>
    <row r="13" spans="1:62" x14ac:dyDescent="0.25">
      <c r="B13" s="2"/>
    </row>
    <row r="14" spans="1:62" x14ac:dyDescent="0.25">
      <c r="B14" s="2"/>
    </row>
    <row r="15" spans="1:62" x14ac:dyDescent="0.25">
      <c r="B15" s="2"/>
    </row>
    <row r="16" spans="1:6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TLEQualitativeReport</vt:lpstr>
      <vt:lpstr>Domain_Wide</vt:lpstr>
      <vt:lpstr>Indicator_Wide</vt:lpstr>
      <vt:lpstr>IndDomain_Wide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Jason Perez</cp:lastModifiedBy>
  <dcterms:created xsi:type="dcterms:W3CDTF">2014-07-16T15:33:42Z</dcterms:created>
  <dcterms:modified xsi:type="dcterms:W3CDTF">2016-05-19T19:15:34Z</dcterms:modified>
</cp:coreProperties>
</file>