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30" windowWidth="23535" windowHeight="11760" tabRatio="491"/>
  </bookViews>
  <sheets>
    <sheet name="FY17 Initial vs FY18 Initial" sheetId="4" r:id="rId1"/>
    <sheet name="FY17 Final vs FY18 Initial" sheetId="1" r:id="rId2"/>
  </sheets>
  <definedNames>
    <definedName name="_xlnm.Print_Area" localSheetId="1">'FY17 Final vs FY18 Initial'!$A$9:$K$586</definedName>
    <definedName name="_xlnm.Print_Area" localSheetId="0">'FY17 Initial vs FY18 Initial'!$A$9:$K$591</definedName>
    <definedName name="_xlnm.Print_Titles" localSheetId="1">'FY17 Final vs FY18 Initial'!$1:$8</definedName>
    <definedName name="_xlnm.Print_Titles" localSheetId="0">'FY17 Initial vs FY18 Initial'!$1:$8</definedName>
  </definedNames>
  <calcPr calcId="145621"/>
</workbook>
</file>

<file path=xl/calcChain.xml><?xml version="1.0" encoding="utf-8"?>
<calcChain xmlns="http://schemas.openxmlformats.org/spreadsheetml/2006/main">
  <c r="K586" i="1" l="1"/>
  <c r="K551" i="1"/>
  <c r="K591" i="4"/>
  <c r="K551" i="4"/>
  <c r="G573" i="4" l="1"/>
  <c r="H573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H540" i="4"/>
  <c r="G540" i="4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H524" i="4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6" i="4"/>
  <c r="G516" i="4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H494" i="4"/>
  <c r="G494" i="4"/>
  <c r="G493" i="4"/>
  <c r="H493" i="4" s="1"/>
  <c r="G492" i="4"/>
  <c r="H492" i="4" s="1"/>
  <c r="G491" i="4"/>
  <c r="H491" i="4" s="1"/>
  <c r="H490" i="4"/>
  <c r="G490" i="4"/>
  <c r="G489" i="4"/>
  <c r="H489" i="4" s="1"/>
  <c r="G488" i="4"/>
  <c r="H488" i="4" s="1"/>
  <c r="G487" i="4"/>
  <c r="H487" i="4" s="1"/>
  <c r="G486" i="4"/>
  <c r="H486" i="4" s="1"/>
  <c r="G485" i="4"/>
  <c r="H485" i="4" s="1"/>
  <c r="H484" i="4"/>
  <c r="G484" i="4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H470" i="4"/>
  <c r="G470" i="4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H462" i="4"/>
  <c r="G462" i="4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H454" i="4"/>
  <c r="G454" i="4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H430" i="4"/>
  <c r="G430" i="4"/>
  <c r="G429" i="4"/>
  <c r="H429" i="4" s="1"/>
  <c r="G428" i="4"/>
  <c r="H428" i="4" s="1"/>
  <c r="G427" i="4"/>
  <c r="H427" i="4" s="1"/>
  <c r="H426" i="4"/>
  <c r="G426" i="4"/>
  <c r="G425" i="4"/>
  <c r="H425" i="4" s="1"/>
  <c r="G424" i="4"/>
  <c r="H424" i="4" s="1"/>
  <c r="G423" i="4"/>
  <c r="H423" i="4" s="1"/>
  <c r="G422" i="4"/>
  <c r="H422" i="4" s="1"/>
  <c r="G421" i="4"/>
  <c r="H421" i="4" s="1"/>
  <c r="H420" i="4"/>
  <c r="G420" i="4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G409" i="4"/>
  <c r="H409" i="4" s="1"/>
  <c r="G408" i="4"/>
  <c r="H408" i="4" s="1"/>
  <c r="G407" i="4"/>
  <c r="H407" i="4" s="1"/>
  <c r="H406" i="4"/>
  <c r="G406" i="4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H398" i="4"/>
  <c r="G398" i="4"/>
  <c r="G397" i="4"/>
  <c r="H397" i="4" s="1"/>
  <c r="G396" i="4"/>
  <c r="H396" i="4" s="1"/>
  <c r="G395" i="4"/>
  <c r="H395" i="4" s="1"/>
  <c r="H394" i="4"/>
  <c r="G394" i="4"/>
  <c r="G393" i="4"/>
  <c r="H393" i="4" s="1"/>
  <c r="G392" i="4"/>
  <c r="H392" i="4" s="1"/>
  <c r="G391" i="4"/>
  <c r="H391" i="4" s="1"/>
  <c r="G390" i="4"/>
  <c r="H390" i="4" s="1"/>
  <c r="G389" i="4"/>
  <c r="H389" i="4" s="1"/>
  <c r="H388" i="4"/>
  <c r="G388" i="4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H376" i="4"/>
  <c r="G376" i="4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H368" i="4"/>
  <c r="G368" i="4"/>
  <c r="G367" i="4"/>
  <c r="G366" i="4"/>
  <c r="G365" i="4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H358" i="4"/>
  <c r="G358" i="4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H350" i="4"/>
  <c r="G350" i="4"/>
  <c r="G349" i="4"/>
  <c r="G348" i="4"/>
  <c r="H348" i="4" s="1"/>
  <c r="G347" i="4"/>
  <c r="H347" i="4" s="1"/>
  <c r="G346" i="4"/>
  <c r="G345" i="4"/>
  <c r="G344" i="4"/>
  <c r="H344" i="4" s="1"/>
  <c r="G343" i="4"/>
  <c r="H343" i="4" s="1"/>
  <c r="H342" i="4"/>
  <c r="G342" i="4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H334" i="4"/>
  <c r="G334" i="4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H326" i="4"/>
  <c r="G326" i="4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H318" i="4"/>
  <c r="G318" i="4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H310" i="4"/>
  <c r="G310" i="4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H302" i="4"/>
  <c r="G302" i="4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H294" i="4"/>
  <c r="G294" i="4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H286" i="4"/>
  <c r="G286" i="4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H278" i="4"/>
  <c r="G278" i="4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H270" i="4"/>
  <c r="G270" i="4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H262" i="4"/>
  <c r="G262" i="4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H254" i="4"/>
  <c r="G254" i="4"/>
  <c r="G253" i="4"/>
  <c r="H253" i="4" s="1"/>
  <c r="G252" i="4"/>
  <c r="H252" i="4" s="1"/>
  <c r="H251" i="4"/>
  <c r="G251" i="4"/>
  <c r="G250" i="4"/>
  <c r="H250" i="4" s="1"/>
  <c r="G249" i="4"/>
  <c r="H249" i="4" s="1"/>
  <c r="G248" i="4"/>
  <c r="H248" i="4" s="1"/>
  <c r="H247" i="4"/>
  <c r="G247" i="4"/>
  <c r="G246" i="4"/>
  <c r="H246" i="4" s="1"/>
  <c r="G245" i="4"/>
  <c r="H245" i="4" s="1"/>
  <c r="G244" i="4"/>
  <c r="H244" i="4" s="1"/>
  <c r="H243" i="4"/>
  <c r="G243" i="4"/>
  <c r="G242" i="4"/>
  <c r="H242" i="4" s="1"/>
  <c r="G241" i="4"/>
  <c r="H241" i="4" s="1"/>
  <c r="G240" i="4"/>
  <c r="H240" i="4" s="1"/>
  <c r="H239" i="4"/>
  <c r="G239" i="4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H231" i="4"/>
  <c r="G231" i="4"/>
  <c r="G230" i="4"/>
  <c r="H230" i="4" s="1"/>
  <c r="G229" i="4"/>
  <c r="H229" i="4" s="1"/>
  <c r="G228" i="4"/>
  <c r="H228" i="4" s="1"/>
  <c r="H227" i="4"/>
  <c r="G227" i="4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H219" i="4"/>
  <c r="G219" i="4"/>
  <c r="G218" i="4"/>
  <c r="H218" i="4" s="1"/>
  <c r="G217" i="4"/>
  <c r="H217" i="4" s="1"/>
  <c r="G216" i="4"/>
  <c r="H216" i="4" s="1"/>
  <c r="H215" i="4"/>
  <c r="G215" i="4"/>
  <c r="G214" i="4"/>
  <c r="H214" i="4" s="1"/>
  <c r="G213" i="4"/>
  <c r="H213" i="4" s="1"/>
  <c r="G212" i="4"/>
  <c r="H212" i="4" s="1"/>
  <c r="H211" i="4"/>
  <c r="G211" i="4"/>
  <c r="G210" i="4"/>
  <c r="H210" i="4" s="1"/>
  <c r="G209" i="4"/>
  <c r="H209" i="4" s="1"/>
  <c r="G208" i="4"/>
  <c r="H208" i="4" s="1"/>
  <c r="H207" i="4"/>
  <c r="G207" i="4"/>
  <c r="G206" i="4"/>
  <c r="H206" i="4" s="1"/>
  <c r="G205" i="4"/>
  <c r="H205" i="4" s="1"/>
  <c r="G204" i="4"/>
  <c r="H204" i="4" s="1"/>
  <c r="H203" i="4"/>
  <c r="G203" i="4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H191" i="4"/>
  <c r="G191" i="4"/>
  <c r="G190" i="4"/>
  <c r="H190" i="4" s="1"/>
  <c r="G189" i="4"/>
  <c r="H189" i="4" s="1"/>
  <c r="G188" i="4"/>
  <c r="H188" i="4" s="1"/>
  <c r="H187" i="4"/>
  <c r="G187" i="4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H179" i="4"/>
  <c r="G179" i="4"/>
  <c r="G178" i="4"/>
  <c r="H178" i="4" s="1"/>
  <c r="G177" i="4"/>
  <c r="H177" i="4" s="1"/>
  <c r="G176" i="4"/>
  <c r="H176" i="4" s="1"/>
  <c r="H175" i="4"/>
  <c r="G175" i="4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H167" i="4"/>
  <c r="G167" i="4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H159" i="4"/>
  <c r="G159" i="4"/>
  <c r="G158" i="4"/>
  <c r="H158" i="4" s="1"/>
  <c r="G157" i="4"/>
  <c r="H157" i="4" s="1"/>
  <c r="G156" i="4"/>
  <c r="H156" i="4" s="1"/>
  <c r="G155" i="4"/>
  <c r="G154" i="4"/>
  <c r="H154" i="4" s="1"/>
  <c r="H153" i="4"/>
  <c r="G153" i="4"/>
  <c r="G152" i="4"/>
  <c r="H152" i="4" s="1"/>
  <c r="G151" i="4"/>
  <c r="H151" i="4" s="1"/>
  <c r="G150" i="4"/>
  <c r="H150" i="4" s="1"/>
  <c r="H149" i="4"/>
  <c r="G149" i="4"/>
  <c r="G148" i="4"/>
  <c r="H148" i="4" s="1"/>
  <c r="G147" i="4"/>
  <c r="H147" i="4" s="1"/>
  <c r="G146" i="4"/>
  <c r="H146" i="4" s="1"/>
  <c r="H145" i="4"/>
  <c r="G145" i="4"/>
  <c r="G144" i="4"/>
  <c r="H144" i="4" s="1"/>
  <c r="G143" i="4"/>
  <c r="H143" i="4" s="1"/>
  <c r="G142" i="4"/>
  <c r="H142" i="4" s="1"/>
  <c r="H141" i="4"/>
  <c r="G141" i="4"/>
  <c r="G140" i="4"/>
  <c r="H140" i="4" s="1"/>
  <c r="G139" i="4"/>
  <c r="H139" i="4" s="1"/>
  <c r="G138" i="4"/>
  <c r="H138" i="4" s="1"/>
  <c r="H137" i="4"/>
  <c r="G137" i="4"/>
  <c r="G136" i="4"/>
  <c r="H136" i="4" s="1"/>
  <c r="G135" i="4"/>
  <c r="H135" i="4" s="1"/>
  <c r="G134" i="4"/>
  <c r="H134" i="4" s="1"/>
  <c r="H133" i="4"/>
  <c r="G133" i="4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 s="1"/>
  <c r="G126" i="4"/>
  <c r="H126" i="4" s="1"/>
  <c r="H125" i="4"/>
  <c r="G125" i="4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H117" i="4"/>
  <c r="G117" i="4"/>
  <c r="G116" i="4"/>
  <c r="H116" i="4" s="1"/>
  <c r="G115" i="4"/>
  <c r="H115" i="4" s="1"/>
  <c r="G114" i="4"/>
  <c r="H114" i="4" s="1"/>
  <c r="H113" i="4"/>
  <c r="G113" i="4"/>
  <c r="G112" i="4"/>
  <c r="H112" i="4" s="1"/>
  <c r="G111" i="4"/>
  <c r="H111" i="4" s="1"/>
  <c r="G110" i="4"/>
  <c r="H110" i="4" s="1"/>
  <c r="H109" i="4"/>
  <c r="G109" i="4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 s="1"/>
  <c r="G102" i="4"/>
  <c r="H102" i="4" s="1"/>
  <c r="H101" i="4"/>
  <c r="G101" i="4"/>
  <c r="G100" i="4"/>
  <c r="H100" i="4" s="1"/>
  <c r="G99" i="4"/>
  <c r="H99" i="4" s="1"/>
  <c r="G98" i="4"/>
  <c r="H98" i="4" s="1"/>
  <c r="H97" i="4"/>
  <c r="G97" i="4"/>
  <c r="G96" i="4"/>
  <c r="H96" i="4" s="1"/>
  <c r="G95" i="4"/>
  <c r="H95" i="4" s="1"/>
  <c r="G94" i="4"/>
  <c r="H94" i="4" s="1"/>
  <c r="H93" i="4"/>
  <c r="G93" i="4"/>
  <c r="G92" i="4"/>
  <c r="H92" i="4" s="1"/>
  <c r="G91" i="4"/>
  <c r="H91" i="4" s="1"/>
  <c r="G90" i="4"/>
  <c r="H90" i="4" s="1"/>
  <c r="H89" i="4"/>
  <c r="G89" i="4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H81" i="4"/>
  <c r="G81" i="4"/>
  <c r="G80" i="4"/>
  <c r="H80" i="4" s="1"/>
  <c r="G79" i="4"/>
  <c r="H79" i="4" s="1"/>
  <c r="G78" i="4"/>
  <c r="H78" i="4" s="1"/>
  <c r="H77" i="4"/>
  <c r="G77" i="4"/>
  <c r="G76" i="4"/>
  <c r="H76" i="4" s="1"/>
  <c r="G75" i="4"/>
  <c r="H75" i="4" s="1"/>
  <c r="G74" i="4"/>
  <c r="H74" i="4" s="1"/>
  <c r="H73" i="4"/>
  <c r="G73" i="4"/>
  <c r="G72" i="4"/>
  <c r="H72" i="4" s="1"/>
  <c r="G71" i="4"/>
  <c r="H71" i="4" s="1"/>
  <c r="G70" i="4"/>
  <c r="H70" i="4" s="1"/>
  <c r="H69" i="4"/>
  <c r="G69" i="4"/>
  <c r="G68" i="4"/>
  <c r="H68" i="4" s="1"/>
  <c r="G67" i="4"/>
  <c r="H67" i="4" s="1"/>
  <c r="G66" i="4"/>
  <c r="H66" i="4" s="1"/>
  <c r="H65" i="4"/>
  <c r="G65" i="4"/>
  <c r="G64" i="4"/>
  <c r="H64" i="4" s="1"/>
  <c r="G63" i="4"/>
  <c r="H63" i="4" s="1"/>
  <c r="G62" i="4"/>
  <c r="H62" i="4" s="1"/>
  <c r="H61" i="4"/>
  <c r="G61" i="4"/>
  <c r="G60" i="4"/>
  <c r="H60" i="4" s="1"/>
  <c r="G59" i="4"/>
  <c r="H59" i="4" s="1"/>
  <c r="G58" i="4"/>
  <c r="H58" i="4" s="1"/>
  <c r="H57" i="4"/>
  <c r="G57" i="4"/>
  <c r="G56" i="4"/>
  <c r="H56" i="4" s="1"/>
  <c r="G55" i="4"/>
  <c r="H55" i="4" s="1"/>
  <c r="G54" i="4"/>
  <c r="H54" i="4" s="1"/>
  <c r="H53" i="4"/>
  <c r="G53" i="4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H45" i="4"/>
  <c r="G45" i="4"/>
  <c r="G44" i="4"/>
  <c r="H44" i="4" s="1"/>
  <c r="G43" i="4"/>
  <c r="H43" i="4" s="1"/>
  <c r="G42" i="4"/>
  <c r="H42" i="4" s="1"/>
  <c r="H41" i="4"/>
  <c r="G41" i="4"/>
  <c r="G40" i="4"/>
  <c r="H40" i="4" s="1"/>
  <c r="G39" i="4"/>
  <c r="H39" i="4" s="1"/>
  <c r="G38" i="4"/>
  <c r="H38" i="4" s="1"/>
  <c r="H37" i="4"/>
  <c r="G37" i="4"/>
  <c r="G36" i="4"/>
  <c r="H36" i="4" s="1"/>
  <c r="G35" i="4"/>
  <c r="H35" i="4" s="1"/>
  <c r="G34" i="4"/>
  <c r="H34" i="4" s="1"/>
  <c r="H33" i="4"/>
  <c r="G33" i="4"/>
  <c r="G32" i="4"/>
  <c r="H32" i="4" s="1"/>
  <c r="G31" i="4"/>
  <c r="H31" i="4" s="1"/>
  <c r="G30" i="4"/>
  <c r="H30" i="4" s="1"/>
  <c r="H29" i="4"/>
  <c r="G29" i="4"/>
  <c r="G28" i="4"/>
  <c r="H28" i="4" s="1"/>
  <c r="G27" i="4"/>
  <c r="H27" i="4" s="1"/>
  <c r="G26" i="4"/>
  <c r="H26" i="4" s="1"/>
  <c r="H25" i="4"/>
  <c r="G25" i="4"/>
  <c r="G24" i="4"/>
  <c r="H24" i="4" s="1"/>
  <c r="G23" i="4"/>
  <c r="H23" i="4" s="1"/>
  <c r="G22" i="4"/>
  <c r="H22" i="4" s="1"/>
  <c r="H21" i="4"/>
  <c r="G21" i="4"/>
  <c r="G20" i="4"/>
  <c r="H20" i="4" s="1"/>
  <c r="G19" i="4"/>
  <c r="H19" i="4" s="1"/>
  <c r="G18" i="4"/>
  <c r="H18" i="4" s="1"/>
  <c r="H17" i="4"/>
  <c r="G17" i="4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E582" i="4"/>
  <c r="F589" i="4"/>
  <c r="E589" i="4"/>
  <c r="H584" i="4"/>
  <c r="G587" i="4"/>
  <c r="H587" i="4" s="1"/>
  <c r="G585" i="4"/>
  <c r="G584" i="4"/>
  <c r="F582" i="4"/>
  <c r="G581" i="4"/>
  <c r="H581" i="4" s="1"/>
  <c r="E551" i="4"/>
  <c r="E591" i="4" s="1"/>
  <c r="A589" i="4" l="1"/>
  <c r="G588" i="4"/>
  <c r="G586" i="4"/>
  <c r="A582" i="4"/>
  <c r="G580" i="4"/>
  <c r="H580" i="4" s="1"/>
  <c r="G579" i="4"/>
  <c r="H579" i="4" s="1"/>
  <c r="G578" i="4"/>
  <c r="H578" i="4" s="1"/>
  <c r="G577" i="4"/>
  <c r="E570" i="4"/>
  <c r="G570" i="4" s="1"/>
  <c r="H570" i="4" s="1"/>
  <c r="J551" i="4"/>
  <c r="J591" i="4" s="1"/>
  <c r="I551" i="4"/>
  <c r="I591" i="4" s="1"/>
  <c r="F551" i="4"/>
  <c r="A551" i="4"/>
  <c r="G9" i="4"/>
  <c r="H9" i="4" s="1"/>
  <c r="H577" i="4" l="1"/>
  <c r="G582" i="4"/>
  <c r="H582" i="4" s="1"/>
  <c r="A591" i="4"/>
  <c r="F591" i="4"/>
  <c r="G589" i="4"/>
  <c r="G551" i="4"/>
  <c r="E584" i="1"/>
  <c r="G582" i="1"/>
  <c r="G517" i="1"/>
  <c r="G349" i="1"/>
  <c r="G591" i="4" l="1"/>
  <c r="H591" i="4" s="1"/>
  <c r="H551" i="4"/>
  <c r="G583" i="1"/>
  <c r="G581" i="1"/>
  <c r="G584" i="1" l="1"/>
  <c r="E570" i="1"/>
  <c r="G549" i="1" l="1"/>
  <c r="H549" i="1" s="1"/>
  <c r="G548" i="1"/>
  <c r="H548" i="1" s="1"/>
  <c r="G547" i="1"/>
  <c r="H547" i="1" s="1"/>
  <c r="F584" i="1" l="1"/>
  <c r="A584" i="1"/>
  <c r="F579" i="1"/>
  <c r="E579" i="1"/>
  <c r="A579" i="1"/>
  <c r="G578" i="1"/>
  <c r="G577" i="1"/>
  <c r="G576" i="1"/>
  <c r="G575" i="1"/>
  <c r="J551" i="1"/>
  <c r="J586" i="1" s="1"/>
  <c r="I551" i="1"/>
  <c r="I586" i="1" s="1"/>
  <c r="F551" i="1"/>
  <c r="E551" i="1"/>
  <c r="E586" i="1" s="1"/>
  <c r="A551" i="1"/>
  <c r="G546" i="1"/>
  <c r="H546" i="1" s="1"/>
  <c r="G545" i="1"/>
  <c r="H545" i="1" s="1"/>
  <c r="G544" i="1"/>
  <c r="H544" i="1" s="1"/>
  <c r="G543" i="1"/>
  <c r="H543" i="1" s="1"/>
  <c r="G542" i="1"/>
  <c r="H542" i="1" s="1"/>
  <c r="G541" i="1"/>
  <c r="H541" i="1" s="1"/>
  <c r="G540" i="1"/>
  <c r="H540" i="1" s="1"/>
  <c r="G539" i="1"/>
  <c r="H539" i="1" s="1"/>
  <c r="G538" i="1"/>
  <c r="H538" i="1" s="1"/>
  <c r="G537" i="1"/>
  <c r="H537" i="1" s="1"/>
  <c r="G536" i="1"/>
  <c r="H536" i="1" s="1"/>
  <c r="G535" i="1"/>
  <c r="H535" i="1" s="1"/>
  <c r="G534" i="1"/>
  <c r="H534" i="1" s="1"/>
  <c r="G533" i="1"/>
  <c r="H533" i="1" s="1"/>
  <c r="G532" i="1"/>
  <c r="H532" i="1" s="1"/>
  <c r="G531" i="1"/>
  <c r="H531" i="1" s="1"/>
  <c r="G530" i="1"/>
  <c r="H530" i="1" s="1"/>
  <c r="G529" i="1"/>
  <c r="H529" i="1" s="1"/>
  <c r="G528" i="1"/>
  <c r="H528" i="1" s="1"/>
  <c r="G527" i="1"/>
  <c r="H527" i="1" s="1"/>
  <c r="G526" i="1"/>
  <c r="H526" i="1" s="1"/>
  <c r="G525" i="1"/>
  <c r="H525" i="1" s="1"/>
  <c r="G524" i="1"/>
  <c r="H524" i="1" s="1"/>
  <c r="G523" i="1"/>
  <c r="H523" i="1" s="1"/>
  <c r="G522" i="1"/>
  <c r="H522" i="1" s="1"/>
  <c r="G521" i="1"/>
  <c r="H521" i="1" s="1"/>
  <c r="G520" i="1"/>
  <c r="H520" i="1" s="1"/>
  <c r="G519" i="1"/>
  <c r="H519" i="1" s="1"/>
  <c r="G518" i="1"/>
  <c r="H518" i="1" s="1"/>
  <c r="G516" i="1"/>
  <c r="H516" i="1" s="1"/>
  <c r="G515" i="1"/>
  <c r="H515" i="1" s="1"/>
  <c r="G514" i="1"/>
  <c r="H514" i="1" s="1"/>
  <c r="G513" i="1"/>
  <c r="H513" i="1" s="1"/>
  <c r="G512" i="1"/>
  <c r="H512" i="1" s="1"/>
  <c r="G511" i="1"/>
  <c r="H511" i="1" s="1"/>
  <c r="G510" i="1"/>
  <c r="H510" i="1" s="1"/>
  <c r="G509" i="1"/>
  <c r="H509" i="1" s="1"/>
  <c r="G508" i="1"/>
  <c r="H508" i="1" s="1"/>
  <c r="G507" i="1"/>
  <c r="H507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G497" i="1"/>
  <c r="H497" i="1" s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9" i="1"/>
  <c r="H489" i="1" s="1"/>
  <c r="G488" i="1"/>
  <c r="H488" i="1" s="1"/>
  <c r="G487" i="1"/>
  <c r="H487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G454" i="1"/>
  <c r="H454" i="1" s="1"/>
  <c r="G453" i="1"/>
  <c r="H453" i="1" s="1"/>
  <c r="G452" i="1"/>
  <c r="G451" i="1"/>
  <c r="H451" i="1" s="1"/>
  <c r="G450" i="1"/>
  <c r="H450" i="1" s="1"/>
  <c r="G449" i="1"/>
  <c r="H449" i="1" s="1"/>
  <c r="G448" i="1"/>
  <c r="H448" i="1" s="1"/>
  <c r="G447" i="1"/>
  <c r="H447" i="1" s="1"/>
  <c r="G446" i="1"/>
  <c r="H446" i="1" s="1"/>
  <c r="G445" i="1"/>
  <c r="H445" i="1" s="1"/>
  <c r="G444" i="1"/>
  <c r="H444" i="1" s="1"/>
  <c r="G443" i="1"/>
  <c r="H443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G401" i="1"/>
  <c r="H401" i="1" s="1"/>
  <c r="G400" i="1"/>
  <c r="H400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3" i="1"/>
  <c r="H393" i="1" s="1"/>
  <c r="G392" i="1"/>
  <c r="H392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4" i="1"/>
  <c r="H384" i="1" s="1"/>
  <c r="G383" i="1"/>
  <c r="H383" i="1" s="1"/>
  <c r="G382" i="1"/>
  <c r="H382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4" i="1"/>
  <c r="H374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H367" i="1"/>
  <c r="G367" i="1"/>
  <c r="G366" i="1"/>
  <c r="H366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6" i="1"/>
  <c r="H356" i="1" s="1"/>
  <c r="G355" i="1"/>
  <c r="H355" i="1" s="1"/>
  <c r="G354" i="1"/>
  <c r="H354" i="1" s="1"/>
  <c r="G353" i="1"/>
  <c r="H353" i="1" s="1"/>
  <c r="G352" i="1"/>
  <c r="H352" i="1" s="1"/>
  <c r="G351" i="1"/>
  <c r="H351" i="1" s="1"/>
  <c r="G350" i="1"/>
  <c r="H350" i="1" s="1"/>
  <c r="G348" i="1"/>
  <c r="H348" i="1" s="1"/>
  <c r="G347" i="1"/>
  <c r="H347" i="1" s="1"/>
  <c r="G346" i="1"/>
  <c r="G345" i="1"/>
  <c r="H345" i="1" s="1"/>
  <c r="G344" i="1"/>
  <c r="H344" i="1" s="1"/>
  <c r="G343" i="1"/>
  <c r="H343" i="1" s="1"/>
  <c r="G342" i="1"/>
  <c r="H342" i="1" s="1"/>
  <c r="G341" i="1"/>
  <c r="H341" i="1" s="1"/>
  <c r="G340" i="1"/>
  <c r="H340" i="1" s="1"/>
  <c r="G339" i="1"/>
  <c r="H339" i="1" s="1"/>
  <c r="G338" i="1"/>
  <c r="H338" i="1" s="1"/>
  <c r="G337" i="1"/>
  <c r="H337" i="1" s="1"/>
  <c r="G336" i="1"/>
  <c r="H336" i="1" s="1"/>
  <c r="G335" i="1"/>
  <c r="H335" i="1" s="1"/>
  <c r="G334" i="1"/>
  <c r="H334" i="1" s="1"/>
  <c r="G333" i="1"/>
  <c r="H333" i="1" s="1"/>
  <c r="G332" i="1"/>
  <c r="H332" i="1" s="1"/>
  <c r="G331" i="1"/>
  <c r="H331" i="1" s="1"/>
  <c r="G330" i="1"/>
  <c r="H330" i="1" s="1"/>
  <c r="G329" i="1"/>
  <c r="H329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A586" i="1" l="1"/>
  <c r="F586" i="1"/>
  <c r="G551" i="1"/>
  <c r="G579" i="1"/>
  <c r="G570" i="1"/>
  <c r="H570" i="1" s="1"/>
  <c r="H9" i="1"/>
  <c r="G586" i="1" l="1"/>
  <c r="H586" i="1" s="1"/>
  <c r="H551" i="1"/>
</calcChain>
</file>

<file path=xl/sharedStrings.xml><?xml version="1.0" encoding="utf-8"?>
<sst xmlns="http://schemas.openxmlformats.org/spreadsheetml/2006/main" count="7211" uniqueCount="950">
  <si>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</si>
  <si>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</si>
  <si>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</si>
  <si>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</si>
  <si>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</si>
  <si>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</si>
  <si>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</si>
  <si>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</si>
  <si>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</si>
  <si>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</si>
  <si>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</si>
  <si>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</si>
  <si>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</si>
  <si>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</si>
  <si>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</si>
  <si>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</si>
  <si>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</si>
  <si>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</si>
  <si>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</si>
  <si>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</si>
  <si>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</si>
  <si>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</si>
  <si>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</si>
  <si>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</si>
  <si>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</si>
  <si>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</si>
  <si>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</si>
  <si>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</si>
  <si>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</si>
  <si>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</si>
  <si>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</si>
  <si>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</si>
  <si>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</si>
  <si>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</si>
  <si>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</si>
  <si>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</si>
  <si>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</si>
  <si>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</si>
  <si>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</si>
  <si>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</si>
  <si>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</si>
  <si>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</si>
  <si>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</si>
  <si>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</si>
  <si>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</si>
  <si>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</si>
  <si>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</si>
  <si>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</si>
  <si>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</si>
  <si>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</si>
  <si>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</si>
  <si>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</si>
  <si>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</si>
  <si>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</si>
  <si>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</si>
  <si>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</si>
  <si>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</si>
  <si>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</si>
  <si>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</si>
  <si>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</si>
  <si>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</si>
  <si>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</si>
  <si>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</si>
  <si>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</si>
  <si>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</si>
  <si>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</si>
  <si>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</si>
  <si>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</si>
  <si>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</si>
  <si>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</si>
  <si>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</si>
  <si>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</si>
  <si>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</si>
  <si>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</si>
  <si>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</si>
  <si>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</si>
  <si>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</si>
  <si>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</si>
  <si>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</si>
  <si>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</si>
  <si>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</si>
  <si>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</si>
  <si>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</si>
  <si>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</si>
  <si>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</si>
  <si>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</si>
  <si>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</si>
  <si>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</si>
  <si>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</si>
  <si>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</si>
  <si>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</si>
  <si>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</si>
  <si>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</si>
  <si>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</si>
  <si>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</si>
  <si>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</si>
  <si>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</si>
  <si>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</si>
  <si>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</si>
  <si>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</si>
  <si>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</si>
  <si>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</si>
  <si>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</si>
  <si>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</si>
  <si>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</si>
  <si>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</si>
  <si>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</si>
  <si>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</si>
  <si>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</si>
  <si>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</si>
  <si>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</si>
  <si>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</si>
  <si>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</si>
  <si>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</si>
  <si>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</si>
  <si>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</si>
  <si>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</si>
  <si>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</si>
  <si>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</si>
  <si>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</si>
  <si>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</si>
  <si>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</si>
  <si>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</si>
  <si>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</si>
  <si>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</si>
  <si>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</si>
  <si>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</si>
  <si>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</si>
  <si>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</si>
  <si>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</si>
  <si>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</si>
  <si>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</si>
  <si>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</si>
  <si>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</si>
  <si>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</si>
  <si>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</si>
  <si>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</si>
  <si>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</si>
  <si>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</si>
  <si>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</si>
  <si>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</si>
  <si>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</si>
  <si>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</si>
  <si>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</si>
  <si>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</si>
  <si>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</si>
  <si>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</si>
  <si>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</si>
  <si>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</si>
  <si>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</si>
  <si>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</si>
  <si>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</si>
  <si>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</si>
  <si>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</si>
  <si>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</si>
  <si>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</si>
  <si>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</si>
  <si>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</si>
  <si>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</si>
  <si>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</si>
  <si>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</si>
  <si>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</si>
  <si>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</si>
  <si>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</si>
  <si>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</si>
  <si>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</si>
  <si>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</si>
  <si>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</si>
  <si>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</si>
  <si>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</si>
  <si>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</si>
  <si>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</si>
  <si>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</si>
  <si>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</si>
  <si>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</si>
  <si>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</si>
  <si>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</si>
  <si>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</si>
  <si>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</si>
  <si>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</si>
  <si>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</si>
  <si>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</si>
  <si>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</si>
  <si>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</si>
  <si>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</si>
  <si>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</si>
  <si>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</si>
  <si>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</si>
  <si>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</si>
  <si>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</si>
  <si>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</si>
  <si>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</si>
  <si>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</si>
  <si>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</si>
  <si>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</si>
  <si>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</si>
  <si>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</si>
  <si>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</si>
  <si>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</si>
  <si>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</si>
  <si>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</si>
  <si>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</si>
  <si>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</si>
  <si>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</si>
  <si>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</si>
  <si>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</si>
  <si>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</si>
  <si>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</si>
  <si>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</si>
  <si>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</si>
  <si>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</si>
  <si>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</si>
  <si>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</si>
  <si>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</si>
  <si>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</si>
  <si>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</si>
  <si>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</si>
  <si>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</si>
  <si>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</si>
  <si>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</si>
  <si>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</si>
  <si>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</si>
  <si>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</si>
  <si>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</si>
  <si>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</si>
  <si>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</si>
  <si>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</si>
  <si>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</si>
  <si>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</si>
  <si>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</si>
  <si>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</si>
  <si>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</si>
  <si>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</si>
  <si>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</si>
  <si>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</si>
  <si>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</si>
  <si>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</si>
  <si>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</si>
  <si>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</si>
  <si>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</si>
  <si>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</si>
  <si>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</si>
  <si>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</si>
  <si>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</si>
  <si>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</si>
  <si>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</si>
  <si>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</si>
  <si>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</si>
  <si>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</si>
  <si>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</si>
  <si>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</si>
  <si>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</si>
  <si>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</si>
  <si>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</si>
  <si>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</si>
  <si>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</si>
  <si>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</si>
  <si>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</si>
  <si>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</si>
  <si>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</si>
  <si>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</si>
  <si>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</si>
  <si>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</si>
  <si>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</si>
  <si>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</si>
  <si>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</si>
  <si>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</si>
  <si>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</si>
  <si>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</si>
  <si>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</si>
  <si>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</si>
  <si>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</si>
  <si>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</si>
  <si>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</si>
  <si>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</si>
  <si>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</si>
  <si>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</si>
  <si>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</si>
  <si>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</si>
  <si>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</si>
  <si>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</si>
  <si>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</si>
  <si>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</si>
  <si>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</si>
  <si>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</si>
  <si>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</si>
  <si>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</si>
  <si>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</si>
  <si>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</si>
  <si>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</si>
  <si>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</si>
  <si>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</si>
  <si>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</si>
  <si>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</si>
  <si>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</si>
  <si>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</si>
  <si>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</si>
  <si>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</si>
  <si>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</si>
  <si>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</si>
  <si>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</si>
  <si>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</si>
  <si>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</si>
  <si>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</si>
  <si>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</si>
  <si>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</si>
  <si>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</si>
  <si>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</si>
  <si>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</si>
  <si>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</si>
  <si>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</si>
  <si>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</si>
  <si>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</si>
  <si>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</si>
  <si>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</si>
  <si>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</si>
  <si>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</si>
  <si>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</si>
  <si>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</si>
  <si>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</si>
  <si>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</si>
  <si>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</si>
  <si>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</si>
  <si>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</si>
  <si>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</si>
  <si>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</si>
  <si>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</si>
  <si>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</si>
  <si>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</si>
  <si>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</si>
  <si>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</si>
  <si>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</si>
  <si>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</si>
  <si>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</si>
  <si>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</si>
  <si>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</si>
  <si>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</si>
  <si>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</si>
  <si>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</si>
  <si>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</si>
  <si>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</si>
  <si>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</si>
  <si>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</si>
  <si>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</si>
  <si>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</si>
  <si>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</si>
  <si>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</si>
  <si>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</si>
  <si>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</si>
  <si>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</si>
  <si>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</si>
  <si>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</si>
  <si>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</si>
  <si>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</si>
  <si>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</si>
  <si>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</si>
  <si>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</si>
  <si>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</si>
  <si>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</si>
  <si>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</si>
  <si>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</si>
  <si>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</si>
  <si>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</si>
  <si>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</si>
  <si>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</si>
  <si>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</si>
  <si>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</si>
  <si>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</si>
  <si>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</si>
  <si>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</si>
  <si>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</si>
  <si>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</si>
  <si>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</si>
  <si>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</si>
  <si>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</si>
  <si>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</si>
  <si>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</si>
  <si>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</si>
  <si>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</si>
  <si>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</si>
  <si>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</si>
  <si>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</si>
  <si>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</si>
  <si>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</si>
  <si>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</si>
  <si>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</si>
  <si>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</si>
  <si>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</si>
  <si>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</si>
  <si>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</si>
  <si>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</si>
  <si>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</si>
  <si>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</si>
  <si>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</si>
  <si>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</si>
  <si>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</si>
  <si>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</si>
  <si>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</si>
  <si>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</si>
  <si>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</si>
  <si>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</si>
  <si>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</si>
  <si>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</si>
  <si>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</si>
  <si>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</si>
  <si>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</si>
  <si>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</si>
  <si>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</si>
  <si>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</si>
  <si>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</si>
  <si>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</si>
  <si>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</si>
  <si>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</si>
  <si>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</si>
  <si>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</si>
  <si>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</si>
  <si>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</si>
  <si>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</si>
  <si>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</si>
  <si>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</si>
  <si>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</si>
  <si>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</si>
  <si>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</si>
  <si>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</si>
  <si>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</si>
  <si>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</si>
  <si>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</si>
  <si>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</si>
  <si>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</si>
  <si>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</si>
  <si>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</si>
  <si>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</si>
  <si>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</si>
  <si>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</si>
  <si>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</si>
  <si>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</si>
  <si>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</si>
  <si>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</si>
  <si>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</si>
  <si>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</si>
  <si>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</si>
  <si>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</si>
  <si>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</si>
  <si>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</si>
  <si>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</si>
  <si>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</si>
  <si>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</si>
  <si>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</si>
  <si>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</si>
  <si>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</si>
  <si>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</si>
  <si>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</si>
  <si>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</si>
  <si>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</si>
  <si>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</si>
  <si>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</si>
  <si>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</si>
  <si>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</si>
  <si>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</si>
  <si>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</si>
  <si>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</si>
  <si>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</si>
  <si>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</si>
  <si>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</si>
  <si>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</si>
  <si>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</si>
  <si>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</si>
  <si>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</si>
  <si>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</si>
  <si>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</si>
  <si>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</si>
  <si>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</si>
  <si>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</si>
  <si>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</si>
  <si>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</si>
  <si>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</si>
  <si>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</si>
  <si>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</si>
  <si>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</si>
  <si>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</si>
  <si>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</si>
  <si>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</si>
  <si>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</si>
  <si>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</si>
  <si>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</si>
  <si>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</si>
  <si>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</si>
  <si>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</si>
  <si>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</si>
  <si>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</si>
  <si>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</si>
  <si>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</si>
  <si>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</si>
  <si>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</si>
  <si>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</si>
  <si>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</si>
  <si>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</si>
  <si>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</si>
  <si>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</si>
  <si>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</si>
  <si>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</si>
  <si>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</si>
  <si>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</si>
  <si>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</si>
  <si>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</si>
  <si>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</si>
  <si>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</si>
  <si>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</si>
  <si>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</si>
  <si>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</si>
  <si>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</si>
  <si>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</si>
  <si>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</si>
  <si>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</si>
  <si>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</si>
  <si>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</si>
  <si>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</si>
  <si>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</si>
  <si>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</si>
  <si>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</si>
  <si>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</si>
  <si>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</si>
  <si>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</si>
  <si>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</si>
  <si>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</si>
  <si>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</si>
  <si>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</si>
  <si>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</si>
  <si>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</si>
  <si>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</si>
  <si>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</si>
  <si>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</si>
  <si>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</si>
  <si>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</si>
  <si>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</si>
  <si>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</si>
  <si>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</si>
  <si>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</si>
  <si>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</si>
  <si>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</si>
  <si>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</si>
  <si>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</si>
  <si>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</si>
  <si>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</si>
  <si>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</si>
  <si>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</si>
  <si>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</si>
  <si>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</si>
  <si>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</si>
  <si>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</si>
  <si>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</si>
  <si>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</si>
  <si>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</si>
  <si>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</si>
  <si>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</si>
  <si>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</si>
  <si>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</si>
  <si>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</si>
  <si>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</si>
  <si>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</si>
  <si>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</si>
  <si>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</si>
  <si>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</si>
  <si>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</si>
  <si>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</si>
  <si>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</si>
  <si>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</si>
  <si>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</si>
  <si>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</si>
  <si>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</si>
  <si>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</si>
  <si>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</si>
  <si>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</si>
  <si>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</si>
  <si>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</si>
  <si>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</si>
  <si>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</si>
  <si>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</si>
  <si>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</si>
  <si>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</si>
  <si>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</si>
  <si>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</si>
  <si>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</si>
  <si>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</si>
  <si>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</si>
  <si>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</si>
  <si>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</si>
  <si>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</si>
  <si>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</si>
  <si>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</si>
  <si>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</si>
  <si>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</si>
  <si>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</si>
  <si>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</si>
  <si>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</si>
  <si>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</si>
  <si>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</si>
  <si>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</si>
  <si>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</si>
  <si>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</si>
  <si>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</si>
  <si>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</si>
  <si>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</si>
  <si>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</si>
  <si>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</si>
  <si>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</si>
  <si>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</si>
  <si>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</si>
  <si>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</si>
  <si>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</si>
  <si>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</si>
  <si>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</si>
  <si>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</si>
  <si>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</si>
  <si>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</si>
  <si>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</si>
  <si>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</si>
  <si>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</si>
  <si>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</si>
  <si>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</si>
  <si>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</si>
  <si>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</si>
  <si>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</si>
  <si>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</si>
  <si>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</si>
  <si>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</si>
  <si>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</si>
  <si>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</si>
  <si>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</si>
  <si>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</si>
  <si>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</si>
  <si>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</si>
  <si>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</si>
  <si>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</si>
  <si>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</si>
  <si>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</si>
  <si>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</si>
  <si>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</si>
  <si>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</si>
  <si>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</si>
  <si>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</si>
  <si>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</si>
  <si>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</si>
  <si>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</si>
  <si>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</si>
  <si>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</si>
  <si>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</si>
  <si>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</si>
  <si>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</si>
  <si>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</si>
  <si>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</si>
  <si>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</si>
  <si>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</si>
  <si>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</si>
  <si>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</si>
  <si>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</si>
  <si>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</si>
  <si>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</si>
  <si>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</si>
  <si>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</si>
  <si>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</si>
  <si>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</si>
  <si>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</si>
  <si>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</si>
  <si>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</si>
  <si>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</si>
  <si>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</si>
  <si>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</si>
  <si>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</si>
  <si>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</si>
  <si>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</si>
  <si>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</si>
  <si>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</si>
  <si>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</si>
  <si>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</si>
  <si>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</si>
  <si>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</si>
  <si>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</si>
  <si>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</si>
  <si>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</si>
  <si>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</si>
  <si>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</si>
  <si>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</si>
  <si>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</si>
  <si>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</si>
  <si>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</si>
  <si>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</si>
  <si>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</si>
  <si>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</si>
  <si>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</si>
  <si>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</si>
  <si>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</si>
  <si>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</si>
  <si>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</si>
  <si>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</si>
  <si>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</si>
  <si>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</si>
  <si>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</si>
  <si>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</si>
  <si>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</si>
  <si>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</si>
  <si>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</si>
  <si>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</si>
  <si>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</si>
  <si>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</si>
  <si>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</si>
  <si>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</si>
  <si>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</si>
  <si>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</si>
  <si>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</si>
  <si>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</si>
  <si>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</si>
  <si>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</si>
  <si>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</si>
  <si>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</si>
  <si>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</si>
  <si>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</si>
  <si>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</si>
  <si>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</si>
  <si>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</si>
  <si>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</si>
  <si>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</si>
  <si>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</si>
  <si>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</si>
  <si>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</si>
  <si>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</si>
  <si>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</si>
  <si>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</si>
  <si>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</si>
  <si>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</si>
  <si>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</si>
  <si>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</si>
  <si>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</si>
  <si>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</si>
  <si>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</si>
  <si>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</si>
  <si>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</si>
  <si>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</si>
  <si>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</si>
  <si>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</si>
  <si>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</si>
  <si>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</si>
  <si>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</si>
  <si>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</si>
  <si>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</si>
  <si>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</si>
  <si>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</si>
  <si>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</si>
  <si>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</si>
  <si>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</si>
  <si>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</si>
  <si>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</si>
  <si>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</si>
  <si>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</si>
  <si>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</si>
  <si>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</si>
  <si>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</si>
  <si>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</si>
  <si>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</si>
  <si>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</si>
  <si>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</si>
  <si>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</si>
  <si>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</si>
  <si>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</si>
  <si>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</si>
  <si>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</si>
  <si>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</si>
  <si>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</si>
  <si>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</si>
  <si>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</si>
  <si>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</si>
  <si>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</si>
  <si>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</si>
  <si>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</si>
  <si>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</si>
  <si>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</si>
  <si>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</si>
  <si>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</si>
  <si>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</si>
  <si>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</si>
  <si>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</si>
  <si>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</si>
  <si>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</si>
  <si>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</si>
  <si>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</si>
  <si>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</si>
  <si>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</si>
  <si>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</si>
  <si>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</si>
  <si>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</si>
  <si>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</si>
  <si>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</si>
  <si>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</si>
  <si>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</si>
  <si>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</si>
  <si>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</si>
  <si>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</si>
  <si>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</si>
  <si>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</si>
  <si>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</si>
  <si>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</si>
  <si>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</si>
  <si>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</si>
  <si>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</si>
  <si>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</si>
  <si>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</si>
  <si>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</si>
  <si>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</si>
  <si>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</si>
  <si>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</si>
  <si>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</si>
  <si>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</si>
  <si>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</si>
  <si>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</si>
  <si>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</si>
  <si>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</si>
  <si>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</si>
  <si>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</si>
  <si>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</si>
  <si>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</si>
  <si>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</si>
  <si>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</si>
  <si>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</si>
  <si>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</si>
  <si>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</si>
  <si>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</si>
  <si>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</si>
  <si>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</si>
  <si>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</si>
  <si>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</si>
  <si>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</si>
  <si>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</si>
  <si>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</si>
  <si>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</si>
  <si>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</si>
  <si>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</si>
  <si>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</si>
  <si>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</si>
  <si>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</si>
  <si>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</si>
  <si>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</si>
  <si>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</si>
  <si>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</si>
  <si>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</si>
  <si>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</si>
  <si>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</si>
  <si>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</si>
  <si>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</si>
  <si>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</si>
  <si>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</si>
  <si>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</si>
  <si>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</si>
  <si>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</si>
  <si>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</si>
  <si>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</si>
  <si>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</si>
  <si>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</si>
  <si>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</si>
  <si>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</si>
  <si>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</si>
  <si>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</si>
  <si>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</si>
  <si>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</si>
  <si>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</si>
  <si>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</si>
  <si>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</si>
  <si>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</si>
  <si>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</si>
  <si>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</si>
  <si>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</si>
  <si>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</si>
  <si>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</si>
  <si>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Allocation</t>
  </si>
  <si>
    <t>Tentative Initial</t>
  </si>
  <si>
    <t>Col. 1</t>
  </si>
  <si>
    <t>Col. 2</t>
  </si>
  <si>
    <t>Col. 3</t>
  </si>
  <si>
    <t>(Col. 2 - Col. 1)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</si>
  <si>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</si>
  <si>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</si>
  <si>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</si>
  <si>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</si>
  <si>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</si>
  <si>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</si>
  <si>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</si>
  <si>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</si>
  <si>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</si>
  <si>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</si>
  <si>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</si>
  <si>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</si>
  <si>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</si>
  <si>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</si>
  <si>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</si>
  <si>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</si>
  <si>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</si>
  <si>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</si>
  <si>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</si>
  <si>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</si>
  <si>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</si>
  <si>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 xml:space="preserve">Total Districts &amp; Charters </t>
  </si>
  <si>
    <t>FY2018</t>
  </si>
  <si>
    <t>Lost 2015 HiYear</t>
  </si>
  <si>
    <t>The Below Statewide Virtual Charter Schools and "New" FY2018Charter Schools are based on projected August 1, counts</t>
  </si>
  <si>
    <t xml:space="preserve">HUGO                          </t>
  </si>
  <si>
    <t xml:space="preserve">FARGO                         </t>
  </si>
  <si>
    <t>E021</t>
  </si>
  <si>
    <t xml:space="preserve">ABLE CHARTER ABLE LEARNING    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</si>
  <si>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</si>
  <si>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</si>
  <si>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</si>
  <si>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</si>
  <si>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</si>
  <si>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</si>
  <si>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</si>
  <si>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</si>
  <si>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</si>
  <si>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</si>
  <si>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</si>
  <si>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</si>
  <si>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</si>
  <si>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</t>
  </si>
  <si>
    <t>EPIC BLENDED CHARTER SCHOOL OKC</t>
  </si>
  <si>
    <t>EPIC BLENDED CHARTER SCHOOL TULSA</t>
  </si>
  <si>
    <t>TULSA</t>
  </si>
  <si>
    <t>New Charters</t>
  </si>
  <si>
    <t>07/17/2017</t>
  </si>
  <si>
    <t>Found. $1,583.00</t>
  </si>
  <si>
    <t>Salary* $72.97</t>
  </si>
  <si>
    <t>Total $3,042.40</t>
  </si>
  <si>
    <t>Found. $1,567.00</t>
  </si>
  <si>
    <t>Salary* $71.93</t>
  </si>
  <si>
    <t>Total $3,005.60</t>
  </si>
  <si>
    <t>Final</t>
  </si>
  <si>
    <t>06/13/2017</t>
  </si>
  <si>
    <t>Found. +$16.00</t>
  </si>
  <si>
    <t>Salary* +$1.04</t>
  </si>
  <si>
    <t>Total $ +$36.80</t>
  </si>
  <si>
    <t xml:space="preserve">SPAVINAW                      </t>
  </si>
  <si>
    <t xml:space="preserve">46C021 Spavinaw annexed into 21I001 Jay, 46I002 Adair and 46I016 Salina effective 07/18/16.  Annexation to be calculated on the next 08/05/16 allocation. </t>
  </si>
  <si>
    <t>Districts (512) &amp; Charters (29)</t>
  </si>
  <si>
    <t>07/14/2016</t>
  </si>
  <si>
    <t>Found. $1,590.00</t>
  </si>
  <si>
    <t>Salary* $72.80</t>
  </si>
  <si>
    <t>Total $3,046.00</t>
  </si>
  <si>
    <r>
      <t xml:space="preserve">Found. </t>
    </r>
    <r>
      <rPr>
        <sz val="10"/>
        <color rgb="FFC00000"/>
        <rFont val="Calibri"/>
        <family val="2"/>
        <scheme val="minor"/>
      </rPr>
      <t>&lt;$7.00&gt;</t>
    </r>
  </si>
  <si>
    <t>Salary* &lt;$.17&gt;</t>
  </si>
  <si>
    <r>
      <t>Total $</t>
    </r>
    <r>
      <rPr>
        <sz val="10"/>
        <color rgb="FFC00000"/>
        <rFont val="Calibri"/>
        <family val="2"/>
        <scheme val="minor"/>
      </rPr>
      <t>&lt;3.60&gt;</t>
    </r>
  </si>
  <si>
    <t>OKC CHARTER: SANTA FE SOUTH CHARTERS</t>
  </si>
  <si>
    <t xml:space="preserve">CANADIAN CHARTER: CARLTON LANDING ACADEMY                      </t>
  </si>
  <si>
    <t>OLUSTEE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</si>
</sst>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2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name val="Calibri"/>
      <family val="2"/>
      <scheme val="minor"/>
    </font>
    <font>
      <b/>
      <sz val="10"/>
      <color theme="0"/>
      <name val="Times New Roman"/>
      <family val="1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419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/>
    <xf numFmtId="0" fontId="2" fillId="0" borderId="1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left"/>
    </xf>
    <xf numFmtId="0" fontId="9" fillId="0" borderId="0" xfId="4" applyFont="1" applyFill="1" applyBorder="1"/>
    <xf numFmtId="0" fontId="10" fillId="0" borderId="0" xfId="0" applyFont="1"/>
    <xf numFmtId="3" fontId="2" fillId="0" borderId="2" xfId="0" applyNumberFormat="1" applyFont="1" applyFill="1" applyBorder="1"/>
    <xf numFmtId="3" fontId="2" fillId="0" borderId="0" xfId="0" applyNumberFormat="1" applyFont="1" applyFill="1" applyBorder="1"/>
    <xf numFmtId="42" fontId="2" fillId="0" borderId="0" xfId="0" applyNumberFormat="1" applyFont="1" applyFill="1" applyBorder="1"/>
    <xf numFmtId="10" fontId="2" fillId="0" borderId="6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11" fillId="0" borderId="0" xfId="3" applyFont="1" applyFill="1"/>
    <xf numFmtId="0" fontId="10" fillId="0" borderId="0" xfId="0" applyFont="1" applyFill="1"/>
    <xf numFmtId="0" fontId="6" fillId="0" borderId="2" xfId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6" xfId="1" applyFont="1" applyFill="1" applyBorder="1"/>
    <xf numFmtId="42" fontId="2" fillId="0" borderId="2" xfId="0" applyNumberFormat="1" applyFont="1" applyFill="1" applyBorder="1"/>
    <xf numFmtId="0" fontId="2" fillId="0" borderId="9" xfId="1" applyFont="1" applyFill="1" applyBorder="1" applyAlignment="1">
      <alignment horizontal="left"/>
    </xf>
    <xf numFmtId="0" fontId="2" fillId="0" borderId="10" xfId="1" applyFont="1" applyFill="1" applyBorder="1"/>
    <xf numFmtId="0" fontId="2" fillId="0" borderId="11" xfId="1" applyFont="1" applyFill="1" applyBorder="1"/>
    <xf numFmtId="42" fontId="2" fillId="0" borderId="9" xfId="0" applyNumberFormat="1" applyFont="1" applyFill="1" applyBorder="1"/>
    <xf numFmtId="42" fontId="2" fillId="0" borderId="10" xfId="0" applyNumberFormat="1" applyFont="1" applyFill="1" applyBorder="1"/>
    <xf numFmtId="10" fontId="2" fillId="0" borderId="11" xfId="0" applyNumberFormat="1" applyFont="1" applyFill="1" applyBorder="1"/>
    <xf numFmtId="37" fontId="2" fillId="0" borderId="9" xfId="0" applyNumberFormat="1" applyFont="1" applyFill="1" applyBorder="1" applyAlignment="1">
      <alignment horizontal="center"/>
    </xf>
    <xf numFmtId="37" fontId="2" fillId="0" borderId="1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164" fontId="0" fillId="0" borderId="2" xfId="4" applyNumberFormat="1" applyFont="1" applyFill="1" applyBorder="1" applyAlignment="1">
      <alignment horizontal="left"/>
    </xf>
    <xf numFmtId="0" fontId="0" fillId="0" borderId="0" xfId="4" applyFont="1" applyFill="1" applyBorder="1"/>
    <xf numFmtId="42" fontId="2" fillId="6" borderId="0" xfId="0" applyNumberFormat="1" applyFont="1" applyFill="1" applyBorder="1"/>
    <xf numFmtId="0" fontId="2" fillId="6" borderId="2" xfId="0" applyFont="1" applyFill="1" applyBorder="1" applyAlignment="1">
      <alignment horizontal="center"/>
    </xf>
    <xf numFmtId="10" fontId="2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2" fontId="2" fillId="0" borderId="0" xfId="0" applyNumberFormat="1" applyFont="1" applyBorder="1"/>
    <xf numFmtId="42" fontId="2" fillId="0" borderId="10" xfId="0" applyNumberFormat="1" applyFont="1" applyBorder="1"/>
    <xf numFmtId="0" fontId="1" fillId="0" borderId="0" xfId="0" applyFont="1" applyFill="1"/>
    <xf numFmtId="0" fontId="1" fillId="0" borderId="3" xfId="1" applyFont="1" applyFill="1" applyBorder="1" applyAlignment="1">
      <alignment horizontal="left"/>
    </xf>
    <xf numFmtId="0" fontId="1" fillId="0" borderId="4" xfId="1" applyFont="1" applyFill="1" applyBorder="1"/>
    <xf numFmtId="42" fontId="1" fillId="4" borderId="19" xfId="0" applyNumberFormat="1" applyFont="1" applyFill="1" applyBorder="1"/>
    <xf numFmtId="42" fontId="1" fillId="4" borderId="24" xfId="0" applyNumberFormat="1" applyFont="1" applyFill="1" applyBorder="1"/>
    <xf numFmtId="42" fontId="1" fillId="0" borderId="4" xfId="0" applyNumberFormat="1" applyFont="1" applyBorder="1"/>
    <xf numFmtId="10" fontId="1" fillId="0" borderId="4" xfId="0" applyNumberFormat="1" applyFont="1" applyBorder="1"/>
    <xf numFmtId="10" fontId="1" fillId="0" borderId="3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left"/>
    </xf>
    <xf numFmtId="0" fontId="1" fillId="0" borderId="0" xfId="1" applyFont="1" applyFill="1" applyBorder="1"/>
    <xf numFmtId="42" fontId="1" fillId="4" borderId="20" xfId="0" applyNumberFormat="1" applyFont="1" applyFill="1" applyBorder="1"/>
    <xf numFmtId="42" fontId="1" fillId="4" borderId="25" xfId="0" applyNumberFormat="1" applyFont="1" applyFill="1" applyBorder="1"/>
    <xf numFmtId="42" fontId="1" fillId="0" borderId="0" xfId="0" applyNumberFormat="1" applyFont="1" applyBorder="1"/>
    <xf numFmtId="10" fontId="1" fillId="0" borderId="0" xfId="0" applyNumberFormat="1" applyFont="1" applyBorder="1"/>
    <xf numFmtId="10" fontId="1" fillId="0" borderId="2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left"/>
    </xf>
    <xf numFmtId="0" fontId="1" fillId="0" borderId="1" xfId="1" applyFont="1" applyFill="1" applyBorder="1"/>
    <xf numFmtId="42" fontId="1" fillId="4" borderId="21" xfId="0" applyNumberFormat="1" applyFont="1" applyFill="1" applyBorder="1"/>
    <xf numFmtId="42" fontId="1" fillId="4" borderId="26" xfId="0" applyNumberFormat="1" applyFont="1" applyFill="1" applyBorder="1"/>
    <xf numFmtId="42" fontId="1" fillId="0" borderId="1" xfId="0" applyNumberFormat="1" applyFont="1" applyBorder="1"/>
    <xf numFmtId="10" fontId="1" fillId="0" borderId="1" xfId="0" applyNumberFormat="1" applyFont="1" applyBorder="1"/>
    <xf numFmtId="10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9" xfId="1" applyFont="1" applyFill="1" applyBorder="1" applyAlignment="1">
      <alignment horizontal="left"/>
    </xf>
    <xf numFmtId="0" fontId="1" fillId="0" borderId="10" xfId="1" applyFont="1" applyFill="1" applyBorder="1"/>
    <xf numFmtId="42" fontId="1" fillId="4" borderId="22" xfId="0" applyNumberFormat="1" applyFont="1" applyFill="1" applyBorder="1"/>
    <xf numFmtId="42" fontId="1" fillId="4" borderId="27" xfId="0" applyNumberFormat="1" applyFont="1" applyFill="1" applyBorder="1"/>
    <xf numFmtId="42" fontId="1" fillId="0" borderId="10" xfId="0" applyNumberFormat="1" applyFont="1" applyBorder="1"/>
    <xf numFmtId="10" fontId="1" fillId="0" borderId="10" xfId="0" applyNumberFormat="1" applyFont="1" applyBorder="1"/>
    <xf numFmtId="10" fontId="1" fillId="0" borderId="9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2" fontId="1" fillId="2" borderId="24" xfId="0" applyNumberFormat="1" applyFont="1" applyFill="1" applyBorder="1"/>
    <xf numFmtId="42" fontId="1" fillId="0" borderId="3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>
      <alignment horizontal="center"/>
    </xf>
    <xf numFmtId="42" fontId="1" fillId="2" borderId="27" xfId="0" applyNumberFormat="1" applyFont="1" applyFill="1" applyBorder="1"/>
    <xf numFmtId="42" fontId="1" fillId="0" borderId="9" xfId="0" applyNumberFormat="1" applyFont="1" applyFill="1" applyBorder="1" applyAlignment="1">
      <alignment horizontal="center"/>
    </xf>
    <xf numFmtId="42" fontId="1" fillId="0" borderId="1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0" xfId="1" applyFont="1" applyFill="1" applyBorder="1" applyAlignment="1">
      <alignment horizontal="center"/>
    </xf>
    <xf numFmtId="42" fontId="1" fillId="0" borderId="9" xfId="0" applyNumberFormat="1" applyFont="1" applyBorder="1" applyAlignment="1">
      <alignment horizontal="center"/>
    </xf>
    <xf numFmtId="42" fontId="1" fillId="0" borderId="11" xfId="0" applyNumberFormat="1" applyFont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/>
    <xf numFmtId="42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42" fontId="1" fillId="0" borderId="23" xfId="0" applyNumberFormat="1" applyFont="1" applyBorder="1"/>
    <xf numFmtId="10" fontId="1" fillId="0" borderId="23" xfId="0" applyNumberFormat="1" applyFont="1" applyBorder="1"/>
    <xf numFmtId="37" fontId="1" fillId="0" borderId="23" xfId="0" applyNumberFormat="1" applyFont="1" applyBorder="1"/>
    <xf numFmtId="0" fontId="1" fillId="0" borderId="0" xfId="0" applyFont="1" applyAlignment="1">
      <alignment horizontal="left"/>
    </xf>
    <xf numFmtId="3" fontId="1" fillId="0" borderId="0" xfId="0" applyNumberFormat="1" applyFont="1"/>
    <xf numFmtId="164" fontId="14" fillId="0" borderId="3" xfId="0" applyNumberFormat="1" applyFont="1" applyFill="1" applyBorder="1" applyAlignment="1">
      <alignment horizontal="left"/>
    </xf>
    <xf numFmtId="49" fontId="14" fillId="0" borderId="4" xfId="0" applyNumberFormat="1" applyFont="1" applyFill="1" applyBorder="1"/>
    <xf numFmtId="0" fontId="14" fillId="0" borderId="4" xfId="0" applyFont="1" applyFill="1" applyBorder="1"/>
    <xf numFmtId="42" fontId="2" fillId="0" borderId="4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/>
    <xf numFmtId="10" fontId="4" fillId="0" borderId="6" xfId="0" applyNumberFormat="1" applyFont="1" applyFill="1" applyBorder="1"/>
    <xf numFmtId="0" fontId="11" fillId="0" borderId="7" xfId="0" applyFont="1" applyFill="1" applyBorder="1"/>
    <xf numFmtId="0" fontId="11" fillId="0" borderId="1" xfId="0" applyFont="1" applyFill="1" applyBorder="1"/>
    <xf numFmtId="42" fontId="2" fillId="0" borderId="1" xfId="0" applyNumberFormat="1" applyFont="1" applyFill="1" applyBorder="1"/>
    <xf numFmtId="10" fontId="4" fillId="0" borderId="8" xfId="0" applyNumberFormat="1" applyFont="1" applyFill="1" applyBorder="1"/>
    <xf numFmtId="0" fontId="12" fillId="0" borderId="9" xfId="3" applyFont="1" applyFill="1" applyBorder="1"/>
    <xf numFmtId="0" fontId="12" fillId="0" borderId="10" xfId="3" applyFont="1" applyFill="1" applyBorder="1"/>
    <xf numFmtId="10" fontId="4" fillId="0" borderId="11" xfId="0" applyNumberFormat="1" applyFont="1" applyFill="1" applyBorder="1"/>
    <xf numFmtId="0" fontId="0" fillId="0" borderId="11" xfId="1" applyFont="1" applyFill="1" applyBorder="1"/>
    <xf numFmtId="0" fontId="11" fillId="0" borderId="3" xfId="3" applyFont="1" applyFill="1" applyBorder="1"/>
    <xf numFmtId="0" fontId="11" fillId="0" borderId="4" xfId="3" applyFont="1" applyFill="1" applyBorder="1"/>
    <xf numFmtId="0" fontId="11" fillId="0" borderId="5" xfId="3" applyFont="1" applyFill="1" applyBorder="1"/>
    <xf numFmtId="0" fontId="17" fillId="7" borderId="10" xfId="1" applyFont="1" applyFill="1" applyBorder="1"/>
    <xf numFmtId="0" fontId="11" fillId="7" borderId="0" xfId="3" applyFont="1" applyFill="1"/>
    <xf numFmtId="42" fontId="1" fillId="0" borderId="2" xfId="0" applyNumberFormat="1" applyFont="1" applyFill="1" applyBorder="1" applyAlignment="1">
      <alignment horizontal="center"/>
    </xf>
    <xf numFmtId="42" fontId="1" fillId="0" borderId="6" xfId="0" applyNumberFormat="1" applyFont="1" applyFill="1" applyBorder="1" applyAlignment="1">
      <alignment horizontal="center"/>
    </xf>
    <xf numFmtId="0" fontId="17" fillId="7" borderId="0" xfId="1" applyFont="1" applyFill="1" applyBorder="1"/>
    <xf numFmtId="0" fontId="0" fillId="0" borderId="10" xfId="1" applyFont="1" applyFill="1" applyBorder="1"/>
    <xf numFmtId="0" fontId="0" fillId="0" borderId="6" xfId="1" applyFont="1" applyFill="1" applyBorder="1"/>
    <xf numFmtId="0" fontId="1" fillId="0" borderId="11" xfId="1" applyFont="1" applyFill="1" applyBorder="1" applyAlignment="1">
      <alignment horizontal="center"/>
    </xf>
    <xf numFmtId="42" fontId="1" fillId="2" borderId="29" xfId="0" applyNumberFormat="1" applyFont="1" applyFill="1" applyBorder="1"/>
    <xf numFmtId="42" fontId="1" fillId="2" borderId="25" xfId="0" applyNumberFormat="1" applyFont="1" applyFill="1" applyBorder="1"/>
    <xf numFmtId="42" fontId="1" fillId="0" borderId="31" xfId="0" applyNumberFormat="1" applyFont="1" applyBorder="1"/>
    <xf numFmtId="42" fontId="1" fillId="0" borderId="32" xfId="0" applyNumberFormat="1" applyFont="1" applyBorder="1"/>
    <xf numFmtId="42" fontId="1" fillId="0" borderId="33" xfId="0" applyNumberFormat="1" applyFont="1" applyBorder="1"/>
    <xf numFmtId="0" fontId="1" fillId="0" borderId="17" xfId="0" applyFont="1" applyBorder="1" applyAlignment="1">
      <alignment horizontal="center"/>
    </xf>
    <xf numFmtId="42" fontId="8" fillId="2" borderId="28" xfId="0" applyNumberFormat="1" applyFont="1" applyFill="1" applyBorder="1"/>
    <xf numFmtId="42" fontId="8" fillId="2" borderId="30" xfId="0" applyNumberFormat="1" applyFont="1" applyFill="1" applyBorder="1"/>
    <xf numFmtId="42" fontId="8" fillId="2" borderId="29" xfId="0" applyNumberFormat="1" applyFont="1" applyFill="1" applyBorder="1"/>
    <xf numFmtId="0" fontId="12" fillId="0" borderId="2" xfId="3" applyFont="1" applyFill="1" applyBorder="1"/>
    <xf numFmtId="0" fontId="4" fillId="0" borderId="0" xfId="1" applyFont="1" applyFill="1" applyBorder="1"/>
    <xf numFmtId="0" fontId="0" fillId="0" borderId="0" xfId="0" applyFont="1" applyBorder="1"/>
    <xf numFmtId="164" fontId="8" fillId="0" borderId="2" xfId="0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0" fontId="8" fillId="0" borderId="0" xfId="0" applyFont="1" applyFill="1" applyBorder="1"/>
    <xf numFmtId="164" fontId="0" fillId="0" borderId="9" xfId="4" applyNumberFormat="1" applyFont="1" applyFill="1" applyBorder="1" applyAlignment="1">
      <alignment horizontal="left"/>
    </xf>
    <xf numFmtId="0" fontId="0" fillId="0" borderId="10" xfId="4" applyFont="1" applyFill="1" applyBorder="1"/>
    <xf numFmtId="0" fontId="2" fillId="0" borderId="10" xfId="0" applyFont="1" applyBorder="1"/>
    <xf numFmtId="42" fontId="11" fillId="0" borderId="4" xfId="0" applyNumberFormat="1" applyFont="1" applyFill="1" applyBorder="1"/>
    <xf numFmtId="42" fontId="11" fillId="0" borderId="0" xfId="0" applyNumberFormat="1" applyFont="1" applyFill="1" applyBorder="1"/>
    <xf numFmtId="42" fontId="11" fillId="0" borderId="1" xfId="0" applyNumberFormat="1" applyFont="1" applyFill="1" applyBorder="1"/>
    <xf numFmtId="42" fontId="11" fillId="0" borderId="10" xfId="0" applyNumberFormat="1" applyFont="1" applyFill="1" applyBorder="1"/>
    <xf numFmtId="42" fontId="0" fillId="0" borderId="0" xfId="0" applyNumberFormat="1" applyFont="1" applyBorder="1"/>
    <xf numFmtId="42" fontId="11" fillId="0" borderId="0" xfId="0" applyNumberFormat="1" applyFont="1" applyBorder="1"/>
    <xf numFmtId="42" fontId="11" fillId="0" borderId="10" xfId="0" applyNumberFormat="1" applyFont="1" applyBorder="1"/>
    <xf numFmtId="0" fontId="2" fillId="6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11" fillId="5" borderId="0" xfId="3" applyFont="1" applyFill="1"/>
    <xf numFmtId="3" fontId="2" fillId="5" borderId="2" xfId="0" applyNumberFormat="1" applyFont="1" applyFill="1" applyBorder="1"/>
    <xf numFmtId="3" fontId="2" fillId="5" borderId="0" xfId="0" applyNumberFormat="1" applyFont="1" applyFill="1" applyBorder="1"/>
    <xf numFmtId="42" fontId="2" fillId="5" borderId="0" xfId="0" applyNumberFormat="1" applyFont="1" applyFill="1" applyBorder="1"/>
    <xf numFmtId="10" fontId="2" fillId="5" borderId="6" xfId="0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3" fontId="6" fillId="0" borderId="0" xfId="0" quotePrefix="1" applyNumberFormat="1" applyFont="1" applyBorder="1" applyAlignment="1">
      <alignment horizontal="center"/>
    </xf>
    <xf numFmtId="0" fontId="11" fillId="6" borderId="0" xfId="3" applyFont="1" applyFill="1"/>
    <xf numFmtId="3" fontId="2" fillId="6" borderId="2" xfId="0" applyNumberFormat="1" applyFont="1" applyFill="1" applyBorder="1"/>
    <xf numFmtId="3" fontId="2" fillId="6" borderId="0" xfId="0" applyNumberFormat="1" applyFont="1" applyFill="1" applyBorder="1"/>
    <xf numFmtId="10" fontId="2" fillId="6" borderId="6" xfId="0" applyNumberFormat="1" applyFont="1" applyFill="1" applyBorder="1"/>
    <xf numFmtId="0" fontId="2" fillId="6" borderId="6" xfId="0" applyFont="1" applyFill="1" applyBorder="1" applyAlignment="1">
      <alignment horizontal="center"/>
    </xf>
    <xf numFmtId="0" fontId="12" fillId="0" borderId="0" xfId="3" applyFont="1" applyFill="1" applyBorder="1"/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/>
    <xf numFmtId="0" fontId="11" fillId="0" borderId="0" xfId="3" applyFont="1" applyFill="1" applyBorder="1"/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2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/>
    <xf numFmtId="0" fontId="11" fillId="0" borderId="2" xfId="0" applyFont="1" applyFill="1" applyBorder="1" applyAlignment="1">
      <alignment horizontal="left"/>
    </xf>
    <xf numFmtId="0" fontId="11" fillId="0" borderId="6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2" xfId="0" quotePrefix="1" applyNumberFormat="1" applyFont="1" applyFill="1" applyBorder="1" applyAlignment="1">
      <alignment horizontal="center"/>
    </xf>
    <xf numFmtId="3" fontId="11" fillId="0" borderId="0" xfId="0" quotePrefix="1" applyNumberFormat="1" applyFont="1" applyBorder="1" applyAlignment="1">
      <alignment horizontal="center"/>
    </xf>
    <xf numFmtId="3" fontId="11" fillId="0" borderId="0" xfId="0" quotePrefix="1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/>
    <xf numFmtId="3" fontId="11" fillId="0" borderId="9" xfId="0" quotePrefix="1" applyNumberFormat="1" applyFont="1" applyFill="1" applyBorder="1" applyAlignment="1">
      <alignment horizontal="center"/>
    </xf>
    <xf numFmtId="3" fontId="11" fillId="0" borderId="10" xfId="0" quotePrefix="1" applyNumberFormat="1" applyFont="1" applyBorder="1" applyAlignment="1">
      <alignment horizontal="center"/>
    </xf>
    <xf numFmtId="3" fontId="11" fillId="0" borderId="10" xfId="0" quotePrefix="1" applyNumberFormat="1" applyFont="1" applyFill="1" applyBorder="1" applyAlignment="1">
      <alignment horizontal="center"/>
    </xf>
    <xf numFmtId="0" fontId="11" fillId="0" borderId="11" xfId="0" applyFont="1" applyFill="1" applyBorder="1"/>
    <xf numFmtId="42" fontId="11" fillId="0" borderId="2" xfId="0" applyNumberFormat="1" applyFont="1" applyFill="1" applyBorder="1"/>
    <xf numFmtId="10" fontId="11" fillId="0" borderId="6" xfId="0" applyNumberFormat="1" applyFont="1" applyFill="1" applyBorder="1"/>
    <xf numFmtId="42" fontId="11" fillId="5" borderId="0" xfId="0" applyNumberFormat="1" applyFont="1" applyFill="1" applyBorder="1"/>
    <xf numFmtId="10" fontId="11" fillId="5" borderId="6" xfId="0" applyNumberFormat="1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42" fontId="11" fillId="6" borderId="0" xfId="0" applyNumberFormat="1" applyFont="1" applyFill="1" applyBorder="1"/>
    <xf numFmtId="10" fontId="11" fillId="6" borderId="6" xfId="0" applyNumberFormat="1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10" fillId="0" borderId="0" xfId="1" applyFont="1" applyFill="1" applyBorder="1"/>
    <xf numFmtId="0" fontId="10" fillId="0" borderId="6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10" xfId="1" applyFont="1" applyFill="1" applyBorder="1"/>
    <xf numFmtId="0" fontId="11" fillId="0" borderId="11" xfId="1" applyFont="1" applyFill="1" applyBorder="1"/>
    <xf numFmtId="42" fontId="11" fillId="0" borderId="9" xfId="0" applyNumberFormat="1" applyFont="1" applyFill="1" applyBorder="1"/>
    <xf numFmtId="10" fontId="11" fillId="0" borderId="11" xfId="0" applyNumberFormat="1" applyFont="1" applyFill="1" applyBorder="1"/>
    <xf numFmtId="37" fontId="11" fillId="0" borderId="9" xfId="0" applyNumberFormat="1" applyFont="1" applyFill="1" applyBorder="1" applyAlignment="1">
      <alignment horizontal="center"/>
    </xf>
    <xf numFmtId="37" fontId="11" fillId="0" borderId="11" xfId="0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42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12" fillId="0" borderId="0" xfId="1" applyFont="1" applyFill="1" applyBorder="1"/>
    <xf numFmtId="164" fontId="14" fillId="0" borderId="2" xfId="0" applyNumberFormat="1" applyFont="1" applyFill="1" applyBorder="1" applyAlignment="1">
      <alignment horizontal="left"/>
    </xf>
    <xf numFmtId="49" fontId="14" fillId="0" borderId="0" xfId="0" applyNumberFormat="1" applyFont="1" applyFill="1" applyBorder="1"/>
    <xf numFmtId="0" fontId="14" fillId="0" borderId="0" xfId="0" applyFont="1" applyFill="1" applyBorder="1"/>
    <xf numFmtId="0" fontId="12" fillId="0" borderId="0" xfId="0" applyFont="1" applyFill="1"/>
    <xf numFmtId="164" fontId="10" fillId="0" borderId="2" xfId="4" applyNumberFormat="1" applyFont="1" applyFill="1" applyBorder="1" applyAlignment="1">
      <alignment horizontal="left"/>
    </xf>
    <xf numFmtId="0" fontId="10" fillId="0" borderId="0" xfId="4" applyFont="1" applyFill="1" applyBorder="1"/>
    <xf numFmtId="164" fontId="11" fillId="0" borderId="2" xfId="4" applyNumberFormat="1" applyFont="1" applyFill="1" applyBorder="1" applyAlignment="1">
      <alignment horizontal="left"/>
    </xf>
    <xf numFmtId="0" fontId="11" fillId="0" borderId="0" xfId="4" applyFont="1" applyFill="1" applyBorder="1"/>
    <xf numFmtId="0" fontId="20" fillId="0" borderId="0" xfId="0" applyFont="1"/>
    <xf numFmtId="164" fontId="11" fillId="0" borderId="9" xfId="4" applyNumberFormat="1" applyFont="1" applyFill="1" applyBorder="1" applyAlignment="1">
      <alignment horizontal="left"/>
    </xf>
    <xf numFmtId="0" fontId="11" fillId="0" borderId="10" xfId="4" applyFont="1" applyFill="1" applyBorder="1"/>
    <xf numFmtId="0" fontId="11" fillId="0" borderId="10" xfId="0" applyFont="1" applyBorder="1"/>
    <xf numFmtId="0" fontId="11" fillId="0" borderId="4" xfId="0" applyFont="1" applyFill="1" applyBorder="1" applyAlignment="1">
      <alignment horizontal="center"/>
    </xf>
    <xf numFmtId="10" fontId="12" fillId="0" borderId="6" xfId="0" applyNumberFormat="1" applyFont="1" applyFill="1" applyBorder="1"/>
    <xf numFmtId="10" fontId="12" fillId="0" borderId="8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0" fontId="12" fillId="0" borderId="11" xfId="0" applyNumberFormat="1" applyFont="1" applyFill="1" applyBorder="1"/>
    <xf numFmtId="42" fontId="12" fillId="0" borderId="9" xfId="0" applyNumberFormat="1" applyFont="1" applyFill="1" applyBorder="1" applyAlignment="1">
      <alignment horizontal="center"/>
    </xf>
    <xf numFmtId="42" fontId="12" fillId="0" borderId="1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0" fontId="12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1" fillId="0" borderId="8" xfId="0" applyNumberFormat="1" applyFont="1" applyFill="1" applyBorder="1"/>
    <xf numFmtId="42" fontId="11" fillId="0" borderId="1" xfId="0" applyNumberFormat="1" applyFont="1" applyBorder="1"/>
    <xf numFmtId="0" fontId="11" fillId="0" borderId="3" xfId="1" applyFont="1" applyFill="1" applyBorder="1" applyAlignment="1">
      <alignment horizontal="left"/>
    </xf>
    <xf numFmtId="0" fontId="11" fillId="0" borderId="4" xfId="1" applyFont="1" applyFill="1" applyBorder="1"/>
    <xf numFmtId="3" fontId="11" fillId="4" borderId="19" xfId="0" applyNumberFormat="1" applyFont="1" applyFill="1" applyBorder="1"/>
    <xf numFmtId="42" fontId="11" fillId="4" borderId="24" xfId="0" applyNumberFormat="1" applyFont="1" applyFill="1" applyBorder="1"/>
    <xf numFmtId="42" fontId="11" fillId="0" borderId="4" xfId="0" applyNumberFormat="1" applyFont="1" applyBorder="1"/>
    <xf numFmtId="10" fontId="11" fillId="0" borderId="3" xfId="0" applyNumberFormat="1" applyFont="1" applyBorder="1" applyAlignment="1">
      <alignment horizontal="center"/>
    </xf>
    <xf numFmtId="10" fontId="11" fillId="0" borderId="5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0" fontId="11" fillId="0" borderId="0" xfId="1" applyFont="1" applyFill="1" applyBorder="1"/>
    <xf numFmtId="3" fontId="11" fillId="4" borderId="20" xfId="0" applyNumberFormat="1" applyFont="1" applyFill="1" applyBorder="1"/>
    <xf numFmtId="42" fontId="11" fillId="4" borderId="25" xfId="0" applyNumberFormat="1" applyFont="1" applyFill="1" applyBorder="1"/>
    <xf numFmtId="10" fontId="11" fillId="0" borderId="2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0" fontId="11" fillId="0" borderId="1" xfId="1" applyFont="1" applyFill="1" applyBorder="1"/>
    <xf numFmtId="3" fontId="11" fillId="4" borderId="21" xfId="0" applyNumberFormat="1" applyFont="1" applyFill="1" applyBorder="1"/>
    <xf numFmtId="42" fontId="11" fillId="4" borderId="26" xfId="0" applyNumberFormat="1" applyFont="1" applyFill="1" applyBorder="1"/>
    <xf numFmtId="10" fontId="11" fillId="0" borderId="7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42" fontId="11" fillId="4" borderId="22" xfId="0" applyNumberFormat="1" applyFont="1" applyFill="1" applyBorder="1"/>
    <xf numFmtId="42" fontId="11" fillId="4" borderId="27" xfId="0" applyNumberFormat="1" applyFont="1" applyFill="1" applyBorder="1"/>
    <xf numFmtId="10" fontId="11" fillId="0" borderId="10" xfId="0" applyNumberFormat="1" applyFont="1" applyBorder="1"/>
    <xf numFmtId="10" fontId="11" fillId="0" borderId="9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42" fontId="11" fillId="2" borderId="24" xfId="0" applyNumberFormat="1" applyFont="1" applyFill="1" applyBorder="1"/>
    <xf numFmtId="42" fontId="11" fillId="0" borderId="33" xfId="0" applyNumberFormat="1" applyFont="1" applyBorder="1"/>
    <xf numFmtId="42" fontId="11" fillId="0" borderId="3" xfId="0" applyNumberFormat="1" applyFont="1" applyFill="1" applyBorder="1" applyAlignment="1">
      <alignment horizontal="center"/>
    </xf>
    <xf numFmtId="42" fontId="11" fillId="0" borderId="5" xfId="0" applyNumberFormat="1" applyFont="1" applyFill="1" applyBorder="1" applyAlignment="1">
      <alignment horizontal="center"/>
    </xf>
    <xf numFmtId="0" fontId="11" fillId="0" borderId="6" xfId="1" applyFont="1" applyFill="1" applyBorder="1"/>
    <xf numFmtId="42" fontId="11" fillId="2" borderId="25" xfId="0" applyNumberFormat="1" applyFont="1" applyFill="1" applyBorder="1"/>
    <xf numFmtId="42" fontId="11" fillId="0" borderId="31" xfId="0" applyNumberFormat="1" applyFont="1" applyBorder="1"/>
    <xf numFmtId="42" fontId="11" fillId="0" borderId="2" xfId="0" applyNumberFormat="1" applyFont="1" applyFill="1" applyBorder="1" applyAlignment="1">
      <alignment horizontal="center"/>
    </xf>
    <xf numFmtId="42" fontId="11" fillId="0" borderId="6" xfId="0" applyNumberFormat="1" applyFont="1" applyFill="1" applyBorder="1" applyAlignment="1">
      <alignment horizontal="center"/>
    </xf>
    <xf numFmtId="42" fontId="11" fillId="2" borderId="27" xfId="0" applyNumberFormat="1" applyFont="1" applyFill="1" applyBorder="1"/>
    <xf numFmtId="42" fontId="11" fillId="0" borderId="32" xfId="0" applyNumberFormat="1" applyFont="1" applyBorder="1"/>
    <xf numFmtId="42" fontId="11" fillId="0" borderId="9" xfId="0" applyNumberFormat="1" applyFont="1" applyFill="1" applyBorder="1" applyAlignment="1">
      <alignment horizontal="center"/>
    </xf>
    <xf numFmtId="42" fontId="11" fillId="0" borderId="11" xfId="0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42" fontId="11" fillId="2" borderId="29" xfId="0" applyNumberFormat="1" applyFont="1" applyFill="1" applyBorder="1"/>
    <xf numFmtId="42" fontId="11" fillId="0" borderId="9" xfId="0" applyNumberFormat="1" applyFont="1" applyBorder="1" applyAlignment="1">
      <alignment horizontal="center"/>
    </xf>
    <xf numFmtId="42" fontId="11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1" applyFont="1" applyFill="1" applyAlignment="1">
      <alignment horizontal="left"/>
    </xf>
    <xf numFmtId="0" fontId="11" fillId="0" borderId="0" xfId="1" applyFont="1" applyFill="1"/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wrapText="1"/>
    </xf>
    <xf numFmtId="42" fontId="11" fillId="0" borderId="23" xfId="0" applyNumberFormat="1" applyFont="1" applyBorder="1"/>
    <xf numFmtId="10" fontId="11" fillId="0" borderId="23" xfId="0" applyNumberFormat="1" applyFont="1" applyBorder="1"/>
    <xf numFmtId="37" fontId="11" fillId="0" borderId="23" xfId="0" applyNumberFormat="1" applyFont="1" applyBorder="1"/>
    <xf numFmtId="0" fontId="11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0" xfId="0" applyNumberFormat="1" applyFont="1"/>
    <xf numFmtId="42" fontId="11" fillId="5" borderId="2" xfId="0" applyNumberFormat="1" applyFont="1" applyFill="1" applyBorder="1"/>
    <xf numFmtId="42" fontId="11" fillId="6" borderId="2" xfId="0" applyNumberFormat="1" applyFont="1" applyFill="1" applyBorder="1"/>
    <xf numFmtId="0" fontId="11" fillId="0" borderId="2" xfId="3" applyFont="1" applyFill="1" applyBorder="1"/>
    <xf numFmtId="0" fontId="11" fillId="0" borderId="6" xfId="3" applyFont="1" applyFill="1" applyBorder="1"/>
    <xf numFmtId="10" fontId="11" fillId="0" borderId="5" xfId="0" applyNumberFormat="1" applyFont="1" applyFill="1" applyBorder="1"/>
    <xf numFmtId="42" fontId="14" fillId="2" borderId="20" xfId="0" applyNumberFormat="1" applyFont="1" applyFill="1" applyBorder="1"/>
    <xf numFmtId="42" fontId="14" fillId="2" borderId="22" xfId="0" applyNumberFormat="1" applyFont="1" applyFill="1" applyBorder="1"/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" xfId="2" applyFont="1" applyFill="1" applyBorder="1"/>
    <xf numFmtId="0" fontId="11" fillId="0" borderId="4" xfId="2" applyFont="1" applyFill="1" applyBorder="1"/>
    <xf numFmtId="0" fontId="11" fillId="0" borderId="5" xfId="2" applyFont="1" applyFill="1" applyBorder="1"/>
    <xf numFmtId="0" fontId="11" fillId="7" borderId="0" xfId="1" applyFont="1" applyFill="1" applyBorder="1"/>
    <xf numFmtId="0" fontId="11" fillId="0" borderId="2" xfId="2" applyFont="1" applyFill="1" applyBorder="1"/>
    <xf numFmtId="0" fontId="11" fillId="0" borderId="0" xfId="2" applyFont="1" applyFill="1" applyBorder="1"/>
    <xf numFmtId="0" fontId="11" fillId="0" borderId="6" xfId="2" applyFont="1" applyFill="1" applyBorder="1"/>
    <xf numFmtId="0" fontId="11" fillId="7" borderId="10" xfId="1" applyFont="1" applyFill="1" applyBorder="1"/>
    <xf numFmtId="0" fontId="11" fillId="0" borderId="7" xfId="1" applyFont="1" applyFill="1" applyBorder="1"/>
    <xf numFmtId="3" fontId="11" fillId="2" borderId="3" xfId="0" applyNumberFormat="1" applyFont="1" applyFill="1" applyBorder="1"/>
    <xf numFmtId="42" fontId="11" fillId="2" borderId="2" xfId="0" applyNumberFormat="1" applyFont="1" applyFill="1" applyBorder="1"/>
    <xf numFmtId="10" fontId="12" fillId="0" borderId="1" xfId="0" applyNumberFormat="1" applyFont="1" applyFill="1" applyBorder="1"/>
    <xf numFmtId="0" fontId="11" fillId="0" borderId="3" xfId="0" applyFont="1" applyBorder="1"/>
    <xf numFmtId="0" fontId="11" fillId="0" borderId="5" xfId="0" applyFont="1" applyBorder="1"/>
    <xf numFmtId="0" fontId="11" fillId="0" borderId="2" xfId="0" applyFont="1" applyBorder="1"/>
    <xf numFmtId="0" fontId="11" fillId="0" borderId="6" xfId="0" applyFont="1" applyBorder="1"/>
    <xf numFmtId="0" fontId="11" fillId="0" borderId="11" xfId="0" applyFont="1" applyBorder="1" applyAlignment="1">
      <alignment horizontal="center"/>
    </xf>
    <xf numFmtId="0" fontId="11" fillId="0" borderId="15" xfId="0" applyFont="1" applyBorder="1"/>
    <xf numFmtId="0" fontId="10" fillId="0" borderId="16" xfId="1" applyFont="1" applyFill="1" applyBorder="1"/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20" fillId="4" borderId="3" xfId="1" applyFont="1" applyFill="1" applyBorder="1" applyAlignment="1">
      <alignment horizontal="left" vertical="top" wrapText="1"/>
    </xf>
    <xf numFmtId="0" fontId="20" fillId="4" borderId="4" xfId="1" applyFont="1" applyFill="1" applyBorder="1" applyAlignment="1">
      <alignment horizontal="left" vertical="top" wrapText="1"/>
    </xf>
    <xf numFmtId="0" fontId="20" fillId="4" borderId="5" xfId="1" applyFont="1" applyFill="1" applyBorder="1" applyAlignment="1">
      <alignment horizontal="left" vertical="top" wrapText="1"/>
    </xf>
    <xf numFmtId="0" fontId="20" fillId="4" borderId="2" xfId="1" applyFont="1" applyFill="1" applyBorder="1" applyAlignment="1">
      <alignment horizontal="left" vertical="top" wrapText="1"/>
    </xf>
    <xf numFmtId="0" fontId="20" fillId="4" borderId="0" xfId="1" applyFont="1" applyFill="1" applyBorder="1" applyAlignment="1">
      <alignment horizontal="left" vertical="top" wrapText="1"/>
    </xf>
    <xf numFmtId="0" fontId="20" fillId="4" borderId="6" xfId="1" applyFont="1" applyFill="1" applyBorder="1" applyAlignment="1">
      <alignment horizontal="left" vertical="top" wrapText="1"/>
    </xf>
    <xf numFmtId="0" fontId="20" fillId="2" borderId="3" xfId="1" applyFont="1" applyFill="1" applyBorder="1" applyAlignment="1">
      <alignment horizontal="left" wrapText="1"/>
    </xf>
    <xf numFmtId="0" fontId="20" fillId="2" borderId="4" xfId="1" applyFont="1" applyFill="1" applyBorder="1" applyAlignment="1">
      <alignment horizontal="left" wrapText="1"/>
    </xf>
    <xf numFmtId="0" fontId="20" fillId="2" borderId="5" xfId="1" applyFont="1" applyFill="1" applyBorder="1" applyAlignment="1">
      <alignment horizontal="left" wrapText="1"/>
    </xf>
    <xf numFmtId="0" fontId="21" fillId="3" borderId="3" xfId="1" applyFont="1" applyFill="1" applyBorder="1" applyAlignment="1">
      <alignment horizontal="center"/>
    </xf>
    <xf numFmtId="0" fontId="21" fillId="3" borderId="4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textRotation="90" wrapText="1"/>
    </xf>
    <xf numFmtId="0" fontId="11" fillId="0" borderId="2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textRotation="90" wrapText="1"/>
    </xf>
    <xf numFmtId="0" fontId="19" fillId="3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6" fillId="2" borderId="12" xfId="1" applyFont="1" applyFill="1" applyBorder="1" applyAlignment="1">
      <alignment horizontal="left" wrapText="1"/>
    </xf>
    <xf numFmtId="0" fontId="16" fillId="2" borderId="13" xfId="1" applyFont="1" applyFill="1" applyBorder="1" applyAlignment="1">
      <alignment horizontal="left" wrapText="1"/>
    </xf>
    <xf numFmtId="0" fontId="16" fillId="2" borderId="14" xfId="1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left" vertical="top" wrapText="1"/>
    </xf>
    <xf numFmtId="0" fontId="16" fillId="4" borderId="4" xfId="1" applyFont="1" applyFill="1" applyBorder="1" applyAlignment="1">
      <alignment horizontal="left" vertical="top" wrapText="1"/>
    </xf>
    <xf numFmtId="0" fontId="16" fillId="4" borderId="5" xfId="1" applyFont="1" applyFill="1" applyBorder="1" applyAlignment="1">
      <alignment horizontal="left" vertical="top" wrapText="1"/>
    </xf>
    <xf numFmtId="0" fontId="16" fillId="4" borderId="2" xfId="1" applyFont="1" applyFill="1" applyBorder="1" applyAlignment="1">
      <alignment horizontal="left" vertical="top" wrapText="1"/>
    </xf>
    <xf numFmtId="0" fontId="16" fillId="4" borderId="0" xfId="1" applyFont="1" applyFill="1" applyBorder="1" applyAlignment="1">
      <alignment horizontal="left" vertical="top" wrapText="1"/>
    </xf>
    <xf numFmtId="0" fontId="16" fillId="4" borderId="6" xfId="1" applyFont="1" applyFill="1" applyBorder="1" applyAlignment="1">
      <alignment horizontal="left" vertical="top" wrapText="1"/>
    </xf>
  </cellXfs>
  <cellStyles count="5">
    <cellStyle name="Normal" xfId="0" builtinId="0"/>
    <cellStyle name="Normal 6" xfId="2"/>
    <cellStyle name="Normal 7" xfId="3"/>
    <cellStyle name="Normal_FY15 Midyear Alloc.123114" xfId="1"/>
    <cellStyle name="Normal_FY15 Midyear Alloc.123114 2" xfId="4"/>
  </cellStyles>
  <dxfs count="5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T1" sqref="T1:T1048576"/>
    </sheetView>
  </sheetViews>
  <sheetFormatPr defaultRowHeight="12.75" x14ac:dyDescent="0.2"/>
  <cols>
    <col min="1" max="1" width="4.42578125" style="331" customWidth="1"/>
    <col min="2" max="2" width="16.7109375" style="209" customWidth="1"/>
    <col min="3" max="3" width="6.7109375" style="209" customWidth="1"/>
    <col min="4" max="4" width="30.7109375" style="209" customWidth="1"/>
    <col min="5" max="6" width="15.28515625" style="209" customWidth="1"/>
    <col min="7" max="7" width="13.7109375" style="252" customWidth="1"/>
    <col min="8" max="8" width="13.7109375" style="209" customWidth="1"/>
    <col min="9" max="9" width="4.42578125" style="253" customWidth="1"/>
    <col min="10" max="10" width="4.28515625" style="253" customWidth="1"/>
    <col min="11" max="11" width="5.42578125" style="253" customWidth="1"/>
    <col min="18" max="16384" width="9.140625" style="209"/>
  </cols>
  <sheetData>
    <row r="1" spans="1:11" ht="12.75" customHeight="1" x14ac:dyDescent="0.2">
      <c r="A1" s="202" t="s">
        <v>897</v>
      </c>
      <c r="B1" s="203"/>
      <c r="C1" s="203"/>
      <c r="D1" s="204"/>
      <c r="E1" s="205" t="s">
        <v>874</v>
      </c>
      <c r="F1" s="206" t="s">
        <v>875</v>
      </c>
      <c r="G1" s="207" t="s">
        <v>876</v>
      </c>
      <c r="H1" s="208" t="s">
        <v>882</v>
      </c>
      <c r="I1" s="382" t="s">
        <v>887</v>
      </c>
      <c r="J1" s="385" t="s">
        <v>888</v>
      </c>
      <c r="K1" s="388" t="s">
        <v>901</v>
      </c>
    </row>
    <row r="2" spans="1:11" ht="13.5" customHeight="1" x14ac:dyDescent="0.2">
      <c r="A2" s="183"/>
      <c r="B2" s="21" t="s">
        <v>924</v>
      </c>
      <c r="C2" s="136"/>
      <c r="D2" s="211"/>
      <c r="E2" s="212" t="s">
        <v>889</v>
      </c>
      <c r="F2" s="213" t="s">
        <v>900</v>
      </c>
      <c r="G2" s="215" t="s">
        <v>877</v>
      </c>
      <c r="H2" s="216" t="s">
        <v>883</v>
      </c>
      <c r="I2" s="383"/>
      <c r="J2" s="386"/>
      <c r="K2" s="389"/>
    </row>
    <row r="3" spans="1:11" x14ac:dyDescent="0.2">
      <c r="A3" s="182"/>
      <c r="B3" s="21" t="s">
        <v>878</v>
      </c>
      <c r="C3" s="136"/>
      <c r="D3" s="211"/>
      <c r="E3" s="214" t="s">
        <v>873</v>
      </c>
      <c r="F3" s="213" t="s">
        <v>873</v>
      </c>
      <c r="G3" s="215" t="s">
        <v>881</v>
      </c>
      <c r="H3" s="216" t="s">
        <v>884</v>
      </c>
      <c r="I3" s="383"/>
      <c r="J3" s="386"/>
      <c r="K3" s="389"/>
    </row>
    <row r="4" spans="1:11" x14ac:dyDescent="0.2">
      <c r="A4" s="210"/>
      <c r="B4" s="136"/>
      <c r="C4" s="136"/>
      <c r="D4" s="211"/>
      <c r="E4" s="217" t="s">
        <v>872</v>
      </c>
      <c r="F4" s="218" t="s">
        <v>872</v>
      </c>
      <c r="G4" s="215"/>
      <c r="H4" s="216" t="s">
        <v>885</v>
      </c>
      <c r="I4" s="383"/>
      <c r="J4" s="386"/>
      <c r="K4" s="389"/>
    </row>
    <row r="5" spans="1:11" x14ac:dyDescent="0.2">
      <c r="A5" s="210"/>
      <c r="B5" s="136"/>
      <c r="C5" s="136"/>
      <c r="D5" s="211"/>
      <c r="E5" s="219" t="s">
        <v>940</v>
      </c>
      <c r="F5" s="220" t="s">
        <v>925</v>
      </c>
      <c r="G5" s="215"/>
      <c r="H5" s="211"/>
      <c r="I5" s="383"/>
      <c r="J5" s="386"/>
      <c r="K5" s="389"/>
    </row>
    <row r="6" spans="1:11" x14ac:dyDescent="0.2">
      <c r="A6" s="210"/>
      <c r="B6" s="136"/>
      <c r="C6" s="136"/>
      <c r="D6" s="211"/>
      <c r="E6" s="219" t="s">
        <v>941</v>
      </c>
      <c r="F6" s="220" t="s">
        <v>926</v>
      </c>
      <c r="G6" s="221" t="s">
        <v>944</v>
      </c>
      <c r="H6" s="211"/>
      <c r="I6" s="383"/>
      <c r="J6" s="386"/>
      <c r="K6" s="389"/>
    </row>
    <row r="7" spans="1:11" x14ac:dyDescent="0.2">
      <c r="A7" s="210"/>
      <c r="B7" s="136"/>
      <c r="C7" s="136"/>
      <c r="D7" s="211"/>
      <c r="E7" s="219" t="s">
        <v>942</v>
      </c>
      <c r="F7" s="220" t="s">
        <v>927</v>
      </c>
      <c r="G7" s="221" t="s">
        <v>945</v>
      </c>
      <c r="H7" s="211"/>
      <c r="I7" s="383"/>
      <c r="J7" s="386"/>
      <c r="K7" s="389"/>
    </row>
    <row r="8" spans="1:11" ht="13.5" thickBot="1" x14ac:dyDescent="0.25">
      <c r="A8" s="222" t="s">
        <v>0</v>
      </c>
      <c r="B8" s="223"/>
      <c r="C8" s="224" t="s">
        <v>1</v>
      </c>
      <c r="D8" s="225"/>
      <c r="E8" s="226" t="s">
        <v>943</v>
      </c>
      <c r="F8" s="227" t="s">
        <v>928</v>
      </c>
      <c r="G8" s="228" t="s">
        <v>946</v>
      </c>
      <c r="H8" s="229"/>
      <c r="I8" s="384"/>
      <c r="J8" s="387"/>
      <c r="K8" s="390"/>
    </row>
    <row r="9" spans="1:11" x14ac:dyDescent="0.2">
      <c r="A9" s="41" t="s">
        <v>2</v>
      </c>
      <c r="B9" s="41" t="s">
        <v>3</v>
      </c>
      <c r="C9" s="41" t="s">
        <v>4</v>
      </c>
      <c r="D9" s="41" t="s">
        <v>5</v>
      </c>
      <c r="E9" s="230">
        <v>611530</v>
      </c>
      <c r="F9" s="176">
        <v>603345</v>
      </c>
      <c r="G9" s="176">
        <f>SUM(F9-E9)</f>
        <v>-8185</v>
      </c>
      <c r="H9" s="231">
        <f>ROUND(G9/E9,4)</f>
        <v>-1.34E-2</v>
      </c>
      <c r="I9" s="212" t="s">
        <v>886</v>
      </c>
      <c r="J9" s="216" t="s">
        <v>886</v>
      </c>
      <c r="K9" s="332" t="s">
        <v>886</v>
      </c>
    </row>
    <row r="10" spans="1:11" x14ac:dyDescent="0.2">
      <c r="A10" s="41" t="s">
        <v>2</v>
      </c>
      <c r="B10" s="41" t="s">
        <v>3</v>
      </c>
      <c r="C10" s="41" t="s">
        <v>6</v>
      </c>
      <c r="D10" s="41" t="s">
        <v>7</v>
      </c>
      <c r="E10" s="230">
        <v>3060763</v>
      </c>
      <c r="F10" s="176">
        <v>2989623</v>
      </c>
      <c r="G10" s="176">
        <f t="shared" ref="G10:G73" si="0">SUM(F10-E10)</f>
        <v>-71140</v>
      </c>
      <c r="H10" s="231">
        <f t="shared" ref="H10:H73" si="1">ROUND(G10/E10,4)</f>
        <v>-2.3199999999999998E-2</v>
      </c>
      <c r="I10" s="212" t="s">
        <v>886</v>
      </c>
      <c r="J10" s="216" t="s">
        <v>886</v>
      </c>
      <c r="K10" s="332">
        <v>2015</v>
      </c>
    </row>
    <row r="11" spans="1:11" x14ac:dyDescent="0.2">
      <c r="A11" s="41" t="s">
        <v>2</v>
      </c>
      <c r="B11" s="41" t="s">
        <v>3</v>
      </c>
      <c r="C11" s="41" t="s">
        <v>8</v>
      </c>
      <c r="D11" s="41" t="s">
        <v>9</v>
      </c>
      <c r="E11" s="230">
        <v>1013741</v>
      </c>
      <c r="F11" s="176">
        <v>1073408</v>
      </c>
      <c r="G11" s="176">
        <f t="shared" si="0"/>
        <v>59667</v>
      </c>
      <c r="H11" s="231">
        <f t="shared" si="1"/>
        <v>5.8900000000000001E-2</v>
      </c>
      <c r="I11" s="212" t="s">
        <v>886</v>
      </c>
      <c r="J11" s="216" t="s">
        <v>886</v>
      </c>
      <c r="K11" s="332" t="s">
        <v>886</v>
      </c>
    </row>
    <row r="12" spans="1:11" x14ac:dyDescent="0.2">
      <c r="A12" s="41" t="s">
        <v>2</v>
      </c>
      <c r="B12" s="41" t="s">
        <v>3</v>
      </c>
      <c r="C12" s="41" t="s">
        <v>10</v>
      </c>
      <c r="D12" s="41" t="s">
        <v>11</v>
      </c>
      <c r="E12" s="230">
        <v>1614659</v>
      </c>
      <c r="F12" s="176">
        <v>1561492</v>
      </c>
      <c r="G12" s="176">
        <f t="shared" si="0"/>
        <v>-53167</v>
      </c>
      <c r="H12" s="231">
        <f t="shared" si="1"/>
        <v>-3.2899999999999999E-2</v>
      </c>
      <c r="I12" s="212" t="s">
        <v>886</v>
      </c>
      <c r="J12" s="216" t="s">
        <v>886</v>
      </c>
      <c r="K12" s="332">
        <v>2015</v>
      </c>
    </row>
    <row r="13" spans="1:11" x14ac:dyDescent="0.2">
      <c r="A13" s="41" t="s">
        <v>2</v>
      </c>
      <c r="B13" s="41" t="s">
        <v>3</v>
      </c>
      <c r="C13" s="41" t="s">
        <v>12</v>
      </c>
      <c r="D13" s="41" t="s">
        <v>13</v>
      </c>
      <c r="E13" s="230">
        <v>635663</v>
      </c>
      <c r="F13" s="176">
        <v>657028</v>
      </c>
      <c r="G13" s="176">
        <f t="shared" si="0"/>
        <v>21365</v>
      </c>
      <c r="H13" s="231">
        <f t="shared" si="1"/>
        <v>3.3599999999999998E-2</v>
      </c>
      <c r="I13" s="212" t="s">
        <v>886</v>
      </c>
      <c r="J13" s="216" t="s">
        <v>886</v>
      </c>
      <c r="K13" s="332" t="s">
        <v>886</v>
      </c>
    </row>
    <row r="14" spans="1:11" x14ac:dyDescent="0.2">
      <c r="A14" s="41" t="s">
        <v>2</v>
      </c>
      <c r="B14" s="41" t="s">
        <v>3</v>
      </c>
      <c r="C14" s="41" t="s">
        <v>14</v>
      </c>
      <c r="D14" s="41" t="s">
        <v>15</v>
      </c>
      <c r="E14" s="230">
        <v>508241</v>
      </c>
      <c r="F14" s="176">
        <v>459461</v>
      </c>
      <c r="G14" s="176">
        <f t="shared" si="0"/>
        <v>-48780</v>
      </c>
      <c r="H14" s="231">
        <f t="shared" si="1"/>
        <v>-9.6000000000000002E-2</v>
      </c>
      <c r="I14" s="212" t="s">
        <v>886</v>
      </c>
      <c r="J14" s="216" t="s">
        <v>886</v>
      </c>
      <c r="K14" s="332">
        <v>2015</v>
      </c>
    </row>
    <row r="15" spans="1:11" x14ac:dyDescent="0.2">
      <c r="A15" s="41" t="s">
        <v>2</v>
      </c>
      <c r="B15" s="41" t="s">
        <v>3</v>
      </c>
      <c r="C15" s="41" t="s">
        <v>16</v>
      </c>
      <c r="D15" s="41" t="s">
        <v>17</v>
      </c>
      <c r="E15" s="230">
        <v>1174682</v>
      </c>
      <c r="F15" s="176">
        <v>1087514</v>
      </c>
      <c r="G15" s="176">
        <f t="shared" si="0"/>
        <v>-87168</v>
      </c>
      <c r="H15" s="231">
        <f t="shared" si="1"/>
        <v>-7.4200000000000002E-2</v>
      </c>
      <c r="I15" s="212" t="s">
        <v>886</v>
      </c>
      <c r="J15" s="216" t="s">
        <v>886</v>
      </c>
      <c r="K15" s="332">
        <v>2015</v>
      </c>
    </row>
    <row r="16" spans="1:11" x14ac:dyDescent="0.2">
      <c r="A16" s="41" t="s">
        <v>2</v>
      </c>
      <c r="B16" s="41" t="s">
        <v>3</v>
      </c>
      <c r="C16" s="41" t="s">
        <v>18</v>
      </c>
      <c r="D16" s="41" t="s">
        <v>19</v>
      </c>
      <c r="E16" s="230">
        <v>4180154</v>
      </c>
      <c r="F16" s="176">
        <v>4347763</v>
      </c>
      <c r="G16" s="176">
        <f t="shared" si="0"/>
        <v>167609</v>
      </c>
      <c r="H16" s="231">
        <f t="shared" si="1"/>
        <v>4.0099999999999997E-2</v>
      </c>
      <c r="I16" s="212" t="s">
        <v>886</v>
      </c>
      <c r="J16" s="216" t="s">
        <v>886</v>
      </c>
      <c r="K16" s="332" t="s">
        <v>886</v>
      </c>
    </row>
    <row r="17" spans="1:11" x14ac:dyDescent="0.2">
      <c r="A17" s="41" t="s">
        <v>2</v>
      </c>
      <c r="B17" s="41" t="s">
        <v>3</v>
      </c>
      <c r="C17" s="41" t="s">
        <v>20</v>
      </c>
      <c r="D17" s="41" t="s">
        <v>21</v>
      </c>
      <c r="E17" s="230">
        <v>5342281</v>
      </c>
      <c r="F17" s="176">
        <v>5289483</v>
      </c>
      <c r="G17" s="176">
        <f t="shared" si="0"/>
        <v>-52798</v>
      </c>
      <c r="H17" s="231">
        <f t="shared" si="1"/>
        <v>-9.9000000000000008E-3</v>
      </c>
      <c r="I17" s="212" t="s">
        <v>886</v>
      </c>
      <c r="J17" s="216" t="s">
        <v>886</v>
      </c>
      <c r="K17" s="332">
        <v>2015</v>
      </c>
    </row>
    <row r="18" spans="1:11" x14ac:dyDescent="0.2">
      <c r="A18" s="41" t="s">
        <v>2</v>
      </c>
      <c r="B18" s="41" t="s">
        <v>3</v>
      </c>
      <c r="C18" s="41" t="s">
        <v>22</v>
      </c>
      <c r="D18" s="41" t="s">
        <v>23</v>
      </c>
      <c r="E18" s="230">
        <v>861299</v>
      </c>
      <c r="F18" s="176">
        <v>926333</v>
      </c>
      <c r="G18" s="176">
        <f t="shared" si="0"/>
        <v>65034</v>
      </c>
      <c r="H18" s="231">
        <f t="shared" si="1"/>
        <v>7.5499999999999998E-2</v>
      </c>
      <c r="I18" s="212" t="s">
        <v>886</v>
      </c>
      <c r="J18" s="216" t="s">
        <v>886</v>
      </c>
      <c r="K18" s="332" t="s">
        <v>886</v>
      </c>
    </row>
    <row r="19" spans="1:11" x14ac:dyDescent="0.2">
      <c r="A19" s="41" t="s">
        <v>24</v>
      </c>
      <c r="B19" s="41" t="s">
        <v>25</v>
      </c>
      <c r="C19" s="41" t="s">
        <v>26</v>
      </c>
      <c r="D19" s="41" t="s">
        <v>27</v>
      </c>
      <c r="E19" s="230">
        <v>26470</v>
      </c>
      <c r="F19" s="176">
        <v>26459</v>
      </c>
      <c r="G19" s="176">
        <f t="shared" si="0"/>
        <v>-11</v>
      </c>
      <c r="H19" s="231">
        <f t="shared" si="1"/>
        <v>-4.0000000000000002E-4</v>
      </c>
      <c r="I19" s="212">
        <v>1</v>
      </c>
      <c r="J19" s="216">
        <v>1</v>
      </c>
      <c r="K19" s="332" t="s">
        <v>886</v>
      </c>
    </row>
    <row r="20" spans="1:11" x14ac:dyDescent="0.2">
      <c r="A20" s="41" t="s">
        <v>24</v>
      </c>
      <c r="B20" s="41" t="s">
        <v>25</v>
      </c>
      <c r="C20" s="41" t="s">
        <v>28</v>
      </c>
      <c r="D20" s="41" t="s">
        <v>29</v>
      </c>
      <c r="E20" s="230">
        <v>227634</v>
      </c>
      <c r="F20" s="176">
        <v>379212</v>
      </c>
      <c r="G20" s="176">
        <f t="shared" si="0"/>
        <v>151578</v>
      </c>
      <c r="H20" s="231">
        <f t="shared" si="1"/>
        <v>0.66590000000000005</v>
      </c>
      <c r="I20" s="212">
        <v>1</v>
      </c>
      <c r="J20" s="216" t="s">
        <v>886</v>
      </c>
      <c r="K20" s="332" t="s">
        <v>886</v>
      </c>
    </row>
    <row r="21" spans="1:11" x14ac:dyDescent="0.2">
      <c r="A21" s="41" t="s">
        <v>24</v>
      </c>
      <c r="B21" s="41" t="s">
        <v>25</v>
      </c>
      <c r="C21" s="41" t="s">
        <v>30</v>
      </c>
      <c r="D21" s="41" t="s">
        <v>31</v>
      </c>
      <c r="E21" s="230">
        <v>47855</v>
      </c>
      <c r="F21" s="176">
        <v>210870</v>
      </c>
      <c r="G21" s="176">
        <f t="shared" si="0"/>
        <v>163015</v>
      </c>
      <c r="H21" s="231">
        <f t="shared" si="1"/>
        <v>3.4064000000000001</v>
      </c>
      <c r="I21" s="212">
        <v>1</v>
      </c>
      <c r="J21" s="216" t="s">
        <v>886</v>
      </c>
      <c r="K21" s="332">
        <v>2015</v>
      </c>
    </row>
    <row r="22" spans="1:11" x14ac:dyDescent="0.2">
      <c r="A22" s="41" t="s">
        <v>32</v>
      </c>
      <c r="B22" s="41" t="s">
        <v>33</v>
      </c>
      <c r="C22" s="41" t="s">
        <v>34</v>
      </c>
      <c r="D22" s="41" t="s">
        <v>35</v>
      </c>
      <c r="E22" s="230">
        <v>881765</v>
      </c>
      <c r="F22" s="176">
        <v>1046089</v>
      </c>
      <c r="G22" s="176">
        <f t="shared" si="0"/>
        <v>164324</v>
      </c>
      <c r="H22" s="231">
        <f t="shared" si="1"/>
        <v>0.18640000000000001</v>
      </c>
      <c r="I22" s="212" t="s">
        <v>886</v>
      </c>
      <c r="J22" s="216" t="s">
        <v>886</v>
      </c>
      <c r="K22" s="332" t="s">
        <v>886</v>
      </c>
    </row>
    <row r="23" spans="1:11" x14ac:dyDescent="0.2">
      <c r="A23" s="41" t="s">
        <v>32</v>
      </c>
      <c r="B23" s="41" t="s">
        <v>33</v>
      </c>
      <c r="C23" s="41" t="s">
        <v>6</v>
      </c>
      <c r="D23" s="41" t="s">
        <v>36</v>
      </c>
      <c r="E23" s="230">
        <v>1318661</v>
      </c>
      <c r="F23" s="176">
        <v>1176983</v>
      </c>
      <c r="G23" s="176">
        <f t="shared" si="0"/>
        <v>-141678</v>
      </c>
      <c r="H23" s="231">
        <f t="shared" si="1"/>
        <v>-0.1074</v>
      </c>
      <c r="I23" s="212" t="s">
        <v>886</v>
      </c>
      <c r="J23" s="216" t="s">
        <v>886</v>
      </c>
      <c r="K23" s="332">
        <v>2015</v>
      </c>
    </row>
    <row r="24" spans="1:11" x14ac:dyDescent="0.2">
      <c r="A24" s="41" t="s">
        <v>32</v>
      </c>
      <c r="B24" s="41" t="s">
        <v>33</v>
      </c>
      <c r="C24" s="41" t="s">
        <v>37</v>
      </c>
      <c r="D24" s="41" t="s">
        <v>38</v>
      </c>
      <c r="E24" s="230">
        <v>1061740</v>
      </c>
      <c r="F24" s="176">
        <v>1057454</v>
      </c>
      <c r="G24" s="176">
        <f t="shared" si="0"/>
        <v>-4286</v>
      </c>
      <c r="H24" s="231">
        <f t="shared" si="1"/>
        <v>-4.0000000000000001E-3</v>
      </c>
      <c r="I24" s="212" t="s">
        <v>886</v>
      </c>
      <c r="J24" s="216" t="s">
        <v>886</v>
      </c>
      <c r="K24" s="332" t="s">
        <v>886</v>
      </c>
    </row>
    <row r="25" spans="1:11" x14ac:dyDescent="0.2">
      <c r="A25" s="41" t="s">
        <v>32</v>
      </c>
      <c r="B25" s="41" t="s">
        <v>33</v>
      </c>
      <c r="C25" s="41" t="s">
        <v>39</v>
      </c>
      <c r="D25" s="41" t="s">
        <v>40</v>
      </c>
      <c r="E25" s="230">
        <v>3365484</v>
      </c>
      <c r="F25" s="176">
        <v>3315595</v>
      </c>
      <c r="G25" s="176">
        <f t="shared" si="0"/>
        <v>-49889</v>
      </c>
      <c r="H25" s="231">
        <f t="shared" si="1"/>
        <v>-1.4800000000000001E-2</v>
      </c>
      <c r="I25" s="212" t="s">
        <v>886</v>
      </c>
      <c r="J25" s="216" t="s">
        <v>886</v>
      </c>
      <c r="K25" s="332" t="s">
        <v>886</v>
      </c>
    </row>
    <row r="26" spans="1:11" x14ac:dyDescent="0.2">
      <c r="A26" s="41" t="s">
        <v>32</v>
      </c>
      <c r="B26" s="41" t="s">
        <v>33</v>
      </c>
      <c r="C26" s="41" t="s">
        <v>41</v>
      </c>
      <c r="D26" s="41" t="s">
        <v>42</v>
      </c>
      <c r="E26" s="230">
        <v>1505030</v>
      </c>
      <c r="F26" s="176">
        <v>1470056</v>
      </c>
      <c r="G26" s="176">
        <f t="shared" si="0"/>
        <v>-34974</v>
      </c>
      <c r="H26" s="231">
        <f t="shared" si="1"/>
        <v>-2.3199999999999998E-2</v>
      </c>
      <c r="I26" s="212" t="s">
        <v>886</v>
      </c>
      <c r="J26" s="216" t="s">
        <v>886</v>
      </c>
      <c r="K26" s="332">
        <v>2015</v>
      </c>
    </row>
    <row r="27" spans="1:11" x14ac:dyDescent="0.2">
      <c r="A27" s="41" t="s">
        <v>32</v>
      </c>
      <c r="B27" s="41" t="s">
        <v>33</v>
      </c>
      <c r="C27" s="41" t="s">
        <v>43</v>
      </c>
      <c r="D27" s="41" t="s">
        <v>44</v>
      </c>
      <c r="E27" s="230">
        <v>812977</v>
      </c>
      <c r="F27" s="176">
        <v>776396</v>
      </c>
      <c r="G27" s="176">
        <f t="shared" si="0"/>
        <v>-36581</v>
      </c>
      <c r="H27" s="231">
        <f t="shared" si="1"/>
        <v>-4.4999999999999998E-2</v>
      </c>
      <c r="I27" s="212" t="s">
        <v>886</v>
      </c>
      <c r="J27" s="216" t="s">
        <v>886</v>
      </c>
      <c r="K27" s="332">
        <v>2015</v>
      </c>
    </row>
    <row r="28" spans="1:11" x14ac:dyDescent="0.2">
      <c r="A28" s="41" t="s">
        <v>45</v>
      </c>
      <c r="B28" s="41" t="s">
        <v>46</v>
      </c>
      <c r="C28" s="41" t="s">
        <v>47</v>
      </c>
      <c r="D28" s="41" t="s">
        <v>48</v>
      </c>
      <c r="E28" s="230">
        <v>710234</v>
      </c>
      <c r="F28" s="176">
        <v>695171</v>
      </c>
      <c r="G28" s="176">
        <f t="shared" si="0"/>
        <v>-15063</v>
      </c>
      <c r="H28" s="231">
        <f t="shared" si="1"/>
        <v>-2.12E-2</v>
      </c>
      <c r="I28" s="212" t="s">
        <v>886</v>
      </c>
      <c r="J28" s="216" t="s">
        <v>886</v>
      </c>
      <c r="K28" s="332">
        <v>2015</v>
      </c>
    </row>
    <row r="29" spans="1:11" x14ac:dyDescent="0.2">
      <c r="A29" s="41" t="s">
        <v>45</v>
      </c>
      <c r="B29" s="41" t="s">
        <v>46</v>
      </c>
      <c r="C29" s="41" t="s">
        <v>49</v>
      </c>
      <c r="D29" s="41" t="s">
        <v>50</v>
      </c>
      <c r="E29" s="230">
        <v>30873</v>
      </c>
      <c r="F29" s="176">
        <v>31338</v>
      </c>
      <c r="G29" s="176">
        <f t="shared" si="0"/>
        <v>465</v>
      </c>
      <c r="H29" s="231">
        <f t="shared" si="1"/>
        <v>1.5100000000000001E-2</v>
      </c>
      <c r="I29" s="212">
        <v>1</v>
      </c>
      <c r="J29" s="216">
        <v>1</v>
      </c>
      <c r="K29" s="332" t="s">
        <v>886</v>
      </c>
    </row>
    <row r="30" spans="1:11" x14ac:dyDescent="0.2">
      <c r="A30" s="41" t="s">
        <v>45</v>
      </c>
      <c r="B30" s="41" t="s">
        <v>46</v>
      </c>
      <c r="C30" s="41" t="s">
        <v>51</v>
      </c>
      <c r="D30" s="41" t="s">
        <v>52</v>
      </c>
      <c r="E30" s="230">
        <v>5339</v>
      </c>
      <c r="F30" s="176">
        <v>5571</v>
      </c>
      <c r="G30" s="176">
        <f t="shared" si="0"/>
        <v>232</v>
      </c>
      <c r="H30" s="231">
        <f t="shared" si="1"/>
        <v>4.3499999999999997E-2</v>
      </c>
      <c r="I30" s="212">
        <v>1</v>
      </c>
      <c r="J30" s="216">
        <v>1</v>
      </c>
      <c r="K30" s="332" t="s">
        <v>886</v>
      </c>
    </row>
    <row r="31" spans="1:11" x14ac:dyDescent="0.2">
      <c r="A31" s="41" t="s">
        <v>45</v>
      </c>
      <c r="B31" s="41" t="s">
        <v>46</v>
      </c>
      <c r="C31" s="41" t="s">
        <v>53</v>
      </c>
      <c r="D31" s="41" t="s">
        <v>54</v>
      </c>
      <c r="E31" s="230">
        <v>759707</v>
      </c>
      <c r="F31" s="176">
        <v>855000</v>
      </c>
      <c r="G31" s="176">
        <f t="shared" si="0"/>
        <v>95293</v>
      </c>
      <c r="H31" s="231">
        <f t="shared" si="1"/>
        <v>0.12540000000000001</v>
      </c>
      <c r="I31" s="212" t="s">
        <v>886</v>
      </c>
      <c r="J31" s="216" t="s">
        <v>886</v>
      </c>
      <c r="K31" s="332" t="s">
        <v>886</v>
      </c>
    </row>
    <row r="32" spans="1:11" x14ac:dyDescent="0.2">
      <c r="A32" s="41" t="s">
        <v>55</v>
      </c>
      <c r="B32" s="41" t="s">
        <v>56</v>
      </c>
      <c r="C32" s="41" t="s">
        <v>57</v>
      </c>
      <c r="D32" s="41" t="s">
        <v>58</v>
      </c>
      <c r="E32" s="230">
        <v>1055599</v>
      </c>
      <c r="F32" s="176">
        <v>1192338</v>
      </c>
      <c r="G32" s="176">
        <f t="shared" si="0"/>
        <v>136739</v>
      </c>
      <c r="H32" s="231">
        <f t="shared" si="1"/>
        <v>0.1295</v>
      </c>
      <c r="I32" s="212" t="s">
        <v>886</v>
      </c>
      <c r="J32" s="216" t="s">
        <v>886</v>
      </c>
      <c r="K32" s="332" t="s">
        <v>886</v>
      </c>
    </row>
    <row r="33" spans="1:11" x14ac:dyDescent="0.2">
      <c r="A33" s="41" t="s">
        <v>55</v>
      </c>
      <c r="B33" s="41" t="s">
        <v>56</v>
      </c>
      <c r="C33" s="41" t="s">
        <v>59</v>
      </c>
      <c r="D33" s="41" t="s">
        <v>60</v>
      </c>
      <c r="E33" s="230">
        <v>4724644</v>
      </c>
      <c r="F33" s="176">
        <v>4021759</v>
      </c>
      <c r="G33" s="176">
        <f t="shared" si="0"/>
        <v>-702885</v>
      </c>
      <c r="H33" s="231">
        <f t="shared" si="1"/>
        <v>-0.14879999999999999</v>
      </c>
      <c r="I33" s="212" t="s">
        <v>886</v>
      </c>
      <c r="J33" s="216" t="s">
        <v>886</v>
      </c>
      <c r="K33" s="332">
        <v>2015</v>
      </c>
    </row>
    <row r="34" spans="1:11" x14ac:dyDescent="0.2">
      <c r="A34" s="41" t="s">
        <v>55</v>
      </c>
      <c r="B34" s="41" t="s">
        <v>56</v>
      </c>
      <c r="C34" s="41" t="s">
        <v>61</v>
      </c>
      <c r="D34" s="41" t="s">
        <v>62</v>
      </c>
      <c r="E34" s="230">
        <v>111384</v>
      </c>
      <c r="F34" s="176">
        <v>205026</v>
      </c>
      <c r="G34" s="176">
        <f t="shared" si="0"/>
        <v>93642</v>
      </c>
      <c r="H34" s="231">
        <f t="shared" si="1"/>
        <v>0.8407</v>
      </c>
      <c r="I34" s="212">
        <v>1</v>
      </c>
      <c r="J34" s="216" t="s">
        <v>886</v>
      </c>
      <c r="K34" s="332">
        <v>2015</v>
      </c>
    </row>
    <row r="35" spans="1:11" x14ac:dyDescent="0.2">
      <c r="A35" s="41" t="s">
        <v>55</v>
      </c>
      <c r="B35" s="41" t="s">
        <v>56</v>
      </c>
      <c r="C35" s="41" t="s">
        <v>63</v>
      </c>
      <c r="D35" s="41" t="s">
        <v>64</v>
      </c>
      <c r="E35" s="230">
        <v>976308</v>
      </c>
      <c r="F35" s="176">
        <v>963737</v>
      </c>
      <c r="G35" s="176">
        <f t="shared" si="0"/>
        <v>-12571</v>
      </c>
      <c r="H35" s="231">
        <f t="shared" si="1"/>
        <v>-1.29E-2</v>
      </c>
      <c r="I35" s="212" t="s">
        <v>886</v>
      </c>
      <c r="J35" s="216" t="s">
        <v>886</v>
      </c>
      <c r="K35" s="332" t="s">
        <v>886</v>
      </c>
    </row>
    <row r="36" spans="1:11" x14ac:dyDescent="0.2">
      <c r="A36" s="41" t="s">
        <v>65</v>
      </c>
      <c r="B36" s="41" t="s">
        <v>66</v>
      </c>
      <c r="C36" s="41" t="s">
        <v>67</v>
      </c>
      <c r="D36" s="41" t="s">
        <v>68</v>
      </c>
      <c r="E36" s="230">
        <v>697823</v>
      </c>
      <c r="F36" s="176">
        <v>471084</v>
      </c>
      <c r="G36" s="176">
        <f t="shared" si="0"/>
        <v>-226739</v>
      </c>
      <c r="H36" s="231">
        <f t="shared" si="1"/>
        <v>-0.32490000000000002</v>
      </c>
      <c r="I36" s="212">
        <v>1</v>
      </c>
      <c r="J36" s="216" t="s">
        <v>886</v>
      </c>
      <c r="K36" s="332">
        <v>2015</v>
      </c>
    </row>
    <row r="37" spans="1:11" x14ac:dyDescent="0.2">
      <c r="A37" s="41" t="s">
        <v>65</v>
      </c>
      <c r="B37" s="41" t="s">
        <v>66</v>
      </c>
      <c r="C37" s="41" t="s">
        <v>69</v>
      </c>
      <c r="D37" s="41" t="s">
        <v>70</v>
      </c>
      <c r="E37" s="230">
        <v>1280157</v>
      </c>
      <c r="F37" s="176">
        <v>922931</v>
      </c>
      <c r="G37" s="176">
        <f t="shared" si="0"/>
        <v>-357226</v>
      </c>
      <c r="H37" s="231">
        <f t="shared" si="1"/>
        <v>-0.27900000000000003</v>
      </c>
      <c r="I37" s="212">
        <v>1</v>
      </c>
      <c r="J37" s="216" t="s">
        <v>886</v>
      </c>
      <c r="K37" s="332" t="s">
        <v>886</v>
      </c>
    </row>
    <row r="38" spans="1:11" x14ac:dyDescent="0.2">
      <c r="A38" s="41" t="s">
        <v>65</v>
      </c>
      <c r="B38" s="41" t="s">
        <v>66</v>
      </c>
      <c r="C38" s="41" t="s">
        <v>71</v>
      </c>
      <c r="D38" s="41" t="s">
        <v>72</v>
      </c>
      <c r="E38" s="230">
        <v>423276</v>
      </c>
      <c r="F38" s="176">
        <v>382893</v>
      </c>
      <c r="G38" s="176">
        <f t="shared" si="0"/>
        <v>-40383</v>
      </c>
      <c r="H38" s="231">
        <f t="shared" si="1"/>
        <v>-9.5399999999999999E-2</v>
      </c>
      <c r="I38" s="212">
        <v>1</v>
      </c>
      <c r="J38" s="216" t="s">
        <v>886</v>
      </c>
      <c r="K38" s="332">
        <v>2015</v>
      </c>
    </row>
    <row r="39" spans="1:11" x14ac:dyDescent="0.2">
      <c r="A39" s="41" t="s">
        <v>65</v>
      </c>
      <c r="B39" s="41" t="s">
        <v>66</v>
      </c>
      <c r="C39" s="41" t="s">
        <v>73</v>
      </c>
      <c r="D39" s="41" t="s">
        <v>74</v>
      </c>
      <c r="E39" s="230">
        <v>165959</v>
      </c>
      <c r="F39" s="176">
        <v>115721</v>
      </c>
      <c r="G39" s="176">
        <f t="shared" si="0"/>
        <v>-50238</v>
      </c>
      <c r="H39" s="231">
        <f t="shared" si="1"/>
        <v>-0.30270000000000002</v>
      </c>
      <c r="I39" s="212">
        <v>1</v>
      </c>
      <c r="J39" s="216" t="s">
        <v>886</v>
      </c>
      <c r="K39" s="332">
        <v>2015</v>
      </c>
    </row>
    <row r="40" spans="1:11" x14ac:dyDescent="0.2">
      <c r="A40" s="41" t="s">
        <v>75</v>
      </c>
      <c r="B40" s="41" t="s">
        <v>76</v>
      </c>
      <c r="C40" s="41" t="s">
        <v>26</v>
      </c>
      <c r="D40" s="41" t="s">
        <v>77</v>
      </c>
      <c r="E40" s="230">
        <v>2107928</v>
      </c>
      <c r="F40" s="176">
        <v>2139939</v>
      </c>
      <c r="G40" s="176">
        <f t="shared" si="0"/>
        <v>32011</v>
      </c>
      <c r="H40" s="231">
        <f t="shared" si="1"/>
        <v>1.52E-2</v>
      </c>
      <c r="I40" s="212" t="s">
        <v>886</v>
      </c>
      <c r="J40" s="216" t="s">
        <v>886</v>
      </c>
      <c r="K40" s="332" t="s">
        <v>886</v>
      </c>
    </row>
    <row r="41" spans="1:11" x14ac:dyDescent="0.2">
      <c r="A41" s="41" t="s">
        <v>75</v>
      </c>
      <c r="B41" s="41" t="s">
        <v>76</v>
      </c>
      <c r="C41" s="41" t="s">
        <v>57</v>
      </c>
      <c r="D41" s="41" t="s">
        <v>78</v>
      </c>
      <c r="E41" s="230">
        <v>1771058</v>
      </c>
      <c r="F41" s="176">
        <v>1784584</v>
      </c>
      <c r="G41" s="176">
        <f t="shared" si="0"/>
        <v>13526</v>
      </c>
      <c r="H41" s="231">
        <f t="shared" si="1"/>
        <v>7.6E-3</v>
      </c>
      <c r="I41" s="212" t="s">
        <v>886</v>
      </c>
      <c r="J41" s="216" t="s">
        <v>886</v>
      </c>
      <c r="K41" s="332">
        <v>2015</v>
      </c>
    </row>
    <row r="42" spans="1:11" x14ac:dyDescent="0.2">
      <c r="A42" s="41" t="s">
        <v>75</v>
      </c>
      <c r="B42" s="41" t="s">
        <v>76</v>
      </c>
      <c r="C42" s="41" t="s">
        <v>79</v>
      </c>
      <c r="D42" s="41" t="s">
        <v>80</v>
      </c>
      <c r="E42" s="230">
        <v>390343</v>
      </c>
      <c r="F42" s="176">
        <v>527181</v>
      </c>
      <c r="G42" s="176">
        <f t="shared" si="0"/>
        <v>136838</v>
      </c>
      <c r="H42" s="231">
        <f t="shared" si="1"/>
        <v>0.35060000000000002</v>
      </c>
      <c r="I42" s="212" t="s">
        <v>886</v>
      </c>
      <c r="J42" s="216" t="s">
        <v>886</v>
      </c>
      <c r="K42" s="332" t="s">
        <v>886</v>
      </c>
    </row>
    <row r="43" spans="1:11" x14ac:dyDescent="0.2">
      <c r="A43" s="41" t="s">
        <v>75</v>
      </c>
      <c r="B43" s="41" t="s">
        <v>76</v>
      </c>
      <c r="C43" s="41" t="s">
        <v>16</v>
      </c>
      <c r="D43" s="41" t="s">
        <v>81</v>
      </c>
      <c r="E43" s="230">
        <v>3117763</v>
      </c>
      <c r="F43" s="176">
        <v>2986073</v>
      </c>
      <c r="G43" s="176">
        <f t="shared" si="0"/>
        <v>-131690</v>
      </c>
      <c r="H43" s="231">
        <f t="shared" si="1"/>
        <v>-4.2200000000000001E-2</v>
      </c>
      <c r="I43" s="212" t="s">
        <v>886</v>
      </c>
      <c r="J43" s="216" t="s">
        <v>886</v>
      </c>
      <c r="K43" s="332">
        <v>2015</v>
      </c>
    </row>
    <row r="44" spans="1:11" x14ac:dyDescent="0.2">
      <c r="A44" s="41" t="s">
        <v>75</v>
      </c>
      <c r="B44" s="41" t="s">
        <v>76</v>
      </c>
      <c r="C44" s="41" t="s">
        <v>82</v>
      </c>
      <c r="D44" s="41" t="s">
        <v>83</v>
      </c>
      <c r="E44" s="230">
        <v>1696870</v>
      </c>
      <c r="F44" s="176">
        <v>1803707</v>
      </c>
      <c r="G44" s="176">
        <f t="shared" si="0"/>
        <v>106837</v>
      </c>
      <c r="H44" s="231">
        <f t="shared" si="1"/>
        <v>6.3E-2</v>
      </c>
      <c r="I44" s="212" t="s">
        <v>886</v>
      </c>
      <c r="J44" s="216" t="s">
        <v>886</v>
      </c>
      <c r="K44" s="332" t="s">
        <v>886</v>
      </c>
    </row>
    <row r="45" spans="1:11" x14ac:dyDescent="0.2">
      <c r="A45" s="41" t="s">
        <v>75</v>
      </c>
      <c r="B45" s="41" t="s">
        <v>76</v>
      </c>
      <c r="C45" s="41" t="s">
        <v>84</v>
      </c>
      <c r="D45" s="41" t="s">
        <v>85</v>
      </c>
      <c r="E45" s="230">
        <v>391683</v>
      </c>
      <c r="F45" s="176">
        <v>360068</v>
      </c>
      <c r="G45" s="176">
        <f t="shared" si="0"/>
        <v>-31615</v>
      </c>
      <c r="H45" s="231">
        <f t="shared" si="1"/>
        <v>-8.0699999999999994E-2</v>
      </c>
      <c r="I45" s="212" t="s">
        <v>886</v>
      </c>
      <c r="J45" s="216" t="s">
        <v>886</v>
      </c>
      <c r="K45" s="332" t="s">
        <v>886</v>
      </c>
    </row>
    <row r="46" spans="1:11" x14ac:dyDescent="0.2">
      <c r="A46" s="41" t="s">
        <v>75</v>
      </c>
      <c r="B46" s="41" t="s">
        <v>76</v>
      </c>
      <c r="C46" s="41" t="s">
        <v>86</v>
      </c>
      <c r="D46" s="41" t="s">
        <v>87</v>
      </c>
      <c r="E46" s="230">
        <v>2140942</v>
      </c>
      <c r="F46" s="176">
        <v>2281815</v>
      </c>
      <c r="G46" s="176">
        <f t="shared" si="0"/>
        <v>140873</v>
      </c>
      <c r="H46" s="231">
        <f t="shared" si="1"/>
        <v>6.5799999999999997E-2</v>
      </c>
      <c r="I46" s="212" t="s">
        <v>886</v>
      </c>
      <c r="J46" s="216" t="s">
        <v>886</v>
      </c>
      <c r="K46" s="332" t="s">
        <v>886</v>
      </c>
    </row>
    <row r="47" spans="1:11" x14ac:dyDescent="0.2">
      <c r="A47" s="41" t="s">
        <v>75</v>
      </c>
      <c r="B47" s="41" t="s">
        <v>76</v>
      </c>
      <c r="C47" s="41" t="s">
        <v>88</v>
      </c>
      <c r="D47" s="41" t="s">
        <v>89</v>
      </c>
      <c r="E47" s="230">
        <v>12563709</v>
      </c>
      <c r="F47" s="176">
        <v>12370744</v>
      </c>
      <c r="G47" s="176">
        <f t="shared" si="0"/>
        <v>-192965</v>
      </c>
      <c r="H47" s="231">
        <f t="shared" si="1"/>
        <v>-1.54E-2</v>
      </c>
      <c r="I47" s="212" t="s">
        <v>886</v>
      </c>
      <c r="J47" s="216" t="s">
        <v>886</v>
      </c>
      <c r="K47" s="332" t="s">
        <v>886</v>
      </c>
    </row>
    <row r="48" spans="1:11" x14ac:dyDescent="0.2">
      <c r="A48" s="41" t="s">
        <v>90</v>
      </c>
      <c r="B48" s="41" t="s">
        <v>91</v>
      </c>
      <c r="C48" s="41" t="s">
        <v>18</v>
      </c>
      <c r="D48" s="41" t="s">
        <v>92</v>
      </c>
      <c r="E48" s="230">
        <v>1242485</v>
      </c>
      <c r="F48" s="176">
        <v>1247869</v>
      </c>
      <c r="G48" s="176">
        <f t="shared" si="0"/>
        <v>5384</v>
      </c>
      <c r="H48" s="231">
        <f t="shared" si="1"/>
        <v>4.3E-3</v>
      </c>
      <c r="I48" s="212" t="s">
        <v>886</v>
      </c>
      <c r="J48" s="216" t="s">
        <v>886</v>
      </c>
      <c r="K48" s="332" t="s">
        <v>886</v>
      </c>
    </row>
    <row r="49" spans="1:11" x14ac:dyDescent="0.2">
      <c r="A49" s="41" t="s">
        <v>90</v>
      </c>
      <c r="B49" s="41" t="s">
        <v>91</v>
      </c>
      <c r="C49" s="41" t="s">
        <v>93</v>
      </c>
      <c r="D49" s="41" t="s">
        <v>94</v>
      </c>
      <c r="E49" s="230">
        <v>853683</v>
      </c>
      <c r="F49" s="176">
        <v>861477</v>
      </c>
      <c r="G49" s="176">
        <f t="shared" si="0"/>
        <v>7794</v>
      </c>
      <c r="H49" s="231">
        <f t="shared" si="1"/>
        <v>9.1000000000000004E-3</v>
      </c>
      <c r="I49" s="212" t="s">
        <v>886</v>
      </c>
      <c r="J49" s="216" t="s">
        <v>886</v>
      </c>
      <c r="K49" s="332" t="s">
        <v>886</v>
      </c>
    </row>
    <row r="50" spans="1:11" x14ac:dyDescent="0.2">
      <c r="A50" s="41" t="s">
        <v>90</v>
      </c>
      <c r="B50" s="41" t="s">
        <v>91</v>
      </c>
      <c r="C50" s="41" t="s">
        <v>95</v>
      </c>
      <c r="D50" s="41" t="s">
        <v>96</v>
      </c>
      <c r="E50" s="230">
        <v>6133049</v>
      </c>
      <c r="F50" s="176">
        <v>6187845</v>
      </c>
      <c r="G50" s="176">
        <f t="shared" si="0"/>
        <v>54796</v>
      </c>
      <c r="H50" s="231">
        <f t="shared" si="1"/>
        <v>8.8999999999999999E-3</v>
      </c>
      <c r="I50" s="212" t="s">
        <v>886</v>
      </c>
      <c r="J50" s="216" t="s">
        <v>886</v>
      </c>
      <c r="K50" s="332">
        <v>2015</v>
      </c>
    </row>
    <row r="51" spans="1:11" x14ac:dyDescent="0.2">
      <c r="A51" s="41" t="s">
        <v>90</v>
      </c>
      <c r="B51" s="41" t="s">
        <v>91</v>
      </c>
      <c r="C51" s="41" t="s">
        <v>97</v>
      </c>
      <c r="D51" s="41" t="s">
        <v>98</v>
      </c>
      <c r="E51" s="230">
        <v>1771193</v>
      </c>
      <c r="F51" s="176">
        <v>1891579</v>
      </c>
      <c r="G51" s="176">
        <f t="shared" si="0"/>
        <v>120386</v>
      </c>
      <c r="H51" s="231">
        <f t="shared" si="1"/>
        <v>6.8000000000000005E-2</v>
      </c>
      <c r="I51" s="212" t="s">
        <v>886</v>
      </c>
      <c r="J51" s="216" t="s">
        <v>886</v>
      </c>
      <c r="K51" s="332" t="s">
        <v>886</v>
      </c>
    </row>
    <row r="52" spans="1:11" x14ac:dyDescent="0.2">
      <c r="A52" s="41" t="s">
        <v>90</v>
      </c>
      <c r="B52" s="41" t="s">
        <v>91</v>
      </c>
      <c r="C52" s="41" t="s">
        <v>99</v>
      </c>
      <c r="D52" s="41" t="s">
        <v>100</v>
      </c>
      <c r="E52" s="230">
        <v>1377656</v>
      </c>
      <c r="F52" s="176">
        <v>1473917</v>
      </c>
      <c r="G52" s="176">
        <f t="shared" si="0"/>
        <v>96261</v>
      </c>
      <c r="H52" s="231">
        <f t="shared" si="1"/>
        <v>6.9900000000000004E-2</v>
      </c>
      <c r="I52" s="212" t="s">
        <v>886</v>
      </c>
      <c r="J52" s="216" t="s">
        <v>886</v>
      </c>
      <c r="K52" s="332">
        <v>2015</v>
      </c>
    </row>
    <row r="53" spans="1:11" x14ac:dyDescent="0.2">
      <c r="A53" s="41" t="s">
        <v>90</v>
      </c>
      <c r="B53" s="41" t="s">
        <v>91</v>
      </c>
      <c r="C53" s="41" t="s">
        <v>101</v>
      </c>
      <c r="D53" s="41" t="s">
        <v>102</v>
      </c>
      <c r="E53" s="230">
        <v>1236105</v>
      </c>
      <c r="F53" s="176">
        <v>1277012</v>
      </c>
      <c r="G53" s="176">
        <f t="shared" si="0"/>
        <v>40907</v>
      </c>
      <c r="H53" s="231">
        <f t="shared" si="1"/>
        <v>3.3099999999999997E-2</v>
      </c>
      <c r="I53" s="212" t="s">
        <v>886</v>
      </c>
      <c r="J53" s="216" t="s">
        <v>886</v>
      </c>
      <c r="K53" s="332" t="s">
        <v>886</v>
      </c>
    </row>
    <row r="54" spans="1:11" x14ac:dyDescent="0.2">
      <c r="A54" s="41" t="s">
        <v>90</v>
      </c>
      <c r="B54" s="41" t="s">
        <v>91</v>
      </c>
      <c r="C54" s="41" t="s">
        <v>103</v>
      </c>
      <c r="D54" s="41" t="s">
        <v>104</v>
      </c>
      <c r="E54" s="230">
        <v>421871</v>
      </c>
      <c r="F54" s="176">
        <v>584981</v>
      </c>
      <c r="G54" s="176">
        <f t="shared" si="0"/>
        <v>163110</v>
      </c>
      <c r="H54" s="231">
        <f t="shared" si="1"/>
        <v>0.3866</v>
      </c>
      <c r="I54" s="212" t="s">
        <v>886</v>
      </c>
      <c r="J54" s="216" t="s">
        <v>886</v>
      </c>
      <c r="K54" s="332" t="s">
        <v>886</v>
      </c>
    </row>
    <row r="55" spans="1:11" x14ac:dyDescent="0.2">
      <c r="A55" s="41" t="s">
        <v>90</v>
      </c>
      <c r="B55" s="41" t="s">
        <v>91</v>
      </c>
      <c r="C55" s="41" t="s">
        <v>105</v>
      </c>
      <c r="D55" s="41" t="s">
        <v>106</v>
      </c>
      <c r="E55" s="230">
        <v>760191</v>
      </c>
      <c r="F55" s="176">
        <v>830144</v>
      </c>
      <c r="G55" s="176">
        <f t="shared" si="0"/>
        <v>69953</v>
      </c>
      <c r="H55" s="231">
        <f t="shared" si="1"/>
        <v>9.1999999999999998E-2</v>
      </c>
      <c r="I55" s="212" t="s">
        <v>886</v>
      </c>
      <c r="J55" s="216" t="s">
        <v>886</v>
      </c>
      <c r="K55" s="332" t="s">
        <v>886</v>
      </c>
    </row>
    <row r="56" spans="1:11" x14ac:dyDescent="0.2">
      <c r="A56" s="41" t="s">
        <v>90</v>
      </c>
      <c r="B56" s="41" t="s">
        <v>91</v>
      </c>
      <c r="C56" s="41" t="s">
        <v>107</v>
      </c>
      <c r="D56" s="41" t="s">
        <v>108</v>
      </c>
      <c r="E56" s="230">
        <v>1495226</v>
      </c>
      <c r="F56" s="176">
        <v>1371468</v>
      </c>
      <c r="G56" s="176">
        <f t="shared" si="0"/>
        <v>-123758</v>
      </c>
      <c r="H56" s="231">
        <f t="shared" si="1"/>
        <v>-8.2799999999999999E-2</v>
      </c>
      <c r="I56" s="212" t="s">
        <v>886</v>
      </c>
      <c r="J56" s="216" t="s">
        <v>886</v>
      </c>
      <c r="K56" s="332" t="s">
        <v>886</v>
      </c>
    </row>
    <row r="57" spans="1:11" x14ac:dyDescent="0.2">
      <c r="A57" s="41" t="s">
        <v>90</v>
      </c>
      <c r="B57" s="41" t="s">
        <v>91</v>
      </c>
      <c r="C57" s="41" t="s">
        <v>109</v>
      </c>
      <c r="D57" s="41" t="s">
        <v>110</v>
      </c>
      <c r="E57" s="230">
        <v>1059174</v>
      </c>
      <c r="F57" s="176">
        <v>1067053</v>
      </c>
      <c r="G57" s="176">
        <f t="shared" si="0"/>
        <v>7879</v>
      </c>
      <c r="H57" s="231">
        <f t="shared" si="1"/>
        <v>7.4000000000000003E-3</v>
      </c>
      <c r="I57" s="212" t="s">
        <v>886</v>
      </c>
      <c r="J57" s="216" t="s">
        <v>886</v>
      </c>
      <c r="K57" s="332" t="s">
        <v>886</v>
      </c>
    </row>
    <row r="58" spans="1:11" x14ac:dyDescent="0.2">
      <c r="A58" s="41" t="s">
        <v>90</v>
      </c>
      <c r="B58" s="41" t="s">
        <v>91</v>
      </c>
      <c r="C58" s="41" t="s">
        <v>111</v>
      </c>
      <c r="D58" s="41" t="s">
        <v>112</v>
      </c>
      <c r="E58" s="230">
        <v>860643</v>
      </c>
      <c r="F58" s="176">
        <v>749203</v>
      </c>
      <c r="G58" s="176">
        <f t="shared" si="0"/>
        <v>-111440</v>
      </c>
      <c r="H58" s="231">
        <f t="shared" si="1"/>
        <v>-0.1295</v>
      </c>
      <c r="I58" s="212" t="s">
        <v>886</v>
      </c>
      <c r="J58" s="216" t="s">
        <v>886</v>
      </c>
      <c r="K58" s="332">
        <v>2015</v>
      </c>
    </row>
    <row r="59" spans="1:11" x14ac:dyDescent="0.2">
      <c r="A59" s="41" t="s">
        <v>113</v>
      </c>
      <c r="B59" s="41" t="s">
        <v>114</v>
      </c>
      <c r="C59" s="41" t="s">
        <v>12</v>
      </c>
      <c r="D59" s="41" t="s">
        <v>115</v>
      </c>
      <c r="E59" s="230">
        <v>11481</v>
      </c>
      <c r="F59" s="176">
        <v>12110</v>
      </c>
      <c r="G59" s="176">
        <f t="shared" si="0"/>
        <v>629</v>
      </c>
      <c r="H59" s="231">
        <f t="shared" si="1"/>
        <v>5.4800000000000001E-2</v>
      </c>
      <c r="I59" s="212">
        <v>1</v>
      </c>
      <c r="J59" s="216">
        <v>1</v>
      </c>
      <c r="K59" s="332" t="s">
        <v>886</v>
      </c>
    </row>
    <row r="60" spans="1:11" x14ac:dyDescent="0.2">
      <c r="A60" s="41" t="s">
        <v>113</v>
      </c>
      <c r="B60" s="41" t="s">
        <v>114</v>
      </c>
      <c r="C60" s="41" t="s">
        <v>116</v>
      </c>
      <c r="D60" s="41" t="s">
        <v>117</v>
      </c>
      <c r="E60" s="230">
        <v>16369</v>
      </c>
      <c r="F60" s="176">
        <v>17304</v>
      </c>
      <c r="G60" s="176">
        <f t="shared" si="0"/>
        <v>935</v>
      </c>
      <c r="H60" s="231">
        <f t="shared" si="1"/>
        <v>5.7099999999999998E-2</v>
      </c>
      <c r="I60" s="212">
        <v>1</v>
      </c>
      <c r="J60" s="216">
        <v>1</v>
      </c>
      <c r="K60" s="332" t="s">
        <v>886</v>
      </c>
    </row>
    <row r="61" spans="1:11" x14ac:dyDescent="0.2">
      <c r="A61" s="41" t="s">
        <v>113</v>
      </c>
      <c r="B61" s="41" t="s">
        <v>114</v>
      </c>
      <c r="C61" s="41" t="s">
        <v>118</v>
      </c>
      <c r="D61" s="41" t="s">
        <v>119</v>
      </c>
      <c r="E61" s="230">
        <v>298654</v>
      </c>
      <c r="F61" s="176">
        <v>242821</v>
      </c>
      <c r="G61" s="176">
        <f t="shared" si="0"/>
        <v>-55833</v>
      </c>
      <c r="H61" s="231">
        <f t="shared" si="1"/>
        <v>-0.18690000000000001</v>
      </c>
      <c r="I61" s="212" t="s">
        <v>886</v>
      </c>
      <c r="J61" s="216" t="s">
        <v>886</v>
      </c>
      <c r="K61" s="332" t="s">
        <v>886</v>
      </c>
    </row>
    <row r="62" spans="1:11" x14ac:dyDescent="0.2">
      <c r="A62" s="41" t="s">
        <v>113</v>
      </c>
      <c r="B62" s="41" t="s">
        <v>114</v>
      </c>
      <c r="C62" s="41" t="s">
        <v>120</v>
      </c>
      <c r="D62" s="41" t="s">
        <v>121</v>
      </c>
      <c r="E62" s="230">
        <v>16889</v>
      </c>
      <c r="F62" s="176">
        <v>17859</v>
      </c>
      <c r="G62" s="176">
        <f t="shared" si="0"/>
        <v>970</v>
      </c>
      <c r="H62" s="231">
        <f t="shared" si="1"/>
        <v>5.74E-2</v>
      </c>
      <c r="I62" s="212">
        <v>1</v>
      </c>
      <c r="J62" s="216">
        <v>1</v>
      </c>
      <c r="K62" s="332">
        <v>2015</v>
      </c>
    </row>
    <row r="63" spans="1:11" x14ac:dyDescent="0.2">
      <c r="A63" s="41" t="s">
        <v>113</v>
      </c>
      <c r="B63" s="41" t="s">
        <v>114</v>
      </c>
      <c r="C63" s="41" t="s">
        <v>47</v>
      </c>
      <c r="D63" s="41" t="s">
        <v>122</v>
      </c>
      <c r="E63" s="230">
        <v>8409790</v>
      </c>
      <c r="F63" s="176">
        <v>8459079</v>
      </c>
      <c r="G63" s="176">
        <f t="shared" si="0"/>
        <v>49289</v>
      </c>
      <c r="H63" s="231">
        <f t="shared" si="1"/>
        <v>5.8999999999999999E-3</v>
      </c>
      <c r="I63" s="212" t="s">
        <v>886</v>
      </c>
      <c r="J63" s="216" t="s">
        <v>886</v>
      </c>
      <c r="K63" s="332" t="s">
        <v>886</v>
      </c>
    </row>
    <row r="64" spans="1:11" x14ac:dyDescent="0.2">
      <c r="A64" s="41" t="s">
        <v>113</v>
      </c>
      <c r="B64" s="41" t="s">
        <v>114</v>
      </c>
      <c r="C64" s="41" t="s">
        <v>123</v>
      </c>
      <c r="D64" s="41" t="s">
        <v>124</v>
      </c>
      <c r="E64" s="230">
        <v>20980533</v>
      </c>
      <c r="F64" s="176">
        <v>21739349</v>
      </c>
      <c r="G64" s="176">
        <f t="shared" si="0"/>
        <v>758816</v>
      </c>
      <c r="H64" s="231">
        <f t="shared" si="1"/>
        <v>3.6200000000000003E-2</v>
      </c>
      <c r="I64" s="212" t="s">
        <v>886</v>
      </c>
      <c r="J64" s="216" t="s">
        <v>886</v>
      </c>
      <c r="K64" s="332" t="s">
        <v>886</v>
      </c>
    </row>
    <row r="65" spans="1:11" x14ac:dyDescent="0.2">
      <c r="A65" s="41" t="s">
        <v>113</v>
      </c>
      <c r="B65" s="41" t="s">
        <v>114</v>
      </c>
      <c r="C65" s="41" t="s">
        <v>125</v>
      </c>
      <c r="D65" s="41" t="s">
        <v>126</v>
      </c>
      <c r="E65" s="230">
        <v>8984779</v>
      </c>
      <c r="F65" s="176">
        <v>9511817</v>
      </c>
      <c r="G65" s="176">
        <f t="shared" si="0"/>
        <v>527038</v>
      </c>
      <c r="H65" s="231">
        <f t="shared" si="1"/>
        <v>5.8700000000000002E-2</v>
      </c>
      <c r="I65" s="212" t="s">
        <v>886</v>
      </c>
      <c r="J65" s="216" t="s">
        <v>886</v>
      </c>
      <c r="K65" s="332" t="s">
        <v>886</v>
      </c>
    </row>
    <row r="66" spans="1:11" x14ac:dyDescent="0.2">
      <c r="A66" s="41" t="s">
        <v>113</v>
      </c>
      <c r="B66" s="41" t="s">
        <v>114</v>
      </c>
      <c r="C66" s="41" t="s">
        <v>127</v>
      </c>
      <c r="D66" s="41" t="s">
        <v>128</v>
      </c>
      <c r="E66" s="230">
        <v>655815</v>
      </c>
      <c r="F66" s="176">
        <v>744429</v>
      </c>
      <c r="G66" s="176">
        <f t="shared" si="0"/>
        <v>88614</v>
      </c>
      <c r="H66" s="231">
        <f t="shared" si="1"/>
        <v>0.1351</v>
      </c>
      <c r="I66" s="212" t="s">
        <v>886</v>
      </c>
      <c r="J66" s="216" t="s">
        <v>886</v>
      </c>
      <c r="K66" s="332" t="s">
        <v>886</v>
      </c>
    </row>
    <row r="67" spans="1:11" x14ac:dyDescent="0.2">
      <c r="A67" s="41" t="s">
        <v>113</v>
      </c>
      <c r="B67" s="41" t="s">
        <v>114</v>
      </c>
      <c r="C67" s="41" t="s">
        <v>129</v>
      </c>
      <c r="D67" s="41" t="s">
        <v>130</v>
      </c>
      <c r="E67" s="230">
        <v>25328510</v>
      </c>
      <c r="F67" s="176">
        <v>24845060</v>
      </c>
      <c r="G67" s="176">
        <f t="shared" si="0"/>
        <v>-483450</v>
      </c>
      <c r="H67" s="231">
        <f t="shared" si="1"/>
        <v>-1.9099999999999999E-2</v>
      </c>
      <c r="I67" s="212" t="s">
        <v>886</v>
      </c>
      <c r="J67" s="216" t="s">
        <v>886</v>
      </c>
      <c r="K67" s="332" t="s">
        <v>886</v>
      </c>
    </row>
    <row r="68" spans="1:11" x14ac:dyDescent="0.2">
      <c r="A68" s="41" t="s">
        <v>113</v>
      </c>
      <c r="B68" s="41" t="s">
        <v>114</v>
      </c>
      <c r="C68" s="41" t="s">
        <v>131</v>
      </c>
      <c r="D68" s="41" t="s">
        <v>132</v>
      </c>
      <c r="E68" s="230">
        <v>18765</v>
      </c>
      <c r="F68" s="176">
        <v>15888</v>
      </c>
      <c r="G68" s="176">
        <f t="shared" si="0"/>
        <v>-2877</v>
      </c>
      <c r="H68" s="231">
        <f t="shared" si="1"/>
        <v>-0.15329999999999999</v>
      </c>
      <c r="I68" s="212">
        <v>1</v>
      </c>
      <c r="J68" s="216">
        <v>1</v>
      </c>
      <c r="K68" s="332" t="s">
        <v>886</v>
      </c>
    </row>
    <row r="69" spans="1:11" x14ac:dyDescent="0.2">
      <c r="A69" s="41" t="s">
        <v>133</v>
      </c>
      <c r="B69" s="41" t="s">
        <v>134</v>
      </c>
      <c r="C69" s="41" t="s">
        <v>135</v>
      </c>
      <c r="D69" s="41" t="s">
        <v>136</v>
      </c>
      <c r="E69" s="230">
        <v>963937</v>
      </c>
      <c r="F69" s="176">
        <v>1024654</v>
      </c>
      <c r="G69" s="176">
        <f t="shared" si="0"/>
        <v>60717</v>
      </c>
      <c r="H69" s="231">
        <f t="shared" si="1"/>
        <v>6.3E-2</v>
      </c>
      <c r="I69" s="212" t="s">
        <v>886</v>
      </c>
      <c r="J69" s="216" t="s">
        <v>886</v>
      </c>
      <c r="K69" s="332" t="s">
        <v>886</v>
      </c>
    </row>
    <row r="70" spans="1:11" x14ac:dyDescent="0.2">
      <c r="A70" s="41" t="s">
        <v>133</v>
      </c>
      <c r="B70" s="41" t="s">
        <v>134</v>
      </c>
      <c r="C70" s="41" t="s">
        <v>41</v>
      </c>
      <c r="D70" s="41" t="s">
        <v>137</v>
      </c>
      <c r="E70" s="230">
        <v>6142650</v>
      </c>
      <c r="F70" s="176">
        <v>7327755</v>
      </c>
      <c r="G70" s="176">
        <f t="shared" si="0"/>
        <v>1185105</v>
      </c>
      <c r="H70" s="231">
        <f t="shared" si="1"/>
        <v>0.19289999999999999</v>
      </c>
      <c r="I70" s="212" t="s">
        <v>886</v>
      </c>
      <c r="J70" s="216" t="s">
        <v>886</v>
      </c>
      <c r="K70" s="332">
        <v>2015</v>
      </c>
    </row>
    <row r="71" spans="1:11" x14ac:dyDescent="0.2">
      <c r="A71" s="41" t="s">
        <v>133</v>
      </c>
      <c r="B71" s="41" t="s">
        <v>134</v>
      </c>
      <c r="C71" s="41" t="s">
        <v>138</v>
      </c>
      <c r="D71" s="41" t="s">
        <v>139</v>
      </c>
      <c r="E71" s="230">
        <v>22593</v>
      </c>
      <c r="F71" s="176">
        <v>33257</v>
      </c>
      <c r="G71" s="176">
        <f t="shared" si="0"/>
        <v>10664</v>
      </c>
      <c r="H71" s="231">
        <f t="shared" si="1"/>
        <v>0.47199999999999998</v>
      </c>
      <c r="I71" s="212">
        <v>1</v>
      </c>
      <c r="J71" s="216" t="s">
        <v>886</v>
      </c>
      <c r="K71" s="332" t="s">
        <v>886</v>
      </c>
    </row>
    <row r="72" spans="1:11" x14ac:dyDescent="0.2">
      <c r="A72" s="41" t="s">
        <v>133</v>
      </c>
      <c r="B72" s="41" t="s">
        <v>134</v>
      </c>
      <c r="C72" s="41" t="s">
        <v>123</v>
      </c>
      <c r="D72" s="41" t="s">
        <v>140</v>
      </c>
      <c r="E72" s="230">
        <v>3408017</v>
      </c>
      <c r="F72" s="176">
        <v>3606004</v>
      </c>
      <c r="G72" s="176">
        <f t="shared" si="0"/>
        <v>197987</v>
      </c>
      <c r="H72" s="231">
        <f t="shared" si="1"/>
        <v>5.8099999999999999E-2</v>
      </c>
      <c r="I72" s="212" t="s">
        <v>886</v>
      </c>
      <c r="J72" s="216" t="s">
        <v>886</v>
      </c>
      <c r="K72" s="332" t="s">
        <v>886</v>
      </c>
    </row>
    <row r="73" spans="1:11" x14ac:dyDescent="0.2">
      <c r="A73" s="41" t="s">
        <v>133</v>
      </c>
      <c r="B73" s="41" t="s">
        <v>134</v>
      </c>
      <c r="C73" s="41" t="s">
        <v>141</v>
      </c>
      <c r="D73" s="41" t="s">
        <v>142</v>
      </c>
      <c r="E73" s="230">
        <v>4041349</v>
      </c>
      <c r="F73" s="176">
        <v>4127616</v>
      </c>
      <c r="G73" s="176">
        <f t="shared" si="0"/>
        <v>86267</v>
      </c>
      <c r="H73" s="231">
        <f t="shared" si="1"/>
        <v>2.1299999999999999E-2</v>
      </c>
      <c r="I73" s="212" t="s">
        <v>886</v>
      </c>
      <c r="J73" s="216" t="s">
        <v>886</v>
      </c>
      <c r="K73" s="332" t="s">
        <v>886</v>
      </c>
    </row>
    <row r="74" spans="1:11" x14ac:dyDescent="0.2">
      <c r="A74" s="41" t="s">
        <v>133</v>
      </c>
      <c r="B74" s="41" t="s">
        <v>134</v>
      </c>
      <c r="C74" s="41" t="s">
        <v>143</v>
      </c>
      <c r="D74" s="41" t="s">
        <v>144</v>
      </c>
      <c r="E74" s="230">
        <v>1406137</v>
      </c>
      <c r="F74" s="176">
        <v>1384132</v>
      </c>
      <c r="G74" s="176">
        <f t="shared" ref="G74:G137" si="2">SUM(F74-E74)</f>
        <v>-22005</v>
      </c>
      <c r="H74" s="231">
        <f t="shared" ref="H74:H137" si="3">ROUND(G74/E74,4)</f>
        <v>-1.5599999999999999E-2</v>
      </c>
      <c r="I74" s="212" t="s">
        <v>886</v>
      </c>
      <c r="J74" s="216" t="s">
        <v>886</v>
      </c>
      <c r="K74" s="332">
        <v>2015</v>
      </c>
    </row>
    <row r="75" spans="1:11" x14ac:dyDescent="0.2">
      <c r="A75" s="41" t="s">
        <v>133</v>
      </c>
      <c r="B75" s="41" t="s">
        <v>134</v>
      </c>
      <c r="C75" s="41" t="s">
        <v>145</v>
      </c>
      <c r="D75" s="41" t="s">
        <v>146</v>
      </c>
      <c r="E75" s="230">
        <v>1300843</v>
      </c>
      <c r="F75" s="176">
        <v>1467876</v>
      </c>
      <c r="G75" s="176">
        <f t="shared" si="2"/>
        <v>167033</v>
      </c>
      <c r="H75" s="231">
        <f t="shared" si="3"/>
        <v>0.12839999999999999</v>
      </c>
      <c r="I75" s="212" t="s">
        <v>886</v>
      </c>
      <c r="J75" s="216" t="s">
        <v>886</v>
      </c>
      <c r="K75" s="332" t="s">
        <v>886</v>
      </c>
    </row>
    <row r="76" spans="1:11" x14ac:dyDescent="0.2">
      <c r="A76" s="41" t="s">
        <v>133</v>
      </c>
      <c r="B76" s="41" t="s">
        <v>134</v>
      </c>
      <c r="C76" s="41" t="s">
        <v>147</v>
      </c>
      <c r="D76" s="41" t="s">
        <v>148</v>
      </c>
      <c r="E76" s="230">
        <v>121646</v>
      </c>
      <c r="F76" s="176">
        <v>277669</v>
      </c>
      <c r="G76" s="176">
        <f t="shared" si="2"/>
        <v>156023</v>
      </c>
      <c r="H76" s="231">
        <f t="shared" si="3"/>
        <v>1.2826</v>
      </c>
      <c r="I76" s="212" t="s">
        <v>886</v>
      </c>
      <c r="J76" s="216" t="s">
        <v>886</v>
      </c>
      <c r="K76" s="332">
        <v>2015</v>
      </c>
    </row>
    <row r="77" spans="1:11" x14ac:dyDescent="0.2">
      <c r="A77" s="41" t="s">
        <v>133</v>
      </c>
      <c r="B77" s="41" t="s">
        <v>134</v>
      </c>
      <c r="C77" s="41" t="s">
        <v>149</v>
      </c>
      <c r="D77" s="41" t="s">
        <v>150</v>
      </c>
      <c r="E77" s="230">
        <v>3425753</v>
      </c>
      <c r="F77" s="176">
        <v>3652089</v>
      </c>
      <c r="G77" s="176">
        <f t="shared" si="2"/>
        <v>226336</v>
      </c>
      <c r="H77" s="231">
        <f t="shared" si="3"/>
        <v>6.6100000000000006E-2</v>
      </c>
      <c r="I77" s="212" t="s">
        <v>886</v>
      </c>
      <c r="J77" s="216" t="s">
        <v>886</v>
      </c>
      <c r="K77" s="332" t="s">
        <v>886</v>
      </c>
    </row>
    <row r="78" spans="1:11" x14ac:dyDescent="0.2">
      <c r="A78" s="41" t="s">
        <v>151</v>
      </c>
      <c r="B78" s="41" t="s">
        <v>152</v>
      </c>
      <c r="C78" s="41" t="s">
        <v>153</v>
      </c>
      <c r="D78" s="41" t="s">
        <v>154</v>
      </c>
      <c r="E78" s="230">
        <v>502955</v>
      </c>
      <c r="F78" s="176">
        <v>552824</v>
      </c>
      <c r="G78" s="176">
        <f t="shared" si="2"/>
        <v>49869</v>
      </c>
      <c r="H78" s="231">
        <f t="shared" si="3"/>
        <v>9.9199999999999997E-2</v>
      </c>
      <c r="I78" s="212" t="s">
        <v>886</v>
      </c>
      <c r="J78" s="216" t="s">
        <v>886</v>
      </c>
      <c r="K78" s="332" t="s">
        <v>886</v>
      </c>
    </row>
    <row r="79" spans="1:11" x14ac:dyDescent="0.2">
      <c r="A79" s="41" t="s">
        <v>151</v>
      </c>
      <c r="B79" s="41" t="s">
        <v>152</v>
      </c>
      <c r="C79" s="41" t="s">
        <v>155</v>
      </c>
      <c r="D79" s="41" t="s">
        <v>156</v>
      </c>
      <c r="E79" s="230">
        <v>915397</v>
      </c>
      <c r="F79" s="176">
        <v>803704</v>
      </c>
      <c r="G79" s="176">
        <f t="shared" si="2"/>
        <v>-111693</v>
      </c>
      <c r="H79" s="231">
        <f t="shared" si="3"/>
        <v>-0.122</v>
      </c>
      <c r="I79" s="212" t="s">
        <v>886</v>
      </c>
      <c r="J79" s="216" t="s">
        <v>886</v>
      </c>
      <c r="K79" s="332">
        <v>2015</v>
      </c>
    </row>
    <row r="80" spans="1:11" x14ac:dyDescent="0.2">
      <c r="A80" s="41" t="s">
        <v>151</v>
      </c>
      <c r="B80" s="41" t="s">
        <v>152</v>
      </c>
      <c r="C80" s="41" t="s">
        <v>34</v>
      </c>
      <c r="D80" s="41" t="s">
        <v>157</v>
      </c>
      <c r="E80" s="230">
        <v>2166458</v>
      </c>
      <c r="F80" s="176">
        <v>2150626</v>
      </c>
      <c r="G80" s="176">
        <f t="shared" si="2"/>
        <v>-15832</v>
      </c>
      <c r="H80" s="231">
        <f t="shared" si="3"/>
        <v>-7.3000000000000001E-3</v>
      </c>
      <c r="I80" s="212" t="s">
        <v>886</v>
      </c>
      <c r="J80" s="216" t="s">
        <v>886</v>
      </c>
      <c r="K80" s="332" t="s">
        <v>886</v>
      </c>
    </row>
    <row r="81" spans="1:11" x14ac:dyDescent="0.2">
      <c r="A81" s="41" t="s">
        <v>151</v>
      </c>
      <c r="B81" s="41" t="s">
        <v>152</v>
      </c>
      <c r="C81" s="41" t="s">
        <v>158</v>
      </c>
      <c r="D81" s="41" t="s">
        <v>159</v>
      </c>
      <c r="E81" s="230">
        <v>818376</v>
      </c>
      <c r="F81" s="176">
        <v>799494</v>
      </c>
      <c r="G81" s="176">
        <f t="shared" si="2"/>
        <v>-18882</v>
      </c>
      <c r="H81" s="231">
        <f t="shared" si="3"/>
        <v>-2.3099999999999999E-2</v>
      </c>
      <c r="I81" s="212" t="s">
        <v>886</v>
      </c>
      <c r="J81" s="216" t="s">
        <v>886</v>
      </c>
      <c r="K81" s="332">
        <v>2015</v>
      </c>
    </row>
    <row r="82" spans="1:11" x14ac:dyDescent="0.2">
      <c r="A82" s="41" t="s">
        <v>151</v>
      </c>
      <c r="B82" s="41" t="s">
        <v>152</v>
      </c>
      <c r="C82" s="41" t="s">
        <v>116</v>
      </c>
      <c r="D82" s="41" t="s">
        <v>160</v>
      </c>
      <c r="E82" s="230">
        <v>1034815</v>
      </c>
      <c r="F82" s="176">
        <v>1058820</v>
      </c>
      <c r="G82" s="176">
        <f t="shared" si="2"/>
        <v>24005</v>
      </c>
      <c r="H82" s="231">
        <f t="shared" si="3"/>
        <v>2.3199999999999998E-2</v>
      </c>
      <c r="I82" s="212" t="s">
        <v>886</v>
      </c>
      <c r="J82" s="216" t="s">
        <v>886</v>
      </c>
      <c r="K82" s="332" t="s">
        <v>886</v>
      </c>
    </row>
    <row r="83" spans="1:11" x14ac:dyDescent="0.2">
      <c r="A83" s="41" t="s">
        <v>151</v>
      </c>
      <c r="B83" s="41" t="s">
        <v>152</v>
      </c>
      <c r="C83" s="41" t="s">
        <v>161</v>
      </c>
      <c r="D83" s="41" t="s">
        <v>162</v>
      </c>
      <c r="E83" s="230">
        <v>2699281</v>
      </c>
      <c r="F83" s="176">
        <v>2660734</v>
      </c>
      <c r="G83" s="176">
        <f t="shared" si="2"/>
        <v>-38547</v>
      </c>
      <c r="H83" s="231">
        <f t="shared" si="3"/>
        <v>-1.43E-2</v>
      </c>
      <c r="I83" s="212" t="s">
        <v>886</v>
      </c>
      <c r="J83" s="216" t="s">
        <v>886</v>
      </c>
      <c r="K83" s="332" t="s">
        <v>886</v>
      </c>
    </row>
    <row r="84" spans="1:11" x14ac:dyDescent="0.2">
      <c r="A84" s="41" t="s">
        <v>151</v>
      </c>
      <c r="B84" s="41" t="s">
        <v>152</v>
      </c>
      <c r="C84" s="41" t="s">
        <v>163</v>
      </c>
      <c r="D84" s="41" t="s">
        <v>164</v>
      </c>
      <c r="E84" s="230">
        <v>2140169</v>
      </c>
      <c r="F84" s="176">
        <v>2126024</v>
      </c>
      <c r="G84" s="176">
        <f t="shared" si="2"/>
        <v>-14145</v>
      </c>
      <c r="H84" s="231">
        <f t="shared" si="3"/>
        <v>-6.6E-3</v>
      </c>
      <c r="I84" s="212" t="s">
        <v>886</v>
      </c>
      <c r="J84" s="216" t="s">
        <v>886</v>
      </c>
      <c r="K84" s="332">
        <v>2015</v>
      </c>
    </row>
    <row r="85" spans="1:11" x14ac:dyDescent="0.2">
      <c r="A85" s="41" t="s">
        <v>151</v>
      </c>
      <c r="B85" s="41" t="s">
        <v>152</v>
      </c>
      <c r="C85" s="41" t="s">
        <v>165</v>
      </c>
      <c r="D85" s="41" t="s">
        <v>166</v>
      </c>
      <c r="E85" s="230">
        <v>1504575</v>
      </c>
      <c r="F85" s="176">
        <v>1491533</v>
      </c>
      <c r="G85" s="176">
        <f t="shared" si="2"/>
        <v>-13042</v>
      </c>
      <c r="H85" s="231">
        <f t="shared" si="3"/>
        <v>-8.6999999999999994E-3</v>
      </c>
      <c r="I85" s="212" t="s">
        <v>886</v>
      </c>
      <c r="J85" s="216" t="s">
        <v>886</v>
      </c>
      <c r="K85" s="332">
        <v>2015</v>
      </c>
    </row>
    <row r="86" spans="1:11" x14ac:dyDescent="0.2">
      <c r="A86" s="41" t="s">
        <v>151</v>
      </c>
      <c r="B86" s="41" t="s">
        <v>152</v>
      </c>
      <c r="C86" s="41" t="s">
        <v>59</v>
      </c>
      <c r="D86" s="41" t="s">
        <v>167</v>
      </c>
      <c r="E86" s="230">
        <v>2355553</v>
      </c>
      <c r="F86" s="176">
        <v>2082130</v>
      </c>
      <c r="G86" s="176">
        <f t="shared" si="2"/>
        <v>-273423</v>
      </c>
      <c r="H86" s="231">
        <f t="shared" si="3"/>
        <v>-0.11609999999999999</v>
      </c>
      <c r="I86" s="212" t="s">
        <v>886</v>
      </c>
      <c r="J86" s="216" t="s">
        <v>886</v>
      </c>
      <c r="K86" s="332">
        <v>2015</v>
      </c>
    </row>
    <row r="87" spans="1:11" x14ac:dyDescent="0.2">
      <c r="A87" s="41" t="s">
        <v>151</v>
      </c>
      <c r="B87" s="41" t="s">
        <v>152</v>
      </c>
      <c r="C87" s="41" t="s">
        <v>168</v>
      </c>
      <c r="D87" s="41" t="s">
        <v>169</v>
      </c>
      <c r="E87" s="230">
        <v>2087703</v>
      </c>
      <c r="F87" s="176">
        <v>2019587</v>
      </c>
      <c r="G87" s="176">
        <f t="shared" si="2"/>
        <v>-68116</v>
      </c>
      <c r="H87" s="231">
        <f t="shared" si="3"/>
        <v>-3.2599999999999997E-2</v>
      </c>
      <c r="I87" s="212" t="s">
        <v>886</v>
      </c>
      <c r="J87" s="216" t="s">
        <v>886</v>
      </c>
      <c r="K87" s="332">
        <v>2015</v>
      </c>
    </row>
    <row r="88" spans="1:11" x14ac:dyDescent="0.2">
      <c r="A88" s="41" t="s">
        <v>151</v>
      </c>
      <c r="B88" s="41" t="s">
        <v>152</v>
      </c>
      <c r="C88" s="41" t="s">
        <v>170</v>
      </c>
      <c r="D88" s="41" t="s">
        <v>171</v>
      </c>
      <c r="E88" s="230">
        <v>13185651</v>
      </c>
      <c r="F88" s="176">
        <v>13042854</v>
      </c>
      <c r="G88" s="176">
        <f t="shared" si="2"/>
        <v>-142797</v>
      </c>
      <c r="H88" s="231">
        <f t="shared" si="3"/>
        <v>-1.0800000000000001E-2</v>
      </c>
      <c r="I88" s="212" t="s">
        <v>886</v>
      </c>
      <c r="J88" s="216" t="s">
        <v>886</v>
      </c>
      <c r="K88" s="332" t="s">
        <v>886</v>
      </c>
    </row>
    <row r="89" spans="1:11" x14ac:dyDescent="0.2">
      <c r="A89" s="47" t="s">
        <v>151</v>
      </c>
      <c r="B89" s="47" t="s">
        <v>152</v>
      </c>
      <c r="C89" s="47" t="s">
        <v>172</v>
      </c>
      <c r="D89" s="47" t="s">
        <v>173</v>
      </c>
      <c r="E89" s="230">
        <v>486904</v>
      </c>
      <c r="F89" s="176">
        <v>486328</v>
      </c>
      <c r="G89" s="176">
        <f t="shared" si="2"/>
        <v>-576</v>
      </c>
      <c r="H89" s="231">
        <f t="shared" si="3"/>
        <v>-1.1999999999999999E-3</v>
      </c>
      <c r="I89" s="212" t="s">
        <v>886</v>
      </c>
      <c r="J89" s="216" t="s">
        <v>886</v>
      </c>
      <c r="K89" s="332" t="s">
        <v>886</v>
      </c>
    </row>
    <row r="90" spans="1:11" x14ac:dyDescent="0.2">
      <c r="A90" s="41" t="s">
        <v>174</v>
      </c>
      <c r="B90" s="41" t="s">
        <v>175</v>
      </c>
      <c r="C90" s="41" t="s">
        <v>34</v>
      </c>
      <c r="D90" s="41" t="s">
        <v>177</v>
      </c>
      <c r="E90" s="230">
        <v>952216</v>
      </c>
      <c r="F90" s="176">
        <v>850056</v>
      </c>
      <c r="G90" s="176">
        <f t="shared" si="2"/>
        <v>-102160</v>
      </c>
      <c r="H90" s="231">
        <f t="shared" si="3"/>
        <v>-0.10730000000000001</v>
      </c>
      <c r="I90" s="212" t="s">
        <v>886</v>
      </c>
      <c r="J90" s="216" t="s">
        <v>886</v>
      </c>
      <c r="K90" s="332">
        <v>2015</v>
      </c>
    </row>
    <row r="91" spans="1:11" x14ac:dyDescent="0.2">
      <c r="A91" s="41" t="s">
        <v>174</v>
      </c>
      <c r="B91" s="41" t="s">
        <v>175</v>
      </c>
      <c r="C91" s="41" t="s">
        <v>26</v>
      </c>
      <c r="D91" s="41" t="s">
        <v>178</v>
      </c>
      <c r="E91" s="230">
        <v>1528579</v>
      </c>
      <c r="F91" s="176">
        <v>1513119</v>
      </c>
      <c r="G91" s="176">
        <f t="shared" si="2"/>
        <v>-15460</v>
      </c>
      <c r="H91" s="231">
        <f t="shared" si="3"/>
        <v>-1.01E-2</v>
      </c>
      <c r="I91" s="212" t="s">
        <v>886</v>
      </c>
      <c r="J91" s="216" t="s">
        <v>886</v>
      </c>
      <c r="K91" s="332">
        <v>2015</v>
      </c>
    </row>
    <row r="92" spans="1:11" x14ac:dyDescent="0.2">
      <c r="A92" s="41" t="s">
        <v>174</v>
      </c>
      <c r="B92" s="41" t="s">
        <v>175</v>
      </c>
      <c r="C92" s="41" t="s">
        <v>57</v>
      </c>
      <c r="D92" s="41" t="s">
        <v>179</v>
      </c>
      <c r="E92" s="230">
        <v>1289727</v>
      </c>
      <c r="F92" s="176">
        <v>1299361</v>
      </c>
      <c r="G92" s="176">
        <f t="shared" si="2"/>
        <v>9634</v>
      </c>
      <c r="H92" s="231">
        <f t="shared" si="3"/>
        <v>7.4999999999999997E-3</v>
      </c>
      <c r="I92" s="212" t="s">
        <v>886</v>
      </c>
      <c r="J92" s="216" t="s">
        <v>886</v>
      </c>
      <c r="K92" s="332" t="s">
        <v>886</v>
      </c>
    </row>
    <row r="93" spans="1:11" x14ac:dyDescent="0.2">
      <c r="A93" s="41" t="s">
        <v>174</v>
      </c>
      <c r="B93" s="41" t="s">
        <v>175</v>
      </c>
      <c r="C93" s="41" t="s">
        <v>16</v>
      </c>
      <c r="D93" s="41" t="s">
        <v>180</v>
      </c>
      <c r="E93" s="230">
        <v>1613071</v>
      </c>
      <c r="F93" s="176">
        <v>1577273</v>
      </c>
      <c r="G93" s="176">
        <f t="shared" si="2"/>
        <v>-35798</v>
      </c>
      <c r="H93" s="231">
        <f t="shared" si="3"/>
        <v>-2.2200000000000001E-2</v>
      </c>
      <c r="I93" s="212" t="s">
        <v>886</v>
      </c>
      <c r="J93" s="216" t="s">
        <v>886</v>
      </c>
      <c r="K93" s="332">
        <v>2015</v>
      </c>
    </row>
    <row r="94" spans="1:11" x14ac:dyDescent="0.2">
      <c r="A94" s="41" t="s">
        <v>174</v>
      </c>
      <c r="B94" s="41" t="s">
        <v>175</v>
      </c>
      <c r="C94" s="41" t="s">
        <v>181</v>
      </c>
      <c r="D94" s="41" t="s">
        <v>903</v>
      </c>
      <c r="E94" s="230">
        <v>4864061</v>
      </c>
      <c r="F94" s="176">
        <v>4701272</v>
      </c>
      <c r="G94" s="176">
        <f t="shared" si="2"/>
        <v>-162789</v>
      </c>
      <c r="H94" s="231">
        <f t="shared" si="3"/>
        <v>-3.3500000000000002E-2</v>
      </c>
      <c r="I94" s="212" t="s">
        <v>886</v>
      </c>
      <c r="J94" s="216" t="s">
        <v>886</v>
      </c>
      <c r="K94" s="332">
        <v>2015</v>
      </c>
    </row>
    <row r="95" spans="1:11" x14ac:dyDescent="0.2">
      <c r="A95" s="41" t="s">
        <v>182</v>
      </c>
      <c r="B95" s="41" t="s">
        <v>183</v>
      </c>
      <c r="C95" s="41" t="s">
        <v>57</v>
      </c>
      <c r="D95" s="41" t="s">
        <v>184</v>
      </c>
      <c r="E95" s="230">
        <v>239670</v>
      </c>
      <c r="F95" s="176">
        <v>209433</v>
      </c>
      <c r="G95" s="176">
        <f t="shared" si="2"/>
        <v>-30237</v>
      </c>
      <c r="H95" s="231">
        <f t="shared" si="3"/>
        <v>-0.12620000000000001</v>
      </c>
      <c r="I95" s="212">
        <v>1</v>
      </c>
      <c r="J95" s="216" t="s">
        <v>886</v>
      </c>
      <c r="K95" s="332" t="s">
        <v>886</v>
      </c>
    </row>
    <row r="96" spans="1:11" x14ac:dyDescent="0.2">
      <c r="A96" s="41" t="s">
        <v>182</v>
      </c>
      <c r="B96" s="41" t="s">
        <v>183</v>
      </c>
      <c r="C96" s="41" t="s">
        <v>185</v>
      </c>
      <c r="D96" s="41" t="s">
        <v>186</v>
      </c>
      <c r="E96" s="230">
        <v>426885</v>
      </c>
      <c r="F96" s="176">
        <v>485805</v>
      </c>
      <c r="G96" s="176">
        <f t="shared" si="2"/>
        <v>58920</v>
      </c>
      <c r="H96" s="231">
        <f t="shared" si="3"/>
        <v>0.13800000000000001</v>
      </c>
      <c r="I96" s="212" t="s">
        <v>886</v>
      </c>
      <c r="J96" s="216" t="s">
        <v>886</v>
      </c>
      <c r="K96" s="332" t="s">
        <v>886</v>
      </c>
    </row>
    <row r="97" spans="1:11" x14ac:dyDescent="0.2">
      <c r="A97" s="41" t="s">
        <v>182</v>
      </c>
      <c r="B97" s="41" t="s">
        <v>183</v>
      </c>
      <c r="C97" s="41" t="s">
        <v>18</v>
      </c>
      <c r="D97" s="41" t="s">
        <v>187</v>
      </c>
      <c r="E97" s="230">
        <v>59506</v>
      </c>
      <c r="F97" s="176">
        <v>59964</v>
      </c>
      <c r="G97" s="176">
        <f t="shared" si="2"/>
        <v>458</v>
      </c>
      <c r="H97" s="231">
        <f t="shared" si="3"/>
        <v>7.7000000000000002E-3</v>
      </c>
      <c r="I97" s="212">
        <v>1</v>
      </c>
      <c r="J97" s="216" t="s">
        <v>886</v>
      </c>
      <c r="K97" s="332" t="s">
        <v>886</v>
      </c>
    </row>
    <row r="98" spans="1:11" x14ac:dyDescent="0.2">
      <c r="A98" s="41" t="s">
        <v>188</v>
      </c>
      <c r="B98" s="41" t="s">
        <v>189</v>
      </c>
      <c r="C98" s="41" t="s">
        <v>190</v>
      </c>
      <c r="D98" s="41" t="s">
        <v>191</v>
      </c>
      <c r="E98" s="230">
        <v>1100208</v>
      </c>
      <c r="F98" s="176">
        <v>1164108</v>
      </c>
      <c r="G98" s="176">
        <f t="shared" si="2"/>
        <v>63900</v>
      </c>
      <c r="H98" s="231">
        <f t="shared" si="3"/>
        <v>5.8099999999999999E-2</v>
      </c>
      <c r="I98" s="212" t="s">
        <v>886</v>
      </c>
      <c r="J98" s="216" t="s">
        <v>886</v>
      </c>
      <c r="K98" s="332" t="s">
        <v>886</v>
      </c>
    </row>
    <row r="99" spans="1:11" x14ac:dyDescent="0.2">
      <c r="A99" s="41" t="s">
        <v>188</v>
      </c>
      <c r="B99" s="41" t="s">
        <v>189</v>
      </c>
      <c r="C99" s="41" t="s">
        <v>57</v>
      </c>
      <c r="D99" s="41" t="s">
        <v>192</v>
      </c>
      <c r="E99" s="230">
        <v>59770572</v>
      </c>
      <c r="F99" s="176">
        <v>61213989</v>
      </c>
      <c r="G99" s="176">
        <f t="shared" si="2"/>
        <v>1443417</v>
      </c>
      <c r="H99" s="231">
        <f t="shared" si="3"/>
        <v>2.41E-2</v>
      </c>
      <c r="I99" s="212" t="s">
        <v>886</v>
      </c>
      <c r="J99" s="216" t="s">
        <v>886</v>
      </c>
      <c r="K99" s="332" t="s">
        <v>886</v>
      </c>
    </row>
    <row r="100" spans="1:11" x14ac:dyDescent="0.2">
      <c r="A100" s="41" t="s">
        <v>188</v>
      </c>
      <c r="B100" s="41" t="s">
        <v>189</v>
      </c>
      <c r="C100" s="41" t="s">
        <v>193</v>
      </c>
      <c r="D100" s="41" t="s">
        <v>194</v>
      </c>
      <c r="E100" s="230">
        <v>37971726</v>
      </c>
      <c r="F100" s="176">
        <v>35237432</v>
      </c>
      <c r="G100" s="176">
        <f t="shared" si="2"/>
        <v>-2734294</v>
      </c>
      <c r="H100" s="231">
        <f t="shared" si="3"/>
        <v>-7.1999999999999995E-2</v>
      </c>
      <c r="I100" s="212" t="s">
        <v>886</v>
      </c>
      <c r="J100" s="216" t="s">
        <v>886</v>
      </c>
      <c r="K100" s="332" t="s">
        <v>886</v>
      </c>
    </row>
    <row r="101" spans="1:11" x14ac:dyDescent="0.2">
      <c r="A101" s="41" t="s">
        <v>188</v>
      </c>
      <c r="B101" s="41" t="s">
        <v>189</v>
      </c>
      <c r="C101" s="41" t="s">
        <v>84</v>
      </c>
      <c r="D101" s="41" t="s">
        <v>195</v>
      </c>
      <c r="E101" s="230">
        <v>8985545</v>
      </c>
      <c r="F101" s="176">
        <v>9077737</v>
      </c>
      <c r="G101" s="176">
        <f t="shared" si="2"/>
        <v>92192</v>
      </c>
      <c r="H101" s="231">
        <f t="shared" si="3"/>
        <v>1.03E-2</v>
      </c>
      <c r="I101" s="212" t="s">
        <v>886</v>
      </c>
      <c r="J101" s="216" t="s">
        <v>886</v>
      </c>
      <c r="K101" s="332" t="s">
        <v>886</v>
      </c>
    </row>
    <row r="102" spans="1:11" x14ac:dyDescent="0.2">
      <c r="A102" s="41" t="s">
        <v>188</v>
      </c>
      <c r="B102" s="41" t="s">
        <v>189</v>
      </c>
      <c r="C102" s="41" t="s">
        <v>127</v>
      </c>
      <c r="D102" s="41" t="s">
        <v>196</v>
      </c>
      <c r="E102" s="230">
        <v>3876081</v>
      </c>
      <c r="F102" s="176">
        <v>3697750</v>
      </c>
      <c r="G102" s="176">
        <f t="shared" si="2"/>
        <v>-178331</v>
      </c>
      <c r="H102" s="231">
        <f t="shared" si="3"/>
        <v>-4.5999999999999999E-2</v>
      </c>
      <c r="I102" s="212" t="s">
        <v>886</v>
      </c>
      <c r="J102" s="216" t="s">
        <v>886</v>
      </c>
      <c r="K102" s="332">
        <v>2015</v>
      </c>
    </row>
    <row r="103" spans="1:11" x14ac:dyDescent="0.2">
      <c r="A103" s="41" t="s">
        <v>188</v>
      </c>
      <c r="B103" s="41" t="s">
        <v>189</v>
      </c>
      <c r="C103" s="41" t="s">
        <v>197</v>
      </c>
      <c r="D103" s="41" t="s">
        <v>198</v>
      </c>
      <c r="E103" s="230">
        <v>4499216</v>
      </c>
      <c r="F103" s="176">
        <v>4556865</v>
      </c>
      <c r="G103" s="176">
        <f t="shared" si="2"/>
        <v>57649</v>
      </c>
      <c r="H103" s="231">
        <f t="shared" si="3"/>
        <v>1.2800000000000001E-2</v>
      </c>
      <c r="I103" s="212" t="s">
        <v>886</v>
      </c>
      <c r="J103" s="216" t="s">
        <v>886</v>
      </c>
      <c r="K103" s="332" t="s">
        <v>886</v>
      </c>
    </row>
    <row r="104" spans="1:11" x14ac:dyDescent="0.2">
      <c r="A104" s="41" t="s">
        <v>199</v>
      </c>
      <c r="B104" s="41" t="s">
        <v>200</v>
      </c>
      <c r="C104" s="41" t="s">
        <v>201</v>
      </c>
      <c r="D104" s="41" t="s">
        <v>202</v>
      </c>
      <c r="E104" s="230">
        <v>931839</v>
      </c>
      <c r="F104" s="176">
        <v>1173831</v>
      </c>
      <c r="G104" s="176">
        <f t="shared" si="2"/>
        <v>241992</v>
      </c>
      <c r="H104" s="231">
        <f t="shared" si="3"/>
        <v>0.25969999999999999</v>
      </c>
      <c r="I104" s="212" t="s">
        <v>886</v>
      </c>
      <c r="J104" s="216" t="s">
        <v>886</v>
      </c>
      <c r="K104" s="332" t="s">
        <v>886</v>
      </c>
    </row>
    <row r="105" spans="1:11" x14ac:dyDescent="0.2">
      <c r="A105" s="41" t="s">
        <v>199</v>
      </c>
      <c r="B105" s="41" t="s">
        <v>200</v>
      </c>
      <c r="C105" s="41" t="s">
        <v>26</v>
      </c>
      <c r="D105" s="41" t="s">
        <v>203</v>
      </c>
      <c r="E105" s="230">
        <v>818285</v>
      </c>
      <c r="F105" s="176">
        <v>695924</v>
      </c>
      <c r="G105" s="176">
        <f t="shared" si="2"/>
        <v>-122361</v>
      </c>
      <c r="H105" s="231">
        <f t="shared" si="3"/>
        <v>-0.14949999999999999</v>
      </c>
      <c r="I105" s="212">
        <v>1</v>
      </c>
      <c r="J105" s="216" t="s">
        <v>886</v>
      </c>
      <c r="K105" s="332">
        <v>2015</v>
      </c>
    </row>
    <row r="106" spans="1:11" x14ac:dyDescent="0.2">
      <c r="A106" s="41" t="s">
        <v>199</v>
      </c>
      <c r="B106" s="41" t="s">
        <v>200</v>
      </c>
      <c r="C106" s="41" t="s">
        <v>57</v>
      </c>
      <c r="D106" s="41" t="s">
        <v>204</v>
      </c>
      <c r="E106" s="230">
        <v>627064</v>
      </c>
      <c r="F106" s="176">
        <v>563451</v>
      </c>
      <c r="G106" s="176">
        <f t="shared" si="2"/>
        <v>-63613</v>
      </c>
      <c r="H106" s="231">
        <f t="shared" si="3"/>
        <v>-0.1014</v>
      </c>
      <c r="I106" s="212" t="s">
        <v>886</v>
      </c>
      <c r="J106" s="216" t="s">
        <v>886</v>
      </c>
      <c r="K106" s="332" t="s">
        <v>886</v>
      </c>
    </row>
    <row r="107" spans="1:11" x14ac:dyDescent="0.2">
      <c r="A107" s="41" t="s">
        <v>205</v>
      </c>
      <c r="B107" s="41" t="s">
        <v>206</v>
      </c>
      <c r="C107" s="41" t="s">
        <v>207</v>
      </c>
      <c r="D107" s="41" t="s">
        <v>208</v>
      </c>
      <c r="E107" s="230">
        <v>1063524</v>
      </c>
      <c r="F107" s="176">
        <v>1129754</v>
      </c>
      <c r="G107" s="176">
        <f t="shared" si="2"/>
        <v>66230</v>
      </c>
      <c r="H107" s="231">
        <f t="shared" si="3"/>
        <v>6.2300000000000001E-2</v>
      </c>
      <c r="I107" s="212" t="s">
        <v>886</v>
      </c>
      <c r="J107" s="216" t="s">
        <v>886</v>
      </c>
      <c r="K107" s="332" t="s">
        <v>886</v>
      </c>
    </row>
    <row r="108" spans="1:11" x14ac:dyDescent="0.2">
      <c r="A108" s="41" t="s">
        <v>205</v>
      </c>
      <c r="B108" s="41" t="s">
        <v>206</v>
      </c>
      <c r="C108" s="41" t="s">
        <v>209</v>
      </c>
      <c r="D108" s="41" t="s">
        <v>210</v>
      </c>
      <c r="E108" s="230">
        <v>1911206</v>
      </c>
      <c r="F108" s="176">
        <v>2088637</v>
      </c>
      <c r="G108" s="176">
        <f t="shared" si="2"/>
        <v>177431</v>
      </c>
      <c r="H108" s="231">
        <f t="shared" si="3"/>
        <v>9.2799999999999994E-2</v>
      </c>
      <c r="I108" s="212" t="s">
        <v>886</v>
      </c>
      <c r="J108" s="216" t="s">
        <v>886</v>
      </c>
      <c r="K108" s="332" t="s">
        <v>886</v>
      </c>
    </row>
    <row r="109" spans="1:11" x14ac:dyDescent="0.2">
      <c r="A109" s="41" t="s">
        <v>205</v>
      </c>
      <c r="B109" s="41" t="s">
        <v>206</v>
      </c>
      <c r="C109" s="41" t="s">
        <v>26</v>
      </c>
      <c r="D109" s="41" t="s">
        <v>211</v>
      </c>
      <c r="E109" s="230">
        <v>3758717</v>
      </c>
      <c r="F109" s="176">
        <v>4035853</v>
      </c>
      <c r="G109" s="176">
        <f t="shared" si="2"/>
        <v>277136</v>
      </c>
      <c r="H109" s="231">
        <f t="shared" si="3"/>
        <v>7.3700000000000002E-2</v>
      </c>
      <c r="I109" s="212" t="s">
        <v>886</v>
      </c>
      <c r="J109" s="216" t="s">
        <v>886</v>
      </c>
      <c r="K109" s="332" t="s">
        <v>886</v>
      </c>
    </row>
    <row r="110" spans="1:11" x14ac:dyDescent="0.2">
      <c r="A110" s="41" t="s">
        <v>205</v>
      </c>
      <c r="B110" s="41" t="s">
        <v>206</v>
      </c>
      <c r="C110" s="41" t="s">
        <v>57</v>
      </c>
      <c r="D110" s="41" t="s">
        <v>212</v>
      </c>
      <c r="E110" s="230">
        <v>798754</v>
      </c>
      <c r="F110" s="176">
        <v>793458</v>
      </c>
      <c r="G110" s="176">
        <f t="shared" si="2"/>
        <v>-5296</v>
      </c>
      <c r="H110" s="231">
        <f t="shared" si="3"/>
        <v>-6.6E-3</v>
      </c>
      <c r="I110" s="212" t="s">
        <v>886</v>
      </c>
      <c r="J110" s="216" t="s">
        <v>886</v>
      </c>
      <c r="K110" s="332">
        <v>2015</v>
      </c>
    </row>
    <row r="111" spans="1:11" x14ac:dyDescent="0.2">
      <c r="A111" s="41" t="s">
        <v>205</v>
      </c>
      <c r="B111" s="41" t="s">
        <v>206</v>
      </c>
      <c r="C111" s="41" t="s">
        <v>79</v>
      </c>
      <c r="D111" s="41" t="s">
        <v>213</v>
      </c>
      <c r="E111" s="230">
        <v>1392645</v>
      </c>
      <c r="F111" s="176">
        <v>1402922</v>
      </c>
      <c r="G111" s="176">
        <f t="shared" si="2"/>
        <v>10277</v>
      </c>
      <c r="H111" s="231">
        <f t="shared" si="3"/>
        <v>7.4000000000000003E-3</v>
      </c>
      <c r="I111" s="212" t="s">
        <v>886</v>
      </c>
      <c r="J111" s="216" t="s">
        <v>886</v>
      </c>
      <c r="K111" s="332" t="s">
        <v>886</v>
      </c>
    </row>
    <row r="112" spans="1:11" x14ac:dyDescent="0.2">
      <c r="A112" s="41" t="s">
        <v>205</v>
      </c>
      <c r="B112" s="41" t="s">
        <v>206</v>
      </c>
      <c r="C112" s="41" t="s">
        <v>16</v>
      </c>
      <c r="D112" s="41" t="s">
        <v>214</v>
      </c>
      <c r="E112" s="230">
        <v>835798</v>
      </c>
      <c r="F112" s="176">
        <v>743424</v>
      </c>
      <c r="G112" s="176">
        <f t="shared" si="2"/>
        <v>-92374</v>
      </c>
      <c r="H112" s="231">
        <f t="shared" si="3"/>
        <v>-0.1105</v>
      </c>
      <c r="I112" s="212" t="s">
        <v>886</v>
      </c>
      <c r="J112" s="216" t="s">
        <v>886</v>
      </c>
      <c r="K112" s="332">
        <v>2015</v>
      </c>
    </row>
    <row r="113" spans="1:11" x14ac:dyDescent="0.2">
      <c r="A113" s="41" t="s">
        <v>205</v>
      </c>
      <c r="B113" s="41" t="s">
        <v>206</v>
      </c>
      <c r="C113" s="41" t="s">
        <v>215</v>
      </c>
      <c r="D113" s="41" t="s">
        <v>216</v>
      </c>
      <c r="E113" s="230">
        <v>50895189</v>
      </c>
      <c r="F113" s="176">
        <v>49768863</v>
      </c>
      <c r="G113" s="176">
        <f t="shared" si="2"/>
        <v>-1126326</v>
      </c>
      <c r="H113" s="231">
        <f t="shared" si="3"/>
        <v>-2.2100000000000002E-2</v>
      </c>
      <c r="I113" s="212" t="s">
        <v>886</v>
      </c>
      <c r="J113" s="216" t="s">
        <v>886</v>
      </c>
      <c r="K113" s="332">
        <v>2015</v>
      </c>
    </row>
    <row r="114" spans="1:11" x14ac:dyDescent="0.2">
      <c r="A114" s="41" t="s">
        <v>205</v>
      </c>
      <c r="B114" s="41" t="s">
        <v>206</v>
      </c>
      <c r="C114" s="41" t="s">
        <v>67</v>
      </c>
      <c r="D114" s="41" t="s">
        <v>217</v>
      </c>
      <c r="E114" s="230">
        <v>1454178</v>
      </c>
      <c r="F114" s="176">
        <v>1446834</v>
      </c>
      <c r="G114" s="176">
        <f t="shared" si="2"/>
        <v>-7344</v>
      </c>
      <c r="H114" s="231">
        <f t="shared" si="3"/>
        <v>-5.1000000000000004E-3</v>
      </c>
      <c r="I114" s="212" t="s">
        <v>886</v>
      </c>
      <c r="J114" s="216" t="s">
        <v>886</v>
      </c>
      <c r="K114" s="332" t="s">
        <v>886</v>
      </c>
    </row>
    <row r="115" spans="1:11" x14ac:dyDescent="0.2">
      <c r="A115" s="41" t="s">
        <v>205</v>
      </c>
      <c r="B115" s="41" t="s">
        <v>206</v>
      </c>
      <c r="C115" s="41" t="s">
        <v>168</v>
      </c>
      <c r="D115" s="41" t="s">
        <v>218</v>
      </c>
      <c r="E115" s="230">
        <v>6418302</v>
      </c>
      <c r="F115" s="176">
        <v>6697676</v>
      </c>
      <c r="G115" s="176">
        <f t="shared" si="2"/>
        <v>279374</v>
      </c>
      <c r="H115" s="231">
        <f t="shared" si="3"/>
        <v>4.3499999999999997E-2</v>
      </c>
      <c r="I115" s="212" t="s">
        <v>886</v>
      </c>
      <c r="J115" s="216" t="s">
        <v>886</v>
      </c>
      <c r="K115" s="332" t="s">
        <v>886</v>
      </c>
    </row>
    <row r="116" spans="1:11" x14ac:dyDescent="0.2">
      <c r="A116" s="41" t="s">
        <v>205</v>
      </c>
      <c r="B116" s="41" t="s">
        <v>206</v>
      </c>
      <c r="C116" s="41" t="s">
        <v>219</v>
      </c>
      <c r="D116" s="41" t="s">
        <v>220</v>
      </c>
      <c r="E116" s="230">
        <v>845829</v>
      </c>
      <c r="F116" s="176">
        <v>900225</v>
      </c>
      <c r="G116" s="176">
        <f t="shared" si="2"/>
        <v>54396</v>
      </c>
      <c r="H116" s="231">
        <f t="shared" si="3"/>
        <v>6.4299999999999996E-2</v>
      </c>
      <c r="I116" s="212" t="s">
        <v>886</v>
      </c>
      <c r="J116" s="216" t="s">
        <v>886</v>
      </c>
      <c r="K116" s="332" t="s">
        <v>886</v>
      </c>
    </row>
    <row r="117" spans="1:11" x14ac:dyDescent="0.2">
      <c r="A117" s="41" t="s">
        <v>221</v>
      </c>
      <c r="B117" s="41" t="s">
        <v>222</v>
      </c>
      <c r="C117" s="41" t="s">
        <v>26</v>
      </c>
      <c r="D117" s="41" t="s">
        <v>223</v>
      </c>
      <c r="E117" s="230">
        <v>2015941</v>
      </c>
      <c r="F117" s="176">
        <v>2060954</v>
      </c>
      <c r="G117" s="176">
        <f t="shared" si="2"/>
        <v>45013</v>
      </c>
      <c r="H117" s="231">
        <f t="shared" si="3"/>
        <v>2.23E-2</v>
      </c>
      <c r="I117" s="212" t="s">
        <v>886</v>
      </c>
      <c r="J117" s="216" t="s">
        <v>886</v>
      </c>
      <c r="K117" s="332" t="s">
        <v>886</v>
      </c>
    </row>
    <row r="118" spans="1:11" x14ac:dyDescent="0.2">
      <c r="A118" s="41" t="s">
        <v>221</v>
      </c>
      <c r="B118" s="41" t="s">
        <v>222</v>
      </c>
      <c r="C118" s="41" t="s">
        <v>224</v>
      </c>
      <c r="D118" s="41" t="s">
        <v>225</v>
      </c>
      <c r="E118" s="230">
        <v>552125</v>
      </c>
      <c r="F118" s="176">
        <v>668924</v>
      </c>
      <c r="G118" s="176">
        <f t="shared" si="2"/>
        <v>116799</v>
      </c>
      <c r="H118" s="231">
        <f t="shared" si="3"/>
        <v>0.21149999999999999</v>
      </c>
      <c r="I118" s="212" t="s">
        <v>886</v>
      </c>
      <c r="J118" s="216" t="s">
        <v>886</v>
      </c>
      <c r="K118" s="332" t="s">
        <v>886</v>
      </c>
    </row>
    <row r="119" spans="1:11" x14ac:dyDescent="0.2">
      <c r="A119" s="41" t="s">
        <v>221</v>
      </c>
      <c r="B119" s="41" t="s">
        <v>222</v>
      </c>
      <c r="C119" s="41" t="s">
        <v>226</v>
      </c>
      <c r="D119" s="41" t="s">
        <v>227</v>
      </c>
      <c r="E119" s="230">
        <v>682143</v>
      </c>
      <c r="F119" s="176">
        <v>694347</v>
      </c>
      <c r="G119" s="176">
        <f t="shared" si="2"/>
        <v>12204</v>
      </c>
      <c r="H119" s="231">
        <f t="shared" si="3"/>
        <v>1.7899999999999999E-2</v>
      </c>
      <c r="I119" s="212" t="s">
        <v>886</v>
      </c>
      <c r="J119" s="216" t="s">
        <v>886</v>
      </c>
      <c r="K119" s="332" t="s">
        <v>886</v>
      </c>
    </row>
    <row r="120" spans="1:11" x14ac:dyDescent="0.2">
      <c r="A120" s="41" t="s">
        <v>228</v>
      </c>
      <c r="B120" s="41" t="s">
        <v>229</v>
      </c>
      <c r="C120" s="41" t="s">
        <v>230</v>
      </c>
      <c r="D120" s="41" t="s">
        <v>231</v>
      </c>
      <c r="E120" s="230">
        <v>7196</v>
      </c>
      <c r="F120" s="176">
        <v>8257</v>
      </c>
      <c r="G120" s="176">
        <f t="shared" si="2"/>
        <v>1061</v>
      </c>
      <c r="H120" s="231">
        <f t="shared" si="3"/>
        <v>0.1474</v>
      </c>
      <c r="I120" s="212">
        <v>1</v>
      </c>
      <c r="J120" s="216">
        <v>1</v>
      </c>
      <c r="K120" s="332" t="s">
        <v>886</v>
      </c>
    </row>
    <row r="121" spans="1:11" x14ac:dyDescent="0.2">
      <c r="A121" s="41" t="s">
        <v>228</v>
      </c>
      <c r="B121" s="41" t="s">
        <v>229</v>
      </c>
      <c r="C121" s="41" t="s">
        <v>59</v>
      </c>
      <c r="D121" s="41" t="s">
        <v>232</v>
      </c>
      <c r="E121" s="230">
        <v>739911</v>
      </c>
      <c r="F121" s="176">
        <v>586494</v>
      </c>
      <c r="G121" s="176">
        <f t="shared" si="2"/>
        <v>-153417</v>
      </c>
      <c r="H121" s="231">
        <f t="shared" si="3"/>
        <v>-0.20730000000000001</v>
      </c>
      <c r="I121" s="212" t="s">
        <v>886</v>
      </c>
      <c r="J121" s="216" t="s">
        <v>886</v>
      </c>
      <c r="K121" s="332">
        <v>2015</v>
      </c>
    </row>
    <row r="122" spans="1:11" x14ac:dyDescent="0.2">
      <c r="A122" s="41" t="s">
        <v>228</v>
      </c>
      <c r="B122" s="41" t="s">
        <v>229</v>
      </c>
      <c r="C122" s="41" t="s">
        <v>233</v>
      </c>
      <c r="D122" s="41" t="s">
        <v>234</v>
      </c>
      <c r="E122" s="230">
        <v>1462370</v>
      </c>
      <c r="F122" s="176">
        <v>1441969</v>
      </c>
      <c r="G122" s="176">
        <f t="shared" si="2"/>
        <v>-20401</v>
      </c>
      <c r="H122" s="231">
        <f t="shared" si="3"/>
        <v>-1.4E-2</v>
      </c>
      <c r="I122" s="212" t="s">
        <v>886</v>
      </c>
      <c r="J122" s="216" t="s">
        <v>886</v>
      </c>
      <c r="K122" s="332" t="s">
        <v>886</v>
      </c>
    </row>
    <row r="123" spans="1:11" x14ac:dyDescent="0.2">
      <c r="A123" s="41" t="s">
        <v>228</v>
      </c>
      <c r="B123" s="41" t="s">
        <v>229</v>
      </c>
      <c r="C123" s="41" t="s">
        <v>95</v>
      </c>
      <c r="D123" s="41" t="s">
        <v>235</v>
      </c>
      <c r="E123" s="230">
        <v>733433</v>
      </c>
      <c r="F123" s="176">
        <v>714106</v>
      </c>
      <c r="G123" s="176">
        <f t="shared" si="2"/>
        <v>-19327</v>
      </c>
      <c r="H123" s="231">
        <f t="shared" si="3"/>
        <v>-2.64E-2</v>
      </c>
      <c r="I123" s="212" t="s">
        <v>886</v>
      </c>
      <c r="J123" s="216" t="s">
        <v>886</v>
      </c>
      <c r="K123" s="332" t="s">
        <v>886</v>
      </c>
    </row>
    <row r="124" spans="1:11" x14ac:dyDescent="0.2">
      <c r="A124" s="41" t="s">
        <v>228</v>
      </c>
      <c r="B124" s="41" t="s">
        <v>229</v>
      </c>
      <c r="C124" s="41" t="s">
        <v>236</v>
      </c>
      <c r="D124" s="41" t="s">
        <v>237</v>
      </c>
      <c r="E124" s="230">
        <v>5522058</v>
      </c>
      <c r="F124" s="176">
        <v>5214931</v>
      </c>
      <c r="G124" s="176">
        <f t="shared" si="2"/>
        <v>-307127</v>
      </c>
      <c r="H124" s="231">
        <f t="shared" si="3"/>
        <v>-5.5599999999999997E-2</v>
      </c>
      <c r="I124" s="212" t="s">
        <v>886</v>
      </c>
      <c r="J124" s="216" t="s">
        <v>886</v>
      </c>
      <c r="K124" s="332">
        <v>2015</v>
      </c>
    </row>
    <row r="125" spans="1:11" x14ac:dyDescent="0.2">
      <c r="A125" s="41" t="s">
        <v>238</v>
      </c>
      <c r="B125" s="41" t="s">
        <v>239</v>
      </c>
      <c r="C125" s="41" t="s">
        <v>240</v>
      </c>
      <c r="D125" s="41" t="s">
        <v>241</v>
      </c>
      <c r="E125" s="230">
        <v>3256420</v>
      </c>
      <c r="F125" s="176">
        <v>3215803</v>
      </c>
      <c r="G125" s="176">
        <f t="shared" si="2"/>
        <v>-40617</v>
      </c>
      <c r="H125" s="231">
        <f t="shared" si="3"/>
        <v>-1.2500000000000001E-2</v>
      </c>
      <c r="I125" s="212" t="s">
        <v>886</v>
      </c>
      <c r="J125" s="216" t="s">
        <v>886</v>
      </c>
      <c r="K125" s="332" t="s">
        <v>886</v>
      </c>
    </row>
    <row r="126" spans="1:11" x14ac:dyDescent="0.2">
      <c r="A126" s="41" t="s">
        <v>238</v>
      </c>
      <c r="B126" s="41" t="s">
        <v>239</v>
      </c>
      <c r="C126" s="41" t="s">
        <v>242</v>
      </c>
      <c r="D126" s="41" t="s">
        <v>243</v>
      </c>
      <c r="E126" s="230">
        <v>274140</v>
      </c>
      <c r="F126" s="176">
        <v>249147</v>
      </c>
      <c r="G126" s="176">
        <f t="shared" si="2"/>
        <v>-24993</v>
      </c>
      <c r="H126" s="231">
        <f t="shared" si="3"/>
        <v>-9.1200000000000003E-2</v>
      </c>
      <c r="I126" s="212" t="s">
        <v>886</v>
      </c>
      <c r="J126" s="216" t="s">
        <v>886</v>
      </c>
      <c r="K126" s="332">
        <v>2015</v>
      </c>
    </row>
    <row r="127" spans="1:11" x14ac:dyDescent="0.2">
      <c r="A127" s="41" t="s">
        <v>238</v>
      </c>
      <c r="B127" s="41" t="s">
        <v>239</v>
      </c>
      <c r="C127" s="41" t="s">
        <v>161</v>
      </c>
      <c r="D127" s="41" t="s">
        <v>244</v>
      </c>
      <c r="E127" s="230">
        <v>1075586</v>
      </c>
      <c r="F127" s="176">
        <v>1098692</v>
      </c>
      <c r="G127" s="176">
        <f t="shared" si="2"/>
        <v>23106</v>
      </c>
      <c r="H127" s="231">
        <f t="shared" si="3"/>
        <v>2.1499999999999998E-2</v>
      </c>
      <c r="I127" s="212" t="s">
        <v>886</v>
      </c>
      <c r="J127" s="216" t="s">
        <v>886</v>
      </c>
      <c r="K127" s="332" t="s">
        <v>886</v>
      </c>
    </row>
    <row r="128" spans="1:11" x14ac:dyDescent="0.2">
      <c r="A128" s="41" t="s">
        <v>238</v>
      </c>
      <c r="B128" s="41" t="s">
        <v>239</v>
      </c>
      <c r="C128" s="41" t="s">
        <v>245</v>
      </c>
      <c r="D128" s="41" t="s">
        <v>246</v>
      </c>
      <c r="E128" s="230">
        <v>1323808</v>
      </c>
      <c r="F128" s="176">
        <v>1264780</v>
      </c>
      <c r="G128" s="176">
        <f t="shared" si="2"/>
        <v>-59028</v>
      </c>
      <c r="H128" s="231">
        <f t="shared" si="3"/>
        <v>-4.4600000000000001E-2</v>
      </c>
      <c r="I128" s="212" t="s">
        <v>886</v>
      </c>
      <c r="J128" s="216" t="s">
        <v>886</v>
      </c>
      <c r="K128" s="332" t="s">
        <v>886</v>
      </c>
    </row>
    <row r="129" spans="1:11" x14ac:dyDescent="0.2">
      <c r="A129" s="41" t="s">
        <v>238</v>
      </c>
      <c r="B129" s="41" t="s">
        <v>239</v>
      </c>
      <c r="C129" s="41" t="s">
        <v>57</v>
      </c>
      <c r="D129" s="41" t="s">
        <v>247</v>
      </c>
      <c r="E129" s="230">
        <v>6325185</v>
      </c>
      <c r="F129" s="176">
        <v>6238823</v>
      </c>
      <c r="G129" s="176">
        <f t="shared" si="2"/>
        <v>-86362</v>
      </c>
      <c r="H129" s="231">
        <f t="shared" si="3"/>
        <v>-1.37E-2</v>
      </c>
      <c r="I129" s="212" t="s">
        <v>886</v>
      </c>
      <c r="J129" s="216" t="s">
        <v>886</v>
      </c>
      <c r="K129" s="332" t="s">
        <v>886</v>
      </c>
    </row>
    <row r="130" spans="1:11" x14ac:dyDescent="0.2">
      <c r="A130" s="41" t="s">
        <v>238</v>
      </c>
      <c r="B130" s="41" t="s">
        <v>239</v>
      </c>
      <c r="C130" s="41" t="s">
        <v>79</v>
      </c>
      <c r="D130" s="41" t="s">
        <v>248</v>
      </c>
      <c r="E130" s="230">
        <v>5280086</v>
      </c>
      <c r="F130" s="176">
        <v>5218499</v>
      </c>
      <c r="G130" s="176">
        <f t="shared" si="2"/>
        <v>-61587</v>
      </c>
      <c r="H130" s="231">
        <f t="shared" si="3"/>
        <v>-1.17E-2</v>
      </c>
      <c r="I130" s="212" t="s">
        <v>886</v>
      </c>
      <c r="J130" s="216" t="s">
        <v>886</v>
      </c>
      <c r="K130" s="332" t="s">
        <v>886</v>
      </c>
    </row>
    <row r="131" spans="1:11" x14ac:dyDescent="0.2">
      <c r="A131" s="41" t="s">
        <v>238</v>
      </c>
      <c r="B131" s="41" t="s">
        <v>239</v>
      </c>
      <c r="C131" s="41" t="s">
        <v>82</v>
      </c>
      <c r="D131" s="41" t="s">
        <v>249</v>
      </c>
      <c r="E131" s="230">
        <v>1882643</v>
      </c>
      <c r="F131" s="176">
        <v>1900494</v>
      </c>
      <c r="G131" s="176">
        <f t="shared" si="2"/>
        <v>17851</v>
      </c>
      <c r="H131" s="231">
        <f t="shared" si="3"/>
        <v>9.4999999999999998E-3</v>
      </c>
      <c r="I131" s="212" t="s">
        <v>886</v>
      </c>
      <c r="J131" s="216" t="s">
        <v>886</v>
      </c>
      <c r="K131" s="332">
        <v>2015</v>
      </c>
    </row>
    <row r="132" spans="1:11" x14ac:dyDescent="0.2">
      <c r="A132" s="41" t="s">
        <v>238</v>
      </c>
      <c r="B132" s="41" t="s">
        <v>239</v>
      </c>
      <c r="C132" s="41" t="s">
        <v>233</v>
      </c>
      <c r="D132" s="41" t="s">
        <v>250</v>
      </c>
      <c r="E132" s="230">
        <v>1034090</v>
      </c>
      <c r="F132" s="176">
        <v>1045950</v>
      </c>
      <c r="G132" s="176">
        <f t="shared" si="2"/>
        <v>11860</v>
      </c>
      <c r="H132" s="231">
        <f t="shared" si="3"/>
        <v>1.15E-2</v>
      </c>
      <c r="I132" s="212" t="s">
        <v>886</v>
      </c>
      <c r="J132" s="216" t="s">
        <v>886</v>
      </c>
      <c r="K132" s="332" t="s">
        <v>886</v>
      </c>
    </row>
    <row r="133" spans="1:11" x14ac:dyDescent="0.2">
      <c r="A133" s="41" t="s">
        <v>238</v>
      </c>
      <c r="B133" s="41" t="s">
        <v>239</v>
      </c>
      <c r="C133" s="41" t="s">
        <v>251</v>
      </c>
      <c r="D133" s="41" t="s">
        <v>252</v>
      </c>
      <c r="E133" s="230">
        <v>1828461</v>
      </c>
      <c r="F133" s="176">
        <v>1950974</v>
      </c>
      <c r="G133" s="176">
        <f t="shared" si="2"/>
        <v>122513</v>
      </c>
      <c r="H133" s="231">
        <f t="shared" si="3"/>
        <v>6.7000000000000004E-2</v>
      </c>
      <c r="I133" s="212" t="s">
        <v>886</v>
      </c>
      <c r="J133" s="216" t="s">
        <v>886</v>
      </c>
      <c r="K133" s="332" t="s">
        <v>886</v>
      </c>
    </row>
    <row r="134" spans="1:11" x14ac:dyDescent="0.2">
      <c r="A134" s="41" t="s">
        <v>238</v>
      </c>
      <c r="B134" s="41" t="s">
        <v>239</v>
      </c>
      <c r="C134" s="41" t="s">
        <v>95</v>
      </c>
      <c r="D134" s="41" t="s">
        <v>253</v>
      </c>
      <c r="E134" s="230">
        <v>1106824</v>
      </c>
      <c r="F134" s="176">
        <v>1139122</v>
      </c>
      <c r="G134" s="176">
        <f t="shared" si="2"/>
        <v>32298</v>
      </c>
      <c r="H134" s="231">
        <f t="shared" si="3"/>
        <v>2.92E-2</v>
      </c>
      <c r="I134" s="212" t="s">
        <v>886</v>
      </c>
      <c r="J134" s="216" t="s">
        <v>886</v>
      </c>
      <c r="K134" s="332" t="s">
        <v>886</v>
      </c>
    </row>
    <row r="135" spans="1:11" x14ac:dyDescent="0.2">
      <c r="A135" s="41" t="s">
        <v>238</v>
      </c>
      <c r="B135" s="41" t="s">
        <v>239</v>
      </c>
      <c r="C135" s="41" t="s">
        <v>138</v>
      </c>
      <c r="D135" s="41" t="s">
        <v>254</v>
      </c>
      <c r="E135" s="230">
        <v>721579</v>
      </c>
      <c r="F135" s="176">
        <v>622399</v>
      </c>
      <c r="G135" s="176">
        <f t="shared" si="2"/>
        <v>-99180</v>
      </c>
      <c r="H135" s="231">
        <f t="shared" si="3"/>
        <v>-0.13739999999999999</v>
      </c>
      <c r="I135" s="212" t="s">
        <v>886</v>
      </c>
      <c r="J135" s="216" t="s">
        <v>886</v>
      </c>
      <c r="K135" s="332" t="s">
        <v>886</v>
      </c>
    </row>
    <row r="136" spans="1:11" x14ac:dyDescent="0.2">
      <c r="A136" s="41" t="s">
        <v>238</v>
      </c>
      <c r="B136" s="41" t="s">
        <v>239</v>
      </c>
      <c r="C136" s="41" t="s">
        <v>61</v>
      </c>
      <c r="D136" s="41" t="s">
        <v>255</v>
      </c>
      <c r="E136" s="230">
        <v>3423292</v>
      </c>
      <c r="F136" s="176">
        <v>3300451</v>
      </c>
      <c r="G136" s="176">
        <f t="shared" si="2"/>
        <v>-122841</v>
      </c>
      <c r="H136" s="231">
        <f t="shared" si="3"/>
        <v>-3.5900000000000001E-2</v>
      </c>
      <c r="I136" s="212" t="s">
        <v>886</v>
      </c>
      <c r="J136" s="216" t="s">
        <v>886</v>
      </c>
      <c r="K136" s="332">
        <v>2015</v>
      </c>
    </row>
    <row r="137" spans="1:11" x14ac:dyDescent="0.2">
      <c r="A137" s="41" t="s">
        <v>238</v>
      </c>
      <c r="B137" s="41" t="s">
        <v>239</v>
      </c>
      <c r="C137" s="41" t="s">
        <v>97</v>
      </c>
      <c r="D137" s="41" t="s">
        <v>256</v>
      </c>
      <c r="E137" s="230">
        <v>11046431</v>
      </c>
      <c r="F137" s="176">
        <v>11247702</v>
      </c>
      <c r="G137" s="176">
        <f t="shared" si="2"/>
        <v>201271</v>
      </c>
      <c r="H137" s="231">
        <f t="shared" si="3"/>
        <v>1.8200000000000001E-2</v>
      </c>
      <c r="I137" s="212" t="s">
        <v>886</v>
      </c>
      <c r="J137" s="216" t="s">
        <v>886</v>
      </c>
      <c r="K137" s="332">
        <v>2015</v>
      </c>
    </row>
    <row r="138" spans="1:11" x14ac:dyDescent="0.2">
      <c r="A138" s="41" t="s">
        <v>238</v>
      </c>
      <c r="B138" s="41" t="s">
        <v>239</v>
      </c>
      <c r="C138" s="41" t="s">
        <v>181</v>
      </c>
      <c r="D138" s="41" t="s">
        <v>257</v>
      </c>
      <c r="E138" s="230">
        <v>1836664</v>
      </c>
      <c r="F138" s="176">
        <v>1883084</v>
      </c>
      <c r="G138" s="176">
        <f t="shared" ref="G138:G201" si="4">SUM(F138-E138)</f>
        <v>46420</v>
      </c>
      <c r="H138" s="231">
        <f t="shared" ref="H138:H201" si="5">ROUND(G138/E138,4)</f>
        <v>2.53E-2</v>
      </c>
      <c r="I138" s="212" t="s">
        <v>886</v>
      </c>
      <c r="J138" s="216" t="s">
        <v>886</v>
      </c>
      <c r="K138" s="332" t="s">
        <v>886</v>
      </c>
    </row>
    <row r="139" spans="1:11" x14ac:dyDescent="0.2">
      <c r="A139" s="41" t="s">
        <v>258</v>
      </c>
      <c r="B139" s="41" t="s">
        <v>259</v>
      </c>
      <c r="C139" s="41" t="s">
        <v>82</v>
      </c>
      <c r="D139" s="41" t="s">
        <v>260</v>
      </c>
      <c r="E139" s="230">
        <v>1146155</v>
      </c>
      <c r="F139" s="176">
        <v>1190709</v>
      </c>
      <c r="G139" s="176">
        <f t="shared" si="4"/>
        <v>44554</v>
      </c>
      <c r="H139" s="231">
        <f t="shared" si="5"/>
        <v>3.8899999999999997E-2</v>
      </c>
      <c r="I139" s="212" t="s">
        <v>886</v>
      </c>
      <c r="J139" s="216" t="s">
        <v>886</v>
      </c>
      <c r="K139" s="332" t="s">
        <v>886</v>
      </c>
    </row>
    <row r="140" spans="1:11" x14ac:dyDescent="0.2">
      <c r="A140" s="41" t="s">
        <v>258</v>
      </c>
      <c r="B140" s="41" t="s">
        <v>259</v>
      </c>
      <c r="C140" s="41" t="s">
        <v>37</v>
      </c>
      <c r="D140" s="41" t="s">
        <v>261</v>
      </c>
      <c r="E140" s="230">
        <v>825154</v>
      </c>
      <c r="F140" s="176">
        <v>732927</v>
      </c>
      <c r="G140" s="176">
        <f t="shared" si="4"/>
        <v>-92227</v>
      </c>
      <c r="H140" s="231">
        <f t="shared" si="5"/>
        <v>-0.1118</v>
      </c>
      <c r="I140" s="212" t="s">
        <v>886</v>
      </c>
      <c r="J140" s="216" t="s">
        <v>886</v>
      </c>
      <c r="K140" s="332">
        <v>2015</v>
      </c>
    </row>
    <row r="141" spans="1:11" x14ac:dyDescent="0.2">
      <c r="A141" s="41" t="s">
        <v>258</v>
      </c>
      <c r="B141" s="41" t="s">
        <v>259</v>
      </c>
      <c r="C141" s="41" t="s">
        <v>43</v>
      </c>
      <c r="D141" s="41" t="s">
        <v>262</v>
      </c>
      <c r="E141" s="230">
        <v>5260128</v>
      </c>
      <c r="F141" s="176">
        <v>5157240</v>
      </c>
      <c r="G141" s="176">
        <f t="shared" si="4"/>
        <v>-102888</v>
      </c>
      <c r="H141" s="231">
        <f t="shared" si="5"/>
        <v>-1.9599999999999999E-2</v>
      </c>
      <c r="I141" s="212" t="s">
        <v>886</v>
      </c>
      <c r="J141" s="216" t="s">
        <v>886</v>
      </c>
      <c r="K141" s="332" t="s">
        <v>886</v>
      </c>
    </row>
    <row r="142" spans="1:11" x14ac:dyDescent="0.2">
      <c r="A142" s="41" t="s">
        <v>258</v>
      </c>
      <c r="B142" s="41" t="s">
        <v>259</v>
      </c>
      <c r="C142" s="41" t="s">
        <v>263</v>
      </c>
      <c r="D142" s="41" t="s">
        <v>264</v>
      </c>
      <c r="E142" s="230">
        <v>7586194</v>
      </c>
      <c r="F142" s="176">
        <v>7593319</v>
      </c>
      <c r="G142" s="176">
        <f t="shared" si="4"/>
        <v>7125</v>
      </c>
      <c r="H142" s="231">
        <f t="shared" si="5"/>
        <v>8.9999999999999998E-4</v>
      </c>
      <c r="I142" s="212" t="s">
        <v>886</v>
      </c>
      <c r="J142" s="216" t="s">
        <v>886</v>
      </c>
      <c r="K142" s="332" t="s">
        <v>886</v>
      </c>
    </row>
    <row r="143" spans="1:11" x14ac:dyDescent="0.2">
      <c r="A143" s="41" t="s">
        <v>265</v>
      </c>
      <c r="B143" s="41" t="s">
        <v>266</v>
      </c>
      <c r="C143" s="41" t="s">
        <v>267</v>
      </c>
      <c r="D143" s="41" t="s">
        <v>268</v>
      </c>
      <c r="E143" s="230">
        <v>11248</v>
      </c>
      <c r="F143" s="176">
        <v>11342</v>
      </c>
      <c r="G143" s="176">
        <f t="shared" si="4"/>
        <v>94</v>
      </c>
      <c r="H143" s="231">
        <f t="shared" si="5"/>
        <v>8.3999999999999995E-3</v>
      </c>
      <c r="I143" s="212">
        <v>1</v>
      </c>
      <c r="J143" s="216">
        <v>1</v>
      </c>
      <c r="K143" s="332">
        <v>2015</v>
      </c>
    </row>
    <row r="144" spans="1:11" x14ac:dyDescent="0.2">
      <c r="A144" s="41" t="s">
        <v>265</v>
      </c>
      <c r="B144" s="41" t="s">
        <v>266</v>
      </c>
      <c r="C144" s="41" t="s">
        <v>155</v>
      </c>
      <c r="D144" s="41" t="s">
        <v>269</v>
      </c>
      <c r="E144" s="230">
        <v>627503</v>
      </c>
      <c r="F144" s="176">
        <v>580640</v>
      </c>
      <c r="G144" s="176">
        <f t="shared" si="4"/>
        <v>-46863</v>
      </c>
      <c r="H144" s="231">
        <f t="shared" si="5"/>
        <v>-7.4700000000000003E-2</v>
      </c>
      <c r="I144" s="212" t="s">
        <v>886</v>
      </c>
      <c r="J144" s="216" t="s">
        <v>886</v>
      </c>
      <c r="K144" s="332">
        <v>2015</v>
      </c>
    </row>
    <row r="145" spans="1:11" x14ac:dyDescent="0.2">
      <c r="A145" s="41" t="s">
        <v>265</v>
      </c>
      <c r="B145" s="41" t="s">
        <v>266</v>
      </c>
      <c r="C145" s="41" t="s">
        <v>270</v>
      </c>
      <c r="D145" s="41" t="s">
        <v>271</v>
      </c>
      <c r="E145" s="230">
        <v>447656</v>
      </c>
      <c r="F145" s="176">
        <v>442302</v>
      </c>
      <c r="G145" s="176">
        <f t="shared" si="4"/>
        <v>-5354</v>
      </c>
      <c r="H145" s="231">
        <f t="shared" si="5"/>
        <v>-1.2E-2</v>
      </c>
      <c r="I145" s="212" t="s">
        <v>886</v>
      </c>
      <c r="J145" s="216" t="s">
        <v>886</v>
      </c>
      <c r="K145" s="332">
        <v>2015</v>
      </c>
    </row>
    <row r="146" spans="1:11" x14ac:dyDescent="0.2">
      <c r="A146" s="41" t="s">
        <v>265</v>
      </c>
      <c r="B146" s="41" t="s">
        <v>266</v>
      </c>
      <c r="C146" s="41" t="s">
        <v>161</v>
      </c>
      <c r="D146" s="41" t="s">
        <v>272</v>
      </c>
      <c r="E146" s="230">
        <v>804510</v>
      </c>
      <c r="F146" s="176">
        <v>794361</v>
      </c>
      <c r="G146" s="176">
        <f t="shared" si="4"/>
        <v>-10149</v>
      </c>
      <c r="H146" s="231">
        <f t="shared" si="5"/>
        <v>-1.26E-2</v>
      </c>
      <c r="I146" s="212" t="s">
        <v>886</v>
      </c>
      <c r="J146" s="216" t="s">
        <v>886</v>
      </c>
      <c r="K146" s="332" t="s">
        <v>886</v>
      </c>
    </row>
    <row r="147" spans="1:11" x14ac:dyDescent="0.2">
      <c r="A147" s="41" t="s">
        <v>265</v>
      </c>
      <c r="B147" s="41" t="s">
        <v>266</v>
      </c>
      <c r="C147" s="41" t="s">
        <v>26</v>
      </c>
      <c r="D147" s="41" t="s">
        <v>273</v>
      </c>
      <c r="E147" s="230">
        <v>5434783</v>
      </c>
      <c r="F147" s="176">
        <v>5489947</v>
      </c>
      <c r="G147" s="176">
        <f t="shared" si="4"/>
        <v>55164</v>
      </c>
      <c r="H147" s="231">
        <f t="shared" si="5"/>
        <v>1.0200000000000001E-2</v>
      </c>
      <c r="I147" s="212" t="s">
        <v>886</v>
      </c>
      <c r="J147" s="216" t="s">
        <v>886</v>
      </c>
      <c r="K147" s="332">
        <v>2015</v>
      </c>
    </row>
    <row r="148" spans="1:11" x14ac:dyDescent="0.2">
      <c r="A148" s="41" t="s">
        <v>265</v>
      </c>
      <c r="B148" s="41" t="s">
        <v>266</v>
      </c>
      <c r="C148" s="41" t="s">
        <v>57</v>
      </c>
      <c r="D148" s="41" t="s">
        <v>274</v>
      </c>
      <c r="E148" s="230">
        <v>3136887</v>
      </c>
      <c r="F148" s="176">
        <v>3262794</v>
      </c>
      <c r="G148" s="176">
        <f t="shared" si="4"/>
        <v>125907</v>
      </c>
      <c r="H148" s="231">
        <f t="shared" si="5"/>
        <v>4.0099999999999997E-2</v>
      </c>
      <c r="I148" s="212" t="s">
        <v>886</v>
      </c>
      <c r="J148" s="216" t="s">
        <v>886</v>
      </c>
      <c r="K148" s="332" t="s">
        <v>886</v>
      </c>
    </row>
    <row r="149" spans="1:11" x14ac:dyDescent="0.2">
      <c r="A149" s="41" t="s">
        <v>265</v>
      </c>
      <c r="B149" s="41" t="s">
        <v>266</v>
      </c>
      <c r="C149" s="41" t="s">
        <v>79</v>
      </c>
      <c r="D149" s="41" t="s">
        <v>275</v>
      </c>
      <c r="E149" s="230">
        <v>3579148</v>
      </c>
      <c r="F149" s="176">
        <v>3758697</v>
      </c>
      <c r="G149" s="176">
        <f t="shared" si="4"/>
        <v>179549</v>
      </c>
      <c r="H149" s="231">
        <f t="shared" si="5"/>
        <v>5.0200000000000002E-2</v>
      </c>
      <c r="I149" s="212" t="s">
        <v>886</v>
      </c>
      <c r="J149" s="216" t="s">
        <v>886</v>
      </c>
      <c r="K149" s="332" t="s">
        <v>886</v>
      </c>
    </row>
    <row r="150" spans="1:11" x14ac:dyDescent="0.2">
      <c r="A150" s="41" t="s">
        <v>265</v>
      </c>
      <c r="B150" s="41" t="s">
        <v>266</v>
      </c>
      <c r="C150" s="41" t="s">
        <v>16</v>
      </c>
      <c r="D150" s="41" t="s">
        <v>276</v>
      </c>
      <c r="E150" s="230">
        <v>2363826</v>
      </c>
      <c r="F150" s="176">
        <v>2356368</v>
      </c>
      <c r="G150" s="176">
        <f t="shared" si="4"/>
        <v>-7458</v>
      </c>
      <c r="H150" s="231">
        <f t="shared" si="5"/>
        <v>-3.2000000000000002E-3</v>
      </c>
      <c r="I150" s="212" t="s">
        <v>886</v>
      </c>
      <c r="J150" s="216" t="s">
        <v>886</v>
      </c>
      <c r="K150" s="332" t="s">
        <v>886</v>
      </c>
    </row>
    <row r="151" spans="1:11" x14ac:dyDescent="0.2">
      <c r="A151" s="41" t="s">
        <v>265</v>
      </c>
      <c r="B151" s="41" t="s">
        <v>266</v>
      </c>
      <c r="C151" s="41" t="s">
        <v>82</v>
      </c>
      <c r="D151" s="41" t="s">
        <v>277</v>
      </c>
      <c r="E151" s="230">
        <v>994731</v>
      </c>
      <c r="F151" s="176">
        <v>990911</v>
      </c>
      <c r="G151" s="176">
        <f t="shared" si="4"/>
        <v>-3820</v>
      </c>
      <c r="H151" s="231">
        <f t="shared" si="5"/>
        <v>-3.8E-3</v>
      </c>
      <c r="I151" s="212" t="s">
        <v>886</v>
      </c>
      <c r="J151" s="216" t="s">
        <v>886</v>
      </c>
      <c r="K151" s="332" t="s">
        <v>886</v>
      </c>
    </row>
    <row r="152" spans="1:11" x14ac:dyDescent="0.2">
      <c r="A152" s="41" t="s">
        <v>278</v>
      </c>
      <c r="B152" s="41" t="s">
        <v>279</v>
      </c>
      <c r="C152" s="41" t="s">
        <v>82</v>
      </c>
      <c r="D152" s="41" t="s">
        <v>280</v>
      </c>
      <c r="E152" s="230">
        <v>637543</v>
      </c>
      <c r="F152" s="176">
        <v>622383</v>
      </c>
      <c r="G152" s="176">
        <f t="shared" si="4"/>
        <v>-15160</v>
      </c>
      <c r="H152" s="231">
        <f t="shared" si="5"/>
        <v>-2.3800000000000002E-2</v>
      </c>
      <c r="I152" s="212">
        <v>1</v>
      </c>
      <c r="J152" s="216" t="s">
        <v>886</v>
      </c>
      <c r="K152" s="332">
        <v>2015</v>
      </c>
    </row>
    <row r="153" spans="1:11" x14ac:dyDescent="0.2">
      <c r="A153" s="41" t="s">
        <v>278</v>
      </c>
      <c r="B153" s="41" t="s">
        <v>279</v>
      </c>
      <c r="C153" s="41" t="s">
        <v>215</v>
      </c>
      <c r="D153" s="41" t="s">
        <v>281</v>
      </c>
      <c r="E153" s="230">
        <v>33852</v>
      </c>
      <c r="F153" s="176">
        <v>33013</v>
      </c>
      <c r="G153" s="176">
        <f t="shared" si="4"/>
        <v>-839</v>
      </c>
      <c r="H153" s="231">
        <f t="shared" si="5"/>
        <v>-2.4799999999999999E-2</v>
      </c>
      <c r="I153" s="212">
        <v>1</v>
      </c>
      <c r="J153" s="216">
        <v>1</v>
      </c>
      <c r="K153" s="332" t="s">
        <v>886</v>
      </c>
    </row>
    <row r="154" spans="1:11" x14ac:dyDescent="0.2">
      <c r="A154" s="41" t="s">
        <v>278</v>
      </c>
      <c r="B154" s="41" t="s">
        <v>279</v>
      </c>
      <c r="C154" s="41" t="s">
        <v>185</v>
      </c>
      <c r="D154" s="41" t="s">
        <v>282</v>
      </c>
      <c r="E154" s="230">
        <v>9053</v>
      </c>
      <c r="F154" s="176">
        <v>0</v>
      </c>
      <c r="G154" s="176">
        <f t="shared" si="4"/>
        <v>-9053</v>
      </c>
      <c r="H154" s="231">
        <f t="shared" si="5"/>
        <v>-1</v>
      </c>
      <c r="I154" s="212">
        <v>1</v>
      </c>
      <c r="J154" s="216">
        <v>1</v>
      </c>
      <c r="K154" s="332" t="s">
        <v>886</v>
      </c>
    </row>
    <row r="155" spans="1:11" x14ac:dyDescent="0.2">
      <c r="A155" s="41" t="s">
        <v>283</v>
      </c>
      <c r="B155" s="41" t="s">
        <v>284</v>
      </c>
      <c r="C155" s="41" t="s">
        <v>57</v>
      </c>
      <c r="D155" s="41" t="s">
        <v>904</v>
      </c>
      <c r="E155" s="230">
        <v>0</v>
      </c>
      <c r="F155" s="176">
        <v>154910</v>
      </c>
      <c r="G155" s="176">
        <f t="shared" si="4"/>
        <v>154910</v>
      </c>
      <c r="H155" s="231">
        <v>1</v>
      </c>
      <c r="I155" s="212">
        <v>1</v>
      </c>
      <c r="J155" s="216" t="s">
        <v>886</v>
      </c>
      <c r="K155" s="332" t="s">
        <v>886</v>
      </c>
    </row>
    <row r="156" spans="1:11" x14ac:dyDescent="0.2">
      <c r="A156" s="41" t="s">
        <v>283</v>
      </c>
      <c r="B156" s="41" t="s">
        <v>284</v>
      </c>
      <c r="C156" s="41" t="s">
        <v>79</v>
      </c>
      <c r="D156" s="41" t="s">
        <v>285</v>
      </c>
      <c r="E156" s="230">
        <v>17874</v>
      </c>
      <c r="F156" s="176">
        <v>231627</v>
      </c>
      <c r="G156" s="176">
        <f t="shared" si="4"/>
        <v>213753</v>
      </c>
      <c r="H156" s="231">
        <f t="shared" si="5"/>
        <v>11.9589</v>
      </c>
      <c r="I156" s="212">
        <v>1</v>
      </c>
      <c r="J156" s="216" t="s">
        <v>886</v>
      </c>
      <c r="K156" s="332">
        <v>2015</v>
      </c>
    </row>
    <row r="157" spans="1:11" x14ac:dyDescent="0.2">
      <c r="A157" s="41" t="s">
        <v>283</v>
      </c>
      <c r="B157" s="41" t="s">
        <v>284</v>
      </c>
      <c r="C157" s="41" t="s">
        <v>69</v>
      </c>
      <c r="D157" s="41" t="s">
        <v>286</v>
      </c>
      <c r="E157" s="230">
        <v>449271</v>
      </c>
      <c r="F157" s="176">
        <v>501228</v>
      </c>
      <c r="G157" s="176">
        <f t="shared" si="4"/>
        <v>51957</v>
      </c>
      <c r="H157" s="231">
        <f t="shared" si="5"/>
        <v>0.11559999999999999</v>
      </c>
      <c r="I157" s="212">
        <v>1</v>
      </c>
      <c r="J157" s="216" t="s">
        <v>886</v>
      </c>
      <c r="K157" s="332">
        <v>2015</v>
      </c>
    </row>
    <row r="158" spans="1:11" x14ac:dyDescent="0.2">
      <c r="A158" s="41" t="s">
        <v>287</v>
      </c>
      <c r="B158" s="41" t="s">
        <v>288</v>
      </c>
      <c r="C158" s="41" t="s">
        <v>26</v>
      </c>
      <c r="D158" s="41" t="s">
        <v>289</v>
      </c>
      <c r="E158" s="230">
        <v>962561</v>
      </c>
      <c r="F158" s="176">
        <v>1108865</v>
      </c>
      <c r="G158" s="176">
        <f t="shared" si="4"/>
        <v>146304</v>
      </c>
      <c r="H158" s="231">
        <f t="shared" si="5"/>
        <v>0.152</v>
      </c>
      <c r="I158" s="212" t="s">
        <v>886</v>
      </c>
      <c r="J158" s="216" t="s">
        <v>886</v>
      </c>
      <c r="K158" s="332" t="s">
        <v>886</v>
      </c>
    </row>
    <row r="159" spans="1:11" x14ac:dyDescent="0.2">
      <c r="A159" s="41" t="s">
        <v>287</v>
      </c>
      <c r="B159" s="41" t="s">
        <v>288</v>
      </c>
      <c r="C159" s="41" t="s">
        <v>251</v>
      </c>
      <c r="D159" s="41" t="s">
        <v>290</v>
      </c>
      <c r="E159" s="230">
        <v>146165</v>
      </c>
      <c r="F159" s="176">
        <v>216477</v>
      </c>
      <c r="G159" s="176">
        <f t="shared" si="4"/>
        <v>70312</v>
      </c>
      <c r="H159" s="231">
        <f t="shared" si="5"/>
        <v>0.48099999999999998</v>
      </c>
      <c r="I159" s="212" t="s">
        <v>886</v>
      </c>
      <c r="J159" s="216" t="s">
        <v>886</v>
      </c>
      <c r="K159" s="332" t="s">
        <v>886</v>
      </c>
    </row>
    <row r="160" spans="1:11" x14ac:dyDescent="0.2">
      <c r="A160" s="41" t="s">
        <v>287</v>
      </c>
      <c r="B160" s="41" t="s">
        <v>288</v>
      </c>
      <c r="C160" s="41" t="s">
        <v>69</v>
      </c>
      <c r="D160" s="41" t="s">
        <v>291</v>
      </c>
      <c r="E160" s="230">
        <v>1807779</v>
      </c>
      <c r="F160" s="176">
        <v>2151813</v>
      </c>
      <c r="G160" s="176">
        <f t="shared" si="4"/>
        <v>344034</v>
      </c>
      <c r="H160" s="231">
        <f t="shared" si="5"/>
        <v>0.1903</v>
      </c>
      <c r="I160" s="212" t="s">
        <v>886</v>
      </c>
      <c r="J160" s="216" t="s">
        <v>886</v>
      </c>
      <c r="K160" s="332" t="s">
        <v>886</v>
      </c>
    </row>
    <row r="161" spans="1:11" x14ac:dyDescent="0.2">
      <c r="A161" s="41" t="s">
        <v>287</v>
      </c>
      <c r="B161" s="41" t="s">
        <v>288</v>
      </c>
      <c r="C161" s="41" t="s">
        <v>292</v>
      </c>
      <c r="D161" s="41" t="s">
        <v>293</v>
      </c>
      <c r="E161" s="230">
        <v>818023</v>
      </c>
      <c r="F161" s="176">
        <v>280660</v>
      </c>
      <c r="G161" s="176">
        <f t="shared" si="4"/>
        <v>-537363</v>
      </c>
      <c r="H161" s="231">
        <f t="shared" si="5"/>
        <v>-0.65690000000000004</v>
      </c>
      <c r="I161" s="212" t="s">
        <v>886</v>
      </c>
      <c r="J161" s="216" t="s">
        <v>886</v>
      </c>
      <c r="K161" s="332" t="s">
        <v>886</v>
      </c>
    </row>
    <row r="162" spans="1:11" x14ac:dyDescent="0.2">
      <c r="A162" s="41" t="s">
        <v>287</v>
      </c>
      <c r="B162" s="41" t="s">
        <v>288</v>
      </c>
      <c r="C162" s="41" t="s">
        <v>99</v>
      </c>
      <c r="D162" s="41" t="s">
        <v>294</v>
      </c>
      <c r="E162" s="230">
        <v>102722</v>
      </c>
      <c r="F162" s="176">
        <v>219704</v>
      </c>
      <c r="G162" s="176">
        <f t="shared" si="4"/>
        <v>116982</v>
      </c>
      <c r="H162" s="231">
        <f t="shared" si="5"/>
        <v>1.1388</v>
      </c>
      <c r="I162" s="212" t="s">
        <v>886</v>
      </c>
      <c r="J162" s="216" t="s">
        <v>886</v>
      </c>
      <c r="K162" s="332" t="s">
        <v>886</v>
      </c>
    </row>
    <row r="163" spans="1:11" x14ac:dyDescent="0.2">
      <c r="A163" s="41" t="s">
        <v>287</v>
      </c>
      <c r="B163" s="41" t="s">
        <v>288</v>
      </c>
      <c r="C163" s="41" t="s">
        <v>127</v>
      </c>
      <c r="D163" s="41" t="s">
        <v>295</v>
      </c>
      <c r="E163" s="230">
        <v>24198760</v>
      </c>
      <c r="F163" s="176">
        <v>24623629</v>
      </c>
      <c r="G163" s="176">
        <f t="shared" si="4"/>
        <v>424869</v>
      </c>
      <c r="H163" s="231">
        <f t="shared" si="5"/>
        <v>1.7600000000000001E-2</v>
      </c>
      <c r="I163" s="212" t="s">
        <v>886</v>
      </c>
      <c r="J163" s="216" t="s">
        <v>886</v>
      </c>
      <c r="K163" s="332" t="s">
        <v>886</v>
      </c>
    </row>
    <row r="164" spans="1:11" x14ac:dyDescent="0.2">
      <c r="A164" s="41" t="s">
        <v>287</v>
      </c>
      <c r="B164" s="41" t="s">
        <v>288</v>
      </c>
      <c r="C164" s="41" t="s">
        <v>296</v>
      </c>
      <c r="D164" s="41" t="s">
        <v>297</v>
      </c>
      <c r="E164" s="230">
        <v>914011</v>
      </c>
      <c r="F164" s="176">
        <v>1067289</v>
      </c>
      <c r="G164" s="176">
        <f t="shared" si="4"/>
        <v>153278</v>
      </c>
      <c r="H164" s="231">
        <f t="shared" si="5"/>
        <v>0.16769999999999999</v>
      </c>
      <c r="I164" s="212" t="s">
        <v>886</v>
      </c>
      <c r="J164" s="216" t="s">
        <v>886</v>
      </c>
      <c r="K164" s="332" t="s">
        <v>886</v>
      </c>
    </row>
    <row r="165" spans="1:11" x14ac:dyDescent="0.2">
      <c r="A165" s="41" t="s">
        <v>287</v>
      </c>
      <c r="B165" s="41" t="s">
        <v>288</v>
      </c>
      <c r="C165" s="41" t="s">
        <v>298</v>
      </c>
      <c r="D165" s="41" t="s">
        <v>299</v>
      </c>
      <c r="E165" s="230">
        <v>577576</v>
      </c>
      <c r="F165" s="176">
        <v>652546</v>
      </c>
      <c r="G165" s="176">
        <f t="shared" si="4"/>
        <v>74970</v>
      </c>
      <c r="H165" s="231">
        <f t="shared" si="5"/>
        <v>0.1298</v>
      </c>
      <c r="I165" s="212" t="s">
        <v>886</v>
      </c>
      <c r="J165" s="216" t="s">
        <v>886</v>
      </c>
      <c r="K165" s="332" t="s">
        <v>886</v>
      </c>
    </row>
    <row r="166" spans="1:11" x14ac:dyDescent="0.2">
      <c r="A166" s="41" t="s">
        <v>300</v>
      </c>
      <c r="B166" s="41" t="s">
        <v>301</v>
      </c>
      <c r="C166" s="41" t="s">
        <v>190</v>
      </c>
      <c r="D166" s="41" t="s">
        <v>302</v>
      </c>
      <c r="E166" s="230">
        <v>1452294</v>
      </c>
      <c r="F166" s="176">
        <v>1425739</v>
      </c>
      <c r="G166" s="176">
        <f t="shared" si="4"/>
        <v>-26555</v>
      </c>
      <c r="H166" s="231">
        <f t="shared" si="5"/>
        <v>-1.83E-2</v>
      </c>
      <c r="I166" s="212" t="s">
        <v>886</v>
      </c>
      <c r="J166" s="216" t="s">
        <v>886</v>
      </c>
      <c r="K166" s="332" t="s">
        <v>886</v>
      </c>
    </row>
    <row r="167" spans="1:11" x14ac:dyDescent="0.2">
      <c r="A167" s="41" t="s">
        <v>300</v>
      </c>
      <c r="B167" s="41" t="s">
        <v>301</v>
      </c>
      <c r="C167" s="41" t="s">
        <v>57</v>
      </c>
      <c r="D167" s="41" t="s">
        <v>303</v>
      </c>
      <c r="E167" s="230">
        <v>2175486</v>
      </c>
      <c r="F167" s="176">
        <v>2110529</v>
      </c>
      <c r="G167" s="176">
        <f t="shared" si="4"/>
        <v>-64957</v>
      </c>
      <c r="H167" s="231">
        <f t="shared" si="5"/>
        <v>-2.9899999999999999E-2</v>
      </c>
      <c r="I167" s="212" t="s">
        <v>886</v>
      </c>
      <c r="J167" s="216" t="s">
        <v>886</v>
      </c>
      <c r="K167" s="332" t="s">
        <v>886</v>
      </c>
    </row>
    <row r="168" spans="1:11" x14ac:dyDescent="0.2">
      <c r="A168" s="41" t="s">
        <v>300</v>
      </c>
      <c r="B168" s="41" t="s">
        <v>301</v>
      </c>
      <c r="C168" s="41" t="s">
        <v>82</v>
      </c>
      <c r="D168" s="41" t="s">
        <v>304</v>
      </c>
      <c r="E168" s="230">
        <v>759328</v>
      </c>
      <c r="F168" s="176">
        <v>868932</v>
      </c>
      <c r="G168" s="176">
        <f t="shared" si="4"/>
        <v>109604</v>
      </c>
      <c r="H168" s="231">
        <f t="shared" si="5"/>
        <v>0.14430000000000001</v>
      </c>
      <c r="I168" s="212" t="s">
        <v>886</v>
      </c>
      <c r="J168" s="216" t="s">
        <v>886</v>
      </c>
      <c r="K168" s="332" t="s">
        <v>886</v>
      </c>
    </row>
    <row r="169" spans="1:11" x14ac:dyDescent="0.2">
      <c r="A169" s="41" t="s">
        <v>300</v>
      </c>
      <c r="B169" s="41" t="s">
        <v>301</v>
      </c>
      <c r="C169" s="41" t="s">
        <v>37</v>
      </c>
      <c r="D169" s="41" t="s">
        <v>305</v>
      </c>
      <c r="E169" s="230">
        <v>789177</v>
      </c>
      <c r="F169" s="176">
        <v>704831</v>
      </c>
      <c r="G169" s="176">
        <f t="shared" si="4"/>
        <v>-84346</v>
      </c>
      <c r="H169" s="231">
        <f t="shared" si="5"/>
        <v>-0.1069</v>
      </c>
      <c r="I169" s="212" t="s">
        <v>886</v>
      </c>
      <c r="J169" s="216" t="s">
        <v>886</v>
      </c>
      <c r="K169" s="332">
        <v>2015</v>
      </c>
    </row>
    <row r="170" spans="1:11" x14ac:dyDescent="0.2">
      <c r="A170" s="41" t="s">
        <v>300</v>
      </c>
      <c r="B170" s="41" t="s">
        <v>301</v>
      </c>
      <c r="C170" s="41" t="s">
        <v>67</v>
      </c>
      <c r="D170" s="41" t="s">
        <v>306</v>
      </c>
      <c r="E170" s="230">
        <v>2186737</v>
      </c>
      <c r="F170" s="176">
        <v>1457765</v>
      </c>
      <c r="G170" s="176">
        <f t="shared" si="4"/>
        <v>-728972</v>
      </c>
      <c r="H170" s="231">
        <f t="shared" si="5"/>
        <v>-0.33339999999999997</v>
      </c>
      <c r="I170" s="212" t="s">
        <v>886</v>
      </c>
      <c r="J170" s="216" t="s">
        <v>886</v>
      </c>
      <c r="K170" s="332" t="s">
        <v>886</v>
      </c>
    </row>
    <row r="171" spans="1:11" x14ac:dyDescent="0.2">
      <c r="A171" s="41" t="s">
        <v>300</v>
      </c>
      <c r="B171" s="41" t="s">
        <v>301</v>
      </c>
      <c r="C171" s="41" t="s">
        <v>251</v>
      </c>
      <c r="D171" s="41" t="s">
        <v>307</v>
      </c>
      <c r="E171" s="230">
        <v>3835154</v>
      </c>
      <c r="F171" s="176">
        <v>3703259</v>
      </c>
      <c r="G171" s="176">
        <f t="shared" si="4"/>
        <v>-131895</v>
      </c>
      <c r="H171" s="231">
        <f t="shared" si="5"/>
        <v>-3.44E-2</v>
      </c>
      <c r="I171" s="212" t="s">
        <v>886</v>
      </c>
      <c r="J171" s="216" t="s">
        <v>886</v>
      </c>
      <c r="K171" s="332" t="s">
        <v>886</v>
      </c>
    </row>
    <row r="172" spans="1:11" x14ac:dyDescent="0.2">
      <c r="A172" s="41" t="s">
        <v>300</v>
      </c>
      <c r="B172" s="41" t="s">
        <v>301</v>
      </c>
      <c r="C172" s="41" t="s">
        <v>308</v>
      </c>
      <c r="D172" s="41" t="s">
        <v>309</v>
      </c>
      <c r="E172" s="230">
        <v>43668</v>
      </c>
      <c r="F172" s="176">
        <v>45702</v>
      </c>
      <c r="G172" s="176">
        <f t="shared" si="4"/>
        <v>2034</v>
      </c>
      <c r="H172" s="231">
        <f t="shared" si="5"/>
        <v>4.6600000000000003E-2</v>
      </c>
      <c r="I172" s="212">
        <v>1</v>
      </c>
      <c r="J172" s="216">
        <v>1</v>
      </c>
      <c r="K172" s="332" t="s">
        <v>886</v>
      </c>
    </row>
    <row r="173" spans="1:11" x14ac:dyDescent="0.2">
      <c r="A173" s="41" t="s">
        <v>300</v>
      </c>
      <c r="B173" s="41" t="s">
        <v>301</v>
      </c>
      <c r="C173" s="41" t="s">
        <v>88</v>
      </c>
      <c r="D173" s="41" t="s">
        <v>310</v>
      </c>
      <c r="E173" s="230">
        <v>1222214</v>
      </c>
      <c r="F173" s="176">
        <v>1092205</v>
      </c>
      <c r="G173" s="176">
        <f t="shared" si="4"/>
        <v>-130009</v>
      </c>
      <c r="H173" s="231">
        <f t="shared" si="5"/>
        <v>-0.10639999999999999</v>
      </c>
      <c r="I173" s="212" t="s">
        <v>886</v>
      </c>
      <c r="J173" s="216" t="s">
        <v>886</v>
      </c>
      <c r="K173" s="332" t="s">
        <v>886</v>
      </c>
    </row>
    <row r="174" spans="1:11" x14ac:dyDescent="0.2">
      <c r="A174" s="41" t="s">
        <v>311</v>
      </c>
      <c r="B174" s="41" t="s">
        <v>312</v>
      </c>
      <c r="C174" s="41" t="s">
        <v>313</v>
      </c>
      <c r="D174" s="41" t="s">
        <v>314</v>
      </c>
      <c r="E174" s="230">
        <v>723343</v>
      </c>
      <c r="F174" s="176">
        <v>789926</v>
      </c>
      <c r="G174" s="176">
        <f t="shared" si="4"/>
        <v>66583</v>
      </c>
      <c r="H174" s="231">
        <f t="shared" si="5"/>
        <v>9.1999999999999998E-2</v>
      </c>
      <c r="I174" s="212" t="s">
        <v>886</v>
      </c>
      <c r="J174" s="216" t="s">
        <v>886</v>
      </c>
      <c r="K174" s="332" t="s">
        <v>886</v>
      </c>
    </row>
    <row r="175" spans="1:11" x14ac:dyDescent="0.2">
      <c r="A175" s="41" t="s">
        <v>311</v>
      </c>
      <c r="B175" s="41" t="s">
        <v>312</v>
      </c>
      <c r="C175" s="41" t="s">
        <v>315</v>
      </c>
      <c r="D175" s="41" t="s">
        <v>316</v>
      </c>
      <c r="E175" s="230">
        <v>328599</v>
      </c>
      <c r="F175" s="176">
        <v>599613</v>
      </c>
      <c r="G175" s="176">
        <f t="shared" si="4"/>
        <v>271014</v>
      </c>
      <c r="H175" s="231">
        <f t="shared" si="5"/>
        <v>0.82479999999999998</v>
      </c>
      <c r="I175" s="212" t="s">
        <v>886</v>
      </c>
      <c r="J175" s="216" t="s">
        <v>886</v>
      </c>
      <c r="K175" s="332" t="s">
        <v>886</v>
      </c>
    </row>
    <row r="176" spans="1:11" x14ac:dyDescent="0.2">
      <c r="A176" s="41" t="s">
        <v>311</v>
      </c>
      <c r="B176" s="41" t="s">
        <v>312</v>
      </c>
      <c r="C176" s="41" t="s">
        <v>317</v>
      </c>
      <c r="D176" s="41" t="s">
        <v>318</v>
      </c>
      <c r="E176" s="230">
        <v>1159821</v>
      </c>
      <c r="F176" s="176">
        <v>1261803</v>
      </c>
      <c r="G176" s="176">
        <f t="shared" si="4"/>
        <v>101982</v>
      </c>
      <c r="H176" s="231">
        <f t="shared" si="5"/>
        <v>8.7900000000000006E-2</v>
      </c>
      <c r="I176" s="212" t="s">
        <v>886</v>
      </c>
      <c r="J176" s="216" t="s">
        <v>886</v>
      </c>
      <c r="K176" s="332" t="s">
        <v>886</v>
      </c>
    </row>
    <row r="177" spans="1:11" x14ac:dyDescent="0.2">
      <c r="A177" s="41" t="s">
        <v>311</v>
      </c>
      <c r="B177" s="41" t="s">
        <v>312</v>
      </c>
      <c r="C177" s="41" t="s">
        <v>26</v>
      </c>
      <c r="D177" s="41" t="s">
        <v>319</v>
      </c>
      <c r="E177" s="230">
        <v>6548576</v>
      </c>
      <c r="F177" s="176">
        <v>6285921</v>
      </c>
      <c r="G177" s="176">
        <f t="shared" si="4"/>
        <v>-262655</v>
      </c>
      <c r="H177" s="231">
        <f t="shared" si="5"/>
        <v>-4.0099999999999997E-2</v>
      </c>
      <c r="I177" s="212" t="s">
        <v>886</v>
      </c>
      <c r="J177" s="216" t="s">
        <v>886</v>
      </c>
      <c r="K177" s="332">
        <v>2015</v>
      </c>
    </row>
    <row r="178" spans="1:11" x14ac:dyDescent="0.2">
      <c r="A178" s="41" t="s">
        <v>311</v>
      </c>
      <c r="B178" s="41" t="s">
        <v>312</v>
      </c>
      <c r="C178" s="41" t="s">
        <v>57</v>
      </c>
      <c r="D178" s="41" t="s">
        <v>320</v>
      </c>
      <c r="E178" s="230">
        <v>371306</v>
      </c>
      <c r="F178" s="176">
        <v>394978</v>
      </c>
      <c r="G178" s="176">
        <f t="shared" si="4"/>
        <v>23672</v>
      </c>
      <c r="H178" s="231">
        <f t="shared" si="5"/>
        <v>6.3799999999999996E-2</v>
      </c>
      <c r="I178" s="212">
        <v>1</v>
      </c>
      <c r="J178" s="216" t="s">
        <v>886</v>
      </c>
      <c r="K178" s="332" t="s">
        <v>886</v>
      </c>
    </row>
    <row r="179" spans="1:11" x14ac:dyDescent="0.2">
      <c r="A179" s="41" t="s">
        <v>311</v>
      </c>
      <c r="B179" s="41" t="s">
        <v>312</v>
      </c>
      <c r="C179" s="41" t="s">
        <v>63</v>
      </c>
      <c r="D179" s="41" t="s">
        <v>321</v>
      </c>
      <c r="E179" s="230">
        <v>1081023</v>
      </c>
      <c r="F179" s="176">
        <v>924652</v>
      </c>
      <c r="G179" s="176">
        <f t="shared" si="4"/>
        <v>-156371</v>
      </c>
      <c r="H179" s="231">
        <f t="shared" si="5"/>
        <v>-0.1447</v>
      </c>
      <c r="I179" s="212" t="s">
        <v>886</v>
      </c>
      <c r="J179" s="216" t="s">
        <v>886</v>
      </c>
      <c r="K179" s="332">
        <v>2015</v>
      </c>
    </row>
    <row r="180" spans="1:11" x14ac:dyDescent="0.2">
      <c r="A180" s="41" t="s">
        <v>311</v>
      </c>
      <c r="B180" s="41" t="s">
        <v>312</v>
      </c>
      <c r="C180" s="41" t="s">
        <v>99</v>
      </c>
      <c r="D180" s="41" t="s">
        <v>322</v>
      </c>
      <c r="E180" s="230">
        <v>27647</v>
      </c>
      <c r="F180" s="176">
        <v>26396</v>
      </c>
      <c r="G180" s="176">
        <f t="shared" si="4"/>
        <v>-1251</v>
      </c>
      <c r="H180" s="231">
        <f t="shared" si="5"/>
        <v>-4.5199999999999997E-2</v>
      </c>
      <c r="I180" s="212">
        <v>1</v>
      </c>
      <c r="J180" s="216">
        <v>1</v>
      </c>
      <c r="K180" s="332" t="s">
        <v>886</v>
      </c>
    </row>
    <row r="181" spans="1:11" x14ac:dyDescent="0.2">
      <c r="A181" s="41" t="s">
        <v>311</v>
      </c>
      <c r="B181" s="41" t="s">
        <v>312</v>
      </c>
      <c r="C181" s="41" t="s">
        <v>323</v>
      </c>
      <c r="D181" s="41" t="s">
        <v>324</v>
      </c>
      <c r="E181" s="230">
        <v>1087885</v>
      </c>
      <c r="F181" s="176">
        <v>927296</v>
      </c>
      <c r="G181" s="176">
        <f t="shared" si="4"/>
        <v>-160589</v>
      </c>
      <c r="H181" s="231">
        <f t="shared" si="5"/>
        <v>-0.14760000000000001</v>
      </c>
      <c r="I181" s="212" t="s">
        <v>886</v>
      </c>
      <c r="J181" s="216" t="s">
        <v>886</v>
      </c>
      <c r="K181" s="332" t="s">
        <v>886</v>
      </c>
    </row>
    <row r="182" spans="1:11" x14ac:dyDescent="0.2">
      <c r="A182" s="41" t="s">
        <v>311</v>
      </c>
      <c r="B182" s="41" t="s">
        <v>312</v>
      </c>
      <c r="C182" s="41" t="s">
        <v>325</v>
      </c>
      <c r="D182" s="41" t="s">
        <v>326</v>
      </c>
      <c r="E182" s="230">
        <v>3796744</v>
      </c>
      <c r="F182" s="176">
        <v>3817232</v>
      </c>
      <c r="G182" s="176">
        <f t="shared" si="4"/>
        <v>20488</v>
      </c>
      <c r="H182" s="231">
        <f t="shared" si="5"/>
        <v>5.4000000000000003E-3</v>
      </c>
      <c r="I182" s="212" t="s">
        <v>886</v>
      </c>
      <c r="J182" s="216" t="s">
        <v>886</v>
      </c>
      <c r="K182" s="332" t="s">
        <v>886</v>
      </c>
    </row>
    <row r="183" spans="1:11" x14ac:dyDescent="0.2">
      <c r="A183" s="41" t="s">
        <v>311</v>
      </c>
      <c r="B183" s="41" t="s">
        <v>312</v>
      </c>
      <c r="C183" s="41" t="s">
        <v>327</v>
      </c>
      <c r="D183" s="41" t="s">
        <v>328</v>
      </c>
      <c r="E183" s="230">
        <v>3802567</v>
      </c>
      <c r="F183" s="176">
        <v>3461941</v>
      </c>
      <c r="G183" s="176">
        <f t="shared" si="4"/>
        <v>-340626</v>
      </c>
      <c r="H183" s="231">
        <f t="shared" si="5"/>
        <v>-8.9599999999999999E-2</v>
      </c>
      <c r="I183" s="212" t="s">
        <v>886</v>
      </c>
      <c r="J183" s="216" t="s">
        <v>886</v>
      </c>
      <c r="K183" s="332" t="s">
        <v>886</v>
      </c>
    </row>
    <row r="184" spans="1:11" x14ac:dyDescent="0.2">
      <c r="A184" s="41" t="s">
        <v>311</v>
      </c>
      <c r="B184" s="41" t="s">
        <v>312</v>
      </c>
      <c r="C184" s="41" t="s">
        <v>263</v>
      </c>
      <c r="D184" s="41" t="s">
        <v>329</v>
      </c>
      <c r="E184" s="230">
        <v>609869</v>
      </c>
      <c r="F184" s="176">
        <v>561250</v>
      </c>
      <c r="G184" s="176">
        <f t="shared" si="4"/>
        <v>-48619</v>
      </c>
      <c r="H184" s="231">
        <f t="shared" si="5"/>
        <v>-7.9699999999999993E-2</v>
      </c>
      <c r="I184" s="212" t="s">
        <v>886</v>
      </c>
      <c r="J184" s="216" t="s">
        <v>886</v>
      </c>
      <c r="K184" s="332" t="s">
        <v>886</v>
      </c>
    </row>
    <row r="185" spans="1:11" x14ac:dyDescent="0.2">
      <c r="A185" s="41" t="s">
        <v>311</v>
      </c>
      <c r="B185" s="41" t="s">
        <v>312</v>
      </c>
      <c r="C185" s="41" t="s">
        <v>53</v>
      </c>
      <c r="D185" s="41" t="s">
        <v>330</v>
      </c>
      <c r="E185" s="230">
        <v>519268</v>
      </c>
      <c r="F185" s="176">
        <v>556090</v>
      </c>
      <c r="G185" s="176">
        <f t="shared" si="4"/>
        <v>36822</v>
      </c>
      <c r="H185" s="231">
        <f t="shared" si="5"/>
        <v>7.0900000000000005E-2</v>
      </c>
      <c r="I185" s="212">
        <v>1</v>
      </c>
      <c r="J185" s="216" t="s">
        <v>886</v>
      </c>
      <c r="K185" s="332" t="s">
        <v>886</v>
      </c>
    </row>
    <row r="186" spans="1:11" x14ac:dyDescent="0.2">
      <c r="A186" s="41" t="s">
        <v>331</v>
      </c>
      <c r="B186" s="41" t="s">
        <v>332</v>
      </c>
      <c r="C186" s="41" t="s">
        <v>333</v>
      </c>
      <c r="D186" s="41" t="s">
        <v>334</v>
      </c>
      <c r="E186" s="230">
        <v>19963</v>
      </c>
      <c r="F186" s="176">
        <v>21588</v>
      </c>
      <c r="G186" s="176">
        <f t="shared" si="4"/>
        <v>1625</v>
      </c>
      <c r="H186" s="231">
        <f t="shared" si="5"/>
        <v>8.14E-2</v>
      </c>
      <c r="I186" s="212">
        <v>1</v>
      </c>
      <c r="J186" s="216">
        <v>1</v>
      </c>
      <c r="K186" s="332" t="s">
        <v>886</v>
      </c>
    </row>
    <row r="187" spans="1:11" x14ac:dyDescent="0.2">
      <c r="A187" s="41" t="s">
        <v>331</v>
      </c>
      <c r="B187" s="41" t="s">
        <v>332</v>
      </c>
      <c r="C187" s="41" t="s">
        <v>335</v>
      </c>
      <c r="D187" s="41" t="s">
        <v>336</v>
      </c>
      <c r="E187" s="230">
        <v>23109</v>
      </c>
      <c r="F187" s="176">
        <v>21253</v>
      </c>
      <c r="G187" s="176">
        <f t="shared" si="4"/>
        <v>-1856</v>
      </c>
      <c r="H187" s="231">
        <f t="shared" si="5"/>
        <v>-8.0299999999999996E-2</v>
      </c>
      <c r="I187" s="212">
        <v>1</v>
      </c>
      <c r="J187" s="216">
        <v>1</v>
      </c>
      <c r="K187" s="332">
        <v>2015</v>
      </c>
    </row>
    <row r="188" spans="1:11" x14ac:dyDescent="0.2">
      <c r="A188" s="41" t="s">
        <v>331</v>
      </c>
      <c r="B188" s="41" t="s">
        <v>332</v>
      </c>
      <c r="C188" s="41" t="s">
        <v>325</v>
      </c>
      <c r="D188" s="41" t="s">
        <v>337</v>
      </c>
      <c r="E188" s="230">
        <v>127674</v>
      </c>
      <c r="F188" s="176">
        <v>106236</v>
      </c>
      <c r="G188" s="176">
        <f t="shared" si="4"/>
        <v>-21438</v>
      </c>
      <c r="H188" s="231">
        <f t="shared" si="5"/>
        <v>-0.16789999999999999</v>
      </c>
      <c r="I188" s="212">
        <v>1</v>
      </c>
      <c r="J188" s="216" t="s">
        <v>886</v>
      </c>
      <c r="K188" s="332" t="s">
        <v>886</v>
      </c>
    </row>
    <row r="189" spans="1:11" x14ac:dyDescent="0.2">
      <c r="A189" s="41" t="s">
        <v>338</v>
      </c>
      <c r="B189" s="41" t="s">
        <v>339</v>
      </c>
      <c r="C189" s="41" t="s">
        <v>26</v>
      </c>
      <c r="D189" s="41" t="s">
        <v>340</v>
      </c>
      <c r="E189" s="230">
        <v>3134614</v>
      </c>
      <c r="F189" s="176">
        <v>3141750</v>
      </c>
      <c r="G189" s="176">
        <f t="shared" si="4"/>
        <v>7136</v>
      </c>
      <c r="H189" s="231">
        <f t="shared" si="5"/>
        <v>2.3E-3</v>
      </c>
      <c r="I189" s="212" t="s">
        <v>886</v>
      </c>
      <c r="J189" s="216" t="s">
        <v>886</v>
      </c>
      <c r="K189" s="332" t="s">
        <v>886</v>
      </c>
    </row>
    <row r="190" spans="1:11" x14ac:dyDescent="0.2">
      <c r="A190" s="41" t="s">
        <v>338</v>
      </c>
      <c r="B190" s="41" t="s">
        <v>339</v>
      </c>
      <c r="C190" s="41" t="s">
        <v>79</v>
      </c>
      <c r="D190" s="41" t="s">
        <v>341</v>
      </c>
      <c r="E190" s="230">
        <v>1022825</v>
      </c>
      <c r="F190" s="176">
        <v>968485</v>
      </c>
      <c r="G190" s="176">
        <f t="shared" si="4"/>
        <v>-54340</v>
      </c>
      <c r="H190" s="231">
        <f t="shared" si="5"/>
        <v>-5.3100000000000001E-2</v>
      </c>
      <c r="I190" s="212" t="s">
        <v>886</v>
      </c>
      <c r="J190" s="216" t="s">
        <v>886</v>
      </c>
      <c r="K190" s="332">
        <v>2015</v>
      </c>
    </row>
    <row r="191" spans="1:11" x14ac:dyDescent="0.2">
      <c r="A191" s="41" t="s">
        <v>342</v>
      </c>
      <c r="B191" s="41" t="s">
        <v>343</v>
      </c>
      <c r="C191" s="41" t="s">
        <v>344</v>
      </c>
      <c r="D191" s="41" t="s">
        <v>345</v>
      </c>
      <c r="E191" s="230">
        <v>2173394</v>
      </c>
      <c r="F191" s="176">
        <v>2259228</v>
      </c>
      <c r="G191" s="176">
        <f t="shared" si="4"/>
        <v>85834</v>
      </c>
      <c r="H191" s="231">
        <f t="shared" si="5"/>
        <v>3.95E-2</v>
      </c>
      <c r="I191" s="212" t="s">
        <v>886</v>
      </c>
      <c r="J191" s="216" t="s">
        <v>886</v>
      </c>
      <c r="K191" s="332" t="s">
        <v>886</v>
      </c>
    </row>
    <row r="192" spans="1:11" x14ac:dyDescent="0.2">
      <c r="A192" s="41" t="s">
        <v>346</v>
      </c>
      <c r="B192" s="41" t="s">
        <v>347</v>
      </c>
      <c r="C192" s="41" t="s">
        <v>26</v>
      </c>
      <c r="D192" s="41" t="s">
        <v>348</v>
      </c>
      <c r="E192" s="230">
        <v>513841</v>
      </c>
      <c r="F192" s="176">
        <v>664117</v>
      </c>
      <c r="G192" s="176">
        <f t="shared" si="4"/>
        <v>150276</v>
      </c>
      <c r="H192" s="231">
        <f t="shared" si="5"/>
        <v>0.29249999999999998</v>
      </c>
      <c r="I192" s="212" t="s">
        <v>886</v>
      </c>
      <c r="J192" s="216" t="s">
        <v>886</v>
      </c>
      <c r="K192" s="332">
        <v>2015</v>
      </c>
    </row>
    <row r="193" spans="1:11" x14ac:dyDescent="0.2">
      <c r="A193" s="41" t="s">
        <v>346</v>
      </c>
      <c r="B193" s="41" t="s">
        <v>347</v>
      </c>
      <c r="C193" s="41" t="s">
        <v>16</v>
      </c>
      <c r="D193" s="41" t="s">
        <v>349</v>
      </c>
      <c r="E193" s="230">
        <v>556888</v>
      </c>
      <c r="F193" s="176">
        <v>691863</v>
      </c>
      <c r="G193" s="176">
        <f t="shared" si="4"/>
        <v>134975</v>
      </c>
      <c r="H193" s="231">
        <f t="shared" si="5"/>
        <v>0.2424</v>
      </c>
      <c r="I193" s="212" t="s">
        <v>886</v>
      </c>
      <c r="J193" s="216" t="s">
        <v>886</v>
      </c>
      <c r="K193" s="332" t="s">
        <v>886</v>
      </c>
    </row>
    <row r="194" spans="1:11" x14ac:dyDescent="0.2">
      <c r="A194" s="41" t="s">
        <v>350</v>
      </c>
      <c r="B194" s="41" t="s">
        <v>351</v>
      </c>
      <c r="C194" s="41" t="s">
        <v>153</v>
      </c>
      <c r="D194" s="41" t="s">
        <v>352</v>
      </c>
      <c r="E194" s="230">
        <v>569346</v>
      </c>
      <c r="F194" s="176">
        <v>639366</v>
      </c>
      <c r="G194" s="176">
        <f t="shared" si="4"/>
        <v>70020</v>
      </c>
      <c r="H194" s="231">
        <f t="shared" si="5"/>
        <v>0.123</v>
      </c>
      <c r="I194" s="212" t="s">
        <v>886</v>
      </c>
      <c r="J194" s="216" t="s">
        <v>886</v>
      </c>
      <c r="K194" s="332" t="s">
        <v>886</v>
      </c>
    </row>
    <row r="195" spans="1:11" x14ac:dyDescent="0.2">
      <c r="A195" s="41" t="s">
        <v>350</v>
      </c>
      <c r="B195" s="41" t="s">
        <v>351</v>
      </c>
      <c r="C195" s="41" t="s">
        <v>353</v>
      </c>
      <c r="D195" s="41" t="s">
        <v>354</v>
      </c>
      <c r="E195" s="230">
        <v>665092</v>
      </c>
      <c r="F195" s="176">
        <v>661320</v>
      </c>
      <c r="G195" s="176">
        <f t="shared" si="4"/>
        <v>-3772</v>
      </c>
      <c r="H195" s="231">
        <f t="shared" si="5"/>
        <v>-5.7000000000000002E-3</v>
      </c>
      <c r="I195" s="212" t="s">
        <v>886</v>
      </c>
      <c r="J195" s="216" t="s">
        <v>886</v>
      </c>
      <c r="K195" s="332" t="s">
        <v>886</v>
      </c>
    </row>
    <row r="196" spans="1:11" x14ac:dyDescent="0.2">
      <c r="A196" s="41" t="s">
        <v>350</v>
      </c>
      <c r="B196" s="41" t="s">
        <v>351</v>
      </c>
      <c r="C196" s="41" t="s">
        <v>95</v>
      </c>
      <c r="D196" s="41" t="s">
        <v>355</v>
      </c>
      <c r="E196" s="230">
        <v>4864266</v>
      </c>
      <c r="F196" s="176">
        <v>4929467</v>
      </c>
      <c r="G196" s="176">
        <f t="shared" si="4"/>
        <v>65201</v>
      </c>
      <c r="H196" s="231">
        <f t="shared" si="5"/>
        <v>1.34E-2</v>
      </c>
      <c r="I196" s="212" t="s">
        <v>886</v>
      </c>
      <c r="J196" s="216" t="s">
        <v>886</v>
      </c>
      <c r="K196" s="332" t="s">
        <v>886</v>
      </c>
    </row>
    <row r="197" spans="1:11" x14ac:dyDescent="0.2">
      <c r="A197" s="41" t="s">
        <v>350</v>
      </c>
      <c r="B197" s="41" t="s">
        <v>351</v>
      </c>
      <c r="C197" s="41" t="s">
        <v>356</v>
      </c>
      <c r="D197" s="41" t="s">
        <v>357</v>
      </c>
      <c r="E197" s="230">
        <v>991740</v>
      </c>
      <c r="F197" s="176">
        <v>978697</v>
      </c>
      <c r="G197" s="176">
        <f t="shared" si="4"/>
        <v>-13043</v>
      </c>
      <c r="H197" s="231">
        <f t="shared" si="5"/>
        <v>-1.32E-2</v>
      </c>
      <c r="I197" s="212" t="s">
        <v>886</v>
      </c>
      <c r="J197" s="216" t="s">
        <v>886</v>
      </c>
      <c r="K197" s="332" t="s">
        <v>886</v>
      </c>
    </row>
    <row r="198" spans="1:11" x14ac:dyDescent="0.2">
      <c r="A198" s="41" t="s">
        <v>350</v>
      </c>
      <c r="B198" s="41" t="s">
        <v>351</v>
      </c>
      <c r="C198" s="41" t="s">
        <v>143</v>
      </c>
      <c r="D198" s="41" t="s">
        <v>358</v>
      </c>
      <c r="E198" s="230">
        <v>1688688</v>
      </c>
      <c r="F198" s="176">
        <v>1656941</v>
      </c>
      <c r="G198" s="176">
        <f t="shared" si="4"/>
        <v>-31747</v>
      </c>
      <c r="H198" s="231">
        <f t="shared" si="5"/>
        <v>-1.8800000000000001E-2</v>
      </c>
      <c r="I198" s="212" t="s">
        <v>886</v>
      </c>
      <c r="J198" s="216" t="s">
        <v>886</v>
      </c>
      <c r="K198" s="332" t="s">
        <v>886</v>
      </c>
    </row>
    <row r="199" spans="1:11" x14ac:dyDescent="0.2">
      <c r="A199" s="41" t="s">
        <v>359</v>
      </c>
      <c r="B199" s="41" t="s">
        <v>360</v>
      </c>
      <c r="C199" s="41" t="s">
        <v>26</v>
      </c>
      <c r="D199" s="41" t="s">
        <v>361</v>
      </c>
      <c r="E199" s="230">
        <v>647287</v>
      </c>
      <c r="F199" s="176">
        <v>460453</v>
      </c>
      <c r="G199" s="176">
        <f t="shared" si="4"/>
        <v>-186834</v>
      </c>
      <c r="H199" s="231">
        <f t="shared" si="5"/>
        <v>-0.28860000000000002</v>
      </c>
      <c r="I199" s="212" t="s">
        <v>886</v>
      </c>
      <c r="J199" s="216" t="s">
        <v>886</v>
      </c>
      <c r="K199" s="332">
        <v>2015</v>
      </c>
    </row>
    <row r="200" spans="1:11" x14ac:dyDescent="0.2">
      <c r="A200" s="41" t="s">
        <v>359</v>
      </c>
      <c r="B200" s="41" t="s">
        <v>360</v>
      </c>
      <c r="C200" s="41" t="s">
        <v>82</v>
      </c>
      <c r="D200" s="41" t="s">
        <v>362</v>
      </c>
      <c r="E200" s="230">
        <v>1389337</v>
      </c>
      <c r="F200" s="176">
        <v>1316931</v>
      </c>
      <c r="G200" s="176">
        <f t="shared" si="4"/>
        <v>-72406</v>
      </c>
      <c r="H200" s="231">
        <f t="shared" si="5"/>
        <v>-5.21E-2</v>
      </c>
      <c r="I200" s="212" t="s">
        <v>886</v>
      </c>
      <c r="J200" s="216" t="s">
        <v>886</v>
      </c>
      <c r="K200" s="332" t="s">
        <v>886</v>
      </c>
    </row>
    <row r="201" spans="1:11" x14ac:dyDescent="0.2">
      <c r="A201" s="41" t="s">
        <v>359</v>
      </c>
      <c r="B201" s="41" t="s">
        <v>360</v>
      </c>
      <c r="C201" s="41" t="s">
        <v>170</v>
      </c>
      <c r="D201" s="41" t="s">
        <v>363</v>
      </c>
      <c r="E201" s="230">
        <v>3097222</v>
      </c>
      <c r="F201" s="176">
        <v>2921612</v>
      </c>
      <c r="G201" s="176">
        <f t="shared" si="4"/>
        <v>-175610</v>
      </c>
      <c r="H201" s="231">
        <f t="shared" si="5"/>
        <v>-5.67E-2</v>
      </c>
      <c r="I201" s="212" t="s">
        <v>886</v>
      </c>
      <c r="J201" s="216" t="s">
        <v>886</v>
      </c>
      <c r="K201" s="332" t="s">
        <v>886</v>
      </c>
    </row>
    <row r="202" spans="1:11" x14ac:dyDescent="0.2">
      <c r="A202" s="41" t="s">
        <v>359</v>
      </c>
      <c r="B202" s="41" t="s">
        <v>360</v>
      </c>
      <c r="C202" s="41" t="s">
        <v>86</v>
      </c>
      <c r="D202" s="41" t="s">
        <v>364</v>
      </c>
      <c r="E202" s="230">
        <v>16902</v>
      </c>
      <c r="F202" s="176">
        <v>16330</v>
      </c>
      <c r="G202" s="176">
        <f t="shared" ref="G202:G265" si="6">SUM(F202-E202)</f>
        <v>-572</v>
      </c>
      <c r="H202" s="231">
        <f t="shared" ref="H202:H265" si="7">ROUND(G202/E202,4)</f>
        <v>-3.3799999999999997E-2</v>
      </c>
      <c r="I202" s="212">
        <v>1</v>
      </c>
      <c r="J202" s="216">
        <v>1</v>
      </c>
      <c r="K202" s="332">
        <v>2015</v>
      </c>
    </row>
    <row r="203" spans="1:11" x14ac:dyDescent="0.2">
      <c r="A203" s="41" t="s">
        <v>359</v>
      </c>
      <c r="B203" s="41" t="s">
        <v>360</v>
      </c>
      <c r="C203" s="41" t="s">
        <v>333</v>
      </c>
      <c r="D203" s="41" t="s">
        <v>365</v>
      </c>
      <c r="E203" s="230">
        <v>232629</v>
      </c>
      <c r="F203" s="176">
        <v>266711</v>
      </c>
      <c r="G203" s="176">
        <f t="shared" si="6"/>
        <v>34082</v>
      </c>
      <c r="H203" s="231">
        <f t="shared" si="7"/>
        <v>0.14649999999999999</v>
      </c>
      <c r="I203" s="212" t="s">
        <v>886</v>
      </c>
      <c r="J203" s="216" t="s">
        <v>886</v>
      </c>
      <c r="K203" s="332" t="s">
        <v>886</v>
      </c>
    </row>
    <row r="204" spans="1:11" x14ac:dyDescent="0.2">
      <c r="A204" s="41" t="s">
        <v>366</v>
      </c>
      <c r="B204" s="41" t="s">
        <v>367</v>
      </c>
      <c r="C204" s="41" t="s">
        <v>26</v>
      </c>
      <c r="D204" s="41" t="s">
        <v>368</v>
      </c>
      <c r="E204" s="230">
        <v>1512549</v>
      </c>
      <c r="F204" s="176">
        <v>1776562</v>
      </c>
      <c r="G204" s="176">
        <f t="shared" si="6"/>
        <v>264013</v>
      </c>
      <c r="H204" s="231">
        <f t="shared" si="7"/>
        <v>0.17449999999999999</v>
      </c>
      <c r="I204" s="212" t="s">
        <v>886</v>
      </c>
      <c r="J204" s="216" t="s">
        <v>886</v>
      </c>
      <c r="K204" s="332" t="s">
        <v>886</v>
      </c>
    </row>
    <row r="205" spans="1:11" x14ac:dyDescent="0.2">
      <c r="A205" s="41" t="s">
        <v>366</v>
      </c>
      <c r="B205" s="41" t="s">
        <v>367</v>
      </c>
      <c r="C205" s="41" t="s">
        <v>369</v>
      </c>
      <c r="D205" s="41" t="s">
        <v>370</v>
      </c>
      <c r="E205" s="230">
        <v>496728</v>
      </c>
      <c r="F205" s="176">
        <v>391273</v>
      </c>
      <c r="G205" s="176">
        <f t="shared" si="6"/>
        <v>-105455</v>
      </c>
      <c r="H205" s="231">
        <f t="shared" si="7"/>
        <v>-0.21229999999999999</v>
      </c>
      <c r="I205" s="212" t="s">
        <v>886</v>
      </c>
      <c r="J205" s="216" t="s">
        <v>886</v>
      </c>
      <c r="K205" s="332">
        <v>2015</v>
      </c>
    </row>
    <row r="206" spans="1:11" x14ac:dyDescent="0.2">
      <c r="A206" s="41" t="s">
        <v>366</v>
      </c>
      <c r="B206" s="41" t="s">
        <v>367</v>
      </c>
      <c r="C206" s="41" t="s">
        <v>251</v>
      </c>
      <c r="D206" s="41" t="s">
        <v>371</v>
      </c>
      <c r="E206" s="230">
        <v>11289677</v>
      </c>
      <c r="F206" s="176">
        <v>11368751</v>
      </c>
      <c r="G206" s="176">
        <f t="shared" si="6"/>
        <v>79074</v>
      </c>
      <c r="H206" s="231">
        <f t="shared" si="7"/>
        <v>7.0000000000000001E-3</v>
      </c>
      <c r="I206" s="212" t="s">
        <v>886</v>
      </c>
      <c r="J206" s="216" t="s">
        <v>886</v>
      </c>
      <c r="K206" s="332" t="s">
        <v>886</v>
      </c>
    </row>
    <row r="207" spans="1:11" x14ac:dyDescent="0.2">
      <c r="A207" s="41" t="s">
        <v>366</v>
      </c>
      <c r="B207" s="41" t="s">
        <v>367</v>
      </c>
      <c r="C207" s="41" t="s">
        <v>84</v>
      </c>
      <c r="D207" s="41" t="s">
        <v>909</v>
      </c>
      <c r="E207" s="230">
        <v>734102</v>
      </c>
      <c r="F207" s="176">
        <v>1028992</v>
      </c>
      <c r="G207" s="176">
        <f t="shared" si="6"/>
        <v>294890</v>
      </c>
      <c r="H207" s="231">
        <f t="shared" si="7"/>
        <v>0.4017</v>
      </c>
      <c r="I207" s="212" t="s">
        <v>886</v>
      </c>
      <c r="J207" s="216" t="s">
        <v>886</v>
      </c>
      <c r="K207" s="332" t="s">
        <v>886</v>
      </c>
    </row>
    <row r="208" spans="1:11" x14ac:dyDescent="0.2">
      <c r="A208" s="41" t="s">
        <v>366</v>
      </c>
      <c r="B208" s="41" t="s">
        <v>367</v>
      </c>
      <c r="C208" s="41" t="s">
        <v>333</v>
      </c>
      <c r="D208" s="41" t="s">
        <v>374</v>
      </c>
      <c r="E208" s="230">
        <v>1064647</v>
      </c>
      <c r="F208" s="176">
        <v>1060098</v>
      </c>
      <c r="G208" s="176">
        <f t="shared" si="6"/>
        <v>-4549</v>
      </c>
      <c r="H208" s="231">
        <f t="shared" si="7"/>
        <v>-4.3E-3</v>
      </c>
      <c r="I208" s="212" t="s">
        <v>886</v>
      </c>
      <c r="J208" s="216" t="s">
        <v>886</v>
      </c>
      <c r="K208" s="332" t="s">
        <v>886</v>
      </c>
    </row>
    <row r="209" spans="1:11" x14ac:dyDescent="0.2">
      <c r="A209" s="41" t="s">
        <v>375</v>
      </c>
      <c r="B209" s="41" t="s">
        <v>376</v>
      </c>
      <c r="C209" s="41" t="s">
        <v>176</v>
      </c>
      <c r="D209" s="41" t="s">
        <v>377</v>
      </c>
      <c r="E209" s="230">
        <v>458711</v>
      </c>
      <c r="F209" s="176">
        <v>511157</v>
      </c>
      <c r="G209" s="176">
        <f t="shared" si="6"/>
        <v>52446</v>
      </c>
      <c r="H209" s="231">
        <f t="shared" si="7"/>
        <v>0.1143</v>
      </c>
      <c r="I209" s="212" t="s">
        <v>886</v>
      </c>
      <c r="J209" s="216" t="s">
        <v>886</v>
      </c>
      <c r="K209" s="332" t="s">
        <v>886</v>
      </c>
    </row>
    <row r="210" spans="1:11" x14ac:dyDescent="0.2">
      <c r="A210" s="41" t="s">
        <v>375</v>
      </c>
      <c r="B210" s="41" t="s">
        <v>376</v>
      </c>
      <c r="C210" s="41" t="s">
        <v>26</v>
      </c>
      <c r="D210" s="41" t="s">
        <v>378</v>
      </c>
      <c r="E210" s="230">
        <v>1149660</v>
      </c>
      <c r="F210" s="176">
        <v>1029023</v>
      </c>
      <c r="G210" s="176">
        <f t="shared" si="6"/>
        <v>-120637</v>
      </c>
      <c r="H210" s="231">
        <f t="shared" si="7"/>
        <v>-0.10489999999999999</v>
      </c>
      <c r="I210" s="212" t="s">
        <v>886</v>
      </c>
      <c r="J210" s="216" t="s">
        <v>886</v>
      </c>
      <c r="K210" s="332">
        <v>2015</v>
      </c>
    </row>
    <row r="211" spans="1:11" x14ac:dyDescent="0.2">
      <c r="A211" s="41" t="s">
        <v>375</v>
      </c>
      <c r="B211" s="41" t="s">
        <v>376</v>
      </c>
      <c r="C211" s="41" t="s">
        <v>369</v>
      </c>
      <c r="D211" s="41" t="s">
        <v>379</v>
      </c>
      <c r="E211" s="230">
        <v>1824951</v>
      </c>
      <c r="F211" s="176">
        <v>1793247</v>
      </c>
      <c r="G211" s="176">
        <f t="shared" si="6"/>
        <v>-31704</v>
      </c>
      <c r="H211" s="231">
        <f t="shared" si="7"/>
        <v>-1.7399999999999999E-2</v>
      </c>
      <c r="I211" s="212" t="s">
        <v>886</v>
      </c>
      <c r="J211" s="216" t="s">
        <v>886</v>
      </c>
      <c r="K211" s="332">
        <v>2015</v>
      </c>
    </row>
    <row r="212" spans="1:11" x14ac:dyDescent="0.2">
      <c r="A212" s="41" t="s">
        <v>375</v>
      </c>
      <c r="B212" s="41" t="s">
        <v>376</v>
      </c>
      <c r="C212" s="41" t="s">
        <v>380</v>
      </c>
      <c r="D212" s="41" t="s">
        <v>381</v>
      </c>
      <c r="E212" s="230">
        <v>1677092</v>
      </c>
      <c r="F212" s="176">
        <v>1585188</v>
      </c>
      <c r="G212" s="176">
        <f t="shared" si="6"/>
        <v>-91904</v>
      </c>
      <c r="H212" s="231">
        <f t="shared" si="7"/>
        <v>-5.4800000000000001E-2</v>
      </c>
      <c r="I212" s="212" t="s">
        <v>886</v>
      </c>
      <c r="J212" s="216" t="s">
        <v>886</v>
      </c>
      <c r="K212" s="332">
        <v>2015</v>
      </c>
    </row>
    <row r="213" spans="1:11" x14ac:dyDescent="0.2">
      <c r="A213" s="41" t="s">
        <v>382</v>
      </c>
      <c r="B213" s="41" t="s">
        <v>383</v>
      </c>
      <c r="C213" s="41" t="s">
        <v>384</v>
      </c>
      <c r="D213" s="41" t="s">
        <v>385</v>
      </c>
      <c r="E213" s="230">
        <v>326675</v>
      </c>
      <c r="F213" s="176">
        <v>282594</v>
      </c>
      <c r="G213" s="176">
        <f t="shared" si="6"/>
        <v>-44081</v>
      </c>
      <c r="H213" s="231">
        <f t="shared" si="7"/>
        <v>-0.13489999999999999</v>
      </c>
      <c r="I213" s="212" t="s">
        <v>886</v>
      </c>
      <c r="J213" s="216" t="s">
        <v>886</v>
      </c>
      <c r="K213" s="332">
        <v>2015</v>
      </c>
    </row>
    <row r="214" spans="1:11" x14ac:dyDescent="0.2">
      <c r="A214" s="41" t="s">
        <v>382</v>
      </c>
      <c r="B214" s="41" t="s">
        <v>383</v>
      </c>
      <c r="C214" s="41" t="s">
        <v>153</v>
      </c>
      <c r="D214" s="41" t="s">
        <v>386</v>
      </c>
      <c r="E214" s="230">
        <v>306982</v>
      </c>
      <c r="F214" s="176">
        <v>247841</v>
      </c>
      <c r="G214" s="176">
        <f t="shared" si="6"/>
        <v>-59141</v>
      </c>
      <c r="H214" s="231">
        <f t="shared" si="7"/>
        <v>-0.19270000000000001</v>
      </c>
      <c r="I214" s="212" t="s">
        <v>886</v>
      </c>
      <c r="J214" s="216" t="s">
        <v>886</v>
      </c>
      <c r="K214" s="332">
        <v>2015</v>
      </c>
    </row>
    <row r="215" spans="1:11" x14ac:dyDescent="0.2">
      <c r="A215" s="41" t="s">
        <v>382</v>
      </c>
      <c r="B215" s="41" t="s">
        <v>383</v>
      </c>
      <c r="C215" s="41" t="s">
        <v>57</v>
      </c>
      <c r="D215" s="41" t="s">
        <v>387</v>
      </c>
      <c r="E215" s="230">
        <v>111282</v>
      </c>
      <c r="F215" s="176">
        <v>100904</v>
      </c>
      <c r="G215" s="176">
        <f t="shared" si="6"/>
        <v>-10378</v>
      </c>
      <c r="H215" s="231">
        <f t="shared" si="7"/>
        <v>-9.3299999999999994E-2</v>
      </c>
      <c r="I215" s="212" t="s">
        <v>886</v>
      </c>
      <c r="J215" s="216" t="s">
        <v>886</v>
      </c>
      <c r="K215" s="332" t="s">
        <v>886</v>
      </c>
    </row>
    <row r="216" spans="1:11" x14ac:dyDescent="0.2">
      <c r="A216" s="41" t="s">
        <v>382</v>
      </c>
      <c r="B216" s="41" t="s">
        <v>383</v>
      </c>
      <c r="C216" s="41" t="s">
        <v>95</v>
      </c>
      <c r="D216" s="41" t="s">
        <v>388</v>
      </c>
      <c r="E216" s="230">
        <v>2908123</v>
      </c>
      <c r="F216" s="176">
        <v>2945946</v>
      </c>
      <c r="G216" s="176">
        <f t="shared" si="6"/>
        <v>37823</v>
      </c>
      <c r="H216" s="231">
        <f t="shared" si="7"/>
        <v>1.2999999999999999E-2</v>
      </c>
      <c r="I216" s="212" t="s">
        <v>886</v>
      </c>
      <c r="J216" s="216" t="s">
        <v>886</v>
      </c>
      <c r="K216" s="332" t="s">
        <v>886</v>
      </c>
    </row>
    <row r="217" spans="1:11" x14ac:dyDescent="0.2">
      <c r="A217" s="41" t="s">
        <v>382</v>
      </c>
      <c r="B217" s="41" t="s">
        <v>383</v>
      </c>
      <c r="C217" s="41" t="s">
        <v>193</v>
      </c>
      <c r="D217" s="41" t="s">
        <v>389</v>
      </c>
      <c r="E217" s="230">
        <v>504309</v>
      </c>
      <c r="F217" s="176">
        <v>493317</v>
      </c>
      <c r="G217" s="176">
        <f t="shared" si="6"/>
        <v>-10992</v>
      </c>
      <c r="H217" s="231">
        <f t="shared" si="7"/>
        <v>-2.18E-2</v>
      </c>
      <c r="I217" s="212" t="s">
        <v>886</v>
      </c>
      <c r="J217" s="216" t="s">
        <v>886</v>
      </c>
      <c r="K217" s="332" t="s">
        <v>886</v>
      </c>
    </row>
    <row r="218" spans="1:11" x14ac:dyDescent="0.2">
      <c r="A218" s="41" t="s">
        <v>382</v>
      </c>
      <c r="B218" s="41" t="s">
        <v>383</v>
      </c>
      <c r="C218" s="41" t="s">
        <v>170</v>
      </c>
      <c r="D218" s="41" t="s">
        <v>390</v>
      </c>
      <c r="E218" s="230">
        <v>644153</v>
      </c>
      <c r="F218" s="176">
        <v>513496</v>
      </c>
      <c r="G218" s="176">
        <f t="shared" si="6"/>
        <v>-130657</v>
      </c>
      <c r="H218" s="231">
        <f t="shared" si="7"/>
        <v>-0.20280000000000001</v>
      </c>
      <c r="I218" s="212" t="s">
        <v>886</v>
      </c>
      <c r="J218" s="216" t="s">
        <v>886</v>
      </c>
      <c r="K218" s="332">
        <v>2015</v>
      </c>
    </row>
    <row r="219" spans="1:11" x14ac:dyDescent="0.2">
      <c r="A219" s="41" t="s">
        <v>382</v>
      </c>
      <c r="B219" s="41" t="s">
        <v>383</v>
      </c>
      <c r="C219" s="41" t="s">
        <v>356</v>
      </c>
      <c r="D219" s="41" t="s">
        <v>391</v>
      </c>
      <c r="E219" s="230">
        <v>707506</v>
      </c>
      <c r="F219" s="176">
        <v>705576</v>
      </c>
      <c r="G219" s="176">
        <f t="shared" si="6"/>
        <v>-1930</v>
      </c>
      <c r="H219" s="231">
        <f t="shared" si="7"/>
        <v>-2.7000000000000001E-3</v>
      </c>
      <c r="I219" s="212" t="s">
        <v>886</v>
      </c>
      <c r="J219" s="216" t="s">
        <v>886</v>
      </c>
      <c r="K219" s="332" t="s">
        <v>886</v>
      </c>
    </row>
    <row r="220" spans="1:11" x14ac:dyDescent="0.2">
      <c r="A220" s="41" t="s">
        <v>392</v>
      </c>
      <c r="B220" s="41" t="s">
        <v>393</v>
      </c>
      <c r="C220" s="41" t="s">
        <v>394</v>
      </c>
      <c r="D220" s="41" t="s">
        <v>395</v>
      </c>
      <c r="E220" s="230">
        <v>210082</v>
      </c>
      <c r="F220" s="176">
        <v>11092</v>
      </c>
      <c r="G220" s="176">
        <f t="shared" si="6"/>
        <v>-198990</v>
      </c>
      <c r="H220" s="231">
        <f t="shared" si="7"/>
        <v>-0.94720000000000004</v>
      </c>
      <c r="I220" s="212">
        <v>1</v>
      </c>
      <c r="J220" s="216">
        <v>1</v>
      </c>
      <c r="K220" s="332" t="s">
        <v>886</v>
      </c>
    </row>
    <row r="221" spans="1:11" x14ac:dyDescent="0.2">
      <c r="A221" s="41" t="s">
        <v>392</v>
      </c>
      <c r="B221" s="41" t="s">
        <v>393</v>
      </c>
      <c r="C221" s="41" t="s">
        <v>396</v>
      </c>
      <c r="D221" s="41" t="s">
        <v>397</v>
      </c>
      <c r="E221" s="230">
        <v>11284</v>
      </c>
      <c r="F221" s="176">
        <v>12385</v>
      </c>
      <c r="G221" s="176">
        <f t="shared" si="6"/>
        <v>1101</v>
      </c>
      <c r="H221" s="231">
        <f t="shared" si="7"/>
        <v>9.7600000000000006E-2</v>
      </c>
      <c r="I221" s="212">
        <v>1</v>
      </c>
      <c r="J221" s="216">
        <v>1</v>
      </c>
      <c r="K221" s="332" t="s">
        <v>886</v>
      </c>
    </row>
    <row r="222" spans="1:11" x14ac:dyDescent="0.2">
      <c r="A222" s="41" t="s">
        <v>392</v>
      </c>
      <c r="B222" s="41" t="s">
        <v>393</v>
      </c>
      <c r="C222" s="41" t="s">
        <v>398</v>
      </c>
      <c r="D222" s="41" t="s">
        <v>399</v>
      </c>
      <c r="E222" s="230">
        <v>4131343</v>
      </c>
      <c r="F222" s="176">
        <v>4275090</v>
      </c>
      <c r="G222" s="176">
        <f t="shared" si="6"/>
        <v>143747</v>
      </c>
      <c r="H222" s="231">
        <f t="shared" si="7"/>
        <v>3.4799999999999998E-2</v>
      </c>
      <c r="I222" s="212" t="s">
        <v>886</v>
      </c>
      <c r="J222" s="216" t="s">
        <v>886</v>
      </c>
      <c r="K222" s="332" t="s">
        <v>886</v>
      </c>
    </row>
    <row r="223" spans="1:11" x14ac:dyDescent="0.2">
      <c r="A223" s="41" t="s">
        <v>392</v>
      </c>
      <c r="B223" s="41" t="s">
        <v>393</v>
      </c>
      <c r="C223" s="41" t="s">
        <v>400</v>
      </c>
      <c r="D223" s="41" t="s">
        <v>401</v>
      </c>
      <c r="E223" s="230">
        <v>12277923</v>
      </c>
      <c r="F223" s="176">
        <v>12247654</v>
      </c>
      <c r="G223" s="176">
        <f t="shared" si="6"/>
        <v>-30269</v>
      </c>
      <c r="H223" s="231">
        <f t="shared" si="7"/>
        <v>-2.5000000000000001E-3</v>
      </c>
      <c r="I223" s="212" t="s">
        <v>886</v>
      </c>
      <c r="J223" s="216" t="s">
        <v>886</v>
      </c>
      <c r="K223" s="332">
        <v>2015</v>
      </c>
    </row>
    <row r="224" spans="1:11" x14ac:dyDescent="0.2">
      <c r="A224" s="41" t="s">
        <v>392</v>
      </c>
      <c r="B224" s="41" t="s">
        <v>393</v>
      </c>
      <c r="C224" s="41" t="s">
        <v>402</v>
      </c>
      <c r="D224" s="41" t="s">
        <v>403</v>
      </c>
      <c r="E224" s="230">
        <v>1855365</v>
      </c>
      <c r="F224" s="176">
        <v>2053869</v>
      </c>
      <c r="G224" s="176">
        <f t="shared" si="6"/>
        <v>198504</v>
      </c>
      <c r="H224" s="231">
        <f t="shared" si="7"/>
        <v>0.107</v>
      </c>
      <c r="I224" s="212" t="s">
        <v>886</v>
      </c>
      <c r="J224" s="216" t="s">
        <v>886</v>
      </c>
      <c r="K224" s="332" t="s">
        <v>886</v>
      </c>
    </row>
    <row r="225" spans="1:11" x14ac:dyDescent="0.2">
      <c r="A225" s="41" t="s">
        <v>392</v>
      </c>
      <c r="B225" s="41" t="s">
        <v>393</v>
      </c>
      <c r="C225" s="41" t="s">
        <v>404</v>
      </c>
      <c r="D225" s="41" t="s">
        <v>405</v>
      </c>
      <c r="E225" s="230">
        <v>2393732</v>
      </c>
      <c r="F225" s="176">
        <v>2002014</v>
      </c>
      <c r="G225" s="176">
        <f t="shared" si="6"/>
        <v>-391718</v>
      </c>
      <c r="H225" s="231">
        <f t="shared" si="7"/>
        <v>-0.1636</v>
      </c>
      <c r="I225" s="212" t="s">
        <v>886</v>
      </c>
      <c r="J225" s="216" t="s">
        <v>886</v>
      </c>
      <c r="K225" s="332">
        <v>2015</v>
      </c>
    </row>
    <row r="226" spans="1:11" x14ac:dyDescent="0.2">
      <c r="A226" s="41" t="s">
        <v>406</v>
      </c>
      <c r="B226" s="41" t="s">
        <v>407</v>
      </c>
      <c r="C226" s="41" t="s">
        <v>57</v>
      </c>
      <c r="D226" s="41" t="s">
        <v>408</v>
      </c>
      <c r="E226" s="230">
        <v>214674</v>
      </c>
      <c r="F226" s="176">
        <v>244731</v>
      </c>
      <c r="G226" s="176">
        <f t="shared" si="6"/>
        <v>30057</v>
      </c>
      <c r="H226" s="231">
        <f t="shared" si="7"/>
        <v>0.14000000000000001</v>
      </c>
      <c r="I226" s="212">
        <v>1</v>
      </c>
      <c r="J226" s="216" t="s">
        <v>886</v>
      </c>
      <c r="K226" s="332">
        <v>2015</v>
      </c>
    </row>
    <row r="227" spans="1:11" x14ac:dyDescent="0.2">
      <c r="A227" s="41" t="s">
        <v>406</v>
      </c>
      <c r="B227" s="41" t="s">
        <v>407</v>
      </c>
      <c r="C227" s="41" t="s">
        <v>79</v>
      </c>
      <c r="D227" s="41" t="s">
        <v>409</v>
      </c>
      <c r="E227" s="230">
        <v>529271</v>
      </c>
      <c r="F227" s="176">
        <v>228539</v>
      </c>
      <c r="G227" s="176">
        <f t="shared" si="6"/>
        <v>-300732</v>
      </c>
      <c r="H227" s="231">
        <f t="shared" si="7"/>
        <v>-0.56820000000000004</v>
      </c>
      <c r="I227" s="212">
        <v>1</v>
      </c>
      <c r="J227" s="216" t="s">
        <v>886</v>
      </c>
      <c r="K227" s="332" t="s">
        <v>886</v>
      </c>
    </row>
    <row r="228" spans="1:11" x14ac:dyDescent="0.2">
      <c r="A228" s="41" t="s">
        <v>406</v>
      </c>
      <c r="B228" s="41" t="s">
        <v>407</v>
      </c>
      <c r="C228" s="41" t="s">
        <v>37</v>
      </c>
      <c r="D228" s="41" t="s">
        <v>410</v>
      </c>
      <c r="E228" s="230">
        <v>2788183</v>
      </c>
      <c r="F228" s="176">
        <v>1824466</v>
      </c>
      <c r="G228" s="176">
        <f t="shared" si="6"/>
        <v>-963717</v>
      </c>
      <c r="H228" s="231">
        <f t="shared" si="7"/>
        <v>-0.34560000000000002</v>
      </c>
      <c r="I228" s="212">
        <v>1</v>
      </c>
      <c r="J228" s="216" t="s">
        <v>886</v>
      </c>
      <c r="K228" s="332" t="s">
        <v>886</v>
      </c>
    </row>
    <row r="229" spans="1:11" x14ac:dyDescent="0.2">
      <c r="A229" s="41" t="s">
        <v>406</v>
      </c>
      <c r="B229" s="41" t="s">
        <v>407</v>
      </c>
      <c r="C229" s="41" t="s">
        <v>168</v>
      </c>
      <c r="D229" s="41" t="s">
        <v>411</v>
      </c>
      <c r="E229" s="230">
        <v>2079547</v>
      </c>
      <c r="F229" s="176">
        <v>1480169</v>
      </c>
      <c r="G229" s="176">
        <f t="shared" si="6"/>
        <v>-599378</v>
      </c>
      <c r="H229" s="231">
        <f t="shared" si="7"/>
        <v>-0.28820000000000001</v>
      </c>
      <c r="I229" s="212">
        <v>1</v>
      </c>
      <c r="J229" s="216" t="s">
        <v>886</v>
      </c>
      <c r="K229" s="332" t="s">
        <v>886</v>
      </c>
    </row>
    <row r="230" spans="1:11" x14ac:dyDescent="0.2">
      <c r="A230" s="41" t="s">
        <v>406</v>
      </c>
      <c r="B230" s="41" t="s">
        <v>407</v>
      </c>
      <c r="C230" s="41" t="s">
        <v>412</v>
      </c>
      <c r="D230" s="41" t="s">
        <v>413</v>
      </c>
      <c r="E230" s="230">
        <v>165042</v>
      </c>
      <c r="F230" s="176">
        <v>36175</v>
      </c>
      <c r="G230" s="176">
        <f t="shared" si="6"/>
        <v>-128867</v>
      </c>
      <c r="H230" s="231">
        <f t="shared" si="7"/>
        <v>-0.78080000000000005</v>
      </c>
      <c r="I230" s="212">
        <v>1</v>
      </c>
      <c r="J230" s="216">
        <v>1</v>
      </c>
      <c r="K230" s="332" t="s">
        <v>886</v>
      </c>
    </row>
    <row r="231" spans="1:11" x14ac:dyDescent="0.2">
      <c r="A231" s="41" t="s">
        <v>406</v>
      </c>
      <c r="B231" s="41" t="s">
        <v>407</v>
      </c>
      <c r="C231" s="41" t="s">
        <v>73</v>
      </c>
      <c r="D231" s="41" t="s">
        <v>414</v>
      </c>
      <c r="E231" s="230">
        <v>53941</v>
      </c>
      <c r="F231" s="176">
        <v>22184</v>
      </c>
      <c r="G231" s="176">
        <f t="shared" si="6"/>
        <v>-31757</v>
      </c>
      <c r="H231" s="231">
        <f t="shared" si="7"/>
        <v>-0.5887</v>
      </c>
      <c r="I231" s="212">
        <v>1</v>
      </c>
      <c r="J231" s="216">
        <v>1</v>
      </c>
      <c r="K231" s="332" t="s">
        <v>886</v>
      </c>
    </row>
    <row r="232" spans="1:11" x14ac:dyDescent="0.2">
      <c r="A232" s="41" t="s">
        <v>415</v>
      </c>
      <c r="B232" s="41" t="s">
        <v>416</v>
      </c>
      <c r="C232" s="41" t="s">
        <v>26</v>
      </c>
      <c r="D232" s="41" t="s">
        <v>417</v>
      </c>
      <c r="E232" s="230">
        <v>2498581</v>
      </c>
      <c r="F232" s="176">
        <v>2327775</v>
      </c>
      <c r="G232" s="176">
        <f t="shared" si="6"/>
        <v>-170806</v>
      </c>
      <c r="H232" s="231">
        <f t="shared" si="7"/>
        <v>-6.8400000000000002E-2</v>
      </c>
      <c r="I232" s="212" t="s">
        <v>886</v>
      </c>
      <c r="J232" s="216" t="s">
        <v>886</v>
      </c>
      <c r="K232" s="332">
        <v>2015</v>
      </c>
    </row>
    <row r="233" spans="1:11" x14ac:dyDescent="0.2">
      <c r="A233" s="41" t="s">
        <v>415</v>
      </c>
      <c r="B233" s="41" t="s">
        <v>416</v>
      </c>
      <c r="C233" s="41" t="s">
        <v>57</v>
      </c>
      <c r="D233" s="41" t="s">
        <v>418</v>
      </c>
      <c r="E233" s="230">
        <v>287408</v>
      </c>
      <c r="F233" s="176">
        <v>276427</v>
      </c>
      <c r="G233" s="176">
        <f t="shared" si="6"/>
        <v>-10981</v>
      </c>
      <c r="H233" s="231">
        <f t="shared" si="7"/>
        <v>-3.8199999999999998E-2</v>
      </c>
      <c r="I233" s="212" t="s">
        <v>886</v>
      </c>
      <c r="J233" s="216" t="s">
        <v>886</v>
      </c>
      <c r="K233" s="332" t="s">
        <v>886</v>
      </c>
    </row>
    <row r="234" spans="1:11" x14ac:dyDescent="0.2">
      <c r="A234" s="41" t="s">
        <v>415</v>
      </c>
      <c r="B234" s="41" t="s">
        <v>416</v>
      </c>
      <c r="C234" s="41" t="s">
        <v>79</v>
      </c>
      <c r="D234" s="41" t="s">
        <v>419</v>
      </c>
      <c r="E234" s="230">
        <v>607164</v>
      </c>
      <c r="F234" s="176">
        <v>475602</v>
      </c>
      <c r="G234" s="176">
        <f t="shared" si="6"/>
        <v>-131562</v>
      </c>
      <c r="H234" s="231">
        <f t="shared" si="7"/>
        <v>-0.2167</v>
      </c>
      <c r="I234" s="212" t="s">
        <v>886</v>
      </c>
      <c r="J234" s="216" t="s">
        <v>886</v>
      </c>
      <c r="K234" s="332">
        <v>2015</v>
      </c>
    </row>
    <row r="235" spans="1:11" x14ac:dyDescent="0.2">
      <c r="A235" s="41" t="s">
        <v>415</v>
      </c>
      <c r="B235" s="41" t="s">
        <v>416</v>
      </c>
      <c r="C235" s="41" t="s">
        <v>16</v>
      </c>
      <c r="D235" s="41" t="s">
        <v>420</v>
      </c>
      <c r="E235" s="230">
        <v>1602738</v>
      </c>
      <c r="F235" s="176">
        <v>1595987</v>
      </c>
      <c r="G235" s="176">
        <f t="shared" si="6"/>
        <v>-6751</v>
      </c>
      <c r="H235" s="231">
        <f t="shared" si="7"/>
        <v>-4.1999999999999997E-3</v>
      </c>
      <c r="I235" s="212" t="s">
        <v>886</v>
      </c>
      <c r="J235" s="216" t="s">
        <v>886</v>
      </c>
      <c r="K235" s="332" t="s">
        <v>886</v>
      </c>
    </row>
    <row r="236" spans="1:11" x14ac:dyDescent="0.2">
      <c r="A236" s="41" t="s">
        <v>421</v>
      </c>
      <c r="B236" s="41" t="s">
        <v>422</v>
      </c>
      <c r="C236" s="41" t="s">
        <v>26</v>
      </c>
      <c r="D236" s="41" t="s">
        <v>423</v>
      </c>
      <c r="E236" s="230">
        <v>2711989</v>
      </c>
      <c r="F236" s="176">
        <v>2573047</v>
      </c>
      <c r="G236" s="176">
        <f t="shared" si="6"/>
        <v>-138942</v>
      </c>
      <c r="H236" s="231">
        <f t="shared" si="7"/>
        <v>-5.1200000000000002E-2</v>
      </c>
      <c r="I236" s="212" t="s">
        <v>886</v>
      </c>
      <c r="J236" s="216" t="s">
        <v>886</v>
      </c>
      <c r="K236" s="332">
        <v>2015</v>
      </c>
    </row>
    <row r="237" spans="1:11" x14ac:dyDescent="0.2">
      <c r="A237" s="41" t="s">
        <v>421</v>
      </c>
      <c r="B237" s="41" t="s">
        <v>422</v>
      </c>
      <c r="C237" s="41" t="s">
        <v>57</v>
      </c>
      <c r="D237" s="41" t="s">
        <v>424</v>
      </c>
      <c r="E237" s="230">
        <v>765934</v>
      </c>
      <c r="F237" s="176">
        <v>804283</v>
      </c>
      <c r="G237" s="176">
        <f t="shared" si="6"/>
        <v>38349</v>
      </c>
      <c r="H237" s="231">
        <f t="shared" si="7"/>
        <v>5.0099999999999999E-2</v>
      </c>
      <c r="I237" s="212" t="s">
        <v>886</v>
      </c>
      <c r="J237" s="216" t="s">
        <v>886</v>
      </c>
      <c r="K237" s="332" t="s">
        <v>886</v>
      </c>
    </row>
    <row r="238" spans="1:11" x14ac:dyDescent="0.2">
      <c r="A238" s="41" t="s">
        <v>421</v>
      </c>
      <c r="B238" s="41" t="s">
        <v>422</v>
      </c>
      <c r="C238" s="41" t="s">
        <v>79</v>
      </c>
      <c r="D238" s="41" t="s">
        <v>425</v>
      </c>
      <c r="E238" s="230">
        <v>436219</v>
      </c>
      <c r="F238" s="176">
        <v>372379</v>
      </c>
      <c r="G238" s="176">
        <f t="shared" si="6"/>
        <v>-63840</v>
      </c>
      <c r="H238" s="231">
        <f t="shared" si="7"/>
        <v>-0.14630000000000001</v>
      </c>
      <c r="I238" s="212" t="s">
        <v>886</v>
      </c>
      <c r="J238" s="216" t="s">
        <v>886</v>
      </c>
      <c r="K238" s="332">
        <v>2015</v>
      </c>
    </row>
    <row r="239" spans="1:11" x14ac:dyDescent="0.2">
      <c r="A239" s="41" t="s">
        <v>421</v>
      </c>
      <c r="B239" s="41" t="s">
        <v>422</v>
      </c>
      <c r="C239" s="41" t="s">
        <v>16</v>
      </c>
      <c r="D239" s="41" t="s">
        <v>426</v>
      </c>
      <c r="E239" s="230">
        <v>381349</v>
      </c>
      <c r="F239" s="176">
        <v>283690</v>
      </c>
      <c r="G239" s="176">
        <f t="shared" si="6"/>
        <v>-97659</v>
      </c>
      <c r="H239" s="231">
        <f t="shared" si="7"/>
        <v>-0.25609999999999999</v>
      </c>
      <c r="I239" s="212" t="s">
        <v>886</v>
      </c>
      <c r="J239" s="216" t="s">
        <v>886</v>
      </c>
      <c r="K239" s="332">
        <v>2015</v>
      </c>
    </row>
    <row r="240" spans="1:11" x14ac:dyDescent="0.2">
      <c r="A240" s="41" t="s">
        <v>427</v>
      </c>
      <c r="B240" s="41" t="s">
        <v>428</v>
      </c>
      <c r="C240" s="41" t="s">
        <v>201</v>
      </c>
      <c r="D240" s="41" t="s">
        <v>429</v>
      </c>
      <c r="E240" s="230">
        <v>604289</v>
      </c>
      <c r="F240" s="176">
        <v>711017</v>
      </c>
      <c r="G240" s="176">
        <f t="shared" si="6"/>
        <v>106728</v>
      </c>
      <c r="H240" s="231">
        <f t="shared" si="7"/>
        <v>0.17660000000000001</v>
      </c>
      <c r="I240" s="212" t="s">
        <v>886</v>
      </c>
      <c r="J240" s="216" t="s">
        <v>886</v>
      </c>
      <c r="K240" s="332" t="s">
        <v>886</v>
      </c>
    </row>
    <row r="241" spans="1:11" x14ac:dyDescent="0.2">
      <c r="A241" s="41" t="s">
        <v>427</v>
      </c>
      <c r="B241" s="41" t="s">
        <v>428</v>
      </c>
      <c r="C241" s="41" t="s">
        <v>430</v>
      </c>
      <c r="D241" s="41" t="s">
        <v>431</v>
      </c>
      <c r="E241" s="230">
        <v>372158</v>
      </c>
      <c r="F241" s="176">
        <v>399235</v>
      </c>
      <c r="G241" s="176">
        <f t="shared" si="6"/>
        <v>27077</v>
      </c>
      <c r="H241" s="231">
        <f t="shared" si="7"/>
        <v>7.2800000000000004E-2</v>
      </c>
      <c r="I241" s="212" t="s">
        <v>886</v>
      </c>
      <c r="J241" s="216" t="s">
        <v>886</v>
      </c>
      <c r="K241" s="332" t="s">
        <v>886</v>
      </c>
    </row>
    <row r="242" spans="1:11" x14ac:dyDescent="0.2">
      <c r="A242" s="41" t="s">
        <v>427</v>
      </c>
      <c r="B242" s="41" t="s">
        <v>428</v>
      </c>
      <c r="C242" s="41" t="s">
        <v>155</v>
      </c>
      <c r="D242" s="41" t="s">
        <v>432</v>
      </c>
      <c r="E242" s="230">
        <v>1179416</v>
      </c>
      <c r="F242" s="176">
        <v>1191721</v>
      </c>
      <c r="G242" s="176">
        <f t="shared" si="6"/>
        <v>12305</v>
      </c>
      <c r="H242" s="231">
        <f t="shared" si="7"/>
        <v>1.04E-2</v>
      </c>
      <c r="I242" s="212" t="s">
        <v>886</v>
      </c>
      <c r="J242" s="216" t="s">
        <v>886</v>
      </c>
      <c r="K242" s="332" t="s">
        <v>886</v>
      </c>
    </row>
    <row r="243" spans="1:11" x14ac:dyDescent="0.2">
      <c r="A243" s="41" t="s">
        <v>427</v>
      </c>
      <c r="B243" s="41" t="s">
        <v>428</v>
      </c>
      <c r="C243" s="41" t="s">
        <v>433</v>
      </c>
      <c r="D243" s="41" t="s">
        <v>434</v>
      </c>
      <c r="E243" s="230">
        <v>178164</v>
      </c>
      <c r="F243" s="176">
        <v>217970</v>
      </c>
      <c r="G243" s="176">
        <f t="shared" si="6"/>
        <v>39806</v>
      </c>
      <c r="H243" s="231">
        <f t="shared" si="7"/>
        <v>0.22339999999999999</v>
      </c>
      <c r="I243" s="212" t="s">
        <v>886</v>
      </c>
      <c r="J243" s="216" t="s">
        <v>886</v>
      </c>
      <c r="K243" s="332" t="s">
        <v>886</v>
      </c>
    </row>
    <row r="244" spans="1:11" x14ac:dyDescent="0.2">
      <c r="A244" s="41" t="s">
        <v>427</v>
      </c>
      <c r="B244" s="41" t="s">
        <v>428</v>
      </c>
      <c r="C244" s="41" t="s">
        <v>57</v>
      </c>
      <c r="D244" s="41" t="s">
        <v>435</v>
      </c>
      <c r="E244" s="230">
        <v>3556559</v>
      </c>
      <c r="F244" s="176">
        <v>3437832</v>
      </c>
      <c r="G244" s="176">
        <f t="shared" si="6"/>
        <v>-118727</v>
      </c>
      <c r="H244" s="231">
        <f t="shared" si="7"/>
        <v>-3.3399999999999999E-2</v>
      </c>
      <c r="I244" s="212" t="s">
        <v>886</v>
      </c>
      <c r="J244" s="216" t="s">
        <v>886</v>
      </c>
      <c r="K244" s="332" t="s">
        <v>886</v>
      </c>
    </row>
    <row r="245" spans="1:11" x14ac:dyDescent="0.2">
      <c r="A245" s="41" t="s">
        <v>427</v>
      </c>
      <c r="B245" s="41" t="s">
        <v>428</v>
      </c>
      <c r="C245" s="41" t="s">
        <v>79</v>
      </c>
      <c r="D245" s="41" t="s">
        <v>436</v>
      </c>
      <c r="E245" s="230">
        <v>4001646</v>
      </c>
      <c r="F245" s="176">
        <v>3859785</v>
      </c>
      <c r="G245" s="176">
        <f t="shared" si="6"/>
        <v>-141861</v>
      </c>
      <c r="H245" s="231">
        <f t="shared" si="7"/>
        <v>-3.5499999999999997E-2</v>
      </c>
      <c r="I245" s="212" t="s">
        <v>886</v>
      </c>
      <c r="J245" s="216" t="s">
        <v>886</v>
      </c>
      <c r="K245" s="332">
        <v>2015</v>
      </c>
    </row>
    <row r="246" spans="1:11" x14ac:dyDescent="0.2">
      <c r="A246" s="41" t="s">
        <v>427</v>
      </c>
      <c r="B246" s="41" t="s">
        <v>428</v>
      </c>
      <c r="C246" s="41" t="s">
        <v>37</v>
      </c>
      <c r="D246" s="41" t="s">
        <v>437</v>
      </c>
      <c r="E246" s="230">
        <v>2724299</v>
      </c>
      <c r="F246" s="176">
        <v>2751760</v>
      </c>
      <c r="G246" s="176">
        <f t="shared" si="6"/>
        <v>27461</v>
      </c>
      <c r="H246" s="231">
        <f t="shared" si="7"/>
        <v>1.01E-2</v>
      </c>
      <c r="I246" s="212" t="s">
        <v>886</v>
      </c>
      <c r="J246" s="216" t="s">
        <v>886</v>
      </c>
      <c r="K246" s="332" t="s">
        <v>886</v>
      </c>
    </row>
    <row r="247" spans="1:11" x14ac:dyDescent="0.2">
      <c r="A247" s="41" t="s">
        <v>427</v>
      </c>
      <c r="B247" s="41" t="s">
        <v>428</v>
      </c>
      <c r="C247" s="41" t="s">
        <v>168</v>
      </c>
      <c r="D247" s="41" t="s">
        <v>438</v>
      </c>
      <c r="E247" s="230">
        <v>867242</v>
      </c>
      <c r="F247" s="176">
        <v>854727</v>
      </c>
      <c r="G247" s="176">
        <f t="shared" si="6"/>
        <v>-12515</v>
      </c>
      <c r="H247" s="231">
        <f t="shared" si="7"/>
        <v>-1.44E-2</v>
      </c>
      <c r="I247" s="212" t="s">
        <v>886</v>
      </c>
      <c r="J247" s="216" t="s">
        <v>886</v>
      </c>
      <c r="K247" s="332" t="s">
        <v>886</v>
      </c>
    </row>
    <row r="248" spans="1:11" x14ac:dyDescent="0.2">
      <c r="A248" s="41" t="s">
        <v>427</v>
      </c>
      <c r="B248" s="41" t="s">
        <v>428</v>
      </c>
      <c r="C248" s="41" t="s">
        <v>233</v>
      </c>
      <c r="D248" s="41" t="s">
        <v>439</v>
      </c>
      <c r="E248" s="230">
        <v>836873</v>
      </c>
      <c r="F248" s="176">
        <v>986874</v>
      </c>
      <c r="G248" s="176">
        <f t="shared" si="6"/>
        <v>150001</v>
      </c>
      <c r="H248" s="231">
        <f t="shared" si="7"/>
        <v>0.1792</v>
      </c>
      <c r="I248" s="212" t="s">
        <v>886</v>
      </c>
      <c r="J248" s="216" t="s">
        <v>886</v>
      </c>
      <c r="K248" s="332" t="s">
        <v>886</v>
      </c>
    </row>
    <row r="249" spans="1:11" x14ac:dyDescent="0.2">
      <c r="A249" s="41" t="s">
        <v>427</v>
      </c>
      <c r="B249" s="41" t="s">
        <v>428</v>
      </c>
      <c r="C249" s="41" t="s">
        <v>95</v>
      </c>
      <c r="D249" s="41" t="s">
        <v>440</v>
      </c>
      <c r="E249" s="230">
        <v>2458812</v>
      </c>
      <c r="F249" s="176">
        <v>2336410</v>
      </c>
      <c r="G249" s="176">
        <f t="shared" si="6"/>
        <v>-122402</v>
      </c>
      <c r="H249" s="231">
        <f t="shared" si="7"/>
        <v>-4.9799999999999997E-2</v>
      </c>
      <c r="I249" s="212" t="s">
        <v>886</v>
      </c>
      <c r="J249" s="216" t="s">
        <v>886</v>
      </c>
      <c r="K249" s="332" t="s">
        <v>886</v>
      </c>
    </row>
    <row r="250" spans="1:11" x14ac:dyDescent="0.2">
      <c r="A250" s="41" t="s">
        <v>427</v>
      </c>
      <c r="B250" s="41" t="s">
        <v>428</v>
      </c>
      <c r="C250" s="41" t="s">
        <v>43</v>
      </c>
      <c r="D250" s="41" t="s">
        <v>441</v>
      </c>
      <c r="E250" s="230">
        <v>800784</v>
      </c>
      <c r="F250" s="176">
        <v>827220</v>
      </c>
      <c r="G250" s="176">
        <f t="shared" si="6"/>
        <v>26436</v>
      </c>
      <c r="H250" s="231">
        <f t="shared" si="7"/>
        <v>3.3000000000000002E-2</v>
      </c>
      <c r="I250" s="212" t="s">
        <v>886</v>
      </c>
      <c r="J250" s="216" t="s">
        <v>886</v>
      </c>
      <c r="K250" s="332" t="s">
        <v>886</v>
      </c>
    </row>
    <row r="251" spans="1:11" x14ac:dyDescent="0.2">
      <c r="A251" s="41" t="s">
        <v>427</v>
      </c>
      <c r="B251" s="41" t="s">
        <v>428</v>
      </c>
      <c r="C251" s="41" t="s">
        <v>193</v>
      </c>
      <c r="D251" s="41" t="s">
        <v>442</v>
      </c>
      <c r="E251" s="230">
        <v>8126537</v>
      </c>
      <c r="F251" s="176">
        <v>8029845</v>
      </c>
      <c r="G251" s="176">
        <f t="shared" si="6"/>
        <v>-96692</v>
      </c>
      <c r="H251" s="231">
        <f t="shared" si="7"/>
        <v>-1.1900000000000001E-2</v>
      </c>
      <c r="I251" s="212" t="s">
        <v>886</v>
      </c>
      <c r="J251" s="216" t="s">
        <v>886</v>
      </c>
      <c r="K251" s="332" t="s">
        <v>886</v>
      </c>
    </row>
    <row r="252" spans="1:11" x14ac:dyDescent="0.2">
      <c r="A252" s="41" t="s">
        <v>427</v>
      </c>
      <c r="B252" s="41" t="s">
        <v>428</v>
      </c>
      <c r="C252" s="41" t="s">
        <v>443</v>
      </c>
      <c r="D252" s="41" t="s">
        <v>444</v>
      </c>
      <c r="E252" s="230">
        <v>2181709</v>
      </c>
      <c r="F252" s="176">
        <v>2003183</v>
      </c>
      <c r="G252" s="176">
        <f t="shared" si="6"/>
        <v>-178526</v>
      </c>
      <c r="H252" s="231">
        <f t="shared" si="7"/>
        <v>-8.1799999999999998E-2</v>
      </c>
      <c r="I252" s="212" t="s">
        <v>886</v>
      </c>
      <c r="J252" s="216" t="s">
        <v>886</v>
      </c>
      <c r="K252" s="332">
        <v>2015</v>
      </c>
    </row>
    <row r="253" spans="1:11" x14ac:dyDescent="0.2">
      <c r="A253" s="41" t="s">
        <v>427</v>
      </c>
      <c r="B253" s="41" t="s">
        <v>428</v>
      </c>
      <c r="C253" s="41" t="s">
        <v>445</v>
      </c>
      <c r="D253" s="41" t="s">
        <v>446</v>
      </c>
      <c r="E253" s="230">
        <v>2362749</v>
      </c>
      <c r="F253" s="176">
        <v>2353342</v>
      </c>
      <c r="G253" s="176">
        <f t="shared" si="6"/>
        <v>-9407</v>
      </c>
      <c r="H253" s="231">
        <f t="shared" si="7"/>
        <v>-4.0000000000000001E-3</v>
      </c>
      <c r="I253" s="212" t="s">
        <v>886</v>
      </c>
      <c r="J253" s="216" t="s">
        <v>886</v>
      </c>
      <c r="K253" s="332" t="s">
        <v>886</v>
      </c>
    </row>
    <row r="254" spans="1:11" x14ac:dyDescent="0.2">
      <c r="A254" s="41" t="s">
        <v>427</v>
      </c>
      <c r="B254" s="41" t="s">
        <v>428</v>
      </c>
      <c r="C254" s="41" t="s">
        <v>447</v>
      </c>
      <c r="D254" s="41" t="s">
        <v>448</v>
      </c>
      <c r="E254" s="230">
        <v>1228160</v>
      </c>
      <c r="F254" s="176">
        <v>1293384</v>
      </c>
      <c r="G254" s="176">
        <f t="shared" si="6"/>
        <v>65224</v>
      </c>
      <c r="H254" s="231">
        <f t="shared" si="7"/>
        <v>5.3100000000000001E-2</v>
      </c>
      <c r="I254" s="212" t="s">
        <v>886</v>
      </c>
      <c r="J254" s="216" t="s">
        <v>886</v>
      </c>
      <c r="K254" s="332" t="s">
        <v>886</v>
      </c>
    </row>
    <row r="255" spans="1:11" x14ac:dyDescent="0.2">
      <c r="A255" s="41" t="s">
        <v>427</v>
      </c>
      <c r="B255" s="41" t="s">
        <v>428</v>
      </c>
      <c r="C255" s="41" t="s">
        <v>449</v>
      </c>
      <c r="D255" s="41" t="s">
        <v>450</v>
      </c>
      <c r="E255" s="230">
        <v>2298201</v>
      </c>
      <c r="F255" s="176">
        <v>2267455</v>
      </c>
      <c r="G255" s="176">
        <f t="shared" si="6"/>
        <v>-30746</v>
      </c>
      <c r="H255" s="231">
        <f t="shared" si="7"/>
        <v>-1.34E-2</v>
      </c>
      <c r="I255" s="212" t="s">
        <v>886</v>
      </c>
      <c r="J255" s="216" t="s">
        <v>886</v>
      </c>
      <c r="K255" s="332" t="s">
        <v>886</v>
      </c>
    </row>
    <row r="256" spans="1:11" x14ac:dyDescent="0.2">
      <c r="A256" s="41" t="s">
        <v>427</v>
      </c>
      <c r="B256" s="41" t="s">
        <v>428</v>
      </c>
      <c r="C256" s="41" t="s">
        <v>451</v>
      </c>
      <c r="D256" s="41" t="s">
        <v>452</v>
      </c>
      <c r="E256" s="230">
        <v>1536891</v>
      </c>
      <c r="F256" s="176">
        <v>1547466</v>
      </c>
      <c r="G256" s="176">
        <f t="shared" si="6"/>
        <v>10575</v>
      </c>
      <c r="H256" s="231">
        <f t="shared" si="7"/>
        <v>6.8999999999999999E-3</v>
      </c>
      <c r="I256" s="212" t="s">
        <v>886</v>
      </c>
      <c r="J256" s="216" t="s">
        <v>886</v>
      </c>
      <c r="K256" s="332" t="s">
        <v>886</v>
      </c>
    </row>
    <row r="257" spans="1:11" x14ac:dyDescent="0.2">
      <c r="A257" s="41" t="s">
        <v>453</v>
      </c>
      <c r="B257" s="41" t="s">
        <v>454</v>
      </c>
      <c r="C257" s="41" t="s">
        <v>455</v>
      </c>
      <c r="D257" s="41" t="s">
        <v>456</v>
      </c>
      <c r="E257" s="230">
        <v>455392</v>
      </c>
      <c r="F257" s="176">
        <v>420981</v>
      </c>
      <c r="G257" s="176">
        <f t="shared" si="6"/>
        <v>-34411</v>
      </c>
      <c r="H257" s="231">
        <f t="shared" si="7"/>
        <v>-7.5600000000000001E-2</v>
      </c>
      <c r="I257" s="212" t="s">
        <v>886</v>
      </c>
      <c r="J257" s="216" t="s">
        <v>886</v>
      </c>
      <c r="K257" s="332">
        <v>2015</v>
      </c>
    </row>
    <row r="258" spans="1:11" x14ac:dyDescent="0.2">
      <c r="A258" s="41" t="s">
        <v>453</v>
      </c>
      <c r="B258" s="41" t="s">
        <v>454</v>
      </c>
      <c r="C258" s="41" t="s">
        <v>26</v>
      </c>
      <c r="D258" s="41" t="s">
        <v>457</v>
      </c>
      <c r="E258" s="230">
        <v>3121795</v>
      </c>
      <c r="F258" s="176">
        <v>3065048</v>
      </c>
      <c r="G258" s="176">
        <f t="shared" si="6"/>
        <v>-56747</v>
      </c>
      <c r="H258" s="231">
        <f t="shared" si="7"/>
        <v>-1.8200000000000001E-2</v>
      </c>
      <c r="I258" s="212" t="s">
        <v>886</v>
      </c>
      <c r="J258" s="216" t="s">
        <v>886</v>
      </c>
      <c r="K258" s="332" t="s">
        <v>886</v>
      </c>
    </row>
    <row r="259" spans="1:11" x14ac:dyDescent="0.2">
      <c r="A259" s="41" t="s">
        <v>453</v>
      </c>
      <c r="B259" s="41" t="s">
        <v>454</v>
      </c>
      <c r="C259" s="41" t="s">
        <v>79</v>
      </c>
      <c r="D259" s="41" t="s">
        <v>458</v>
      </c>
      <c r="E259" s="230">
        <v>1006697</v>
      </c>
      <c r="F259" s="176">
        <v>963204</v>
      </c>
      <c r="G259" s="176">
        <f t="shared" si="6"/>
        <v>-43493</v>
      </c>
      <c r="H259" s="231">
        <f t="shared" si="7"/>
        <v>-4.3200000000000002E-2</v>
      </c>
      <c r="I259" s="212" t="s">
        <v>886</v>
      </c>
      <c r="J259" s="216" t="s">
        <v>886</v>
      </c>
      <c r="K259" s="332" t="s">
        <v>886</v>
      </c>
    </row>
    <row r="260" spans="1:11" x14ac:dyDescent="0.2">
      <c r="A260" s="41" t="s">
        <v>453</v>
      </c>
      <c r="B260" s="41" t="s">
        <v>454</v>
      </c>
      <c r="C260" s="41" t="s">
        <v>16</v>
      </c>
      <c r="D260" s="41" t="s">
        <v>459</v>
      </c>
      <c r="E260" s="230">
        <v>1849063</v>
      </c>
      <c r="F260" s="176">
        <v>1817609</v>
      </c>
      <c r="G260" s="176">
        <f t="shared" si="6"/>
        <v>-31454</v>
      </c>
      <c r="H260" s="231">
        <f t="shared" si="7"/>
        <v>-1.7000000000000001E-2</v>
      </c>
      <c r="I260" s="212" t="s">
        <v>886</v>
      </c>
      <c r="J260" s="216" t="s">
        <v>886</v>
      </c>
      <c r="K260" s="332" t="s">
        <v>886</v>
      </c>
    </row>
    <row r="261" spans="1:11" x14ac:dyDescent="0.2">
      <c r="A261" s="41" t="s">
        <v>453</v>
      </c>
      <c r="B261" s="41" t="s">
        <v>454</v>
      </c>
      <c r="C261" s="41" t="s">
        <v>333</v>
      </c>
      <c r="D261" s="41" t="s">
        <v>460</v>
      </c>
      <c r="E261" s="230">
        <v>48056</v>
      </c>
      <c r="F261" s="176">
        <v>44034</v>
      </c>
      <c r="G261" s="176">
        <f t="shared" si="6"/>
        <v>-4022</v>
      </c>
      <c r="H261" s="231">
        <f t="shared" si="7"/>
        <v>-8.3699999999999997E-2</v>
      </c>
      <c r="I261" s="212">
        <v>1</v>
      </c>
      <c r="J261" s="216">
        <v>1</v>
      </c>
      <c r="K261" s="332" t="s">
        <v>886</v>
      </c>
    </row>
    <row r="262" spans="1:11" x14ac:dyDescent="0.2">
      <c r="A262" s="41" t="s">
        <v>453</v>
      </c>
      <c r="B262" s="41" t="s">
        <v>454</v>
      </c>
      <c r="C262" s="41" t="s">
        <v>325</v>
      </c>
      <c r="D262" s="41" t="s">
        <v>461</v>
      </c>
      <c r="E262" s="230">
        <v>2603319</v>
      </c>
      <c r="F262" s="176">
        <v>2758811</v>
      </c>
      <c r="G262" s="176">
        <f t="shared" si="6"/>
        <v>155492</v>
      </c>
      <c r="H262" s="231">
        <f t="shared" si="7"/>
        <v>5.9700000000000003E-2</v>
      </c>
      <c r="I262" s="212" t="s">
        <v>886</v>
      </c>
      <c r="J262" s="216" t="s">
        <v>886</v>
      </c>
      <c r="K262" s="332" t="s">
        <v>886</v>
      </c>
    </row>
    <row r="263" spans="1:11" x14ac:dyDescent="0.2">
      <c r="A263" s="41" t="s">
        <v>453</v>
      </c>
      <c r="B263" s="41" t="s">
        <v>454</v>
      </c>
      <c r="C263" s="41" t="s">
        <v>462</v>
      </c>
      <c r="D263" s="41" t="s">
        <v>463</v>
      </c>
      <c r="E263" s="230">
        <v>2965453</v>
      </c>
      <c r="F263" s="176">
        <v>2945598</v>
      </c>
      <c r="G263" s="176">
        <f t="shared" si="6"/>
        <v>-19855</v>
      </c>
      <c r="H263" s="231">
        <f t="shared" si="7"/>
        <v>-6.7000000000000002E-3</v>
      </c>
      <c r="I263" s="212" t="s">
        <v>886</v>
      </c>
      <c r="J263" s="216" t="s">
        <v>886</v>
      </c>
      <c r="K263" s="332" t="s">
        <v>886</v>
      </c>
    </row>
    <row r="264" spans="1:11" x14ac:dyDescent="0.2">
      <c r="A264" s="41" t="s">
        <v>453</v>
      </c>
      <c r="B264" s="41" t="s">
        <v>454</v>
      </c>
      <c r="C264" s="41" t="s">
        <v>73</v>
      </c>
      <c r="D264" s="41" t="s">
        <v>464</v>
      </c>
      <c r="E264" s="230">
        <v>753143</v>
      </c>
      <c r="F264" s="176">
        <v>866908</v>
      </c>
      <c r="G264" s="176">
        <f t="shared" si="6"/>
        <v>113765</v>
      </c>
      <c r="H264" s="231">
        <f t="shared" si="7"/>
        <v>0.15110000000000001</v>
      </c>
      <c r="I264" s="212" t="s">
        <v>886</v>
      </c>
      <c r="J264" s="216" t="s">
        <v>886</v>
      </c>
      <c r="K264" s="332" t="s">
        <v>886</v>
      </c>
    </row>
    <row r="265" spans="1:11" x14ac:dyDescent="0.2">
      <c r="A265" s="41" t="s">
        <v>453</v>
      </c>
      <c r="B265" s="41" t="s">
        <v>454</v>
      </c>
      <c r="C265" s="41" t="s">
        <v>465</v>
      </c>
      <c r="D265" s="41" t="s">
        <v>466</v>
      </c>
      <c r="E265" s="230">
        <v>1432622</v>
      </c>
      <c r="F265" s="176">
        <v>1146390</v>
      </c>
      <c r="G265" s="176">
        <f t="shared" si="6"/>
        <v>-286232</v>
      </c>
      <c r="H265" s="231">
        <f t="shared" si="7"/>
        <v>-0.19980000000000001</v>
      </c>
      <c r="I265" s="212" t="s">
        <v>886</v>
      </c>
      <c r="J265" s="216" t="s">
        <v>886</v>
      </c>
      <c r="K265" s="332">
        <v>2015</v>
      </c>
    </row>
    <row r="266" spans="1:11" x14ac:dyDescent="0.2">
      <c r="A266" s="41" t="s">
        <v>467</v>
      </c>
      <c r="B266" s="41" t="s">
        <v>468</v>
      </c>
      <c r="C266" s="41" t="s">
        <v>26</v>
      </c>
      <c r="D266" s="41" t="s">
        <v>469</v>
      </c>
      <c r="E266" s="230">
        <v>7973591</v>
      </c>
      <c r="F266" s="176">
        <v>8327313</v>
      </c>
      <c r="G266" s="176">
        <f t="shared" ref="G266:G329" si="8">SUM(F266-E266)</f>
        <v>353722</v>
      </c>
      <c r="H266" s="231">
        <f t="shared" ref="H266:H329" si="9">ROUND(G266/E266,4)</f>
        <v>4.4400000000000002E-2</v>
      </c>
      <c r="I266" s="212" t="s">
        <v>886</v>
      </c>
      <c r="J266" s="216" t="s">
        <v>886</v>
      </c>
      <c r="K266" s="332" t="s">
        <v>886</v>
      </c>
    </row>
    <row r="267" spans="1:11" x14ac:dyDescent="0.2">
      <c r="A267" s="41" t="s">
        <v>467</v>
      </c>
      <c r="B267" s="41" t="s">
        <v>468</v>
      </c>
      <c r="C267" s="41" t="s">
        <v>57</v>
      </c>
      <c r="D267" s="41" t="s">
        <v>470</v>
      </c>
      <c r="E267" s="230">
        <v>1556275</v>
      </c>
      <c r="F267" s="176">
        <v>1731009</v>
      </c>
      <c r="G267" s="176">
        <f t="shared" si="8"/>
        <v>174734</v>
      </c>
      <c r="H267" s="231">
        <f t="shared" si="9"/>
        <v>0.1123</v>
      </c>
      <c r="I267" s="212" t="s">
        <v>886</v>
      </c>
      <c r="J267" s="216" t="s">
        <v>886</v>
      </c>
      <c r="K267" s="332" t="s">
        <v>886</v>
      </c>
    </row>
    <row r="268" spans="1:11" x14ac:dyDescent="0.2">
      <c r="A268" s="41" t="s">
        <v>467</v>
      </c>
      <c r="B268" s="41" t="s">
        <v>468</v>
      </c>
      <c r="C268" s="41" t="s">
        <v>79</v>
      </c>
      <c r="D268" s="41" t="s">
        <v>471</v>
      </c>
      <c r="E268" s="230">
        <v>142906</v>
      </c>
      <c r="F268" s="176">
        <v>183873</v>
      </c>
      <c r="G268" s="176">
        <f t="shared" si="8"/>
        <v>40967</v>
      </c>
      <c r="H268" s="231">
        <f t="shared" si="9"/>
        <v>0.28670000000000001</v>
      </c>
      <c r="I268" s="212">
        <v>1</v>
      </c>
      <c r="J268" s="216" t="s">
        <v>886</v>
      </c>
      <c r="K268" s="332" t="s">
        <v>886</v>
      </c>
    </row>
    <row r="269" spans="1:11" x14ac:dyDescent="0.2">
      <c r="A269" s="41" t="s">
        <v>467</v>
      </c>
      <c r="B269" s="41" t="s">
        <v>468</v>
      </c>
      <c r="C269" s="41" t="s">
        <v>369</v>
      </c>
      <c r="D269" s="41" t="s">
        <v>472</v>
      </c>
      <c r="E269" s="230">
        <v>577664</v>
      </c>
      <c r="F269" s="176">
        <v>731543</v>
      </c>
      <c r="G269" s="176">
        <f t="shared" si="8"/>
        <v>153879</v>
      </c>
      <c r="H269" s="231">
        <f t="shared" si="9"/>
        <v>0.26640000000000003</v>
      </c>
      <c r="I269" s="212" t="s">
        <v>886</v>
      </c>
      <c r="J269" s="216" t="s">
        <v>886</v>
      </c>
      <c r="K269" s="332" t="s">
        <v>886</v>
      </c>
    </row>
    <row r="270" spans="1:11" x14ac:dyDescent="0.2">
      <c r="A270" s="41" t="s">
        <v>473</v>
      </c>
      <c r="B270" s="41" t="s">
        <v>474</v>
      </c>
      <c r="C270" s="41" t="s">
        <v>176</v>
      </c>
      <c r="D270" s="41" t="s">
        <v>475</v>
      </c>
      <c r="E270" s="230">
        <v>501094</v>
      </c>
      <c r="F270" s="176">
        <v>479507</v>
      </c>
      <c r="G270" s="176">
        <f t="shared" si="8"/>
        <v>-21587</v>
      </c>
      <c r="H270" s="231">
        <f t="shared" si="9"/>
        <v>-4.3099999999999999E-2</v>
      </c>
      <c r="I270" s="212" t="s">
        <v>886</v>
      </c>
      <c r="J270" s="216" t="s">
        <v>886</v>
      </c>
      <c r="K270" s="332" t="s">
        <v>886</v>
      </c>
    </row>
    <row r="271" spans="1:11" x14ac:dyDescent="0.2">
      <c r="A271" s="41" t="s">
        <v>473</v>
      </c>
      <c r="B271" s="41" t="s">
        <v>474</v>
      </c>
      <c r="C271" s="41" t="s">
        <v>16</v>
      </c>
      <c r="D271" s="41" t="s">
        <v>476</v>
      </c>
      <c r="E271" s="230">
        <v>198023</v>
      </c>
      <c r="F271" s="176">
        <v>189068</v>
      </c>
      <c r="G271" s="176">
        <f t="shared" si="8"/>
        <v>-8955</v>
      </c>
      <c r="H271" s="231">
        <f t="shared" si="9"/>
        <v>-4.5199999999999997E-2</v>
      </c>
      <c r="I271" s="212">
        <v>1</v>
      </c>
      <c r="J271" s="216" t="s">
        <v>886</v>
      </c>
      <c r="K271" s="332" t="s">
        <v>886</v>
      </c>
    </row>
    <row r="272" spans="1:11" x14ac:dyDescent="0.2">
      <c r="A272" s="41" t="s">
        <v>473</v>
      </c>
      <c r="B272" s="41" t="s">
        <v>474</v>
      </c>
      <c r="C272" s="41" t="s">
        <v>82</v>
      </c>
      <c r="D272" s="41" t="s">
        <v>477</v>
      </c>
      <c r="E272" s="230">
        <v>666755</v>
      </c>
      <c r="F272" s="176">
        <v>728041</v>
      </c>
      <c r="G272" s="176">
        <f t="shared" si="8"/>
        <v>61286</v>
      </c>
      <c r="H272" s="231">
        <f t="shared" si="9"/>
        <v>9.1899999999999996E-2</v>
      </c>
      <c r="I272" s="212" t="s">
        <v>886</v>
      </c>
      <c r="J272" s="216" t="s">
        <v>886</v>
      </c>
      <c r="K272" s="332" t="s">
        <v>886</v>
      </c>
    </row>
    <row r="273" spans="1:11" x14ac:dyDescent="0.2">
      <c r="A273" s="41" t="s">
        <v>473</v>
      </c>
      <c r="B273" s="41" t="s">
        <v>474</v>
      </c>
      <c r="C273" s="41" t="s">
        <v>168</v>
      </c>
      <c r="D273" s="41" t="s">
        <v>478</v>
      </c>
      <c r="E273" s="230">
        <v>3436904</v>
      </c>
      <c r="F273" s="176">
        <v>3346444</v>
      </c>
      <c r="G273" s="176">
        <f t="shared" si="8"/>
        <v>-90460</v>
      </c>
      <c r="H273" s="231">
        <f t="shared" si="9"/>
        <v>-2.63E-2</v>
      </c>
      <c r="I273" s="212" t="s">
        <v>886</v>
      </c>
      <c r="J273" s="216" t="s">
        <v>886</v>
      </c>
      <c r="K273" s="332" t="s">
        <v>886</v>
      </c>
    </row>
    <row r="274" spans="1:11" x14ac:dyDescent="0.2">
      <c r="A274" s="41" t="s">
        <v>479</v>
      </c>
      <c r="B274" s="41" t="s">
        <v>480</v>
      </c>
      <c r="C274" s="41" t="s">
        <v>26</v>
      </c>
      <c r="D274" s="41" t="s">
        <v>481</v>
      </c>
      <c r="E274" s="230">
        <v>659135</v>
      </c>
      <c r="F274" s="176">
        <v>689688</v>
      </c>
      <c r="G274" s="176">
        <f t="shared" si="8"/>
        <v>30553</v>
      </c>
      <c r="H274" s="231">
        <f t="shared" si="9"/>
        <v>4.6399999999999997E-2</v>
      </c>
      <c r="I274" s="212" t="s">
        <v>886</v>
      </c>
      <c r="J274" s="216" t="s">
        <v>886</v>
      </c>
      <c r="K274" s="332" t="s">
        <v>886</v>
      </c>
    </row>
    <row r="275" spans="1:11" x14ac:dyDescent="0.2">
      <c r="A275" s="41" t="s">
        <v>479</v>
      </c>
      <c r="B275" s="41" t="s">
        <v>480</v>
      </c>
      <c r="C275" s="41" t="s">
        <v>16</v>
      </c>
      <c r="D275" s="41" t="s">
        <v>482</v>
      </c>
      <c r="E275" s="230">
        <v>110844</v>
      </c>
      <c r="F275" s="176">
        <v>128930</v>
      </c>
      <c r="G275" s="176">
        <f t="shared" si="8"/>
        <v>18086</v>
      </c>
      <c r="H275" s="231">
        <f t="shared" si="9"/>
        <v>0.16320000000000001</v>
      </c>
      <c r="I275" s="212">
        <v>1</v>
      </c>
      <c r="J275" s="216" t="s">
        <v>886</v>
      </c>
      <c r="K275" s="332" t="s">
        <v>886</v>
      </c>
    </row>
    <row r="276" spans="1:11" x14ac:dyDescent="0.2">
      <c r="A276" s="41" t="s">
        <v>479</v>
      </c>
      <c r="B276" s="41" t="s">
        <v>480</v>
      </c>
      <c r="C276" s="41" t="s">
        <v>483</v>
      </c>
      <c r="D276" s="41" t="s">
        <v>484</v>
      </c>
      <c r="E276" s="230">
        <v>1788228</v>
      </c>
      <c r="F276" s="176">
        <v>1974782</v>
      </c>
      <c r="G276" s="176">
        <f t="shared" si="8"/>
        <v>186554</v>
      </c>
      <c r="H276" s="231">
        <f t="shared" si="9"/>
        <v>0.1043</v>
      </c>
      <c r="I276" s="212" t="s">
        <v>886</v>
      </c>
      <c r="J276" s="216" t="s">
        <v>886</v>
      </c>
      <c r="K276" s="332" t="s">
        <v>886</v>
      </c>
    </row>
    <row r="277" spans="1:11" x14ac:dyDescent="0.2">
      <c r="A277" s="41" t="s">
        <v>479</v>
      </c>
      <c r="B277" s="41" t="s">
        <v>480</v>
      </c>
      <c r="C277" s="41" t="s">
        <v>485</v>
      </c>
      <c r="D277" s="41" t="s">
        <v>486</v>
      </c>
      <c r="E277" s="230">
        <v>234834</v>
      </c>
      <c r="F277" s="176">
        <v>223998</v>
      </c>
      <c r="G277" s="176">
        <f t="shared" si="8"/>
        <v>-10836</v>
      </c>
      <c r="H277" s="231">
        <f t="shared" si="9"/>
        <v>-4.6100000000000002E-2</v>
      </c>
      <c r="I277" s="212">
        <v>1</v>
      </c>
      <c r="J277" s="216" t="s">
        <v>886</v>
      </c>
      <c r="K277" s="332">
        <v>2015</v>
      </c>
    </row>
    <row r="278" spans="1:11" x14ac:dyDescent="0.2">
      <c r="A278" s="41" t="s">
        <v>487</v>
      </c>
      <c r="B278" s="41" t="s">
        <v>488</v>
      </c>
      <c r="C278" s="41" t="s">
        <v>57</v>
      </c>
      <c r="D278" s="41" t="s">
        <v>489</v>
      </c>
      <c r="E278" s="230">
        <v>5069031</v>
      </c>
      <c r="F278" s="176">
        <v>5220927</v>
      </c>
      <c r="G278" s="176">
        <f t="shared" si="8"/>
        <v>151896</v>
      </c>
      <c r="H278" s="231">
        <f t="shared" si="9"/>
        <v>0.03</v>
      </c>
      <c r="I278" s="212" t="s">
        <v>886</v>
      </c>
      <c r="J278" s="216" t="s">
        <v>886</v>
      </c>
      <c r="K278" s="332" t="s">
        <v>886</v>
      </c>
    </row>
    <row r="279" spans="1:11" x14ac:dyDescent="0.2">
      <c r="A279" s="41" t="s">
        <v>487</v>
      </c>
      <c r="B279" s="41" t="s">
        <v>488</v>
      </c>
      <c r="C279" s="41" t="s">
        <v>79</v>
      </c>
      <c r="D279" s="41" t="s">
        <v>490</v>
      </c>
      <c r="E279" s="230">
        <v>2935458</v>
      </c>
      <c r="F279" s="176">
        <v>3065554</v>
      </c>
      <c r="G279" s="176">
        <f t="shared" si="8"/>
        <v>130096</v>
      </c>
      <c r="H279" s="231">
        <f t="shared" si="9"/>
        <v>4.4299999999999999E-2</v>
      </c>
      <c r="I279" s="212" t="s">
        <v>886</v>
      </c>
      <c r="J279" s="216" t="s">
        <v>886</v>
      </c>
      <c r="K279" s="332" t="s">
        <v>886</v>
      </c>
    </row>
    <row r="280" spans="1:11" x14ac:dyDescent="0.2">
      <c r="A280" s="41" t="s">
        <v>491</v>
      </c>
      <c r="B280" s="41" t="s">
        <v>492</v>
      </c>
      <c r="C280" s="41" t="s">
        <v>245</v>
      </c>
      <c r="D280" s="41" t="s">
        <v>493</v>
      </c>
      <c r="E280" s="230">
        <v>646205</v>
      </c>
      <c r="F280" s="176">
        <v>517486</v>
      </c>
      <c r="G280" s="176">
        <f t="shared" si="8"/>
        <v>-128719</v>
      </c>
      <c r="H280" s="231">
        <f t="shared" si="9"/>
        <v>-0.19919999999999999</v>
      </c>
      <c r="I280" s="212" t="s">
        <v>886</v>
      </c>
      <c r="J280" s="216" t="s">
        <v>886</v>
      </c>
      <c r="K280" s="332">
        <v>2015</v>
      </c>
    </row>
    <row r="281" spans="1:11" x14ac:dyDescent="0.2">
      <c r="A281" s="41" t="s">
        <v>491</v>
      </c>
      <c r="B281" s="41" t="s">
        <v>492</v>
      </c>
      <c r="C281" s="41" t="s">
        <v>494</v>
      </c>
      <c r="D281" s="41" t="s">
        <v>495</v>
      </c>
      <c r="E281" s="230">
        <v>187684</v>
      </c>
      <c r="F281" s="176">
        <v>9954</v>
      </c>
      <c r="G281" s="176">
        <f t="shared" si="8"/>
        <v>-177730</v>
      </c>
      <c r="H281" s="231">
        <f t="shared" si="9"/>
        <v>-0.94699999999999995</v>
      </c>
      <c r="I281" s="212">
        <v>1</v>
      </c>
      <c r="J281" s="216">
        <v>1</v>
      </c>
      <c r="K281" s="332">
        <v>2015</v>
      </c>
    </row>
    <row r="282" spans="1:11" x14ac:dyDescent="0.2">
      <c r="A282" s="41" t="s">
        <v>491</v>
      </c>
      <c r="B282" s="41" t="s">
        <v>492</v>
      </c>
      <c r="C282" s="41" t="s">
        <v>26</v>
      </c>
      <c r="D282" s="41" t="s">
        <v>496</v>
      </c>
      <c r="E282" s="230">
        <v>58576</v>
      </c>
      <c r="F282" s="176">
        <v>59356</v>
      </c>
      <c r="G282" s="176">
        <f t="shared" si="8"/>
        <v>780</v>
      </c>
      <c r="H282" s="231">
        <f t="shared" si="9"/>
        <v>1.3299999999999999E-2</v>
      </c>
      <c r="I282" s="212">
        <v>1</v>
      </c>
      <c r="J282" s="216">
        <v>1</v>
      </c>
      <c r="K282" s="332" t="s">
        <v>886</v>
      </c>
    </row>
    <row r="283" spans="1:11" x14ac:dyDescent="0.2">
      <c r="A283" s="41" t="s">
        <v>491</v>
      </c>
      <c r="B283" s="41" t="s">
        <v>492</v>
      </c>
      <c r="C283" s="41" t="s">
        <v>57</v>
      </c>
      <c r="D283" s="41" t="s">
        <v>497</v>
      </c>
      <c r="E283" s="230">
        <v>3010509</v>
      </c>
      <c r="F283" s="176">
        <v>3202758</v>
      </c>
      <c r="G283" s="176">
        <f t="shared" si="8"/>
        <v>192249</v>
      </c>
      <c r="H283" s="231">
        <f t="shared" si="9"/>
        <v>6.3899999999999998E-2</v>
      </c>
      <c r="I283" s="212" t="s">
        <v>886</v>
      </c>
      <c r="J283" s="216" t="s">
        <v>886</v>
      </c>
      <c r="K283" s="332" t="s">
        <v>886</v>
      </c>
    </row>
    <row r="284" spans="1:11" x14ac:dyDescent="0.2">
      <c r="A284" s="41" t="s">
        <v>491</v>
      </c>
      <c r="B284" s="41" t="s">
        <v>492</v>
      </c>
      <c r="C284" s="41" t="s">
        <v>168</v>
      </c>
      <c r="D284" s="41" t="s">
        <v>498</v>
      </c>
      <c r="E284" s="230">
        <v>3131306</v>
      </c>
      <c r="F284" s="176">
        <v>3187265</v>
      </c>
      <c r="G284" s="176">
        <f t="shared" si="8"/>
        <v>55959</v>
      </c>
      <c r="H284" s="231">
        <f t="shared" si="9"/>
        <v>1.7899999999999999E-2</v>
      </c>
      <c r="I284" s="212" t="s">
        <v>886</v>
      </c>
      <c r="J284" s="216" t="s">
        <v>886</v>
      </c>
      <c r="K284" s="332" t="s">
        <v>886</v>
      </c>
    </row>
    <row r="285" spans="1:11" x14ac:dyDescent="0.2">
      <c r="A285" s="41" t="s">
        <v>491</v>
      </c>
      <c r="B285" s="41" t="s">
        <v>492</v>
      </c>
      <c r="C285" s="41" t="s">
        <v>233</v>
      </c>
      <c r="D285" s="41" t="s">
        <v>499</v>
      </c>
      <c r="E285" s="230">
        <v>5741468</v>
      </c>
      <c r="F285" s="176">
        <v>5600074</v>
      </c>
      <c r="G285" s="176">
        <f t="shared" si="8"/>
        <v>-141394</v>
      </c>
      <c r="H285" s="231">
        <f t="shared" si="9"/>
        <v>-2.46E-2</v>
      </c>
      <c r="I285" s="212" t="s">
        <v>886</v>
      </c>
      <c r="J285" s="216" t="s">
        <v>886</v>
      </c>
      <c r="K285" s="332" t="s">
        <v>886</v>
      </c>
    </row>
    <row r="286" spans="1:11" x14ac:dyDescent="0.2">
      <c r="A286" s="41" t="s">
        <v>491</v>
      </c>
      <c r="B286" s="41" t="s">
        <v>492</v>
      </c>
      <c r="C286" s="41" t="s">
        <v>141</v>
      </c>
      <c r="D286" s="41" t="s">
        <v>500</v>
      </c>
      <c r="E286" s="230">
        <v>1274451</v>
      </c>
      <c r="F286" s="176">
        <v>1226815</v>
      </c>
      <c r="G286" s="176">
        <f t="shared" si="8"/>
        <v>-47636</v>
      </c>
      <c r="H286" s="231">
        <f t="shared" si="9"/>
        <v>-3.7400000000000003E-2</v>
      </c>
      <c r="I286" s="212">
        <v>1</v>
      </c>
      <c r="J286" s="216" t="s">
        <v>886</v>
      </c>
      <c r="K286" s="332" t="s">
        <v>886</v>
      </c>
    </row>
    <row r="287" spans="1:11" x14ac:dyDescent="0.2">
      <c r="A287" s="41" t="s">
        <v>501</v>
      </c>
      <c r="B287" s="41" t="s">
        <v>502</v>
      </c>
      <c r="C287" s="41" t="s">
        <v>26</v>
      </c>
      <c r="D287" s="41" t="s">
        <v>503</v>
      </c>
      <c r="E287" s="230">
        <v>4692696</v>
      </c>
      <c r="F287" s="176">
        <v>4683005</v>
      </c>
      <c r="G287" s="176">
        <f t="shared" si="8"/>
        <v>-9691</v>
      </c>
      <c r="H287" s="231">
        <f t="shared" si="9"/>
        <v>-2.0999999999999999E-3</v>
      </c>
      <c r="I287" s="212" t="s">
        <v>886</v>
      </c>
      <c r="J287" s="216" t="s">
        <v>886</v>
      </c>
      <c r="K287" s="332" t="s">
        <v>886</v>
      </c>
    </row>
    <row r="288" spans="1:11" x14ac:dyDescent="0.2">
      <c r="A288" s="41" t="s">
        <v>501</v>
      </c>
      <c r="B288" s="41" t="s">
        <v>502</v>
      </c>
      <c r="C288" s="41" t="s">
        <v>57</v>
      </c>
      <c r="D288" s="41" t="s">
        <v>504</v>
      </c>
      <c r="E288" s="230">
        <v>2077455</v>
      </c>
      <c r="F288" s="176">
        <v>1868041</v>
      </c>
      <c r="G288" s="176">
        <f t="shared" si="8"/>
        <v>-209414</v>
      </c>
      <c r="H288" s="231">
        <f t="shared" si="9"/>
        <v>-0.1008</v>
      </c>
      <c r="I288" s="212" t="s">
        <v>886</v>
      </c>
      <c r="J288" s="216" t="s">
        <v>886</v>
      </c>
      <c r="K288" s="332">
        <v>2015</v>
      </c>
    </row>
    <row r="289" spans="1:11" x14ac:dyDescent="0.2">
      <c r="A289" s="41" t="s">
        <v>501</v>
      </c>
      <c r="B289" s="41" t="s">
        <v>502</v>
      </c>
      <c r="C289" s="41" t="s">
        <v>82</v>
      </c>
      <c r="D289" s="41" t="s">
        <v>505</v>
      </c>
      <c r="E289" s="230">
        <v>2679942</v>
      </c>
      <c r="F289" s="176">
        <v>2594314</v>
      </c>
      <c r="G289" s="176">
        <f t="shared" si="8"/>
        <v>-85628</v>
      </c>
      <c r="H289" s="231">
        <f t="shared" si="9"/>
        <v>-3.2000000000000001E-2</v>
      </c>
      <c r="I289" s="212" t="s">
        <v>886</v>
      </c>
      <c r="J289" s="216" t="s">
        <v>886</v>
      </c>
      <c r="K289" s="332" t="s">
        <v>886</v>
      </c>
    </row>
    <row r="290" spans="1:11" x14ac:dyDescent="0.2">
      <c r="A290" s="41" t="s">
        <v>501</v>
      </c>
      <c r="B290" s="41" t="s">
        <v>502</v>
      </c>
      <c r="C290" s="41" t="s">
        <v>185</v>
      </c>
      <c r="D290" s="41" t="s">
        <v>506</v>
      </c>
      <c r="E290" s="230">
        <v>1531731</v>
      </c>
      <c r="F290" s="176">
        <v>1506740</v>
      </c>
      <c r="G290" s="176">
        <f t="shared" si="8"/>
        <v>-24991</v>
      </c>
      <c r="H290" s="231">
        <f t="shared" si="9"/>
        <v>-1.6299999999999999E-2</v>
      </c>
      <c r="I290" s="212" t="s">
        <v>886</v>
      </c>
      <c r="J290" s="216" t="s">
        <v>886</v>
      </c>
      <c r="K290" s="332">
        <v>2015</v>
      </c>
    </row>
    <row r="291" spans="1:11" x14ac:dyDescent="0.2">
      <c r="A291" s="41" t="s">
        <v>501</v>
      </c>
      <c r="B291" s="41" t="s">
        <v>502</v>
      </c>
      <c r="C291" s="41" t="s">
        <v>39</v>
      </c>
      <c r="D291" s="41" t="s">
        <v>507</v>
      </c>
      <c r="E291" s="230">
        <v>4553873</v>
      </c>
      <c r="F291" s="176">
        <v>4525628</v>
      </c>
      <c r="G291" s="176">
        <f t="shared" si="8"/>
        <v>-28245</v>
      </c>
      <c r="H291" s="231">
        <f t="shared" si="9"/>
        <v>-6.1999999999999998E-3</v>
      </c>
      <c r="I291" s="212" t="s">
        <v>886</v>
      </c>
      <c r="J291" s="216" t="s">
        <v>886</v>
      </c>
      <c r="K291" s="332" t="s">
        <v>886</v>
      </c>
    </row>
    <row r="292" spans="1:11" x14ac:dyDescent="0.2">
      <c r="A292" s="41" t="s">
        <v>501</v>
      </c>
      <c r="B292" s="41" t="s">
        <v>502</v>
      </c>
      <c r="C292" s="41" t="s">
        <v>193</v>
      </c>
      <c r="D292" s="41" t="s">
        <v>508</v>
      </c>
      <c r="E292" s="230">
        <v>5675671</v>
      </c>
      <c r="F292" s="176">
        <v>5759891</v>
      </c>
      <c r="G292" s="176">
        <f t="shared" si="8"/>
        <v>84220</v>
      </c>
      <c r="H292" s="231">
        <f t="shared" si="9"/>
        <v>1.4800000000000001E-2</v>
      </c>
      <c r="I292" s="212" t="s">
        <v>886</v>
      </c>
      <c r="J292" s="216" t="s">
        <v>886</v>
      </c>
      <c r="K292" s="332" t="s">
        <v>886</v>
      </c>
    </row>
    <row r="293" spans="1:11" x14ac:dyDescent="0.2">
      <c r="A293" s="41" t="s">
        <v>509</v>
      </c>
      <c r="B293" s="41" t="s">
        <v>510</v>
      </c>
      <c r="C293" s="41" t="s">
        <v>230</v>
      </c>
      <c r="D293" s="41" t="s">
        <v>511</v>
      </c>
      <c r="E293" s="230">
        <v>708992</v>
      </c>
      <c r="F293" s="176">
        <v>667840</v>
      </c>
      <c r="G293" s="176">
        <f t="shared" si="8"/>
        <v>-41152</v>
      </c>
      <c r="H293" s="231">
        <f t="shared" si="9"/>
        <v>-5.8000000000000003E-2</v>
      </c>
      <c r="I293" s="212" t="s">
        <v>886</v>
      </c>
      <c r="J293" s="216" t="s">
        <v>886</v>
      </c>
      <c r="K293" s="332">
        <v>2015</v>
      </c>
    </row>
    <row r="294" spans="1:11" x14ac:dyDescent="0.2">
      <c r="A294" s="41" t="s">
        <v>509</v>
      </c>
      <c r="B294" s="41" t="s">
        <v>510</v>
      </c>
      <c r="C294" s="41" t="s">
        <v>512</v>
      </c>
      <c r="D294" s="41" t="s">
        <v>513</v>
      </c>
      <c r="E294" s="230">
        <v>1470183</v>
      </c>
      <c r="F294" s="176">
        <v>1476774</v>
      </c>
      <c r="G294" s="176">
        <f t="shared" si="8"/>
        <v>6591</v>
      </c>
      <c r="H294" s="231">
        <f t="shared" si="9"/>
        <v>4.4999999999999997E-3</v>
      </c>
      <c r="I294" s="212" t="s">
        <v>886</v>
      </c>
      <c r="J294" s="216" t="s">
        <v>886</v>
      </c>
      <c r="K294" s="332" t="s">
        <v>886</v>
      </c>
    </row>
    <row r="295" spans="1:11" x14ac:dyDescent="0.2">
      <c r="A295" s="41" t="s">
        <v>509</v>
      </c>
      <c r="B295" s="41" t="s">
        <v>510</v>
      </c>
      <c r="C295" s="41" t="s">
        <v>514</v>
      </c>
      <c r="D295" s="41" t="s">
        <v>515</v>
      </c>
      <c r="E295" s="230">
        <v>341008</v>
      </c>
      <c r="F295" s="176">
        <v>282977</v>
      </c>
      <c r="G295" s="176">
        <f t="shared" si="8"/>
        <v>-58031</v>
      </c>
      <c r="H295" s="231">
        <f t="shared" si="9"/>
        <v>-0.17019999999999999</v>
      </c>
      <c r="I295" s="212" t="s">
        <v>886</v>
      </c>
      <c r="J295" s="216" t="s">
        <v>886</v>
      </c>
      <c r="K295" s="332">
        <v>2015</v>
      </c>
    </row>
    <row r="296" spans="1:11" x14ac:dyDescent="0.2">
      <c r="A296" s="41" t="s">
        <v>509</v>
      </c>
      <c r="B296" s="41" t="s">
        <v>510</v>
      </c>
      <c r="C296" s="41" t="s">
        <v>313</v>
      </c>
      <c r="D296" s="41" t="s">
        <v>516</v>
      </c>
      <c r="E296" s="230">
        <v>1216949</v>
      </c>
      <c r="F296" s="176">
        <v>1193377</v>
      </c>
      <c r="G296" s="176">
        <f t="shared" si="8"/>
        <v>-23572</v>
      </c>
      <c r="H296" s="231">
        <f t="shared" si="9"/>
        <v>-1.9400000000000001E-2</v>
      </c>
      <c r="I296" s="212" t="s">
        <v>886</v>
      </c>
      <c r="J296" s="216" t="s">
        <v>886</v>
      </c>
      <c r="K296" s="332" t="s">
        <v>886</v>
      </c>
    </row>
    <row r="297" spans="1:11" x14ac:dyDescent="0.2">
      <c r="A297" s="41" t="s">
        <v>509</v>
      </c>
      <c r="B297" s="41" t="s">
        <v>510</v>
      </c>
      <c r="C297" s="41" t="s">
        <v>135</v>
      </c>
      <c r="D297" s="41" t="s">
        <v>517</v>
      </c>
      <c r="E297" s="230">
        <v>1102481</v>
      </c>
      <c r="F297" s="176">
        <v>1160920</v>
      </c>
      <c r="G297" s="176">
        <f t="shared" si="8"/>
        <v>58439</v>
      </c>
      <c r="H297" s="231">
        <f t="shared" si="9"/>
        <v>5.2999999999999999E-2</v>
      </c>
      <c r="I297" s="212" t="s">
        <v>886</v>
      </c>
      <c r="J297" s="216" t="s">
        <v>886</v>
      </c>
      <c r="K297" s="332" t="s">
        <v>886</v>
      </c>
    </row>
    <row r="298" spans="1:11" x14ac:dyDescent="0.2">
      <c r="A298" s="41" t="s">
        <v>509</v>
      </c>
      <c r="B298" s="41" t="s">
        <v>510</v>
      </c>
      <c r="C298" s="41" t="s">
        <v>82</v>
      </c>
      <c r="D298" s="41" t="s">
        <v>518</v>
      </c>
      <c r="E298" s="230">
        <v>4866171</v>
      </c>
      <c r="F298" s="176">
        <v>4866494</v>
      </c>
      <c r="G298" s="176">
        <f t="shared" si="8"/>
        <v>323</v>
      </c>
      <c r="H298" s="231">
        <f t="shared" si="9"/>
        <v>1E-4</v>
      </c>
      <c r="I298" s="212" t="s">
        <v>886</v>
      </c>
      <c r="J298" s="216" t="s">
        <v>886</v>
      </c>
      <c r="K298" s="332" t="s">
        <v>886</v>
      </c>
    </row>
    <row r="299" spans="1:11" x14ac:dyDescent="0.2">
      <c r="A299" s="41" t="s">
        <v>509</v>
      </c>
      <c r="B299" s="41" t="s">
        <v>510</v>
      </c>
      <c r="C299" s="41" t="s">
        <v>59</v>
      </c>
      <c r="D299" s="41" t="s">
        <v>519</v>
      </c>
      <c r="E299" s="230">
        <v>2880314</v>
      </c>
      <c r="F299" s="176">
        <v>2730611</v>
      </c>
      <c r="G299" s="176">
        <f t="shared" si="8"/>
        <v>-149703</v>
      </c>
      <c r="H299" s="231">
        <f t="shared" si="9"/>
        <v>-5.1999999999999998E-2</v>
      </c>
      <c r="I299" s="212" t="s">
        <v>886</v>
      </c>
      <c r="J299" s="216" t="s">
        <v>886</v>
      </c>
      <c r="K299" s="332">
        <v>2015</v>
      </c>
    </row>
    <row r="300" spans="1:11" x14ac:dyDescent="0.2">
      <c r="A300" s="41" t="s">
        <v>509</v>
      </c>
      <c r="B300" s="41" t="s">
        <v>510</v>
      </c>
      <c r="C300" s="41" t="s">
        <v>18</v>
      </c>
      <c r="D300" s="41" t="s">
        <v>520</v>
      </c>
      <c r="E300" s="230">
        <v>1766149</v>
      </c>
      <c r="F300" s="176">
        <v>1249641</v>
      </c>
      <c r="G300" s="176">
        <f t="shared" si="8"/>
        <v>-516508</v>
      </c>
      <c r="H300" s="231">
        <f t="shared" si="9"/>
        <v>-0.29239999999999999</v>
      </c>
      <c r="I300" s="212" t="s">
        <v>886</v>
      </c>
      <c r="J300" s="216" t="s">
        <v>886</v>
      </c>
      <c r="K300" s="332">
        <v>2015</v>
      </c>
    </row>
    <row r="301" spans="1:11" x14ac:dyDescent="0.2">
      <c r="A301" s="41" t="s">
        <v>509</v>
      </c>
      <c r="B301" s="41" t="s">
        <v>510</v>
      </c>
      <c r="C301" s="41" t="s">
        <v>353</v>
      </c>
      <c r="D301" s="41" t="s">
        <v>521</v>
      </c>
      <c r="E301" s="230">
        <v>1005814</v>
      </c>
      <c r="F301" s="176">
        <v>921836</v>
      </c>
      <c r="G301" s="176">
        <f t="shared" si="8"/>
        <v>-83978</v>
      </c>
      <c r="H301" s="231">
        <f t="shared" si="9"/>
        <v>-8.3500000000000005E-2</v>
      </c>
      <c r="I301" s="212" t="s">
        <v>886</v>
      </c>
      <c r="J301" s="216" t="s">
        <v>886</v>
      </c>
      <c r="K301" s="332">
        <v>2015</v>
      </c>
    </row>
    <row r="302" spans="1:11" x14ac:dyDescent="0.2">
      <c r="A302" s="41" t="s">
        <v>509</v>
      </c>
      <c r="B302" s="41" t="s">
        <v>510</v>
      </c>
      <c r="C302" s="41" t="s">
        <v>369</v>
      </c>
      <c r="D302" s="41" t="s">
        <v>522</v>
      </c>
      <c r="E302" s="230">
        <v>1489041</v>
      </c>
      <c r="F302" s="176">
        <v>1526859</v>
      </c>
      <c r="G302" s="176">
        <f t="shared" si="8"/>
        <v>37818</v>
      </c>
      <c r="H302" s="231">
        <f t="shared" si="9"/>
        <v>2.5399999999999999E-2</v>
      </c>
      <c r="I302" s="212" t="s">
        <v>886</v>
      </c>
      <c r="J302" s="216" t="s">
        <v>886</v>
      </c>
      <c r="K302" s="332" t="s">
        <v>886</v>
      </c>
    </row>
    <row r="303" spans="1:11" x14ac:dyDescent="0.2">
      <c r="A303" s="41" t="s">
        <v>509</v>
      </c>
      <c r="B303" s="41" t="s">
        <v>510</v>
      </c>
      <c r="C303" s="41" t="s">
        <v>181</v>
      </c>
      <c r="D303" s="41" t="s">
        <v>523</v>
      </c>
      <c r="E303" s="230">
        <v>1898730</v>
      </c>
      <c r="F303" s="176">
        <v>1898880</v>
      </c>
      <c r="G303" s="176">
        <f t="shared" si="8"/>
        <v>150</v>
      </c>
      <c r="H303" s="231">
        <f t="shared" si="9"/>
        <v>1E-4</v>
      </c>
      <c r="I303" s="212" t="s">
        <v>886</v>
      </c>
      <c r="J303" s="216" t="s">
        <v>886</v>
      </c>
      <c r="K303" s="332" t="s">
        <v>886</v>
      </c>
    </row>
    <row r="304" spans="1:11" x14ac:dyDescent="0.2">
      <c r="A304" s="41" t="s">
        <v>509</v>
      </c>
      <c r="B304" s="41" t="s">
        <v>510</v>
      </c>
      <c r="C304" s="41" t="s">
        <v>400</v>
      </c>
      <c r="D304" s="41" t="s">
        <v>524</v>
      </c>
      <c r="E304" s="230">
        <v>1310584</v>
      </c>
      <c r="F304" s="176">
        <v>1374388</v>
      </c>
      <c r="G304" s="176">
        <f t="shared" si="8"/>
        <v>63804</v>
      </c>
      <c r="H304" s="231">
        <f t="shared" si="9"/>
        <v>4.87E-2</v>
      </c>
      <c r="I304" s="212" t="s">
        <v>886</v>
      </c>
      <c r="J304" s="216" t="s">
        <v>886</v>
      </c>
      <c r="K304" s="332" t="s">
        <v>886</v>
      </c>
    </row>
    <row r="305" spans="1:11" x14ac:dyDescent="0.2">
      <c r="A305" s="41" t="s">
        <v>509</v>
      </c>
      <c r="B305" s="41" t="s">
        <v>510</v>
      </c>
      <c r="C305" s="41" t="s">
        <v>147</v>
      </c>
      <c r="D305" s="41" t="s">
        <v>525</v>
      </c>
      <c r="E305" s="230">
        <v>5552808</v>
      </c>
      <c r="F305" s="176">
        <v>5410281</v>
      </c>
      <c r="G305" s="176">
        <f t="shared" si="8"/>
        <v>-142527</v>
      </c>
      <c r="H305" s="231">
        <f t="shared" si="9"/>
        <v>-2.5700000000000001E-2</v>
      </c>
      <c r="I305" s="212" t="s">
        <v>886</v>
      </c>
      <c r="J305" s="216" t="s">
        <v>886</v>
      </c>
      <c r="K305" s="332" t="s">
        <v>886</v>
      </c>
    </row>
    <row r="306" spans="1:11" x14ac:dyDescent="0.2">
      <c r="A306" s="41" t="s">
        <v>526</v>
      </c>
      <c r="B306" s="41" t="s">
        <v>527</v>
      </c>
      <c r="C306" s="41" t="s">
        <v>176</v>
      </c>
      <c r="D306" s="41" t="s">
        <v>528</v>
      </c>
      <c r="E306" s="230">
        <v>400126</v>
      </c>
      <c r="F306" s="176">
        <v>386337</v>
      </c>
      <c r="G306" s="176">
        <f t="shared" si="8"/>
        <v>-13789</v>
      </c>
      <c r="H306" s="231">
        <f t="shared" si="9"/>
        <v>-3.4500000000000003E-2</v>
      </c>
      <c r="I306" s="212" t="s">
        <v>886</v>
      </c>
      <c r="J306" s="216" t="s">
        <v>886</v>
      </c>
      <c r="K306" s="332" t="s">
        <v>886</v>
      </c>
    </row>
    <row r="307" spans="1:11" x14ac:dyDescent="0.2">
      <c r="A307" s="41" t="s">
        <v>526</v>
      </c>
      <c r="B307" s="41" t="s">
        <v>527</v>
      </c>
      <c r="C307" s="41" t="s">
        <v>190</v>
      </c>
      <c r="D307" s="41" t="s">
        <v>529</v>
      </c>
      <c r="E307" s="230">
        <v>515623</v>
      </c>
      <c r="F307" s="176">
        <v>511015</v>
      </c>
      <c r="G307" s="176">
        <f t="shared" si="8"/>
        <v>-4608</v>
      </c>
      <c r="H307" s="231">
        <f t="shared" si="9"/>
        <v>-8.8999999999999999E-3</v>
      </c>
      <c r="I307" s="212" t="s">
        <v>886</v>
      </c>
      <c r="J307" s="216" t="s">
        <v>886</v>
      </c>
      <c r="K307" s="332" t="s">
        <v>886</v>
      </c>
    </row>
    <row r="308" spans="1:11" x14ac:dyDescent="0.2">
      <c r="A308" s="41" t="s">
        <v>526</v>
      </c>
      <c r="B308" s="41" t="s">
        <v>527</v>
      </c>
      <c r="C308" s="41" t="s">
        <v>26</v>
      </c>
      <c r="D308" s="41" t="s">
        <v>530</v>
      </c>
      <c r="E308" s="230">
        <v>3882912</v>
      </c>
      <c r="F308" s="176">
        <v>3711399</v>
      </c>
      <c r="G308" s="176">
        <f t="shared" si="8"/>
        <v>-171513</v>
      </c>
      <c r="H308" s="231">
        <f t="shared" si="9"/>
        <v>-4.4200000000000003E-2</v>
      </c>
      <c r="I308" s="212" t="s">
        <v>886</v>
      </c>
      <c r="J308" s="216" t="s">
        <v>886</v>
      </c>
      <c r="K308" s="332">
        <v>2015</v>
      </c>
    </row>
    <row r="309" spans="1:11" x14ac:dyDescent="0.2">
      <c r="A309" s="41" t="s">
        <v>526</v>
      </c>
      <c r="B309" s="41" t="s">
        <v>527</v>
      </c>
      <c r="C309" s="41" t="s">
        <v>41</v>
      </c>
      <c r="D309" s="41" t="s">
        <v>531</v>
      </c>
      <c r="E309" s="230">
        <v>4839624</v>
      </c>
      <c r="F309" s="176">
        <v>4756842</v>
      </c>
      <c r="G309" s="176">
        <f t="shared" si="8"/>
        <v>-82782</v>
      </c>
      <c r="H309" s="231">
        <f t="shared" si="9"/>
        <v>-1.7100000000000001E-2</v>
      </c>
      <c r="I309" s="212" t="s">
        <v>886</v>
      </c>
      <c r="J309" s="216" t="s">
        <v>886</v>
      </c>
      <c r="K309" s="332">
        <v>2015</v>
      </c>
    </row>
    <row r="310" spans="1:11" x14ac:dyDescent="0.2">
      <c r="A310" s="41" t="s">
        <v>526</v>
      </c>
      <c r="B310" s="41" t="s">
        <v>527</v>
      </c>
      <c r="C310" s="41" t="s">
        <v>123</v>
      </c>
      <c r="D310" s="41" t="s">
        <v>532</v>
      </c>
      <c r="E310" s="230">
        <v>919920</v>
      </c>
      <c r="F310" s="176">
        <v>925430</v>
      </c>
      <c r="G310" s="176">
        <f t="shared" si="8"/>
        <v>5510</v>
      </c>
      <c r="H310" s="231">
        <f t="shared" si="9"/>
        <v>6.0000000000000001E-3</v>
      </c>
      <c r="I310" s="212" t="s">
        <v>886</v>
      </c>
      <c r="J310" s="216" t="s">
        <v>886</v>
      </c>
      <c r="K310" s="332" t="s">
        <v>886</v>
      </c>
    </row>
    <row r="311" spans="1:11" x14ac:dyDescent="0.2">
      <c r="A311" s="41" t="s">
        <v>526</v>
      </c>
      <c r="B311" s="41" t="s">
        <v>527</v>
      </c>
      <c r="C311" s="41" t="s">
        <v>101</v>
      </c>
      <c r="D311" s="41" t="s">
        <v>533</v>
      </c>
      <c r="E311" s="230">
        <v>410217</v>
      </c>
      <c r="F311" s="176">
        <v>425143</v>
      </c>
      <c r="G311" s="176">
        <f t="shared" si="8"/>
        <v>14926</v>
      </c>
      <c r="H311" s="231">
        <f t="shared" si="9"/>
        <v>3.6400000000000002E-2</v>
      </c>
      <c r="I311" s="212" t="s">
        <v>886</v>
      </c>
      <c r="J311" s="216" t="s">
        <v>886</v>
      </c>
      <c r="K311" s="332" t="s">
        <v>886</v>
      </c>
    </row>
    <row r="312" spans="1:11" x14ac:dyDescent="0.2">
      <c r="A312" s="41" t="s">
        <v>534</v>
      </c>
      <c r="B312" s="41" t="s">
        <v>535</v>
      </c>
      <c r="C312" s="41" t="s">
        <v>26</v>
      </c>
      <c r="D312" s="41" t="s">
        <v>536</v>
      </c>
      <c r="E312" s="230">
        <v>5185446</v>
      </c>
      <c r="F312" s="176">
        <v>5191388</v>
      </c>
      <c r="G312" s="176">
        <f t="shared" si="8"/>
        <v>5942</v>
      </c>
      <c r="H312" s="231">
        <f t="shared" si="9"/>
        <v>1.1000000000000001E-3</v>
      </c>
      <c r="I312" s="212" t="s">
        <v>886</v>
      </c>
      <c r="J312" s="216" t="s">
        <v>886</v>
      </c>
      <c r="K312" s="332" t="s">
        <v>886</v>
      </c>
    </row>
    <row r="313" spans="1:11" x14ac:dyDescent="0.2">
      <c r="A313" s="41" t="s">
        <v>534</v>
      </c>
      <c r="B313" s="41" t="s">
        <v>535</v>
      </c>
      <c r="C313" s="41" t="s">
        <v>185</v>
      </c>
      <c r="D313" s="41" t="s">
        <v>537</v>
      </c>
      <c r="E313" s="230">
        <v>2184075</v>
      </c>
      <c r="F313" s="176">
        <v>1768612</v>
      </c>
      <c r="G313" s="176">
        <f t="shared" si="8"/>
        <v>-415463</v>
      </c>
      <c r="H313" s="231">
        <f t="shared" si="9"/>
        <v>-0.19020000000000001</v>
      </c>
      <c r="I313" s="212" t="s">
        <v>886</v>
      </c>
      <c r="J313" s="216" t="s">
        <v>886</v>
      </c>
      <c r="K313" s="332" t="s">
        <v>886</v>
      </c>
    </row>
    <row r="314" spans="1:11" x14ac:dyDescent="0.2">
      <c r="A314" s="41" t="s">
        <v>538</v>
      </c>
      <c r="B314" s="41" t="s">
        <v>539</v>
      </c>
      <c r="C314" s="41" t="s">
        <v>512</v>
      </c>
      <c r="D314" s="41" t="s">
        <v>540</v>
      </c>
      <c r="E314" s="230">
        <v>538378</v>
      </c>
      <c r="F314" s="176">
        <v>433070</v>
      </c>
      <c r="G314" s="176">
        <f t="shared" si="8"/>
        <v>-105308</v>
      </c>
      <c r="H314" s="231">
        <f t="shared" si="9"/>
        <v>-0.1956</v>
      </c>
      <c r="I314" s="212" t="s">
        <v>886</v>
      </c>
      <c r="J314" s="216" t="s">
        <v>886</v>
      </c>
      <c r="K314" s="332">
        <v>2015</v>
      </c>
    </row>
    <row r="315" spans="1:11" x14ac:dyDescent="0.2">
      <c r="A315" s="41" t="s">
        <v>538</v>
      </c>
      <c r="B315" s="41" t="s">
        <v>539</v>
      </c>
      <c r="C315" s="41" t="s">
        <v>57</v>
      </c>
      <c r="D315" s="41" t="s">
        <v>541</v>
      </c>
      <c r="E315" s="230">
        <v>2814968</v>
      </c>
      <c r="F315" s="176">
        <v>2886104</v>
      </c>
      <c r="G315" s="176">
        <f t="shared" si="8"/>
        <v>71136</v>
      </c>
      <c r="H315" s="231">
        <f t="shared" si="9"/>
        <v>2.53E-2</v>
      </c>
      <c r="I315" s="212" t="s">
        <v>886</v>
      </c>
      <c r="J315" s="216" t="s">
        <v>886</v>
      </c>
      <c r="K315" s="332" t="s">
        <v>886</v>
      </c>
    </row>
    <row r="316" spans="1:11" x14ac:dyDescent="0.2">
      <c r="A316" s="41" t="s">
        <v>538</v>
      </c>
      <c r="B316" s="41" t="s">
        <v>539</v>
      </c>
      <c r="C316" s="41" t="s">
        <v>79</v>
      </c>
      <c r="D316" s="41" t="s">
        <v>542</v>
      </c>
      <c r="E316" s="230">
        <v>3174457</v>
      </c>
      <c r="F316" s="176">
        <v>3292166</v>
      </c>
      <c r="G316" s="176">
        <f t="shared" si="8"/>
        <v>117709</v>
      </c>
      <c r="H316" s="231">
        <f t="shared" si="9"/>
        <v>3.7100000000000001E-2</v>
      </c>
      <c r="I316" s="212" t="s">
        <v>886</v>
      </c>
      <c r="J316" s="216" t="s">
        <v>886</v>
      </c>
      <c r="K316" s="332">
        <v>2015</v>
      </c>
    </row>
    <row r="317" spans="1:11" x14ac:dyDescent="0.2">
      <c r="A317" s="41" t="s">
        <v>538</v>
      </c>
      <c r="B317" s="41" t="s">
        <v>539</v>
      </c>
      <c r="C317" s="41" t="s">
        <v>59</v>
      </c>
      <c r="D317" s="41" t="s">
        <v>543</v>
      </c>
      <c r="E317" s="230">
        <v>1030521</v>
      </c>
      <c r="F317" s="176">
        <v>1014147</v>
      </c>
      <c r="G317" s="176">
        <f t="shared" si="8"/>
        <v>-16374</v>
      </c>
      <c r="H317" s="231">
        <f t="shared" si="9"/>
        <v>-1.5900000000000001E-2</v>
      </c>
      <c r="I317" s="212" t="s">
        <v>886</v>
      </c>
      <c r="J317" s="216" t="s">
        <v>886</v>
      </c>
      <c r="K317" s="332" t="s">
        <v>886</v>
      </c>
    </row>
    <row r="318" spans="1:11" x14ac:dyDescent="0.2">
      <c r="A318" s="41" t="s">
        <v>538</v>
      </c>
      <c r="B318" s="41" t="s">
        <v>539</v>
      </c>
      <c r="C318" s="41" t="s">
        <v>215</v>
      </c>
      <c r="D318" s="41" t="s">
        <v>544</v>
      </c>
      <c r="E318" s="230">
        <v>2861408</v>
      </c>
      <c r="F318" s="176">
        <v>2974430</v>
      </c>
      <c r="G318" s="176">
        <f t="shared" si="8"/>
        <v>113022</v>
      </c>
      <c r="H318" s="231">
        <f t="shared" si="9"/>
        <v>3.95E-2</v>
      </c>
      <c r="I318" s="212" t="s">
        <v>886</v>
      </c>
      <c r="J318" s="216" t="s">
        <v>886</v>
      </c>
      <c r="K318" s="332" t="s">
        <v>886</v>
      </c>
    </row>
    <row r="319" spans="1:11" x14ac:dyDescent="0.2">
      <c r="A319" s="41" t="s">
        <v>538</v>
      </c>
      <c r="B319" s="41" t="s">
        <v>539</v>
      </c>
      <c r="C319" s="41" t="s">
        <v>95</v>
      </c>
      <c r="D319" s="41" t="s">
        <v>545</v>
      </c>
      <c r="E319" s="230">
        <v>16237987</v>
      </c>
      <c r="F319" s="176">
        <v>16276982</v>
      </c>
      <c r="G319" s="176">
        <f t="shared" si="8"/>
        <v>38995</v>
      </c>
      <c r="H319" s="231">
        <f t="shared" si="9"/>
        <v>2.3999999999999998E-3</v>
      </c>
      <c r="I319" s="212" t="s">
        <v>886</v>
      </c>
      <c r="J319" s="216" t="s">
        <v>886</v>
      </c>
      <c r="K319" s="332" t="s">
        <v>886</v>
      </c>
    </row>
    <row r="320" spans="1:11" x14ac:dyDescent="0.2">
      <c r="A320" s="41" t="s">
        <v>538</v>
      </c>
      <c r="B320" s="41" t="s">
        <v>539</v>
      </c>
      <c r="C320" s="41" t="s">
        <v>193</v>
      </c>
      <c r="D320" s="41" t="s">
        <v>546</v>
      </c>
      <c r="E320" s="230">
        <v>6062841</v>
      </c>
      <c r="F320" s="176">
        <v>5954647</v>
      </c>
      <c r="G320" s="176">
        <f t="shared" si="8"/>
        <v>-108194</v>
      </c>
      <c r="H320" s="231">
        <f t="shared" si="9"/>
        <v>-1.78E-2</v>
      </c>
      <c r="I320" s="212" t="s">
        <v>886</v>
      </c>
      <c r="J320" s="216" t="s">
        <v>886</v>
      </c>
      <c r="K320" s="332">
        <v>2015</v>
      </c>
    </row>
    <row r="321" spans="1:11" x14ac:dyDescent="0.2">
      <c r="A321" s="41" t="s">
        <v>538</v>
      </c>
      <c r="B321" s="41" t="s">
        <v>539</v>
      </c>
      <c r="C321" s="41" t="s">
        <v>28</v>
      </c>
      <c r="D321" s="41" t="s">
        <v>547</v>
      </c>
      <c r="E321" s="230">
        <v>732725</v>
      </c>
      <c r="F321" s="176">
        <v>732343</v>
      </c>
      <c r="G321" s="176">
        <f t="shared" si="8"/>
        <v>-382</v>
      </c>
      <c r="H321" s="231">
        <f t="shared" si="9"/>
        <v>-5.0000000000000001E-4</v>
      </c>
      <c r="I321" s="212" t="s">
        <v>886</v>
      </c>
      <c r="J321" s="216" t="s">
        <v>886</v>
      </c>
      <c r="K321" s="332" t="s">
        <v>886</v>
      </c>
    </row>
    <row r="322" spans="1:11" x14ac:dyDescent="0.2">
      <c r="A322" s="41" t="s">
        <v>538</v>
      </c>
      <c r="B322" s="41" t="s">
        <v>539</v>
      </c>
      <c r="C322" s="41" t="s">
        <v>147</v>
      </c>
      <c r="D322" s="41" t="s">
        <v>548</v>
      </c>
      <c r="E322" s="230">
        <v>2810375</v>
      </c>
      <c r="F322" s="176">
        <v>2865579</v>
      </c>
      <c r="G322" s="176">
        <f t="shared" si="8"/>
        <v>55204</v>
      </c>
      <c r="H322" s="231">
        <f t="shared" si="9"/>
        <v>1.9599999999999999E-2</v>
      </c>
      <c r="I322" s="212" t="s">
        <v>886</v>
      </c>
      <c r="J322" s="216" t="s">
        <v>886</v>
      </c>
      <c r="K322" s="332" t="s">
        <v>886</v>
      </c>
    </row>
    <row r="323" spans="1:11" x14ac:dyDescent="0.2">
      <c r="A323" s="41" t="s">
        <v>538</v>
      </c>
      <c r="B323" s="41" t="s">
        <v>539</v>
      </c>
      <c r="C323" s="41" t="s">
        <v>549</v>
      </c>
      <c r="D323" s="41" t="s">
        <v>550</v>
      </c>
      <c r="E323" s="230">
        <v>1955837</v>
      </c>
      <c r="F323" s="176">
        <v>1915414</v>
      </c>
      <c r="G323" s="176">
        <f t="shared" si="8"/>
        <v>-40423</v>
      </c>
      <c r="H323" s="231">
        <f t="shared" si="9"/>
        <v>-2.07E-2</v>
      </c>
      <c r="I323" s="212" t="s">
        <v>886</v>
      </c>
      <c r="J323" s="216" t="s">
        <v>886</v>
      </c>
      <c r="K323" s="332" t="s">
        <v>886</v>
      </c>
    </row>
    <row r="324" spans="1:11" x14ac:dyDescent="0.2">
      <c r="A324" s="41" t="s">
        <v>551</v>
      </c>
      <c r="B324" s="41" t="s">
        <v>552</v>
      </c>
      <c r="C324" s="41" t="s">
        <v>26</v>
      </c>
      <c r="D324" s="41" t="s">
        <v>553</v>
      </c>
      <c r="E324" s="230">
        <v>1792548</v>
      </c>
      <c r="F324" s="176">
        <v>2076437</v>
      </c>
      <c r="G324" s="176">
        <f t="shared" si="8"/>
        <v>283889</v>
      </c>
      <c r="H324" s="231">
        <f t="shared" si="9"/>
        <v>0.15840000000000001</v>
      </c>
      <c r="I324" s="212" t="s">
        <v>886</v>
      </c>
      <c r="J324" s="216" t="s">
        <v>886</v>
      </c>
      <c r="K324" s="332" t="s">
        <v>886</v>
      </c>
    </row>
    <row r="325" spans="1:11" x14ac:dyDescent="0.2">
      <c r="A325" s="41" t="s">
        <v>551</v>
      </c>
      <c r="B325" s="41" t="s">
        <v>552</v>
      </c>
      <c r="C325" s="41" t="s">
        <v>57</v>
      </c>
      <c r="D325" s="41" t="s">
        <v>554</v>
      </c>
      <c r="E325" s="230">
        <v>1393</v>
      </c>
      <c r="F325" s="176">
        <v>1161</v>
      </c>
      <c r="G325" s="176">
        <f t="shared" si="8"/>
        <v>-232</v>
      </c>
      <c r="H325" s="231">
        <f t="shared" si="9"/>
        <v>-0.16650000000000001</v>
      </c>
      <c r="I325" s="212">
        <v>1</v>
      </c>
      <c r="J325" s="216">
        <v>1</v>
      </c>
      <c r="K325" s="332" t="s">
        <v>886</v>
      </c>
    </row>
    <row r="326" spans="1:11" x14ac:dyDescent="0.2">
      <c r="A326" s="41" t="s">
        <v>551</v>
      </c>
      <c r="B326" s="41" t="s">
        <v>552</v>
      </c>
      <c r="C326" s="41" t="s">
        <v>16</v>
      </c>
      <c r="D326" s="41" t="s">
        <v>555</v>
      </c>
      <c r="E326" s="230">
        <v>43735</v>
      </c>
      <c r="F326" s="176">
        <v>40410</v>
      </c>
      <c r="G326" s="176">
        <f t="shared" si="8"/>
        <v>-3325</v>
      </c>
      <c r="H326" s="231">
        <f t="shared" si="9"/>
        <v>-7.5999999999999998E-2</v>
      </c>
      <c r="I326" s="212">
        <v>1</v>
      </c>
      <c r="J326" s="216">
        <v>1</v>
      </c>
      <c r="K326" s="332" t="s">
        <v>886</v>
      </c>
    </row>
    <row r="327" spans="1:11" x14ac:dyDescent="0.2">
      <c r="A327" s="41" t="s">
        <v>551</v>
      </c>
      <c r="B327" s="41" t="s">
        <v>552</v>
      </c>
      <c r="C327" s="41" t="s">
        <v>59</v>
      </c>
      <c r="D327" s="41" t="s">
        <v>556</v>
      </c>
      <c r="E327" s="230">
        <v>814061</v>
      </c>
      <c r="F327" s="176">
        <v>872447</v>
      </c>
      <c r="G327" s="176">
        <f t="shared" si="8"/>
        <v>58386</v>
      </c>
      <c r="H327" s="231">
        <f t="shared" si="9"/>
        <v>7.17E-2</v>
      </c>
      <c r="I327" s="212" t="s">
        <v>886</v>
      </c>
      <c r="J327" s="216" t="s">
        <v>886</v>
      </c>
      <c r="K327" s="332" t="s">
        <v>886</v>
      </c>
    </row>
    <row r="328" spans="1:11" x14ac:dyDescent="0.2">
      <c r="A328" s="41" t="s">
        <v>557</v>
      </c>
      <c r="B328" s="41" t="s">
        <v>558</v>
      </c>
      <c r="C328" s="41" t="s">
        <v>79</v>
      </c>
      <c r="D328" s="41" t="s">
        <v>559</v>
      </c>
      <c r="E328" s="230">
        <v>2506603</v>
      </c>
      <c r="F328" s="176">
        <v>2420228</v>
      </c>
      <c r="G328" s="176">
        <f t="shared" si="8"/>
        <v>-86375</v>
      </c>
      <c r="H328" s="231">
        <f t="shared" si="9"/>
        <v>-3.4500000000000003E-2</v>
      </c>
      <c r="I328" s="212" t="s">
        <v>886</v>
      </c>
      <c r="J328" s="216" t="s">
        <v>886</v>
      </c>
      <c r="K328" s="332" t="s">
        <v>886</v>
      </c>
    </row>
    <row r="329" spans="1:11" x14ac:dyDescent="0.2">
      <c r="A329" s="41" t="s">
        <v>557</v>
      </c>
      <c r="B329" s="41" t="s">
        <v>558</v>
      </c>
      <c r="C329" s="41" t="s">
        <v>84</v>
      </c>
      <c r="D329" s="41" t="s">
        <v>560</v>
      </c>
      <c r="E329" s="230">
        <v>3004207</v>
      </c>
      <c r="F329" s="176">
        <v>2985342</v>
      </c>
      <c r="G329" s="176">
        <f t="shared" si="8"/>
        <v>-18865</v>
      </c>
      <c r="H329" s="231">
        <f t="shared" si="9"/>
        <v>-6.3E-3</v>
      </c>
      <c r="I329" s="212" t="s">
        <v>886</v>
      </c>
      <c r="J329" s="216" t="s">
        <v>886</v>
      </c>
      <c r="K329" s="332" t="s">
        <v>886</v>
      </c>
    </row>
    <row r="330" spans="1:11" x14ac:dyDescent="0.2">
      <c r="A330" s="41" t="s">
        <v>557</v>
      </c>
      <c r="B330" s="41" t="s">
        <v>558</v>
      </c>
      <c r="C330" s="41" t="s">
        <v>63</v>
      </c>
      <c r="D330" s="41" t="s">
        <v>561</v>
      </c>
      <c r="E330" s="230">
        <v>893781</v>
      </c>
      <c r="F330" s="176">
        <v>871926</v>
      </c>
      <c r="G330" s="176">
        <f t="shared" ref="G330:G393" si="10">SUM(F330-E330)</f>
        <v>-21855</v>
      </c>
      <c r="H330" s="231">
        <f t="shared" ref="H330:H393" si="11">ROUND(G330/E330,4)</f>
        <v>-2.4500000000000001E-2</v>
      </c>
      <c r="I330" s="212" t="s">
        <v>886</v>
      </c>
      <c r="J330" s="216" t="s">
        <v>886</v>
      </c>
      <c r="K330" s="332" t="s">
        <v>886</v>
      </c>
    </row>
    <row r="331" spans="1:11" x14ac:dyDescent="0.2">
      <c r="A331" s="41" t="s">
        <v>562</v>
      </c>
      <c r="B331" s="41" t="s">
        <v>563</v>
      </c>
      <c r="C331" s="41" t="s">
        <v>12</v>
      </c>
      <c r="D331" s="41" t="s">
        <v>564</v>
      </c>
      <c r="E331" s="230">
        <v>299584</v>
      </c>
      <c r="F331" s="176">
        <v>426203</v>
      </c>
      <c r="G331" s="176">
        <f t="shared" si="10"/>
        <v>126619</v>
      </c>
      <c r="H331" s="231">
        <f t="shared" si="11"/>
        <v>0.42259999999999998</v>
      </c>
      <c r="I331" s="212" t="s">
        <v>886</v>
      </c>
      <c r="J331" s="216" t="s">
        <v>886</v>
      </c>
      <c r="K331" s="332" t="s">
        <v>886</v>
      </c>
    </row>
    <row r="332" spans="1:11" x14ac:dyDescent="0.2">
      <c r="A332" s="41" t="s">
        <v>562</v>
      </c>
      <c r="B332" s="41" t="s">
        <v>563</v>
      </c>
      <c r="C332" s="41" t="s">
        <v>57</v>
      </c>
      <c r="D332" s="41" t="s">
        <v>565</v>
      </c>
      <c r="E332" s="230">
        <v>1033060</v>
      </c>
      <c r="F332" s="176">
        <v>998979</v>
      </c>
      <c r="G332" s="176">
        <f t="shared" si="10"/>
        <v>-34081</v>
      </c>
      <c r="H332" s="231">
        <f t="shared" si="11"/>
        <v>-3.3000000000000002E-2</v>
      </c>
      <c r="I332" s="212" t="s">
        <v>886</v>
      </c>
      <c r="J332" s="216" t="s">
        <v>886</v>
      </c>
      <c r="K332" s="332" t="s">
        <v>886</v>
      </c>
    </row>
    <row r="333" spans="1:11" x14ac:dyDescent="0.2">
      <c r="A333" s="41" t="s">
        <v>562</v>
      </c>
      <c r="B333" s="41" t="s">
        <v>563</v>
      </c>
      <c r="C333" s="41" t="s">
        <v>369</v>
      </c>
      <c r="D333" s="41" t="s">
        <v>566</v>
      </c>
      <c r="E333" s="230">
        <v>476166</v>
      </c>
      <c r="F333" s="176">
        <v>487525</v>
      </c>
      <c r="G333" s="176">
        <f t="shared" si="10"/>
        <v>11359</v>
      </c>
      <c r="H333" s="231">
        <f t="shared" si="11"/>
        <v>2.3900000000000001E-2</v>
      </c>
      <c r="I333" s="212" t="s">
        <v>886</v>
      </c>
      <c r="J333" s="216" t="s">
        <v>886</v>
      </c>
      <c r="K333" s="332" t="s">
        <v>886</v>
      </c>
    </row>
    <row r="334" spans="1:11" x14ac:dyDescent="0.2">
      <c r="A334" s="41" t="s">
        <v>562</v>
      </c>
      <c r="B334" s="41" t="s">
        <v>563</v>
      </c>
      <c r="C334" s="41" t="s">
        <v>43</v>
      </c>
      <c r="D334" s="41" t="s">
        <v>567</v>
      </c>
      <c r="E334" s="230">
        <v>2973124</v>
      </c>
      <c r="F334" s="176">
        <v>2977686</v>
      </c>
      <c r="G334" s="176">
        <f t="shared" si="10"/>
        <v>4562</v>
      </c>
      <c r="H334" s="231">
        <f t="shared" si="11"/>
        <v>1.5E-3</v>
      </c>
      <c r="I334" s="212" t="s">
        <v>886</v>
      </c>
      <c r="J334" s="216" t="s">
        <v>886</v>
      </c>
      <c r="K334" s="332" t="s">
        <v>886</v>
      </c>
    </row>
    <row r="335" spans="1:11" x14ac:dyDescent="0.2">
      <c r="A335" s="41" t="s">
        <v>562</v>
      </c>
      <c r="B335" s="41" t="s">
        <v>563</v>
      </c>
      <c r="C335" s="41" t="s">
        <v>61</v>
      </c>
      <c r="D335" s="41" t="s">
        <v>568</v>
      </c>
      <c r="E335" s="230">
        <v>1522623</v>
      </c>
      <c r="F335" s="176">
        <v>1514429</v>
      </c>
      <c r="G335" s="176">
        <f t="shared" si="10"/>
        <v>-8194</v>
      </c>
      <c r="H335" s="231">
        <f t="shared" si="11"/>
        <v>-5.4000000000000003E-3</v>
      </c>
      <c r="I335" s="212" t="s">
        <v>886</v>
      </c>
      <c r="J335" s="216" t="s">
        <v>886</v>
      </c>
      <c r="K335" s="332" t="s">
        <v>886</v>
      </c>
    </row>
    <row r="336" spans="1:11" x14ac:dyDescent="0.2">
      <c r="A336" s="41" t="s">
        <v>562</v>
      </c>
      <c r="B336" s="41" t="s">
        <v>563</v>
      </c>
      <c r="C336" s="41" t="s">
        <v>333</v>
      </c>
      <c r="D336" s="41" t="s">
        <v>569</v>
      </c>
      <c r="E336" s="230">
        <v>563509</v>
      </c>
      <c r="F336" s="176">
        <v>656076</v>
      </c>
      <c r="G336" s="176">
        <f t="shared" si="10"/>
        <v>92567</v>
      </c>
      <c r="H336" s="231">
        <f t="shared" si="11"/>
        <v>0.1643</v>
      </c>
      <c r="I336" s="212" t="s">
        <v>886</v>
      </c>
      <c r="J336" s="216" t="s">
        <v>886</v>
      </c>
      <c r="K336" s="332" t="s">
        <v>886</v>
      </c>
    </row>
    <row r="337" spans="1:11" x14ac:dyDescent="0.2">
      <c r="A337" s="41" t="s">
        <v>570</v>
      </c>
      <c r="B337" s="41" t="s">
        <v>571</v>
      </c>
      <c r="C337" s="41" t="s">
        <v>12</v>
      </c>
      <c r="D337" s="41" t="s">
        <v>572</v>
      </c>
      <c r="E337" s="230">
        <v>20183</v>
      </c>
      <c r="F337" s="176">
        <v>20183</v>
      </c>
      <c r="G337" s="176">
        <f t="shared" si="10"/>
        <v>0</v>
      </c>
      <c r="H337" s="231">
        <f t="shared" si="11"/>
        <v>0</v>
      </c>
      <c r="I337" s="212">
        <v>1</v>
      </c>
      <c r="J337" s="216">
        <v>1</v>
      </c>
      <c r="K337" s="332" t="s">
        <v>886</v>
      </c>
    </row>
    <row r="338" spans="1:11" x14ac:dyDescent="0.2">
      <c r="A338" s="41" t="s">
        <v>570</v>
      </c>
      <c r="B338" s="41" t="s">
        <v>571</v>
      </c>
      <c r="C338" s="41" t="s">
        <v>573</v>
      </c>
      <c r="D338" s="41" t="s">
        <v>574</v>
      </c>
      <c r="E338" s="230">
        <v>1421688</v>
      </c>
      <c r="F338" s="176">
        <v>1390944</v>
      </c>
      <c r="G338" s="176">
        <f t="shared" si="10"/>
        <v>-30744</v>
      </c>
      <c r="H338" s="231">
        <f t="shared" si="11"/>
        <v>-2.1600000000000001E-2</v>
      </c>
      <c r="I338" s="212" t="s">
        <v>886</v>
      </c>
      <c r="J338" s="216" t="s">
        <v>886</v>
      </c>
      <c r="K338" s="332">
        <v>2015</v>
      </c>
    </row>
    <row r="339" spans="1:11" x14ac:dyDescent="0.2">
      <c r="A339" s="47" t="s">
        <v>570</v>
      </c>
      <c r="B339" s="47" t="s">
        <v>571</v>
      </c>
      <c r="C339" s="47" t="s">
        <v>575</v>
      </c>
      <c r="D339" s="47" t="s">
        <v>576</v>
      </c>
      <c r="E339" s="230">
        <v>1448982</v>
      </c>
      <c r="F339" s="176">
        <v>1508209</v>
      </c>
      <c r="G339" s="176">
        <f t="shared" si="10"/>
        <v>59227</v>
      </c>
      <c r="H339" s="231">
        <f t="shared" si="11"/>
        <v>4.0899999999999999E-2</v>
      </c>
      <c r="I339" s="212" t="s">
        <v>886</v>
      </c>
      <c r="J339" s="216" t="s">
        <v>886</v>
      </c>
      <c r="K339" s="332" t="s">
        <v>886</v>
      </c>
    </row>
    <row r="340" spans="1:11" x14ac:dyDescent="0.2">
      <c r="A340" s="47" t="s">
        <v>570</v>
      </c>
      <c r="B340" s="47" t="s">
        <v>571</v>
      </c>
      <c r="C340" s="47" t="s">
        <v>577</v>
      </c>
      <c r="D340" s="47" t="s">
        <v>578</v>
      </c>
      <c r="E340" s="230">
        <v>2513193</v>
      </c>
      <c r="F340" s="176">
        <v>2469021</v>
      </c>
      <c r="G340" s="176">
        <f t="shared" si="10"/>
        <v>-44172</v>
      </c>
      <c r="H340" s="231">
        <f t="shared" si="11"/>
        <v>-1.7600000000000001E-2</v>
      </c>
      <c r="I340" s="212" t="s">
        <v>886</v>
      </c>
      <c r="J340" s="216" t="s">
        <v>886</v>
      </c>
      <c r="K340" s="332">
        <v>2015</v>
      </c>
    </row>
    <row r="341" spans="1:11" x14ac:dyDescent="0.2">
      <c r="A341" s="47" t="s">
        <v>570</v>
      </c>
      <c r="B341" s="47" t="s">
        <v>571</v>
      </c>
      <c r="C341" s="47" t="s">
        <v>579</v>
      </c>
      <c r="D341" s="47" t="s">
        <v>580</v>
      </c>
      <c r="E341" s="230">
        <v>1631803</v>
      </c>
      <c r="F341" s="176">
        <v>1600516</v>
      </c>
      <c r="G341" s="176">
        <f t="shared" si="10"/>
        <v>-31287</v>
      </c>
      <c r="H341" s="231">
        <f t="shared" si="11"/>
        <v>-1.9199999999999998E-2</v>
      </c>
      <c r="I341" s="212" t="s">
        <v>886</v>
      </c>
      <c r="J341" s="216" t="s">
        <v>886</v>
      </c>
      <c r="K341" s="332">
        <v>2015</v>
      </c>
    </row>
    <row r="342" spans="1:11" x14ac:dyDescent="0.2">
      <c r="A342" s="47" t="s">
        <v>570</v>
      </c>
      <c r="B342" s="47" t="s">
        <v>571</v>
      </c>
      <c r="C342" s="47" t="s">
        <v>583</v>
      </c>
      <c r="D342" s="47" t="s">
        <v>584</v>
      </c>
      <c r="E342" s="230">
        <v>2182428</v>
      </c>
      <c r="F342" s="176">
        <v>2199046</v>
      </c>
      <c r="G342" s="176">
        <f t="shared" si="10"/>
        <v>16618</v>
      </c>
      <c r="H342" s="231">
        <f t="shared" si="11"/>
        <v>7.6E-3</v>
      </c>
      <c r="I342" s="212" t="s">
        <v>886</v>
      </c>
      <c r="J342" s="216" t="s">
        <v>886</v>
      </c>
      <c r="K342" s="332" t="s">
        <v>886</v>
      </c>
    </row>
    <row r="343" spans="1:11" x14ac:dyDescent="0.2">
      <c r="A343" s="47" t="s">
        <v>570</v>
      </c>
      <c r="B343" s="47" t="s">
        <v>571</v>
      </c>
      <c r="C343" s="47" t="s">
        <v>585</v>
      </c>
      <c r="D343" s="47" t="s">
        <v>586</v>
      </c>
      <c r="E343" s="230">
        <v>1609306</v>
      </c>
      <c r="F343" s="176">
        <v>1756654</v>
      </c>
      <c r="G343" s="176">
        <f t="shared" si="10"/>
        <v>147348</v>
      </c>
      <c r="H343" s="231">
        <f t="shared" si="11"/>
        <v>9.1600000000000001E-2</v>
      </c>
      <c r="I343" s="212" t="s">
        <v>886</v>
      </c>
      <c r="J343" s="216" t="s">
        <v>886</v>
      </c>
      <c r="K343" s="332" t="s">
        <v>886</v>
      </c>
    </row>
    <row r="344" spans="1:11" x14ac:dyDescent="0.2">
      <c r="A344" s="47" t="s">
        <v>570</v>
      </c>
      <c r="B344" s="47" t="s">
        <v>571</v>
      </c>
      <c r="C344" s="47" t="s">
        <v>587</v>
      </c>
      <c r="D344" s="47" t="s">
        <v>588</v>
      </c>
      <c r="E344" s="230">
        <v>1248068</v>
      </c>
      <c r="F344" s="176">
        <v>1256876</v>
      </c>
      <c r="G344" s="176">
        <f t="shared" si="10"/>
        <v>8808</v>
      </c>
      <c r="H344" s="231">
        <f t="shared" si="11"/>
        <v>7.1000000000000004E-3</v>
      </c>
      <c r="I344" s="212" t="s">
        <v>886</v>
      </c>
      <c r="J344" s="216" t="s">
        <v>886</v>
      </c>
      <c r="K344" s="332" t="s">
        <v>886</v>
      </c>
    </row>
    <row r="345" spans="1:11" x14ac:dyDescent="0.2">
      <c r="A345" s="47" t="s">
        <v>570</v>
      </c>
      <c r="B345" s="47" t="s">
        <v>571</v>
      </c>
      <c r="C345" s="47" t="s">
        <v>905</v>
      </c>
      <c r="D345" s="47" t="s">
        <v>910</v>
      </c>
      <c r="E345" s="230">
        <v>0</v>
      </c>
      <c r="F345" s="176">
        <v>12779054</v>
      </c>
      <c r="G345" s="176">
        <f t="shared" si="10"/>
        <v>12779054</v>
      </c>
      <c r="H345" s="231">
        <v>1</v>
      </c>
      <c r="I345" s="212" t="s">
        <v>886</v>
      </c>
      <c r="J345" s="216" t="s">
        <v>886</v>
      </c>
      <c r="K345" s="332" t="s">
        <v>886</v>
      </c>
    </row>
    <row r="346" spans="1:11" x14ac:dyDescent="0.2">
      <c r="A346" s="184" t="s">
        <v>570</v>
      </c>
      <c r="B346" s="184" t="s">
        <v>571</v>
      </c>
      <c r="C346" s="184" t="s">
        <v>911</v>
      </c>
      <c r="D346" s="184" t="s">
        <v>912</v>
      </c>
      <c r="E346" s="337">
        <v>0</v>
      </c>
      <c r="F346" s="232">
        <v>0</v>
      </c>
      <c r="G346" s="232">
        <f t="shared" si="10"/>
        <v>0</v>
      </c>
      <c r="H346" s="233">
        <v>0</v>
      </c>
      <c r="I346" s="234"/>
      <c r="J346" s="235"/>
      <c r="K346" s="333"/>
    </row>
    <row r="347" spans="1:11" x14ac:dyDescent="0.2">
      <c r="A347" s="47" t="s">
        <v>570</v>
      </c>
      <c r="B347" s="47" t="s">
        <v>571</v>
      </c>
      <c r="C347" s="47" t="s">
        <v>595</v>
      </c>
      <c r="D347" s="47" t="s">
        <v>596</v>
      </c>
      <c r="E347" s="230">
        <v>4674361</v>
      </c>
      <c r="F347" s="176">
        <v>4881013</v>
      </c>
      <c r="G347" s="176">
        <f t="shared" si="10"/>
        <v>206652</v>
      </c>
      <c r="H347" s="231">
        <f t="shared" si="11"/>
        <v>4.4200000000000003E-2</v>
      </c>
      <c r="I347" s="212" t="s">
        <v>886</v>
      </c>
      <c r="J347" s="216" t="s">
        <v>886</v>
      </c>
      <c r="K347" s="332" t="s">
        <v>886</v>
      </c>
    </row>
    <row r="348" spans="1:11" x14ac:dyDescent="0.2">
      <c r="A348" s="47" t="s">
        <v>570</v>
      </c>
      <c r="B348" s="47" t="s">
        <v>571</v>
      </c>
      <c r="C348" s="47" t="s">
        <v>597</v>
      </c>
      <c r="D348" s="47" t="s">
        <v>598</v>
      </c>
      <c r="E348" s="230">
        <v>1683068</v>
      </c>
      <c r="F348" s="176">
        <v>2018754</v>
      </c>
      <c r="G348" s="176">
        <f t="shared" si="10"/>
        <v>335686</v>
      </c>
      <c r="H348" s="231">
        <f t="shared" si="11"/>
        <v>0.19939999999999999</v>
      </c>
      <c r="I348" s="212" t="s">
        <v>886</v>
      </c>
      <c r="J348" s="216" t="s">
        <v>886</v>
      </c>
      <c r="K348" s="332" t="s">
        <v>886</v>
      </c>
    </row>
    <row r="349" spans="1:11" x14ac:dyDescent="0.2">
      <c r="A349" s="184" t="s">
        <v>570</v>
      </c>
      <c r="B349" s="184" t="s">
        <v>571</v>
      </c>
      <c r="C349" s="150"/>
      <c r="D349" s="184" t="s">
        <v>921</v>
      </c>
      <c r="E349" s="337">
        <v>0</v>
      </c>
      <c r="F349" s="232">
        <v>0</v>
      </c>
      <c r="G349" s="232">
        <f t="shared" si="10"/>
        <v>0</v>
      </c>
      <c r="H349" s="233">
        <v>0</v>
      </c>
      <c r="I349" s="234" t="s">
        <v>886</v>
      </c>
      <c r="J349" s="235" t="s">
        <v>886</v>
      </c>
      <c r="K349" s="333"/>
    </row>
    <row r="350" spans="1:11" x14ac:dyDescent="0.2">
      <c r="A350" s="41" t="s">
        <v>570</v>
      </c>
      <c r="B350" s="41" t="s">
        <v>571</v>
      </c>
      <c r="C350" s="41" t="s">
        <v>26</v>
      </c>
      <c r="D350" s="41" t="s">
        <v>599</v>
      </c>
      <c r="E350" s="230">
        <v>49728965</v>
      </c>
      <c r="F350" s="176">
        <v>51042120</v>
      </c>
      <c r="G350" s="176">
        <f t="shared" si="10"/>
        <v>1313155</v>
      </c>
      <c r="H350" s="231">
        <f t="shared" si="11"/>
        <v>2.64E-2</v>
      </c>
      <c r="I350" s="212" t="s">
        <v>886</v>
      </c>
      <c r="J350" s="216" t="s">
        <v>886</v>
      </c>
      <c r="K350" s="332" t="s">
        <v>886</v>
      </c>
    </row>
    <row r="351" spans="1:11" x14ac:dyDescent="0.2">
      <c r="A351" s="41" t="s">
        <v>570</v>
      </c>
      <c r="B351" s="41" t="s">
        <v>571</v>
      </c>
      <c r="C351" s="41" t="s">
        <v>79</v>
      </c>
      <c r="D351" s="41" t="s">
        <v>600</v>
      </c>
      <c r="E351" s="230">
        <v>488406</v>
      </c>
      <c r="F351" s="176">
        <v>195185</v>
      </c>
      <c r="G351" s="176">
        <f t="shared" si="10"/>
        <v>-293221</v>
      </c>
      <c r="H351" s="231">
        <f t="shared" si="11"/>
        <v>-0.60040000000000004</v>
      </c>
      <c r="I351" s="212">
        <v>1</v>
      </c>
      <c r="J351" s="216" t="s">
        <v>886</v>
      </c>
      <c r="K351" s="332">
        <v>2015</v>
      </c>
    </row>
    <row r="352" spans="1:11" x14ac:dyDescent="0.2">
      <c r="A352" s="41" t="s">
        <v>570</v>
      </c>
      <c r="B352" s="41" t="s">
        <v>571</v>
      </c>
      <c r="C352" s="41" t="s">
        <v>16</v>
      </c>
      <c r="D352" s="41" t="s">
        <v>601</v>
      </c>
      <c r="E352" s="230">
        <v>14612493</v>
      </c>
      <c r="F352" s="176">
        <v>14853067</v>
      </c>
      <c r="G352" s="176">
        <f t="shared" si="10"/>
        <v>240574</v>
      </c>
      <c r="H352" s="231">
        <f t="shared" si="11"/>
        <v>1.6500000000000001E-2</v>
      </c>
      <c r="I352" s="212" t="s">
        <v>886</v>
      </c>
      <c r="J352" s="216" t="s">
        <v>886</v>
      </c>
      <c r="K352" s="332" t="s">
        <v>886</v>
      </c>
    </row>
    <row r="353" spans="1:11" x14ac:dyDescent="0.2">
      <c r="A353" s="41" t="s">
        <v>570</v>
      </c>
      <c r="B353" s="41" t="s">
        <v>571</v>
      </c>
      <c r="C353" s="41" t="s">
        <v>59</v>
      </c>
      <c r="D353" s="41" t="s">
        <v>602</v>
      </c>
      <c r="E353" s="230">
        <v>8818085</v>
      </c>
      <c r="F353" s="176">
        <v>7633044</v>
      </c>
      <c r="G353" s="176">
        <f t="shared" si="10"/>
        <v>-1185041</v>
      </c>
      <c r="H353" s="231">
        <f t="shared" si="11"/>
        <v>-0.13439999999999999</v>
      </c>
      <c r="I353" s="212" t="s">
        <v>886</v>
      </c>
      <c r="J353" s="216" t="s">
        <v>886</v>
      </c>
      <c r="K353" s="332" t="s">
        <v>886</v>
      </c>
    </row>
    <row r="354" spans="1:11" x14ac:dyDescent="0.2">
      <c r="A354" s="41" t="s">
        <v>570</v>
      </c>
      <c r="B354" s="41" t="s">
        <v>571</v>
      </c>
      <c r="C354" s="41" t="s">
        <v>37</v>
      </c>
      <c r="D354" s="41" t="s">
        <v>603</v>
      </c>
      <c r="E354" s="230">
        <v>6095242</v>
      </c>
      <c r="F354" s="176">
        <v>6286904</v>
      </c>
      <c r="G354" s="176">
        <f t="shared" si="10"/>
        <v>191662</v>
      </c>
      <c r="H354" s="231">
        <f t="shared" si="11"/>
        <v>3.1399999999999997E-2</v>
      </c>
      <c r="I354" s="212" t="s">
        <v>886</v>
      </c>
      <c r="J354" s="216" t="s">
        <v>886</v>
      </c>
      <c r="K354" s="332" t="s">
        <v>886</v>
      </c>
    </row>
    <row r="355" spans="1:11" x14ac:dyDescent="0.2">
      <c r="A355" s="41" t="s">
        <v>570</v>
      </c>
      <c r="B355" s="41" t="s">
        <v>571</v>
      </c>
      <c r="C355" s="41" t="s">
        <v>67</v>
      </c>
      <c r="D355" s="41" t="s">
        <v>604</v>
      </c>
      <c r="E355" s="230">
        <v>2913154</v>
      </c>
      <c r="F355" s="176">
        <v>2989861</v>
      </c>
      <c r="G355" s="176">
        <f t="shared" si="10"/>
        <v>76707</v>
      </c>
      <c r="H355" s="231">
        <f t="shared" si="11"/>
        <v>2.63E-2</v>
      </c>
      <c r="I355" s="212" t="s">
        <v>886</v>
      </c>
      <c r="J355" s="216" t="s">
        <v>886</v>
      </c>
      <c r="K355" s="332" t="s">
        <v>886</v>
      </c>
    </row>
    <row r="356" spans="1:11" x14ac:dyDescent="0.2">
      <c r="A356" s="41" t="s">
        <v>570</v>
      </c>
      <c r="B356" s="41" t="s">
        <v>571</v>
      </c>
      <c r="C356" s="41" t="s">
        <v>93</v>
      </c>
      <c r="D356" s="41" t="s">
        <v>605</v>
      </c>
      <c r="E356" s="230">
        <v>29026674</v>
      </c>
      <c r="F356" s="176">
        <v>26730503</v>
      </c>
      <c r="G356" s="176">
        <f t="shared" si="10"/>
        <v>-2296171</v>
      </c>
      <c r="H356" s="231">
        <f t="shared" si="11"/>
        <v>-7.9100000000000004E-2</v>
      </c>
      <c r="I356" s="212" t="s">
        <v>886</v>
      </c>
      <c r="J356" s="216" t="s">
        <v>886</v>
      </c>
      <c r="K356" s="332" t="s">
        <v>886</v>
      </c>
    </row>
    <row r="357" spans="1:11" x14ac:dyDescent="0.2">
      <c r="A357" s="41" t="s">
        <v>570</v>
      </c>
      <c r="B357" s="41" t="s">
        <v>571</v>
      </c>
      <c r="C357" s="41" t="s">
        <v>356</v>
      </c>
      <c r="D357" s="41" t="s">
        <v>606</v>
      </c>
      <c r="E357" s="230">
        <v>2395912</v>
      </c>
      <c r="F357" s="176">
        <v>2260152</v>
      </c>
      <c r="G357" s="176">
        <f t="shared" si="10"/>
        <v>-135760</v>
      </c>
      <c r="H357" s="231">
        <f t="shared" si="11"/>
        <v>-5.67E-2</v>
      </c>
      <c r="I357" s="212" t="s">
        <v>886</v>
      </c>
      <c r="J357" s="216" t="s">
        <v>886</v>
      </c>
      <c r="K357" s="332">
        <v>2015</v>
      </c>
    </row>
    <row r="358" spans="1:11" x14ac:dyDescent="0.2">
      <c r="A358" s="41" t="s">
        <v>570</v>
      </c>
      <c r="B358" s="41" t="s">
        <v>571</v>
      </c>
      <c r="C358" s="41" t="s">
        <v>607</v>
      </c>
      <c r="D358" s="41" t="s">
        <v>608</v>
      </c>
      <c r="E358" s="230">
        <v>5710055</v>
      </c>
      <c r="F358" s="176">
        <v>4893417</v>
      </c>
      <c r="G358" s="176">
        <f t="shared" si="10"/>
        <v>-816638</v>
      </c>
      <c r="H358" s="231">
        <f t="shared" si="11"/>
        <v>-0.14299999999999999</v>
      </c>
      <c r="I358" s="212" t="s">
        <v>886</v>
      </c>
      <c r="J358" s="216" t="s">
        <v>886</v>
      </c>
      <c r="K358" s="332">
        <v>2015</v>
      </c>
    </row>
    <row r="359" spans="1:11" x14ac:dyDescent="0.2">
      <c r="A359" s="41" t="s">
        <v>570</v>
      </c>
      <c r="B359" s="41" t="s">
        <v>571</v>
      </c>
      <c r="C359" s="41" t="s">
        <v>445</v>
      </c>
      <c r="D359" s="41" t="s">
        <v>609</v>
      </c>
      <c r="E359" s="230">
        <v>41629015</v>
      </c>
      <c r="F359" s="176">
        <v>41807257</v>
      </c>
      <c r="G359" s="176">
        <f t="shared" si="10"/>
        <v>178242</v>
      </c>
      <c r="H359" s="231">
        <f t="shared" si="11"/>
        <v>4.3E-3</v>
      </c>
      <c r="I359" s="212" t="s">
        <v>886</v>
      </c>
      <c r="J359" s="216" t="s">
        <v>886</v>
      </c>
      <c r="K359" s="332">
        <v>2015</v>
      </c>
    </row>
    <row r="360" spans="1:11" x14ac:dyDescent="0.2">
      <c r="A360" s="41" t="s">
        <v>570</v>
      </c>
      <c r="B360" s="41" t="s">
        <v>571</v>
      </c>
      <c r="C360" s="41" t="s">
        <v>610</v>
      </c>
      <c r="D360" s="41" t="s">
        <v>611</v>
      </c>
      <c r="E360" s="230">
        <v>3807780</v>
      </c>
      <c r="F360" s="176">
        <v>3513829</v>
      </c>
      <c r="G360" s="176">
        <f t="shared" si="10"/>
        <v>-293951</v>
      </c>
      <c r="H360" s="231">
        <f t="shared" si="11"/>
        <v>-7.7200000000000005E-2</v>
      </c>
      <c r="I360" s="212" t="s">
        <v>886</v>
      </c>
      <c r="J360" s="216" t="s">
        <v>886</v>
      </c>
      <c r="K360" s="332" t="s">
        <v>886</v>
      </c>
    </row>
    <row r="361" spans="1:11" x14ac:dyDescent="0.2">
      <c r="A361" s="41" t="s">
        <v>570</v>
      </c>
      <c r="B361" s="41" t="s">
        <v>571</v>
      </c>
      <c r="C361" s="41" t="s">
        <v>549</v>
      </c>
      <c r="D361" s="41" t="s">
        <v>612</v>
      </c>
      <c r="E361" s="230">
        <v>7437806</v>
      </c>
      <c r="F361" s="176">
        <v>7397074</v>
      </c>
      <c r="G361" s="176">
        <f t="shared" si="10"/>
        <v>-40732</v>
      </c>
      <c r="H361" s="231">
        <f t="shared" si="11"/>
        <v>-5.4999999999999997E-3</v>
      </c>
      <c r="I361" s="212" t="s">
        <v>886</v>
      </c>
      <c r="J361" s="216" t="s">
        <v>886</v>
      </c>
      <c r="K361" s="332" t="s">
        <v>886</v>
      </c>
    </row>
    <row r="362" spans="1:11" x14ac:dyDescent="0.2">
      <c r="A362" s="41" t="s">
        <v>570</v>
      </c>
      <c r="B362" s="41" t="s">
        <v>571</v>
      </c>
      <c r="C362" s="41" t="s">
        <v>412</v>
      </c>
      <c r="D362" s="41" t="s">
        <v>613</v>
      </c>
      <c r="E362" s="230">
        <v>106135205</v>
      </c>
      <c r="F362" s="176">
        <v>105066442</v>
      </c>
      <c r="G362" s="176">
        <f t="shared" si="10"/>
        <v>-1068763</v>
      </c>
      <c r="H362" s="231">
        <f t="shared" si="11"/>
        <v>-1.01E-2</v>
      </c>
      <c r="I362" s="212" t="s">
        <v>886</v>
      </c>
      <c r="J362" s="216" t="s">
        <v>886</v>
      </c>
      <c r="K362" s="332" t="s">
        <v>886</v>
      </c>
    </row>
    <row r="363" spans="1:11" x14ac:dyDescent="0.2">
      <c r="A363" s="47" t="s">
        <v>570</v>
      </c>
      <c r="B363" s="47" t="s">
        <v>571</v>
      </c>
      <c r="C363" s="47" t="s">
        <v>866</v>
      </c>
      <c r="D363" s="47" t="s">
        <v>891</v>
      </c>
      <c r="E363" s="230">
        <v>779745</v>
      </c>
      <c r="F363" s="176">
        <v>778824</v>
      </c>
      <c r="G363" s="176">
        <f t="shared" si="10"/>
        <v>-921</v>
      </c>
      <c r="H363" s="231">
        <f t="shared" si="11"/>
        <v>-1.1999999999999999E-3</v>
      </c>
      <c r="I363" s="212" t="s">
        <v>886</v>
      </c>
      <c r="J363" s="216" t="s">
        <v>886</v>
      </c>
      <c r="K363" s="332" t="s">
        <v>886</v>
      </c>
    </row>
    <row r="364" spans="1:11" x14ac:dyDescent="0.2">
      <c r="A364" s="192" t="s">
        <v>570</v>
      </c>
      <c r="B364" s="192" t="s">
        <v>571</v>
      </c>
      <c r="C364" s="192" t="s">
        <v>857</v>
      </c>
      <c r="D364" s="192" t="s">
        <v>858</v>
      </c>
      <c r="E364" s="338">
        <v>0</v>
      </c>
      <c r="F364" s="236">
        <v>0</v>
      </c>
      <c r="G364" s="236">
        <f t="shared" si="10"/>
        <v>0</v>
      </c>
      <c r="H364" s="237">
        <v>0</v>
      </c>
      <c r="I364" s="238"/>
      <c r="J364" s="239"/>
      <c r="K364" s="334" t="s">
        <v>886</v>
      </c>
    </row>
    <row r="365" spans="1:11" x14ac:dyDescent="0.2">
      <c r="A365" s="192" t="s">
        <v>570</v>
      </c>
      <c r="B365" s="192" t="s">
        <v>571</v>
      </c>
      <c r="C365" s="192" t="s">
        <v>859</v>
      </c>
      <c r="D365" s="192" t="s">
        <v>860</v>
      </c>
      <c r="E365" s="338">
        <v>0</v>
      </c>
      <c r="F365" s="236">
        <v>0</v>
      </c>
      <c r="G365" s="236">
        <f t="shared" si="10"/>
        <v>0</v>
      </c>
      <c r="H365" s="237">
        <v>0</v>
      </c>
      <c r="I365" s="238"/>
      <c r="J365" s="239"/>
      <c r="K365" s="334" t="s">
        <v>886</v>
      </c>
    </row>
    <row r="366" spans="1:11" x14ac:dyDescent="0.2">
      <c r="A366" s="192" t="s">
        <v>570</v>
      </c>
      <c r="B366" s="192" t="s">
        <v>571</v>
      </c>
      <c r="C366" s="192" t="s">
        <v>861</v>
      </c>
      <c r="D366" s="192" t="s">
        <v>862</v>
      </c>
      <c r="E366" s="338">
        <v>0</v>
      </c>
      <c r="F366" s="236">
        <v>0</v>
      </c>
      <c r="G366" s="236">
        <f t="shared" si="10"/>
        <v>0</v>
      </c>
      <c r="H366" s="237">
        <v>0</v>
      </c>
      <c r="I366" s="238"/>
      <c r="J366" s="239"/>
      <c r="K366" s="334" t="s">
        <v>886</v>
      </c>
    </row>
    <row r="367" spans="1:11" x14ac:dyDescent="0.2">
      <c r="A367" s="192" t="s">
        <v>570</v>
      </c>
      <c r="B367" s="192" t="s">
        <v>571</v>
      </c>
      <c r="C367" s="192" t="s">
        <v>863</v>
      </c>
      <c r="D367" s="192" t="s">
        <v>864</v>
      </c>
      <c r="E367" s="338">
        <v>0</v>
      </c>
      <c r="F367" s="236">
        <v>0</v>
      </c>
      <c r="G367" s="236">
        <f t="shared" si="10"/>
        <v>0</v>
      </c>
      <c r="H367" s="237">
        <v>0</v>
      </c>
      <c r="I367" s="238"/>
      <c r="J367" s="239"/>
      <c r="K367" s="334" t="s">
        <v>886</v>
      </c>
    </row>
    <row r="368" spans="1:11" x14ac:dyDescent="0.2">
      <c r="A368" s="41" t="s">
        <v>614</v>
      </c>
      <c r="B368" s="41" t="s">
        <v>615</v>
      </c>
      <c r="C368" s="41" t="s">
        <v>430</v>
      </c>
      <c r="D368" s="41" t="s">
        <v>616</v>
      </c>
      <c r="E368" s="230">
        <v>1533065</v>
      </c>
      <c r="F368" s="176">
        <v>1577979</v>
      </c>
      <c r="G368" s="176">
        <f t="shared" si="10"/>
        <v>44914</v>
      </c>
      <c r="H368" s="231">
        <f t="shared" si="11"/>
        <v>2.93E-2</v>
      </c>
      <c r="I368" s="212" t="s">
        <v>886</v>
      </c>
      <c r="J368" s="216" t="s">
        <v>886</v>
      </c>
      <c r="K368" s="332" t="s">
        <v>886</v>
      </c>
    </row>
    <row r="369" spans="1:11" x14ac:dyDescent="0.2">
      <c r="A369" s="41" t="s">
        <v>614</v>
      </c>
      <c r="B369" s="41" t="s">
        <v>615</v>
      </c>
      <c r="C369" s="41" t="s">
        <v>26</v>
      </c>
      <c r="D369" s="41" t="s">
        <v>617</v>
      </c>
      <c r="E369" s="230">
        <v>5107462</v>
      </c>
      <c r="F369" s="176">
        <v>5102597</v>
      </c>
      <c r="G369" s="176">
        <f t="shared" si="10"/>
        <v>-4865</v>
      </c>
      <c r="H369" s="231">
        <f t="shared" si="11"/>
        <v>-1E-3</v>
      </c>
      <c r="I369" s="212" t="s">
        <v>886</v>
      </c>
      <c r="J369" s="216" t="s">
        <v>886</v>
      </c>
      <c r="K369" s="332">
        <v>2015</v>
      </c>
    </row>
    <row r="370" spans="1:11" x14ac:dyDescent="0.2">
      <c r="A370" s="41" t="s">
        <v>614</v>
      </c>
      <c r="B370" s="41" t="s">
        <v>615</v>
      </c>
      <c r="C370" s="41" t="s">
        <v>57</v>
      </c>
      <c r="D370" s="41" t="s">
        <v>618</v>
      </c>
      <c r="E370" s="230">
        <v>4552918</v>
      </c>
      <c r="F370" s="176">
        <v>4552808</v>
      </c>
      <c r="G370" s="176">
        <f t="shared" si="10"/>
        <v>-110</v>
      </c>
      <c r="H370" s="231">
        <f t="shared" si="11"/>
        <v>0</v>
      </c>
      <c r="I370" s="212" t="s">
        <v>886</v>
      </c>
      <c r="J370" s="216" t="s">
        <v>886</v>
      </c>
      <c r="K370" s="332" t="s">
        <v>886</v>
      </c>
    </row>
    <row r="371" spans="1:11" x14ac:dyDescent="0.2">
      <c r="A371" s="41" t="s">
        <v>614</v>
      </c>
      <c r="B371" s="41" t="s">
        <v>615</v>
      </c>
      <c r="C371" s="41" t="s">
        <v>79</v>
      </c>
      <c r="D371" s="41" t="s">
        <v>619</v>
      </c>
      <c r="E371" s="230">
        <v>3787068</v>
      </c>
      <c r="F371" s="176">
        <v>3744804</v>
      </c>
      <c r="G371" s="176">
        <f t="shared" si="10"/>
        <v>-42264</v>
      </c>
      <c r="H371" s="231">
        <f t="shared" si="11"/>
        <v>-1.12E-2</v>
      </c>
      <c r="I371" s="212" t="s">
        <v>886</v>
      </c>
      <c r="J371" s="216" t="s">
        <v>886</v>
      </c>
      <c r="K371" s="332" t="s">
        <v>886</v>
      </c>
    </row>
    <row r="372" spans="1:11" x14ac:dyDescent="0.2">
      <c r="A372" s="41" t="s">
        <v>614</v>
      </c>
      <c r="B372" s="41" t="s">
        <v>615</v>
      </c>
      <c r="C372" s="41" t="s">
        <v>16</v>
      </c>
      <c r="D372" s="41" t="s">
        <v>620</v>
      </c>
      <c r="E372" s="230">
        <v>3747696</v>
      </c>
      <c r="F372" s="176">
        <v>3421116</v>
      </c>
      <c r="G372" s="176">
        <f t="shared" si="10"/>
        <v>-326580</v>
      </c>
      <c r="H372" s="231">
        <f t="shared" si="11"/>
        <v>-8.7099999999999997E-2</v>
      </c>
      <c r="I372" s="212" t="s">
        <v>886</v>
      </c>
      <c r="J372" s="216" t="s">
        <v>886</v>
      </c>
      <c r="K372" s="332">
        <v>2015</v>
      </c>
    </row>
    <row r="373" spans="1:11" x14ac:dyDescent="0.2">
      <c r="A373" s="41" t="s">
        <v>614</v>
      </c>
      <c r="B373" s="41" t="s">
        <v>615</v>
      </c>
      <c r="C373" s="41" t="s">
        <v>82</v>
      </c>
      <c r="D373" s="41" t="s">
        <v>621</v>
      </c>
      <c r="E373" s="230">
        <v>2088664</v>
      </c>
      <c r="F373" s="176">
        <v>2068823</v>
      </c>
      <c r="G373" s="176">
        <f t="shared" si="10"/>
        <v>-19841</v>
      </c>
      <c r="H373" s="231">
        <f t="shared" si="11"/>
        <v>-9.4999999999999998E-3</v>
      </c>
      <c r="I373" s="212" t="s">
        <v>886</v>
      </c>
      <c r="J373" s="216" t="s">
        <v>886</v>
      </c>
      <c r="K373" s="332" t="s">
        <v>886</v>
      </c>
    </row>
    <row r="374" spans="1:11" x14ac:dyDescent="0.2">
      <c r="A374" s="41" t="s">
        <v>614</v>
      </c>
      <c r="B374" s="41" t="s">
        <v>615</v>
      </c>
      <c r="C374" s="41" t="s">
        <v>59</v>
      </c>
      <c r="D374" s="41" t="s">
        <v>622</v>
      </c>
      <c r="E374" s="230">
        <v>554565</v>
      </c>
      <c r="F374" s="176">
        <v>559496</v>
      </c>
      <c r="G374" s="176">
        <f t="shared" si="10"/>
        <v>4931</v>
      </c>
      <c r="H374" s="231">
        <f t="shared" si="11"/>
        <v>8.8999999999999999E-3</v>
      </c>
      <c r="I374" s="212" t="s">
        <v>886</v>
      </c>
      <c r="J374" s="216" t="s">
        <v>886</v>
      </c>
      <c r="K374" s="332" t="s">
        <v>886</v>
      </c>
    </row>
    <row r="375" spans="1:11" x14ac:dyDescent="0.2">
      <c r="A375" s="41" t="s">
        <v>614</v>
      </c>
      <c r="B375" s="41" t="s">
        <v>615</v>
      </c>
      <c r="C375" s="41" t="s">
        <v>37</v>
      </c>
      <c r="D375" s="41" t="s">
        <v>144</v>
      </c>
      <c r="E375" s="230">
        <v>955660</v>
      </c>
      <c r="F375" s="176">
        <v>1070846</v>
      </c>
      <c r="G375" s="176">
        <f t="shared" si="10"/>
        <v>115186</v>
      </c>
      <c r="H375" s="231">
        <f t="shared" si="11"/>
        <v>0.1205</v>
      </c>
      <c r="I375" s="212" t="s">
        <v>886</v>
      </c>
      <c r="J375" s="216" t="s">
        <v>886</v>
      </c>
      <c r="K375" s="332" t="s">
        <v>886</v>
      </c>
    </row>
    <row r="376" spans="1:11" x14ac:dyDescent="0.2">
      <c r="A376" s="41" t="s">
        <v>614</v>
      </c>
      <c r="B376" s="41" t="s">
        <v>615</v>
      </c>
      <c r="C376" s="41" t="s">
        <v>215</v>
      </c>
      <c r="D376" s="41" t="s">
        <v>623</v>
      </c>
      <c r="E376" s="230">
        <v>1609798</v>
      </c>
      <c r="F376" s="176">
        <v>1648183</v>
      </c>
      <c r="G376" s="176">
        <f t="shared" si="10"/>
        <v>38385</v>
      </c>
      <c r="H376" s="231">
        <f t="shared" si="11"/>
        <v>2.3800000000000002E-2</v>
      </c>
      <c r="I376" s="212" t="s">
        <v>886</v>
      </c>
      <c r="J376" s="216" t="s">
        <v>886</v>
      </c>
      <c r="K376" s="332" t="s">
        <v>886</v>
      </c>
    </row>
    <row r="377" spans="1:11" x14ac:dyDescent="0.2">
      <c r="A377" s="41" t="s">
        <v>624</v>
      </c>
      <c r="B377" s="41" t="s">
        <v>625</v>
      </c>
      <c r="C377" s="41" t="s">
        <v>176</v>
      </c>
      <c r="D377" s="41" t="s">
        <v>626</v>
      </c>
      <c r="E377" s="230">
        <v>293703</v>
      </c>
      <c r="F377" s="176">
        <v>210126</v>
      </c>
      <c r="G377" s="176">
        <f t="shared" si="10"/>
        <v>-83577</v>
      </c>
      <c r="H377" s="231">
        <f t="shared" si="11"/>
        <v>-0.28460000000000002</v>
      </c>
      <c r="I377" s="212" t="s">
        <v>886</v>
      </c>
      <c r="J377" s="216" t="s">
        <v>886</v>
      </c>
      <c r="K377" s="332">
        <v>2015</v>
      </c>
    </row>
    <row r="378" spans="1:11" x14ac:dyDescent="0.2">
      <c r="A378" s="41" t="s">
        <v>624</v>
      </c>
      <c r="B378" s="41" t="s">
        <v>625</v>
      </c>
      <c r="C378" s="41" t="s">
        <v>384</v>
      </c>
      <c r="D378" s="41" t="s">
        <v>627</v>
      </c>
      <c r="E378" s="230">
        <v>176490</v>
      </c>
      <c r="F378" s="176">
        <v>199243</v>
      </c>
      <c r="G378" s="176">
        <f t="shared" si="10"/>
        <v>22753</v>
      </c>
      <c r="H378" s="231">
        <f t="shared" si="11"/>
        <v>0.12889999999999999</v>
      </c>
      <c r="I378" s="212" t="s">
        <v>886</v>
      </c>
      <c r="J378" s="216" t="s">
        <v>886</v>
      </c>
      <c r="K378" s="332" t="s">
        <v>886</v>
      </c>
    </row>
    <row r="379" spans="1:11" x14ac:dyDescent="0.2">
      <c r="A379" s="41" t="s">
        <v>624</v>
      </c>
      <c r="B379" s="41" t="s">
        <v>625</v>
      </c>
      <c r="C379" s="41" t="s">
        <v>245</v>
      </c>
      <c r="D379" s="41" t="s">
        <v>628</v>
      </c>
      <c r="E379" s="230">
        <v>78409</v>
      </c>
      <c r="F379" s="176">
        <v>40061</v>
      </c>
      <c r="G379" s="176">
        <f t="shared" si="10"/>
        <v>-38348</v>
      </c>
      <c r="H379" s="231">
        <f t="shared" si="11"/>
        <v>-0.48909999999999998</v>
      </c>
      <c r="I379" s="212">
        <v>1</v>
      </c>
      <c r="J379" s="216" t="s">
        <v>886</v>
      </c>
      <c r="K379" s="332">
        <v>2015</v>
      </c>
    </row>
    <row r="380" spans="1:11" x14ac:dyDescent="0.2">
      <c r="A380" s="41" t="s">
        <v>624</v>
      </c>
      <c r="B380" s="41" t="s">
        <v>625</v>
      </c>
      <c r="C380" s="41" t="s">
        <v>629</v>
      </c>
      <c r="D380" s="41" t="s">
        <v>630</v>
      </c>
      <c r="E380" s="230">
        <v>622068</v>
      </c>
      <c r="F380" s="176">
        <v>611696</v>
      </c>
      <c r="G380" s="176">
        <f t="shared" si="10"/>
        <v>-10372</v>
      </c>
      <c r="H380" s="231">
        <f t="shared" si="11"/>
        <v>-1.67E-2</v>
      </c>
      <c r="I380" s="212" t="s">
        <v>886</v>
      </c>
      <c r="J380" s="216" t="s">
        <v>886</v>
      </c>
      <c r="K380" s="332" t="s">
        <v>886</v>
      </c>
    </row>
    <row r="381" spans="1:11" x14ac:dyDescent="0.2">
      <c r="A381" s="41" t="s">
        <v>624</v>
      </c>
      <c r="B381" s="41" t="s">
        <v>625</v>
      </c>
      <c r="C381" s="41" t="s">
        <v>631</v>
      </c>
      <c r="D381" s="41" t="s">
        <v>632</v>
      </c>
      <c r="E381" s="230">
        <v>901659</v>
      </c>
      <c r="F381" s="176">
        <v>1190858</v>
      </c>
      <c r="G381" s="176">
        <f t="shared" si="10"/>
        <v>289199</v>
      </c>
      <c r="H381" s="231">
        <f t="shared" si="11"/>
        <v>0.32069999999999999</v>
      </c>
      <c r="I381" s="212" t="s">
        <v>886</v>
      </c>
      <c r="J381" s="216" t="s">
        <v>886</v>
      </c>
      <c r="K381" s="332" t="s">
        <v>886</v>
      </c>
    </row>
    <row r="382" spans="1:11" x14ac:dyDescent="0.2">
      <c r="A382" s="41" t="s">
        <v>624</v>
      </c>
      <c r="B382" s="41" t="s">
        <v>625</v>
      </c>
      <c r="C382" s="41" t="s">
        <v>57</v>
      </c>
      <c r="D382" s="41" t="s">
        <v>633</v>
      </c>
      <c r="E382" s="230">
        <v>1985766</v>
      </c>
      <c r="F382" s="176">
        <v>2472282</v>
      </c>
      <c r="G382" s="176">
        <f t="shared" si="10"/>
        <v>486516</v>
      </c>
      <c r="H382" s="231">
        <f t="shared" si="11"/>
        <v>0.245</v>
      </c>
      <c r="I382" s="212" t="s">
        <v>886</v>
      </c>
      <c r="J382" s="216" t="s">
        <v>886</v>
      </c>
      <c r="K382" s="332" t="s">
        <v>886</v>
      </c>
    </row>
    <row r="383" spans="1:11" x14ac:dyDescent="0.2">
      <c r="A383" s="41" t="s">
        <v>624</v>
      </c>
      <c r="B383" s="41" t="s">
        <v>625</v>
      </c>
      <c r="C383" s="41" t="s">
        <v>18</v>
      </c>
      <c r="D383" s="41" t="s">
        <v>634</v>
      </c>
      <c r="E383" s="230">
        <v>679272</v>
      </c>
      <c r="F383" s="176">
        <v>103289</v>
      </c>
      <c r="G383" s="176">
        <f t="shared" si="10"/>
        <v>-575983</v>
      </c>
      <c r="H383" s="231">
        <f t="shared" si="11"/>
        <v>-0.84789999999999999</v>
      </c>
      <c r="I383" s="212">
        <v>1</v>
      </c>
      <c r="J383" s="216" t="s">
        <v>886</v>
      </c>
      <c r="K383" s="332" t="s">
        <v>886</v>
      </c>
    </row>
    <row r="384" spans="1:11" x14ac:dyDescent="0.2">
      <c r="A384" s="41" t="s">
        <v>624</v>
      </c>
      <c r="B384" s="41" t="s">
        <v>625</v>
      </c>
      <c r="C384" s="41" t="s">
        <v>193</v>
      </c>
      <c r="D384" s="41" t="s">
        <v>635</v>
      </c>
      <c r="E384" s="230">
        <v>881373</v>
      </c>
      <c r="F384" s="176">
        <v>847291</v>
      </c>
      <c r="G384" s="176">
        <f t="shared" si="10"/>
        <v>-34082</v>
      </c>
      <c r="H384" s="231">
        <f t="shared" si="11"/>
        <v>-3.8699999999999998E-2</v>
      </c>
      <c r="I384" s="212" t="s">
        <v>886</v>
      </c>
      <c r="J384" s="216" t="s">
        <v>886</v>
      </c>
      <c r="K384" s="332">
        <v>2015</v>
      </c>
    </row>
    <row r="385" spans="1:11" x14ac:dyDescent="0.2">
      <c r="A385" s="41" t="s">
        <v>624</v>
      </c>
      <c r="B385" s="41" t="s">
        <v>625</v>
      </c>
      <c r="C385" s="41" t="s">
        <v>22</v>
      </c>
      <c r="D385" s="41" t="s">
        <v>636</v>
      </c>
      <c r="E385" s="230">
        <v>169081</v>
      </c>
      <c r="F385" s="176">
        <v>172847</v>
      </c>
      <c r="G385" s="176">
        <f t="shared" si="10"/>
        <v>3766</v>
      </c>
      <c r="H385" s="231">
        <f t="shared" si="11"/>
        <v>2.23E-2</v>
      </c>
      <c r="I385" s="212" t="s">
        <v>886</v>
      </c>
      <c r="J385" s="216" t="s">
        <v>886</v>
      </c>
      <c r="K385" s="332">
        <v>2015</v>
      </c>
    </row>
    <row r="386" spans="1:11" x14ac:dyDescent="0.2">
      <c r="A386" s="41" t="s">
        <v>624</v>
      </c>
      <c r="B386" s="41" t="s">
        <v>625</v>
      </c>
      <c r="C386" s="41" t="s">
        <v>308</v>
      </c>
      <c r="D386" s="41" t="s">
        <v>637</v>
      </c>
      <c r="E386" s="230">
        <v>1515530</v>
      </c>
      <c r="F386" s="176">
        <v>1553924</v>
      </c>
      <c r="G386" s="176">
        <f t="shared" si="10"/>
        <v>38394</v>
      </c>
      <c r="H386" s="231">
        <f t="shared" si="11"/>
        <v>2.53E-2</v>
      </c>
      <c r="I386" s="212" t="s">
        <v>886</v>
      </c>
      <c r="J386" s="216" t="s">
        <v>886</v>
      </c>
      <c r="K386" s="332" t="s">
        <v>886</v>
      </c>
    </row>
    <row r="387" spans="1:11" x14ac:dyDescent="0.2">
      <c r="A387" s="41" t="s">
        <v>624</v>
      </c>
      <c r="B387" s="41" t="s">
        <v>625</v>
      </c>
      <c r="C387" s="41" t="s">
        <v>638</v>
      </c>
      <c r="D387" s="41" t="s">
        <v>639</v>
      </c>
      <c r="E387" s="230">
        <v>864440</v>
      </c>
      <c r="F387" s="176">
        <v>955432</v>
      </c>
      <c r="G387" s="176">
        <f t="shared" si="10"/>
        <v>90992</v>
      </c>
      <c r="H387" s="231">
        <f t="shared" si="11"/>
        <v>0.1053</v>
      </c>
      <c r="I387" s="212" t="s">
        <v>886</v>
      </c>
      <c r="J387" s="216" t="s">
        <v>886</v>
      </c>
      <c r="K387" s="332" t="s">
        <v>886</v>
      </c>
    </row>
    <row r="388" spans="1:11" x14ac:dyDescent="0.2">
      <c r="A388" s="41" t="s">
        <v>624</v>
      </c>
      <c r="B388" s="41" t="s">
        <v>625</v>
      </c>
      <c r="C388" s="41" t="s">
        <v>335</v>
      </c>
      <c r="D388" s="41" t="s">
        <v>640</v>
      </c>
      <c r="E388" s="230">
        <v>1616874</v>
      </c>
      <c r="F388" s="176">
        <v>1291505</v>
      </c>
      <c r="G388" s="176">
        <f t="shared" si="10"/>
        <v>-325369</v>
      </c>
      <c r="H388" s="231">
        <f t="shared" si="11"/>
        <v>-0.20119999999999999</v>
      </c>
      <c r="I388" s="212" t="s">
        <v>886</v>
      </c>
      <c r="J388" s="216" t="s">
        <v>886</v>
      </c>
      <c r="K388" s="332">
        <v>2015</v>
      </c>
    </row>
    <row r="389" spans="1:11" x14ac:dyDescent="0.2">
      <c r="A389" s="41" t="s">
        <v>641</v>
      </c>
      <c r="B389" s="41" t="s">
        <v>642</v>
      </c>
      <c r="C389" s="41" t="s">
        <v>153</v>
      </c>
      <c r="D389" s="41" t="s">
        <v>643</v>
      </c>
      <c r="E389" s="230">
        <v>275847</v>
      </c>
      <c r="F389" s="176">
        <v>286958</v>
      </c>
      <c r="G389" s="176">
        <f t="shared" si="10"/>
        <v>11111</v>
      </c>
      <c r="H389" s="231">
        <f t="shared" si="11"/>
        <v>4.0300000000000002E-2</v>
      </c>
      <c r="I389" s="212" t="s">
        <v>886</v>
      </c>
      <c r="J389" s="216" t="s">
        <v>886</v>
      </c>
      <c r="K389" s="332" t="s">
        <v>886</v>
      </c>
    </row>
    <row r="390" spans="1:11" x14ac:dyDescent="0.2">
      <c r="A390" s="41" t="s">
        <v>641</v>
      </c>
      <c r="B390" s="41" t="s">
        <v>642</v>
      </c>
      <c r="C390" s="41" t="s">
        <v>26</v>
      </c>
      <c r="D390" s="41" t="s">
        <v>644</v>
      </c>
      <c r="E390" s="230">
        <v>2632087</v>
      </c>
      <c r="F390" s="176">
        <v>2604228</v>
      </c>
      <c r="G390" s="176">
        <f t="shared" si="10"/>
        <v>-27859</v>
      </c>
      <c r="H390" s="231">
        <f t="shared" si="11"/>
        <v>-1.06E-2</v>
      </c>
      <c r="I390" s="212" t="s">
        <v>886</v>
      </c>
      <c r="J390" s="216" t="s">
        <v>886</v>
      </c>
      <c r="K390" s="332" t="s">
        <v>886</v>
      </c>
    </row>
    <row r="391" spans="1:11" x14ac:dyDescent="0.2">
      <c r="A391" s="41" t="s">
        <v>641</v>
      </c>
      <c r="B391" s="41" t="s">
        <v>642</v>
      </c>
      <c r="C391" s="41" t="s">
        <v>369</v>
      </c>
      <c r="D391" s="41" t="s">
        <v>645</v>
      </c>
      <c r="E391" s="230">
        <v>2084469</v>
      </c>
      <c r="F391" s="176">
        <v>2046225</v>
      </c>
      <c r="G391" s="176">
        <f t="shared" si="10"/>
        <v>-38244</v>
      </c>
      <c r="H391" s="231">
        <f t="shared" si="11"/>
        <v>-1.83E-2</v>
      </c>
      <c r="I391" s="212" t="s">
        <v>886</v>
      </c>
      <c r="J391" s="216" t="s">
        <v>886</v>
      </c>
      <c r="K391" s="332" t="s">
        <v>886</v>
      </c>
    </row>
    <row r="392" spans="1:11" x14ac:dyDescent="0.2">
      <c r="A392" s="41" t="s">
        <v>641</v>
      </c>
      <c r="B392" s="41" t="s">
        <v>642</v>
      </c>
      <c r="C392" s="41" t="s">
        <v>251</v>
      </c>
      <c r="D392" s="41" t="s">
        <v>646</v>
      </c>
      <c r="E392" s="230">
        <v>3294513</v>
      </c>
      <c r="F392" s="176">
        <v>3363816</v>
      </c>
      <c r="G392" s="176">
        <f t="shared" si="10"/>
        <v>69303</v>
      </c>
      <c r="H392" s="231">
        <f t="shared" si="11"/>
        <v>2.1000000000000001E-2</v>
      </c>
      <c r="I392" s="212" t="s">
        <v>886</v>
      </c>
      <c r="J392" s="216" t="s">
        <v>886</v>
      </c>
      <c r="K392" s="332" t="s">
        <v>886</v>
      </c>
    </row>
    <row r="393" spans="1:11" x14ac:dyDescent="0.2">
      <c r="A393" s="41" t="s">
        <v>641</v>
      </c>
      <c r="B393" s="41" t="s">
        <v>642</v>
      </c>
      <c r="C393" s="41" t="s">
        <v>380</v>
      </c>
      <c r="D393" s="41" t="s">
        <v>647</v>
      </c>
      <c r="E393" s="230">
        <v>8738895</v>
      </c>
      <c r="F393" s="176">
        <v>7981295</v>
      </c>
      <c r="G393" s="176">
        <f t="shared" si="10"/>
        <v>-757600</v>
      </c>
      <c r="H393" s="231">
        <f t="shared" si="11"/>
        <v>-8.6699999999999999E-2</v>
      </c>
      <c r="I393" s="212" t="s">
        <v>886</v>
      </c>
      <c r="J393" s="216" t="s">
        <v>886</v>
      </c>
      <c r="K393" s="332">
        <v>2015</v>
      </c>
    </row>
    <row r="394" spans="1:11" x14ac:dyDescent="0.2">
      <c r="A394" s="41" t="s">
        <v>641</v>
      </c>
      <c r="B394" s="41" t="s">
        <v>642</v>
      </c>
      <c r="C394" s="41" t="s">
        <v>43</v>
      </c>
      <c r="D394" s="41" t="s">
        <v>648</v>
      </c>
      <c r="E394" s="230">
        <v>2044731</v>
      </c>
      <c r="F394" s="176">
        <v>1992804</v>
      </c>
      <c r="G394" s="176">
        <f t="shared" ref="G394:G457" si="12">SUM(F394-E394)</f>
        <v>-51927</v>
      </c>
      <c r="H394" s="231">
        <f t="shared" ref="H394:H457" si="13">ROUND(G394/E394,4)</f>
        <v>-2.5399999999999999E-2</v>
      </c>
      <c r="I394" s="212" t="s">
        <v>886</v>
      </c>
      <c r="J394" s="216" t="s">
        <v>886</v>
      </c>
      <c r="K394" s="332">
        <v>2015</v>
      </c>
    </row>
    <row r="395" spans="1:11" x14ac:dyDescent="0.2">
      <c r="A395" s="41" t="s">
        <v>641</v>
      </c>
      <c r="B395" s="41" t="s">
        <v>642</v>
      </c>
      <c r="C395" s="41" t="s">
        <v>61</v>
      </c>
      <c r="D395" s="41" t="s">
        <v>649</v>
      </c>
      <c r="E395" s="230">
        <v>2319566</v>
      </c>
      <c r="F395" s="176">
        <v>2271916</v>
      </c>
      <c r="G395" s="176">
        <f t="shared" si="12"/>
        <v>-47650</v>
      </c>
      <c r="H395" s="231">
        <f t="shared" si="13"/>
        <v>-2.0500000000000001E-2</v>
      </c>
      <c r="I395" s="212" t="s">
        <v>886</v>
      </c>
      <c r="J395" s="216" t="s">
        <v>886</v>
      </c>
      <c r="K395" s="332" t="s">
        <v>886</v>
      </c>
    </row>
    <row r="396" spans="1:11" x14ac:dyDescent="0.2">
      <c r="A396" s="41" t="s">
        <v>650</v>
      </c>
      <c r="B396" s="41" t="s">
        <v>651</v>
      </c>
      <c r="C396" s="41" t="s">
        <v>652</v>
      </c>
      <c r="D396" s="41" t="s">
        <v>653</v>
      </c>
      <c r="E396" s="230">
        <v>834278</v>
      </c>
      <c r="F396" s="176">
        <v>835452</v>
      </c>
      <c r="G396" s="176">
        <f t="shared" si="12"/>
        <v>1174</v>
      </c>
      <c r="H396" s="231">
        <f t="shared" si="13"/>
        <v>1.4E-3</v>
      </c>
      <c r="I396" s="212" t="s">
        <v>886</v>
      </c>
      <c r="J396" s="216" t="s">
        <v>886</v>
      </c>
      <c r="K396" s="332" t="s">
        <v>886</v>
      </c>
    </row>
    <row r="397" spans="1:11" x14ac:dyDescent="0.2">
      <c r="A397" s="41" t="s">
        <v>650</v>
      </c>
      <c r="B397" s="41" t="s">
        <v>651</v>
      </c>
      <c r="C397" s="41" t="s">
        <v>26</v>
      </c>
      <c r="D397" s="41" t="s">
        <v>654</v>
      </c>
      <c r="E397" s="230">
        <v>2428070</v>
      </c>
      <c r="F397" s="176">
        <v>2576273</v>
      </c>
      <c r="G397" s="176">
        <f t="shared" si="12"/>
        <v>148203</v>
      </c>
      <c r="H397" s="231">
        <f t="shared" si="13"/>
        <v>6.0999999999999999E-2</v>
      </c>
      <c r="I397" s="212" t="s">
        <v>886</v>
      </c>
      <c r="J397" s="216" t="s">
        <v>886</v>
      </c>
      <c r="K397" s="332" t="s">
        <v>886</v>
      </c>
    </row>
    <row r="398" spans="1:11" x14ac:dyDescent="0.2">
      <c r="A398" s="41" t="s">
        <v>650</v>
      </c>
      <c r="B398" s="41" t="s">
        <v>651</v>
      </c>
      <c r="C398" s="41" t="s">
        <v>59</v>
      </c>
      <c r="D398" s="41" t="s">
        <v>655</v>
      </c>
      <c r="E398" s="230">
        <v>4960954</v>
      </c>
      <c r="F398" s="176">
        <v>5287123</v>
      </c>
      <c r="G398" s="176">
        <f t="shared" si="12"/>
        <v>326169</v>
      </c>
      <c r="H398" s="231">
        <f t="shared" si="13"/>
        <v>6.5699999999999995E-2</v>
      </c>
      <c r="I398" s="212" t="s">
        <v>886</v>
      </c>
      <c r="J398" s="216" t="s">
        <v>886</v>
      </c>
      <c r="K398" s="332" t="s">
        <v>886</v>
      </c>
    </row>
    <row r="399" spans="1:11" x14ac:dyDescent="0.2">
      <c r="A399" s="41" t="s">
        <v>656</v>
      </c>
      <c r="B399" s="41" t="s">
        <v>657</v>
      </c>
      <c r="C399" s="41" t="s">
        <v>658</v>
      </c>
      <c r="D399" s="41" t="s">
        <v>659</v>
      </c>
      <c r="E399" s="230">
        <v>654631</v>
      </c>
      <c r="F399" s="176">
        <v>546086</v>
      </c>
      <c r="G399" s="176">
        <f t="shared" si="12"/>
        <v>-108545</v>
      </c>
      <c r="H399" s="231">
        <f t="shared" si="13"/>
        <v>-0.1658</v>
      </c>
      <c r="I399" s="212" t="s">
        <v>886</v>
      </c>
      <c r="J399" s="216" t="s">
        <v>886</v>
      </c>
      <c r="K399" s="332">
        <v>2015</v>
      </c>
    </row>
    <row r="400" spans="1:11" x14ac:dyDescent="0.2">
      <c r="A400" s="41" t="s">
        <v>656</v>
      </c>
      <c r="B400" s="41" t="s">
        <v>657</v>
      </c>
      <c r="C400" s="41" t="s">
        <v>79</v>
      </c>
      <c r="D400" s="41" t="s">
        <v>660</v>
      </c>
      <c r="E400" s="230">
        <v>1139646</v>
      </c>
      <c r="F400" s="176">
        <v>1131279</v>
      </c>
      <c r="G400" s="176">
        <f t="shared" si="12"/>
        <v>-8367</v>
      </c>
      <c r="H400" s="231">
        <f t="shared" si="13"/>
        <v>-7.3000000000000001E-3</v>
      </c>
      <c r="I400" s="212" t="s">
        <v>886</v>
      </c>
      <c r="J400" s="216" t="s">
        <v>886</v>
      </c>
      <c r="K400" s="332" t="s">
        <v>886</v>
      </c>
    </row>
    <row r="401" spans="1:11" x14ac:dyDescent="0.2">
      <c r="A401" s="41" t="s">
        <v>656</v>
      </c>
      <c r="B401" s="41" t="s">
        <v>657</v>
      </c>
      <c r="C401" s="41" t="s">
        <v>168</v>
      </c>
      <c r="D401" s="41" t="s">
        <v>661</v>
      </c>
      <c r="E401" s="230">
        <v>11874189</v>
      </c>
      <c r="F401" s="176">
        <v>11737277</v>
      </c>
      <c r="G401" s="176">
        <f t="shared" si="12"/>
        <v>-136912</v>
      </c>
      <c r="H401" s="231">
        <f t="shared" si="13"/>
        <v>-1.15E-2</v>
      </c>
      <c r="I401" s="212" t="s">
        <v>886</v>
      </c>
      <c r="J401" s="216" t="s">
        <v>886</v>
      </c>
      <c r="K401" s="332" t="s">
        <v>886</v>
      </c>
    </row>
    <row r="402" spans="1:11" x14ac:dyDescent="0.2">
      <c r="A402" s="41" t="s">
        <v>656</v>
      </c>
      <c r="B402" s="41" t="s">
        <v>657</v>
      </c>
      <c r="C402" s="41" t="s">
        <v>99</v>
      </c>
      <c r="D402" s="41" t="s">
        <v>662</v>
      </c>
      <c r="E402" s="230">
        <v>3570059</v>
      </c>
      <c r="F402" s="176">
        <v>3480708</v>
      </c>
      <c r="G402" s="176">
        <f t="shared" si="12"/>
        <v>-89351</v>
      </c>
      <c r="H402" s="231">
        <f t="shared" si="13"/>
        <v>-2.5000000000000001E-2</v>
      </c>
      <c r="I402" s="212" t="s">
        <v>886</v>
      </c>
      <c r="J402" s="216" t="s">
        <v>886</v>
      </c>
      <c r="K402" s="332" t="s">
        <v>886</v>
      </c>
    </row>
    <row r="403" spans="1:11" x14ac:dyDescent="0.2">
      <c r="A403" s="41" t="s">
        <v>656</v>
      </c>
      <c r="B403" s="41" t="s">
        <v>657</v>
      </c>
      <c r="C403" s="41" t="s">
        <v>449</v>
      </c>
      <c r="D403" s="41" t="s">
        <v>663</v>
      </c>
      <c r="E403" s="230">
        <v>60411</v>
      </c>
      <c r="F403" s="176">
        <v>60640</v>
      </c>
      <c r="G403" s="176">
        <f t="shared" si="12"/>
        <v>229</v>
      </c>
      <c r="H403" s="231">
        <f t="shared" si="13"/>
        <v>3.8E-3</v>
      </c>
      <c r="I403" s="212">
        <v>1</v>
      </c>
      <c r="J403" s="216">
        <v>1</v>
      </c>
      <c r="K403" s="332" t="s">
        <v>886</v>
      </c>
    </row>
    <row r="404" spans="1:11" x14ac:dyDescent="0.2">
      <c r="A404" s="41" t="s">
        <v>656</v>
      </c>
      <c r="B404" s="41" t="s">
        <v>657</v>
      </c>
      <c r="C404" s="41" t="s">
        <v>224</v>
      </c>
      <c r="D404" s="41" t="s">
        <v>664</v>
      </c>
      <c r="E404" s="230">
        <v>732669</v>
      </c>
      <c r="F404" s="176">
        <v>719293</v>
      </c>
      <c r="G404" s="176">
        <f t="shared" si="12"/>
        <v>-13376</v>
      </c>
      <c r="H404" s="231">
        <f t="shared" si="13"/>
        <v>-1.83E-2</v>
      </c>
      <c r="I404" s="212" t="s">
        <v>886</v>
      </c>
      <c r="J404" s="216" t="s">
        <v>886</v>
      </c>
      <c r="K404" s="332" t="s">
        <v>886</v>
      </c>
    </row>
    <row r="405" spans="1:11" x14ac:dyDescent="0.2">
      <c r="A405" s="41" t="s">
        <v>656</v>
      </c>
      <c r="B405" s="41" t="s">
        <v>657</v>
      </c>
      <c r="C405" s="41" t="s">
        <v>462</v>
      </c>
      <c r="D405" s="41" t="s">
        <v>665</v>
      </c>
      <c r="E405" s="230">
        <v>895492</v>
      </c>
      <c r="F405" s="176">
        <v>912073</v>
      </c>
      <c r="G405" s="176">
        <f t="shared" si="12"/>
        <v>16581</v>
      </c>
      <c r="H405" s="231">
        <f t="shared" si="13"/>
        <v>1.8499999999999999E-2</v>
      </c>
      <c r="I405" s="212" t="s">
        <v>886</v>
      </c>
      <c r="J405" s="216" t="s">
        <v>886</v>
      </c>
      <c r="K405" s="332">
        <v>2015</v>
      </c>
    </row>
    <row r="406" spans="1:11" x14ac:dyDescent="0.2">
      <c r="A406" s="41" t="s">
        <v>666</v>
      </c>
      <c r="B406" s="41" t="s">
        <v>667</v>
      </c>
      <c r="C406" s="41" t="s">
        <v>512</v>
      </c>
      <c r="D406" s="41" t="s">
        <v>668</v>
      </c>
      <c r="E406" s="230">
        <v>923836</v>
      </c>
      <c r="F406" s="176">
        <v>1097232</v>
      </c>
      <c r="G406" s="176">
        <f t="shared" si="12"/>
        <v>173396</v>
      </c>
      <c r="H406" s="231">
        <f t="shared" si="13"/>
        <v>0.18770000000000001</v>
      </c>
      <c r="I406" s="212" t="s">
        <v>886</v>
      </c>
      <c r="J406" s="216" t="s">
        <v>886</v>
      </c>
      <c r="K406" s="332" t="s">
        <v>886</v>
      </c>
    </row>
    <row r="407" spans="1:11" x14ac:dyDescent="0.2">
      <c r="A407" s="41" t="s">
        <v>666</v>
      </c>
      <c r="B407" s="41" t="s">
        <v>667</v>
      </c>
      <c r="C407" s="41" t="s">
        <v>12</v>
      </c>
      <c r="D407" s="41" t="s">
        <v>669</v>
      </c>
      <c r="E407" s="230">
        <v>1162678</v>
      </c>
      <c r="F407" s="176">
        <v>1287153</v>
      </c>
      <c r="G407" s="176">
        <f t="shared" si="12"/>
        <v>124475</v>
      </c>
      <c r="H407" s="231">
        <f t="shared" si="13"/>
        <v>0.1071</v>
      </c>
      <c r="I407" s="212" t="s">
        <v>886</v>
      </c>
      <c r="J407" s="216" t="s">
        <v>886</v>
      </c>
      <c r="K407" s="332" t="s">
        <v>886</v>
      </c>
    </row>
    <row r="408" spans="1:11" x14ac:dyDescent="0.2">
      <c r="A408" s="41" t="s">
        <v>666</v>
      </c>
      <c r="B408" s="41" t="s">
        <v>667</v>
      </c>
      <c r="C408" s="41" t="s">
        <v>670</v>
      </c>
      <c r="D408" s="41" t="s">
        <v>671</v>
      </c>
      <c r="E408" s="230">
        <v>613245</v>
      </c>
      <c r="F408" s="176">
        <v>561530</v>
      </c>
      <c r="G408" s="176">
        <f t="shared" si="12"/>
        <v>-51715</v>
      </c>
      <c r="H408" s="231">
        <f t="shared" si="13"/>
        <v>-8.43E-2</v>
      </c>
      <c r="I408" s="212" t="s">
        <v>886</v>
      </c>
      <c r="J408" s="216" t="s">
        <v>886</v>
      </c>
      <c r="K408" s="332">
        <v>2015</v>
      </c>
    </row>
    <row r="409" spans="1:11" x14ac:dyDescent="0.2">
      <c r="A409" s="41" t="s">
        <v>666</v>
      </c>
      <c r="B409" s="41" t="s">
        <v>667</v>
      </c>
      <c r="C409" s="41" t="s">
        <v>672</v>
      </c>
      <c r="D409" s="41" t="s">
        <v>673</v>
      </c>
      <c r="E409" s="230">
        <v>411513</v>
      </c>
      <c r="F409" s="176">
        <v>385550</v>
      </c>
      <c r="G409" s="176">
        <f t="shared" si="12"/>
        <v>-25963</v>
      </c>
      <c r="H409" s="231">
        <f t="shared" si="13"/>
        <v>-6.3100000000000003E-2</v>
      </c>
      <c r="I409" s="212" t="s">
        <v>886</v>
      </c>
      <c r="J409" s="216" t="s">
        <v>886</v>
      </c>
      <c r="K409" s="332">
        <v>2015</v>
      </c>
    </row>
    <row r="410" spans="1:11" x14ac:dyDescent="0.2">
      <c r="A410" s="47" t="s">
        <v>666</v>
      </c>
      <c r="B410" s="47" t="s">
        <v>667</v>
      </c>
      <c r="C410" s="47" t="s">
        <v>865</v>
      </c>
      <c r="D410" s="47" t="s">
        <v>913</v>
      </c>
      <c r="E410" s="230">
        <v>0</v>
      </c>
      <c r="F410" s="176">
        <v>234599</v>
      </c>
      <c r="G410" s="176">
        <f t="shared" si="12"/>
        <v>234599</v>
      </c>
      <c r="H410" s="231">
        <v>1</v>
      </c>
      <c r="I410" s="212" t="s">
        <v>886</v>
      </c>
      <c r="J410" s="216" t="s">
        <v>886</v>
      </c>
      <c r="K410" s="332" t="s">
        <v>886</v>
      </c>
    </row>
    <row r="411" spans="1:11" x14ac:dyDescent="0.2">
      <c r="A411" s="41" t="s">
        <v>666</v>
      </c>
      <c r="B411" s="41" t="s">
        <v>667</v>
      </c>
      <c r="C411" s="41" t="s">
        <v>26</v>
      </c>
      <c r="D411" s="41" t="s">
        <v>674</v>
      </c>
      <c r="E411" s="230">
        <v>2701599</v>
      </c>
      <c r="F411" s="176">
        <v>2737986</v>
      </c>
      <c r="G411" s="176">
        <f t="shared" si="12"/>
        <v>36387</v>
      </c>
      <c r="H411" s="231">
        <f t="shared" si="13"/>
        <v>1.35E-2</v>
      </c>
      <c r="I411" s="212" t="s">
        <v>886</v>
      </c>
      <c r="J411" s="216" t="s">
        <v>886</v>
      </c>
      <c r="K411" s="332" t="s">
        <v>886</v>
      </c>
    </row>
    <row r="412" spans="1:11" x14ac:dyDescent="0.2">
      <c r="A412" s="41" t="s">
        <v>666</v>
      </c>
      <c r="B412" s="41" t="s">
        <v>667</v>
      </c>
      <c r="C412" s="41" t="s">
        <v>57</v>
      </c>
      <c r="D412" s="41" t="s">
        <v>675</v>
      </c>
      <c r="E412" s="230">
        <v>1002128</v>
      </c>
      <c r="F412" s="176">
        <v>996802</v>
      </c>
      <c r="G412" s="176">
        <f t="shared" si="12"/>
        <v>-5326</v>
      </c>
      <c r="H412" s="231">
        <f t="shared" si="13"/>
        <v>-5.3E-3</v>
      </c>
      <c r="I412" s="212" t="s">
        <v>886</v>
      </c>
      <c r="J412" s="216" t="s">
        <v>886</v>
      </c>
      <c r="K412" s="332" t="s">
        <v>886</v>
      </c>
    </row>
    <row r="413" spans="1:11" x14ac:dyDescent="0.2">
      <c r="A413" s="41" t="s">
        <v>666</v>
      </c>
      <c r="B413" s="41" t="s">
        <v>667</v>
      </c>
      <c r="C413" s="41" t="s">
        <v>18</v>
      </c>
      <c r="D413" s="41" t="s">
        <v>676</v>
      </c>
      <c r="E413" s="230">
        <v>1221814</v>
      </c>
      <c r="F413" s="176">
        <v>1205854</v>
      </c>
      <c r="G413" s="176">
        <f t="shared" si="12"/>
        <v>-15960</v>
      </c>
      <c r="H413" s="231">
        <f t="shared" si="13"/>
        <v>-1.3100000000000001E-2</v>
      </c>
      <c r="I413" s="212" t="s">
        <v>886</v>
      </c>
      <c r="J413" s="216" t="s">
        <v>886</v>
      </c>
      <c r="K413" s="332" t="s">
        <v>886</v>
      </c>
    </row>
    <row r="414" spans="1:11" x14ac:dyDescent="0.2">
      <c r="A414" s="41" t="s">
        <v>666</v>
      </c>
      <c r="B414" s="41" t="s">
        <v>667</v>
      </c>
      <c r="C414" s="41" t="s">
        <v>369</v>
      </c>
      <c r="D414" s="41" t="s">
        <v>677</v>
      </c>
      <c r="E414" s="230">
        <v>36446</v>
      </c>
      <c r="F414" s="176">
        <v>36957</v>
      </c>
      <c r="G414" s="176">
        <f t="shared" si="12"/>
        <v>511</v>
      </c>
      <c r="H414" s="231">
        <f t="shared" si="13"/>
        <v>1.4E-2</v>
      </c>
      <c r="I414" s="212">
        <v>1</v>
      </c>
      <c r="J414" s="216">
        <v>1</v>
      </c>
      <c r="K414" s="332" t="s">
        <v>886</v>
      </c>
    </row>
    <row r="415" spans="1:11" x14ac:dyDescent="0.2">
      <c r="A415" s="41" t="s">
        <v>666</v>
      </c>
      <c r="B415" s="41" t="s">
        <v>667</v>
      </c>
      <c r="C415" s="41" t="s">
        <v>233</v>
      </c>
      <c r="D415" s="41" t="s">
        <v>678</v>
      </c>
      <c r="E415" s="230">
        <v>1676786</v>
      </c>
      <c r="F415" s="176">
        <v>1669348</v>
      </c>
      <c r="G415" s="176">
        <f t="shared" si="12"/>
        <v>-7438</v>
      </c>
      <c r="H415" s="231">
        <f t="shared" si="13"/>
        <v>-4.4000000000000003E-3</v>
      </c>
      <c r="I415" s="212" t="s">
        <v>886</v>
      </c>
      <c r="J415" s="216" t="s">
        <v>886</v>
      </c>
      <c r="K415" s="332">
        <v>2015</v>
      </c>
    </row>
    <row r="416" spans="1:11" x14ac:dyDescent="0.2">
      <c r="A416" s="41" t="s">
        <v>666</v>
      </c>
      <c r="B416" s="41" t="s">
        <v>667</v>
      </c>
      <c r="C416" s="41" t="s">
        <v>20</v>
      </c>
      <c r="D416" s="41" t="s">
        <v>679</v>
      </c>
      <c r="E416" s="230">
        <v>246962</v>
      </c>
      <c r="F416" s="176">
        <v>460827</v>
      </c>
      <c r="G416" s="176">
        <f t="shared" si="12"/>
        <v>213865</v>
      </c>
      <c r="H416" s="231">
        <f t="shared" si="13"/>
        <v>0.86599999999999999</v>
      </c>
      <c r="I416" s="212" t="s">
        <v>886</v>
      </c>
      <c r="J416" s="216" t="s">
        <v>886</v>
      </c>
      <c r="K416" s="332" t="s">
        <v>886</v>
      </c>
    </row>
    <row r="417" spans="1:11" x14ac:dyDescent="0.2">
      <c r="A417" s="41" t="s">
        <v>666</v>
      </c>
      <c r="B417" s="41" t="s">
        <v>667</v>
      </c>
      <c r="C417" s="41" t="s">
        <v>680</v>
      </c>
      <c r="D417" s="41" t="s">
        <v>681</v>
      </c>
      <c r="E417" s="230">
        <v>1290751</v>
      </c>
      <c r="F417" s="176">
        <v>1261616</v>
      </c>
      <c r="G417" s="176">
        <f t="shared" si="12"/>
        <v>-29135</v>
      </c>
      <c r="H417" s="231">
        <f t="shared" si="13"/>
        <v>-2.2599999999999999E-2</v>
      </c>
      <c r="I417" s="212" t="s">
        <v>886</v>
      </c>
      <c r="J417" s="216" t="s">
        <v>886</v>
      </c>
      <c r="K417" s="332" t="s">
        <v>886</v>
      </c>
    </row>
    <row r="418" spans="1:11" x14ac:dyDescent="0.2">
      <c r="A418" s="41" t="s">
        <v>666</v>
      </c>
      <c r="B418" s="41" t="s">
        <v>667</v>
      </c>
      <c r="C418" s="41" t="s">
        <v>22</v>
      </c>
      <c r="D418" s="41" t="s">
        <v>682</v>
      </c>
      <c r="E418" s="230">
        <v>1435013</v>
      </c>
      <c r="F418" s="176">
        <v>1668074</v>
      </c>
      <c r="G418" s="176">
        <f t="shared" si="12"/>
        <v>233061</v>
      </c>
      <c r="H418" s="231">
        <f t="shared" si="13"/>
        <v>0.16239999999999999</v>
      </c>
      <c r="I418" s="212" t="s">
        <v>886</v>
      </c>
      <c r="J418" s="216" t="s">
        <v>886</v>
      </c>
      <c r="K418" s="332" t="s">
        <v>886</v>
      </c>
    </row>
    <row r="419" spans="1:11" x14ac:dyDescent="0.2">
      <c r="A419" s="41" t="s">
        <v>666</v>
      </c>
      <c r="B419" s="41" t="s">
        <v>667</v>
      </c>
      <c r="C419" s="41" t="s">
        <v>683</v>
      </c>
      <c r="D419" s="41" t="s">
        <v>684</v>
      </c>
      <c r="E419" s="230">
        <v>560251</v>
      </c>
      <c r="F419" s="176">
        <v>547256</v>
      </c>
      <c r="G419" s="176">
        <f t="shared" si="12"/>
        <v>-12995</v>
      </c>
      <c r="H419" s="231">
        <f t="shared" si="13"/>
        <v>-2.3199999999999998E-2</v>
      </c>
      <c r="I419" s="212" t="s">
        <v>886</v>
      </c>
      <c r="J419" s="216" t="s">
        <v>886</v>
      </c>
      <c r="K419" s="332" t="s">
        <v>886</v>
      </c>
    </row>
    <row r="420" spans="1:11" x14ac:dyDescent="0.2">
      <c r="A420" s="41" t="s">
        <v>666</v>
      </c>
      <c r="B420" s="41" t="s">
        <v>667</v>
      </c>
      <c r="C420" s="41" t="s">
        <v>71</v>
      </c>
      <c r="D420" s="41" t="s">
        <v>685</v>
      </c>
      <c r="E420" s="230">
        <v>9467958</v>
      </c>
      <c r="F420" s="176">
        <v>9364233</v>
      </c>
      <c r="G420" s="176">
        <f t="shared" si="12"/>
        <v>-103725</v>
      </c>
      <c r="H420" s="231">
        <f t="shared" si="13"/>
        <v>-1.0999999999999999E-2</v>
      </c>
      <c r="I420" s="212" t="s">
        <v>886</v>
      </c>
      <c r="J420" s="216" t="s">
        <v>886</v>
      </c>
      <c r="K420" s="332" t="s">
        <v>886</v>
      </c>
    </row>
    <row r="421" spans="1:11" x14ac:dyDescent="0.2">
      <c r="A421" s="41" t="s">
        <v>686</v>
      </c>
      <c r="B421" s="41" t="s">
        <v>687</v>
      </c>
      <c r="C421" s="41" t="s">
        <v>26</v>
      </c>
      <c r="D421" s="41" t="s">
        <v>688</v>
      </c>
      <c r="E421" s="230">
        <v>1159713</v>
      </c>
      <c r="F421" s="176">
        <v>1305188</v>
      </c>
      <c r="G421" s="176">
        <f t="shared" si="12"/>
        <v>145475</v>
      </c>
      <c r="H421" s="231">
        <f t="shared" si="13"/>
        <v>0.12540000000000001</v>
      </c>
      <c r="I421" s="212" t="s">
        <v>886</v>
      </c>
      <c r="J421" s="216" t="s">
        <v>886</v>
      </c>
      <c r="K421" s="332" t="s">
        <v>886</v>
      </c>
    </row>
    <row r="422" spans="1:11" x14ac:dyDescent="0.2">
      <c r="A422" s="41" t="s">
        <v>686</v>
      </c>
      <c r="B422" s="41" t="s">
        <v>687</v>
      </c>
      <c r="C422" s="41" t="s">
        <v>67</v>
      </c>
      <c r="D422" s="41" t="s">
        <v>689</v>
      </c>
      <c r="E422" s="230">
        <v>1769603</v>
      </c>
      <c r="F422" s="176">
        <v>1888434</v>
      </c>
      <c r="G422" s="176">
        <f t="shared" si="12"/>
        <v>118831</v>
      </c>
      <c r="H422" s="231">
        <f t="shared" si="13"/>
        <v>6.7199999999999996E-2</v>
      </c>
      <c r="I422" s="212" t="s">
        <v>886</v>
      </c>
      <c r="J422" s="216" t="s">
        <v>886</v>
      </c>
      <c r="K422" s="332" t="s">
        <v>886</v>
      </c>
    </row>
    <row r="423" spans="1:11" x14ac:dyDescent="0.2">
      <c r="A423" s="41" t="s">
        <v>686</v>
      </c>
      <c r="B423" s="41" t="s">
        <v>687</v>
      </c>
      <c r="C423" s="41" t="s">
        <v>168</v>
      </c>
      <c r="D423" s="41" t="s">
        <v>690</v>
      </c>
      <c r="E423" s="230">
        <v>6612981</v>
      </c>
      <c r="F423" s="176">
        <v>6599455</v>
      </c>
      <c r="G423" s="176">
        <f t="shared" si="12"/>
        <v>-13526</v>
      </c>
      <c r="H423" s="231">
        <f t="shared" si="13"/>
        <v>-2E-3</v>
      </c>
      <c r="I423" s="212" t="s">
        <v>886</v>
      </c>
      <c r="J423" s="216" t="s">
        <v>886</v>
      </c>
      <c r="K423" s="332" t="s">
        <v>886</v>
      </c>
    </row>
    <row r="424" spans="1:11" x14ac:dyDescent="0.2">
      <c r="A424" s="41" t="s">
        <v>686</v>
      </c>
      <c r="B424" s="41" t="s">
        <v>687</v>
      </c>
      <c r="C424" s="41" t="s">
        <v>41</v>
      </c>
      <c r="D424" s="41" t="s">
        <v>691</v>
      </c>
      <c r="E424" s="230">
        <v>9287046</v>
      </c>
      <c r="F424" s="176">
        <v>8900911</v>
      </c>
      <c r="G424" s="176">
        <f t="shared" si="12"/>
        <v>-386135</v>
      </c>
      <c r="H424" s="231">
        <f t="shared" si="13"/>
        <v>-4.1599999999999998E-2</v>
      </c>
      <c r="I424" s="212" t="s">
        <v>886</v>
      </c>
      <c r="J424" s="216" t="s">
        <v>886</v>
      </c>
      <c r="K424" s="332">
        <v>2015</v>
      </c>
    </row>
    <row r="425" spans="1:11" x14ac:dyDescent="0.2">
      <c r="A425" s="41" t="s">
        <v>686</v>
      </c>
      <c r="B425" s="41" t="s">
        <v>687</v>
      </c>
      <c r="C425" s="41" t="s">
        <v>692</v>
      </c>
      <c r="D425" s="41" t="s">
        <v>693</v>
      </c>
      <c r="E425" s="230">
        <v>2863201</v>
      </c>
      <c r="F425" s="176">
        <v>2717972</v>
      </c>
      <c r="G425" s="176">
        <f t="shared" si="12"/>
        <v>-145229</v>
      </c>
      <c r="H425" s="231">
        <f t="shared" si="13"/>
        <v>-5.0700000000000002E-2</v>
      </c>
      <c r="I425" s="212" t="s">
        <v>886</v>
      </c>
      <c r="J425" s="216" t="s">
        <v>886</v>
      </c>
      <c r="K425" s="332" t="s">
        <v>886</v>
      </c>
    </row>
    <row r="426" spans="1:11" x14ac:dyDescent="0.2">
      <c r="A426" s="41" t="s">
        <v>686</v>
      </c>
      <c r="B426" s="41" t="s">
        <v>687</v>
      </c>
      <c r="C426" s="41" t="s">
        <v>22</v>
      </c>
      <c r="D426" s="41" t="s">
        <v>694</v>
      </c>
      <c r="E426" s="230">
        <v>1277254</v>
      </c>
      <c r="F426" s="176">
        <v>1275094</v>
      </c>
      <c r="G426" s="176">
        <f t="shared" si="12"/>
        <v>-2160</v>
      </c>
      <c r="H426" s="231">
        <f t="shared" si="13"/>
        <v>-1.6999999999999999E-3</v>
      </c>
      <c r="I426" s="212" t="s">
        <v>886</v>
      </c>
      <c r="J426" s="216" t="s">
        <v>886</v>
      </c>
      <c r="K426" s="332" t="s">
        <v>886</v>
      </c>
    </row>
    <row r="427" spans="1:11" x14ac:dyDescent="0.2">
      <c r="A427" s="41" t="s">
        <v>686</v>
      </c>
      <c r="B427" s="41" t="s">
        <v>687</v>
      </c>
      <c r="C427" s="41" t="s">
        <v>356</v>
      </c>
      <c r="D427" s="41" t="s">
        <v>695</v>
      </c>
      <c r="E427" s="230">
        <v>1036641</v>
      </c>
      <c r="F427" s="176">
        <v>966513</v>
      </c>
      <c r="G427" s="176">
        <f t="shared" si="12"/>
        <v>-70128</v>
      </c>
      <c r="H427" s="231">
        <f t="shared" si="13"/>
        <v>-6.7599999999999993E-2</v>
      </c>
      <c r="I427" s="212" t="s">
        <v>886</v>
      </c>
      <c r="J427" s="216" t="s">
        <v>886</v>
      </c>
      <c r="K427" s="332">
        <v>2015</v>
      </c>
    </row>
    <row r="428" spans="1:11" x14ac:dyDescent="0.2">
      <c r="A428" s="41" t="s">
        <v>696</v>
      </c>
      <c r="B428" s="41" t="s">
        <v>697</v>
      </c>
      <c r="C428" s="41" t="s">
        <v>153</v>
      </c>
      <c r="D428" s="41" t="s">
        <v>698</v>
      </c>
      <c r="E428" s="230">
        <v>1402755</v>
      </c>
      <c r="F428" s="176">
        <v>1397951</v>
      </c>
      <c r="G428" s="176">
        <f t="shared" si="12"/>
        <v>-4804</v>
      </c>
      <c r="H428" s="231">
        <f t="shared" si="13"/>
        <v>-3.3999999999999998E-3</v>
      </c>
      <c r="I428" s="212" t="s">
        <v>886</v>
      </c>
      <c r="J428" s="216" t="s">
        <v>886</v>
      </c>
      <c r="K428" s="332" t="s">
        <v>886</v>
      </c>
    </row>
    <row r="429" spans="1:11" x14ac:dyDescent="0.2">
      <c r="A429" s="41" t="s">
        <v>696</v>
      </c>
      <c r="B429" s="41" t="s">
        <v>697</v>
      </c>
      <c r="C429" s="41" t="s">
        <v>394</v>
      </c>
      <c r="D429" s="41" t="s">
        <v>274</v>
      </c>
      <c r="E429" s="230">
        <v>614542</v>
      </c>
      <c r="F429" s="176">
        <v>655279</v>
      </c>
      <c r="G429" s="176">
        <f t="shared" si="12"/>
        <v>40737</v>
      </c>
      <c r="H429" s="231">
        <f t="shared" si="13"/>
        <v>6.6299999999999998E-2</v>
      </c>
      <c r="I429" s="212" t="s">
        <v>886</v>
      </c>
      <c r="J429" s="216" t="s">
        <v>886</v>
      </c>
      <c r="K429" s="332" t="s">
        <v>886</v>
      </c>
    </row>
    <row r="430" spans="1:11" x14ac:dyDescent="0.2">
      <c r="A430" s="41" t="s">
        <v>696</v>
      </c>
      <c r="B430" s="41" t="s">
        <v>697</v>
      </c>
      <c r="C430" s="41" t="s">
        <v>12</v>
      </c>
      <c r="D430" s="41" t="s">
        <v>699</v>
      </c>
      <c r="E430" s="230">
        <v>1385305</v>
      </c>
      <c r="F430" s="176">
        <v>1374410</v>
      </c>
      <c r="G430" s="176">
        <f t="shared" si="12"/>
        <v>-10895</v>
      </c>
      <c r="H430" s="231">
        <f t="shared" si="13"/>
        <v>-7.9000000000000008E-3</v>
      </c>
      <c r="I430" s="212" t="s">
        <v>886</v>
      </c>
      <c r="J430" s="216" t="s">
        <v>886</v>
      </c>
      <c r="K430" s="332" t="s">
        <v>886</v>
      </c>
    </row>
    <row r="431" spans="1:11" x14ac:dyDescent="0.2">
      <c r="A431" s="41" t="s">
        <v>696</v>
      </c>
      <c r="B431" s="41" t="s">
        <v>697</v>
      </c>
      <c r="C431" s="41" t="s">
        <v>14</v>
      </c>
      <c r="D431" s="41" t="s">
        <v>700</v>
      </c>
      <c r="E431" s="230">
        <v>1465134</v>
      </c>
      <c r="F431" s="176">
        <v>1399594</v>
      </c>
      <c r="G431" s="176">
        <f t="shared" si="12"/>
        <v>-65540</v>
      </c>
      <c r="H431" s="231">
        <f t="shared" si="13"/>
        <v>-4.4699999999999997E-2</v>
      </c>
      <c r="I431" s="212" t="s">
        <v>886</v>
      </c>
      <c r="J431" s="216" t="s">
        <v>886</v>
      </c>
      <c r="K431" s="332">
        <v>2015</v>
      </c>
    </row>
    <row r="432" spans="1:11" x14ac:dyDescent="0.2">
      <c r="A432" s="41" t="s">
        <v>696</v>
      </c>
      <c r="B432" s="41" t="s">
        <v>697</v>
      </c>
      <c r="C432" s="41" t="s">
        <v>26</v>
      </c>
      <c r="D432" s="41" t="s">
        <v>701</v>
      </c>
      <c r="E432" s="230">
        <v>6256104</v>
      </c>
      <c r="F432" s="176">
        <v>6147784</v>
      </c>
      <c r="G432" s="176">
        <f t="shared" si="12"/>
        <v>-108320</v>
      </c>
      <c r="H432" s="231">
        <f t="shared" si="13"/>
        <v>-1.7299999999999999E-2</v>
      </c>
      <c r="I432" s="212" t="s">
        <v>886</v>
      </c>
      <c r="J432" s="216" t="s">
        <v>886</v>
      </c>
      <c r="K432" s="332">
        <v>2015</v>
      </c>
    </row>
    <row r="433" spans="1:11" x14ac:dyDescent="0.2">
      <c r="A433" s="41" t="s">
        <v>696</v>
      </c>
      <c r="B433" s="41" t="s">
        <v>697</v>
      </c>
      <c r="C433" s="41" t="s">
        <v>57</v>
      </c>
      <c r="D433" s="41" t="s">
        <v>702</v>
      </c>
      <c r="E433" s="230">
        <v>2634489</v>
      </c>
      <c r="F433" s="176">
        <v>2587106</v>
      </c>
      <c r="G433" s="176">
        <f t="shared" si="12"/>
        <v>-47383</v>
      </c>
      <c r="H433" s="231">
        <f t="shared" si="13"/>
        <v>-1.7999999999999999E-2</v>
      </c>
      <c r="I433" s="212" t="s">
        <v>886</v>
      </c>
      <c r="J433" s="216" t="s">
        <v>886</v>
      </c>
      <c r="K433" s="332" t="s">
        <v>886</v>
      </c>
    </row>
    <row r="434" spans="1:11" x14ac:dyDescent="0.2">
      <c r="A434" s="41" t="s">
        <v>696</v>
      </c>
      <c r="B434" s="41" t="s">
        <v>697</v>
      </c>
      <c r="C434" s="41" t="s">
        <v>79</v>
      </c>
      <c r="D434" s="41" t="s">
        <v>703</v>
      </c>
      <c r="E434" s="230">
        <v>4519314</v>
      </c>
      <c r="F434" s="176">
        <v>4499852</v>
      </c>
      <c r="G434" s="176">
        <f t="shared" si="12"/>
        <v>-19462</v>
      </c>
      <c r="H434" s="231">
        <f t="shared" si="13"/>
        <v>-4.3E-3</v>
      </c>
      <c r="I434" s="212" t="s">
        <v>886</v>
      </c>
      <c r="J434" s="216" t="s">
        <v>886</v>
      </c>
      <c r="K434" s="332" t="s">
        <v>886</v>
      </c>
    </row>
    <row r="435" spans="1:11" x14ac:dyDescent="0.2">
      <c r="A435" s="41" t="s">
        <v>696</v>
      </c>
      <c r="B435" s="41" t="s">
        <v>697</v>
      </c>
      <c r="C435" s="41" t="s">
        <v>16</v>
      </c>
      <c r="D435" s="41" t="s">
        <v>704</v>
      </c>
      <c r="E435" s="230">
        <v>906318</v>
      </c>
      <c r="F435" s="176">
        <v>917846</v>
      </c>
      <c r="G435" s="176">
        <f t="shared" si="12"/>
        <v>11528</v>
      </c>
      <c r="H435" s="231">
        <f t="shared" si="13"/>
        <v>1.2699999999999999E-2</v>
      </c>
      <c r="I435" s="212" t="s">
        <v>886</v>
      </c>
      <c r="J435" s="216" t="s">
        <v>886</v>
      </c>
      <c r="K435" s="332" t="s">
        <v>886</v>
      </c>
    </row>
    <row r="436" spans="1:11" x14ac:dyDescent="0.2">
      <c r="A436" s="41" t="s">
        <v>696</v>
      </c>
      <c r="B436" s="41" t="s">
        <v>697</v>
      </c>
      <c r="C436" s="41" t="s">
        <v>82</v>
      </c>
      <c r="D436" s="41" t="s">
        <v>705</v>
      </c>
      <c r="E436" s="230">
        <v>925069</v>
      </c>
      <c r="F436" s="176">
        <v>1039763</v>
      </c>
      <c r="G436" s="176">
        <f t="shared" si="12"/>
        <v>114694</v>
      </c>
      <c r="H436" s="231">
        <f t="shared" si="13"/>
        <v>0.124</v>
      </c>
      <c r="I436" s="212" t="s">
        <v>886</v>
      </c>
      <c r="J436" s="216" t="s">
        <v>886</v>
      </c>
      <c r="K436" s="332" t="s">
        <v>886</v>
      </c>
    </row>
    <row r="437" spans="1:11" x14ac:dyDescent="0.2">
      <c r="A437" s="41" t="s">
        <v>696</v>
      </c>
      <c r="B437" s="41" t="s">
        <v>697</v>
      </c>
      <c r="C437" s="41" t="s">
        <v>485</v>
      </c>
      <c r="D437" s="41" t="s">
        <v>706</v>
      </c>
      <c r="E437" s="230">
        <v>8249845</v>
      </c>
      <c r="F437" s="176">
        <v>7979662</v>
      </c>
      <c r="G437" s="176">
        <f t="shared" si="12"/>
        <v>-270183</v>
      </c>
      <c r="H437" s="231">
        <f t="shared" si="13"/>
        <v>-3.2800000000000003E-2</v>
      </c>
      <c r="I437" s="212" t="s">
        <v>886</v>
      </c>
      <c r="J437" s="216" t="s">
        <v>886</v>
      </c>
      <c r="K437" s="332">
        <v>2015</v>
      </c>
    </row>
    <row r="438" spans="1:11" x14ac:dyDescent="0.2">
      <c r="A438" s="41" t="s">
        <v>696</v>
      </c>
      <c r="B438" s="41" t="s">
        <v>697</v>
      </c>
      <c r="C438" s="41" t="s">
        <v>30</v>
      </c>
      <c r="D438" s="41" t="s">
        <v>707</v>
      </c>
      <c r="E438" s="230">
        <v>13215883</v>
      </c>
      <c r="F438" s="176">
        <v>13850888</v>
      </c>
      <c r="G438" s="176">
        <f t="shared" si="12"/>
        <v>635005</v>
      </c>
      <c r="H438" s="231">
        <f t="shared" si="13"/>
        <v>4.8000000000000001E-2</v>
      </c>
      <c r="I438" s="212" t="s">
        <v>886</v>
      </c>
      <c r="J438" s="216" t="s">
        <v>886</v>
      </c>
      <c r="K438" s="332" t="s">
        <v>886</v>
      </c>
    </row>
    <row r="439" spans="1:11" x14ac:dyDescent="0.2">
      <c r="A439" s="41" t="s">
        <v>696</v>
      </c>
      <c r="B439" s="41" t="s">
        <v>697</v>
      </c>
      <c r="C439" s="41" t="s">
        <v>708</v>
      </c>
      <c r="D439" s="41" t="s">
        <v>709</v>
      </c>
      <c r="E439" s="230">
        <v>1009327</v>
      </c>
      <c r="F439" s="176">
        <v>1128463</v>
      </c>
      <c r="G439" s="176">
        <f t="shared" si="12"/>
        <v>119136</v>
      </c>
      <c r="H439" s="231">
        <f t="shared" si="13"/>
        <v>0.11799999999999999</v>
      </c>
      <c r="I439" s="212" t="s">
        <v>886</v>
      </c>
      <c r="J439" s="216" t="s">
        <v>886</v>
      </c>
      <c r="K439" s="332" t="s">
        <v>886</v>
      </c>
    </row>
    <row r="440" spans="1:11" x14ac:dyDescent="0.2">
      <c r="A440" s="41" t="s">
        <v>696</v>
      </c>
      <c r="B440" s="41" t="s">
        <v>697</v>
      </c>
      <c r="C440" s="41" t="s">
        <v>710</v>
      </c>
      <c r="D440" s="41" t="s">
        <v>711</v>
      </c>
      <c r="E440" s="230">
        <v>510973</v>
      </c>
      <c r="F440" s="176">
        <v>456005</v>
      </c>
      <c r="G440" s="176">
        <f t="shared" si="12"/>
        <v>-54968</v>
      </c>
      <c r="H440" s="231">
        <f t="shared" si="13"/>
        <v>-0.1076</v>
      </c>
      <c r="I440" s="212" t="s">
        <v>886</v>
      </c>
      <c r="J440" s="216" t="s">
        <v>886</v>
      </c>
      <c r="K440" s="332">
        <v>2015</v>
      </c>
    </row>
    <row r="441" spans="1:11" x14ac:dyDescent="0.2">
      <c r="A441" s="41" t="s">
        <v>696</v>
      </c>
      <c r="B441" s="41" t="s">
        <v>697</v>
      </c>
      <c r="C441" s="41" t="s">
        <v>712</v>
      </c>
      <c r="D441" s="41" t="s">
        <v>713</v>
      </c>
      <c r="E441" s="230">
        <v>1137535</v>
      </c>
      <c r="F441" s="176">
        <v>1162109</v>
      </c>
      <c r="G441" s="176">
        <f t="shared" si="12"/>
        <v>24574</v>
      </c>
      <c r="H441" s="231">
        <f t="shared" si="13"/>
        <v>2.1600000000000001E-2</v>
      </c>
      <c r="I441" s="212" t="s">
        <v>886</v>
      </c>
      <c r="J441" s="216" t="s">
        <v>886</v>
      </c>
      <c r="K441" s="332" t="s">
        <v>886</v>
      </c>
    </row>
    <row r="442" spans="1:11" x14ac:dyDescent="0.2">
      <c r="A442" s="41" t="s">
        <v>714</v>
      </c>
      <c r="B442" s="41" t="s">
        <v>715</v>
      </c>
      <c r="C442" s="41" t="s">
        <v>652</v>
      </c>
      <c r="D442" s="41" t="s">
        <v>716</v>
      </c>
      <c r="E442" s="230">
        <v>353835</v>
      </c>
      <c r="F442" s="176">
        <v>344428</v>
      </c>
      <c r="G442" s="176">
        <f t="shared" si="12"/>
        <v>-9407</v>
      </c>
      <c r="H442" s="231">
        <f t="shared" si="13"/>
        <v>-2.6599999999999999E-2</v>
      </c>
      <c r="I442" s="212" t="s">
        <v>886</v>
      </c>
      <c r="J442" s="216" t="s">
        <v>886</v>
      </c>
      <c r="K442" s="332" t="s">
        <v>886</v>
      </c>
    </row>
    <row r="443" spans="1:11" x14ac:dyDescent="0.2">
      <c r="A443" s="41" t="s">
        <v>714</v>
      </c>
      <c r="B443" s="41" t="s">
        <v>715</v>
      </c>
      <c r="C443" s="41" t="s">
        <v>201</v>
      </c>
      <c r="D443" s="41" t="s">
        <v>717</v>
      </c>
      <c r="E443" s="230">
        <v>421313</v>
      </c>
      <c r="F443" s="176">
        <v>401118</v>
      </c>
      <c r="G443" s="176">
        <f t="shared" si="12"/>
        <v>-20195</v>
      </c>
      <c r="H443" s="231">
        <f t="shared" si="13"/>
        <v>-4.7899999999999998E-2</v>
      </c>
      <c r="I443" s="212" t="s">
        <v>886</v>
      </c>
      <c r="J443" s="216" t="s">
        <v>886</v>
      </c>
      <c r="K443" s="332" t="s">
        <v>886</v>
      </c>
    </row>
    <row r="444" spans="1:11" x14ac:dyDescent="0.2">
      <c r="A444" s="41" t="s">
        <v>714</v>
      </c>
      <c r="B444" s="41" t="s">
        <v>715</v>
      </c>
      <c r="C444" s="41" t="s">
        <v>718</v>
      </c>
      <c r="D444" s="41" t="s">
        <v>719</v>
      </c>
      <c r="E444" s="230">
        <v>362874</v>
      </c>
      <c r="F444" s="176">
        <v>346008</v>
      </c>
      <c r="G444" s="176">
        <f t="shared" si="12"/>
        <v>-16866</v>
      </c>
      <c r="H444" s="231">
        <f t="shared" si="13"/>
        <v>-4.65E-2</v>
      </c>
      <c r="I444" s="212" t="s">
        <v>886</v>
      </c>
      <c r="J444" s="216" t="s">
        <v>886</v>
      </c>
      <c r="K444" s="332" t="s">
        <v>886</v>
      </c>
    </row>
    <row r="445" spans="1:11" x14ac:dyDescent="0.2">
      <c r="A445" s="41" t="s">
        <v>714</v>
      </c>
      <c r="B445" s="41" t="s">
        <v>715</v>
      </c>
      <c r="C445" s="41" t="s">
        <v>26</v>
      </c>
      <c r="D445" s="41" t="s">
        <v>720</v>
      </c>
      <c r="E445" s="230">
        <v>2458526</v>
      </c>
      <c r="F445" s="176">
        <v>2558534</v>
      </c>
      <c r="G445" s="176">
        <f t="shared" si="12"/>
        <v>100008</v>
      </c>
      <c r="H445" s="231">
        <f t="shared" si="13"/>
        <v>4.07E-2</v>
      </c>
      <c r="I445" s="212" t="s">
        <v>886</v>
      </c>
      <c r="J445" s="216" t="s">
        <v>886</v>
      </c>
      <c r="K445" s="332" t="s">
        <v>886</v>
      </c>
    </row>
    <row r="446" spans="1:11" x14ac:dyDescent="0.2">
      <c r="A446" s="41" t="s">
        <v>714</v>
      </c>
      <c r="B446" s="41" t="s">
        <v>715</v>
      </c>
      <c r="C446" s="41" t="s">
        <v>185</v>
      </c>
      <c r="D446" s="41" t="s">
        <v>721</v>
      </c>
      <c r="E446" s="230">
        <v>1767153</v>
      </c>
      <c r="F446" s="176">
        <v>1967221</v>
      </c>
      <c r="G446" s="176">
        <f t="shared" si="12"/>
        <v>200068</v>
      </c>
      <c r="H446" s="231">
        <f t="shared" si="13"/>
        <v>0.1132</v>
      </c>
      <c r="I446" s="212" t="s">
        <v>886</v>
      </c>
      <c r="J446" s="216" t="s">
        <v>886</v>
      </c>
      <c r="K446" s="332" t="s">
        <v>886</v>
      </c>
    </row>
    <row r="447" spans="1:11" x14ac:dyDescent="0.2">
      <c r="A447" s="41" t="s">
        <v>714</v>
      </c>
      <c r="B447" s="41" t="s">
        <v>715</v>
      </c>
      <c r="C447" s="41" t="s">
        <v>353</v>
      </c>
      <c r="D447" s="41" t="s">
        <v>722</v>
      </c>
      <c r="E447" s="230">
        <v>3653597</v>
      </c>
      <c r="F447" s="176">
        <v>3826848</v>
      </c>
      <c r="G447" s="176">
        <f t="shared" si="12"/>
        <v>173251</v>
      </c>
      <c r="H447" s="231">
        <f t="shared" si="13"/>
        <v>4.7399999999999998E-2</v>
      </c>
      <c r="I447" s="212" t="s">
        <v>886</v>
      </c>
      <c r="J447" s="216" t="s">
        <v>886</v>
      </c>
      <c r="K447" s="332" t="s">
        <v>886</v>
      </c>
    </row>
    <row r="448" spans="1:11" x14ac:dyDescent="0.2">
      <c r="A448" s="41" t="s">
        <v>714</v>
      </c>
      <c r="B448" s="41" t="s">
        <v>715</v>
      </c>
      <c r="C448" s="41" t="s">
        <v>47</v>
      </c>
      <c r="D448" s="41" t="s">
        <v>723</v>
      </c>
      <c r="E448" s="230">
        <v>1058604</v>
      </c>
      <c r="F448" s="176">
        <v>955427</v>
      </c>
      <c r="G448" s="176">
        <f t="shared" si="12"/>
        <v>-103177</v>
      </c>
      <c r="H448" s="231">
        <f t="shared" si="13"/>
        <v>-9.7500000000000003E-2</v>
      </c>
      <c r="I448" s="212" t="s">
        <v>886</v>
      </c>
      <c r="J448" s="216" t="s">
        <v>886</v>
      </c>
      <c r="K448" s="332">
        <v>2015</v>
      </c>
    </row>
    <row r="449" spans="1:11" x14ac:dyDescent="0.2">
      <c r="A449" s="41" t="s">
        <v>724</v>
      </c>
      <c r="B449" s="41" t="s">
        <v>725</v>
      </c>
      <c r="C449" s="41" t="s">
        <v>79</v>
      </c>
      <c r="D449" s="41" t="s">
        <v>726</v>
      </c>
      <c r="E449" s="230">
        <v>90046</v>
      </c>
      <c r="F449" s="176">
        <v>91212</v>
      </c>
      <c r="G449" s="176">
        <f t="shared" si="12"/>
        <v>1166</v>
      </c>
      <c r="H449" s="231">
        <f t="shared" si="13"/>
        <v>1.29E-2</v>
      </c>
      <c r="I449" s="212">
        <v>1</v>
      </c>
      <c r="J449" s="216" t="s">
        <v>886</v>
      </c>
      <c r="K449" s="332" t="s">
        <v>886</v>
      </c>
    </row>
    <row r="450" spans="1:11" x14ac:dyDescent="0.2">
      <c r="A450" s="41" t="s">
        <v>724</v>
      </c>
      <c r="B450" s="41" t="s">
        <v>725</v>
      </c>
      <c r="C450" s="41" t="s">
        <v>59</v>
      </c>
      <c r="D450" s="41" t="s">
        <v>727</v>
      </c>
      <c r="E450" s="230">
        <v>14624</v>
      </c>
      <c r="F450" s="176">
        <v>17410</v>
      </c>
      <c r="G450" s="176">
        <f t="shared" si="12"/>
        <v>2786</v>
      </c>
      <c r="H450" s="231">
        <f t="shared" si="13"/>
        <v>0.1905</v>
      </c>
      <c r="I450" s="212">
        <v>1</v>
      </c>
      <c r="J450" s="216">
        <v>1</v>
      </c>
      <c r="K450" s="332">
        <v>2015</v>
      </c>
    </row>
    <row r="451" spans="1:11" x14ac:dyDescent="0.2">
      <c r="A451" s="41" t="s">
        <v>724</v>
      </c>
      <c r="B451" s="41" t="s">
        <v>725</v>
      </c>
      <c r="C451" s="41" t="s">
        <v>37</v>
      </c>
      <c r="D451" s="41" t="s">
        <v>728</v>
      </c>
      <c r="E451" s="230">
        <v>40241</v>
      </c>
      <c r="F451" s="176">
        <v>41479</v>
      </c>
      <c r="G451" s="176">
        <f t="shared" si="12"/>
        <v>1238</v>
      </c>
      <c r="H451" s="231">
        <f t="shared" si="13"/>
        <v>3.0800000000000001E-2</v>
      </c>
      <c r="I451" s="212">
        <v>1</v>
      </c>
      <c r="J451" s="216">
        <v>1</v>
      </c>
      <c r="K451" s="332" t="s">
        <v>886</v>
      </c>
    </row>
    <row r="452" spans="1:11" x14ac:dyDescent="0.2">
      <c r="A452" s="41" t="s">
        <v>724</v>
      </c>
      <c r="B452" s="41" t="s">
        <v>725</v>
      </c>
      <c r="C452" s="41" t="s">
        <v>39</v>
      </c>
      <c r="D452" s="41" t="s">
        <v>729</v>
      </c>
      <c r="E452" s="230">
        <v>0</v>
      </c>
      <c r="F452" s="176">
        <v>0</v>
      </c>
      <c r="G452" s="176">
        <f t="shared" si="12"/>
        <v>0</v>
      </c>
      <c r="H452" s="231">
        <v>0</v>
      </c>
      <c r="I452" s="212">
        <v>1</v>
      </c>
      <c r="J452" s="216">
        <v>1</v>
      </c>
      <c r="K452" s="332" t="s">
        <v>886</v>
      </c>
    </row>
    <row r="453" spans="1:11" x14ac:dyDescent="0.2">
      <c r="A453" s="41" t="s">
        <v>724</v>
      </c>
      <c r="B453" s="41" t="s">
        <v>725</v>
      </c>
      <c r="C453" s="41" t="s">
        <v>344</v>
      </c>
      <c r="D453" s="41" t="s">
        <v>730</v>
      </c>
      <c r="E453" s="230">
        <v>21406</v>
      </c>
      <c r="F453" s="176">
        <v>22184</v>
      </c>
      <c r="G453" s="176">
        <f t="shared" si="12"/>
        <v>778</v>
      </c>
      <c r="H453" s="231">
        <f t="shared" si="13"/>
        <v>3.6299999999999999E-2</v>
      </c>
      <c r="I453" s="212">
        <v>1</v>
      </c>
      <c r="J453" s="216">
        <v>1</v>
      </c>
      <c r="K453" s="332">
        <v>2015</v>
      </c>
    </row>
    <row r="454" spans="1:11" x14ac:dyDescent="0.2">
      <c r="A454" s="41" t="s">
        <v>731</v>
      </c>
      <c r="B454" s="41" t="s">
        <v>732</v>
      </c>
      <c r="C454" s="41" t="s">
        <v>512</v>
      </c>
      <c r="D454" s="41" t="s">
        <v>733</v>
      </c>
      <c r="E454" s="230">
        <v>1066781</v>
      </c>
      <c r="F454" s="176">
        <v>1178058</v>
      </c>
      <c r="G454" s="176">
        <f t="shared" si="12"/>
        <v>111277</v>
      </c>
      <c r="H454" s="231">
        <f t="shared" si="13"/>
        <v>0.1043</v>
      </c>
      <c r="I454" s="212" t="s">
        <v>886</v>
      </c>
      <c r="J454" s="216" t="s">
        <v>886</v>
      </c>
      <c r="K454" s="332" t="s">
        <v>886</v>
      </c>
    </row>
    <row r="455" spans="1:11" x14ac:dyDescent="0.2">
      <c r="A455" s="41" t="s">
        <v>731</v>
      </c>
      <c r="B455" s="41" t="s">
        <v>732</v>
      </c>
      <c r="C455" s="41" t="s">
        <v>26</v>
      </c>
      <c r="D455" s="41" t="s">
        <v>734</v>
      </c>
      <c r="E455" s="230">
        <v>10590809</v>
      </c>
      <c r="F455" s="176">
        <v>10093773</v>
      </c>
      <c r="G455" s="176">
        <f t="shared" si="12"/>
        <v>-497036</v>
      </c>
      <c r="H455" s="231">
        <f t="shared" si="13"/>
        <v>-4.6899999999999997E-2</v>
      </c>
      <c r="I455" s="212" t="s">
        <v>886</v>
      </c>
      <c r="J455" s="216" t="s">
        <v>886</v>
      </c>
      <c r="K455" s="332">
        <v>2015</v>
      </c>
    </row>
    <row r="456" spans="1:11" x14ac:dyDescent="0.2">
      <c r="A456" s="41" t="s">
        <v>731</v>
      </c>
      <c r="B456" s="41" t="s">
        <v>732</v>
      </c>
      <c r="C456" s="41" t="s">
        <v>57</v>
      </c>
      <c r="D456" s="41" t="s">
        <v>735</v>
      </c>
      <c r="E456" s="230">
        <v>3116663</v>
      </c>
      <c r="F456" s="176">
        <v>3386223</v>
      </c>
      <c r="G456" s="176">
        <f t="shared" si="12"/>
        <v>269560</v>
      </c>
      <c r="H456" s="231">
        <f t="shared" si="13"/>
        <v>8.6499999999999994E-2</v>
      </c>
      <c r="I456" s="212" t="s">
        <v>886</v>
      </c>
      <c r="J456" s="216" t="s">
        <v>886</v>
      </c>
      <c r="K456" s="332" t="s">
        <v>886</v>
      </c>
    </row>
    <row r="457" spans="1:11" x14ac:dyDescent="0.2">
      <c r="A457" s="41" t="s">
        <v>731</v>
      </c>
      <c r="B457" s="41" t="s">
        <v>732</v>
      </c>
      <c r="C457" s="41" t="s">
        <v>79</v>
      </c>
      <c r="D457" s="41" t="s">
        <v>736</v>
      </c>
      <c r="E457" s="230">
        <v>3151787</v>
      </c>
      <c r="F457" s="176">
        <v>3106875</v>
      </c>
      <c r="G457" s="176">
        <f t="shared" si="12"/>
        <v>-44912</v>
      </c>
      <c r="H457" s="231">
        <f t="shared" si="13"/>
        <v>-1.4200000000000001E-2</v>
      </c>
      <c r="I457" s="212" t="s">
        <v>886</v>
      </c>
      <c r="J457" s="216" t="s">
        <v>886</v>
      </c>
      <c r="K457" s="332" t="s">
        <v>886</v>
      </c>
    </row>
    <row r="458" spans="1:11" x14ac:dyDescent="0.2">
      <c r="A458" s="41" t="s">
        <v>731</v>
      </c>
      <c r="B458" s="41" t="s">
        <v>732</v>
      </c>
      <c r="C458" s="41" t="s">
        <v>16</v>
      </c>
      <c r="D458" s="41" t="s">
        <v>737</v>
      </c>
      <c r="E458" s="230">
        <v>2566313</v>
      </c>
      <c r="F458" s="176">
        <v>2257157</v>
      </c>
      <c r="G458" s="176">
        <f t="shared" ref="G458:G521" si="14">SUM(F458-E458)</f>
        <v>-309156</v>
      </c>
      <c r="H458" s="231">
        <f t="shared" ref="H458:H521" si="15">ROUND(G458/E458,4)</f>
        <v>-0.1205</v>
      </c>
      <c r="I458" s="212" t="s">
        <v>886</v>
      </c>
      <c r="J458" s="216" t="s">
        <v>886</v>
      </c>
      <c r="K458" s="332" t="s">
        <v>886</v>
      </c>
    </row>
    <row r="459" spans="1:11" x14ac:dyDescent="0.2">
      <c r="A459" s="41" t="s">
        <v>731</v>
      </c>
      <c r="B459" s="41" t="s">
        <v>732</v>
      </c>
      <c r="C459" s="41" t="s">
        <v>82</v>
      </c>
      <c r="D459" s="41" t="s">
        <v>738</v>
      </c>
      <c r="E459" s="230">
        <v>4326859</v>
      </c>
      <c r="F459" s="176">
        <v>4125885</v>
      </c>
      <c r="G459" s="176">
        <f t="shared" si="14"/>
        <v>-200974</v>
      </c>
      <c r="H459" s="231">
        <f t="shared" si="15"/>
        <v>-4.6399999999999997E-2</v>
      </c>
      <c r="I459" s="212" t="s">
        <v>886</v>
      </c>
      <c r="J459" s="216" t="s">
        <v>886</v>
      </c>
      <c r="K459" s="332">
        <v>2015</v>
      </c>
    </row>
    <row r="460" spans="1:11" x14ac:dyDescent="0.2">
      <c r="A460" s="41" t="s">
        <v>731</v>
      </c>
      <c r="B460" s="41" t="s">
        <v>732</v>
      </c>
      <c r="C460" s="41" t="s">
        <v>59</v>
      </c>
      <c r="D460" s="41" t="s">
        <v>739</v>
      </c>
      <c r="E460" s="230">
        <v>3979084</v>
      </c>
      <c r="F460" s="176">
        <v>3837230</v>
      </c>
      <c r="G460" s="176">
        <f t="shared" si="14"/>
        <v>-141854</v>
      </c>
      <c r="H460" s="231">
        <f t="shared" si="15"/>
        <v>-3.56E-2</v>
      </c>
      <c r="I460" s="212" t="s">
        <v>886</v>
      </c>
      <c r="J460" s="216" t="s">
        <v>886</v>
      </c>
      <c r="K460" s="332">
        <v>2015</v>
      </c>
    </row>
    <row r="461" spans="1:11" x14ac:dyDescent="0.2">
      <c r="A461" s="41" t="s">
        <v>731</v>
      </c>
      <c r="B461" s="41" t="s">
        <v>732</v>
      </c>
      <c r="C461" s="41" t="s">
        <v>37</v>
      </c>
      <c r="D461" s="41" t="s">
        <v>740</v>
      </c>
      <c r="E461" s="230">
        <v>1945255</v>
      </c>
      <c r="F461" s="176">
        <v>1783213</v>
      </c>
      <c r="G461" s="176">
        <f t="shared" si="14"/>
        <v>-162042</v>
      </c>
      <c r="H461" s="231">
        <f t="shared" si="15"/>
        <v>-8.3299999999999999E-2</v>
      </c>
      <c r="I461" s="212" t="s">
        <v>886</v>
      </c>
      <c r="J461" s="216" t="s">
        <v>886</v>
      </c>
      <c r="K461" s="332">
        <v>2015</v>
      </c>
    </row>
    <row r="462" spans="1:11" x14ac:dyDescent="0.2">
      <c r="A462" s="41" t="s">
        <v>731</v>
      </c>
      <c r="B462" s="41" t="s">
        <v>732</v>
      </c>
      <c r="C462" s="41" t="s">
        <v>215</v>
      </c>
      <c r="D462" s="41" t="s">
        <v>741</v>
      </c>
      <c r="E462" s="230">
        <v>1068887</v>
      </c>
      <c r="F462" s="176">
        <v>716033</v>
      </c>
      <c r="G462" s="176">
        <f t="shared" si="14"/>
        <v>-352854</v>
      </c>
      <c r="H462" s="231">
        <f t="shared" si="15"/>
        <v>-0.3301</v>
      </c>
      <c r="I462" s="212" t="s">
        <v>886</v>
      </c>
      <c r="J462" s="216" t="s">
        <v>886</v>
      </c>
      <c r="K462" s="332" t="s">
        <v>886</v>
      </c>
    </row>
    <row r="463" spans="1:11" x14ac:dyDescent="0.2">
      <c r="A463" s="41" t="s">
        <v>742</v>
      </c>
      <c r="B463" s="41" t="s">
        <v>743</v>
      </c>
      <c r="C463" s="41" t="s">
        <v>744</v>
      </c>
      <c r="D463" s="41" t="s">
        <v>745</v>
      </c>
      <c r="E463" s="230">
        <v>898173</v>
      </c>
      <c r="F463" s="176">
        <v>952013</v>
      </c>
      <c r="G463" s="176">
        <f t="shared" si="14"/>
        <v>53840</v>
      </c>
      <c r="H463" s="231">
        <f t="shared" si="15"/>
        <v>5.9900000000000002E-2</v>
      </c>
      <c r="I463" s="212" t="s">
        <v>886</v>
      </c>
      <c r="J463" s="216" t="s">
        <v>886</v>
      </c>
      <c r="K463" s="332" t="s">
        <v>886</v>
      </c>
    </row>
    <row r="464" spans="1:11" x14ac:dyDescent="0.2">
      <c r="A464" s="41" t="s">
        <v>742</v>
      </c>
      <c r="B464" s="41" t="s">
        <v>743</v>
      </c>
      <c r="C464" s="41" t="s">
        <v>26</v>
      </c>
      <c r="D464" s="41" t="s">
        <v>746</v>
      </c>
      <c r="E464" s="230">
        <v>5714269</v>
      </c>
      <c r="F464" s="176">
        <v>5411694</v>
      </c>
      <c r="G464" s="176">
        <f t="shared" si="14"/>
        <v>-302575</v>
      </c>
      <c r="H464" s="231">
        <f t="shared" si="15"/>
        <v>-5.2999999999999999E-2</v>
      </c>
      <c r="I464" s="212" t="s">
        <v>886</v>
      </c>
      <c r="J464" s="216" t="s">
        <v>886</v>
      </c>
      <c r="K464" s="332">
        <v>2015</v>
      </c>
    </row>
    <row r="465" spans="1:11" x14ac:dyDescent="0.2">
      <c r="A465" s="41" t="s">
        <v>742</v>
      </c>
      <c r="B465" s="41" t="s">
        <v>743</v>
      </c>
      <c r="C465" s="41" t="s">
        <v>57</v>
      </c>
      <c r="D465" s="41" t="s">
        <v>747</v>
      </c>
      <c r="E465" s="230">
        <v>2765323</v>
      </c>
      <c r="F465" s="176">
        <v>2578456</v>
      </c>
      <c r="G465" s="176">
        <f t="shared" si="14"/>
        <v>-186867</v>
      </c>
      <c r="H465" s="231">
        <f t="shared" si="15"/>
        <v>-6.7599999999999993E-2</v>
      </c>
      <c r="I465" s="212" t="s">
        <v>886</v>
      </c>
      <c r="J465" s="216" t="s">
        <v>886</v>
      </c>
      <c r="K465" s="332">
        <v>2015</v>
      </c>
    </row>
    <row r="466" spans="1:11" x14ac:dyDescent="0.2">
      <c r="A466" s="41" t="s">
        <v>742</v>
      </c>
      <c r="B466" s="41" t="s">
        <v>743</v>
      </c>
      <c r="C466" s="41" t="s">
        <v>79</v>
      </c>
      <c r="D466" s="41" t="s">
        <v>748</v>
      </c>
      <c r="E466" s="230">
        <v>955684</v>
      </c>
      <c r="F466" s="176">
        <v>959752</v>
      </c>
      <c r="G466" s="176">
        <f t="shared" si="14"/>
        <v>4068</v>
      </c>
      <c r="H466" s="231">
        <f t="shared" si="15"/>
        <v>4.3E-3</v>
      </c>
      <c r="I466" s="212" t="s">
        <v>886</v>
      </c>
      <c r="J466" s="216" t="s">
        <v>886</v>
      </c>
      <c r="K466" s="332">
        <v>2015</v>
      </c>
    </row>
    <row r="467" spans="1:11" x14ac:dyDescent="0.2">
      <c r="A467" s="41" t="s">
        <v>742</v>
      </c>
      <c r="B467" s="41" t="s">
        <v>743</v>
      </c>
      <c r="C467" s="41" t="s">
        <v>16</v>
      </c>
      <c r="D467" s="41" t="s">
        <v>749</v>
      </c>
      <c r="E467" s="230">
        <v>1177995</v>
      </c>
      <c r="F467" s="176">
        <v>1238795</v>
      </c>
      <c r="G467" s="176">
        <f t="shared" si="14"/>
        <v>60800</v>
      </c>
      <c r="H467" s="231">
        <f t="shared" si="15"/>
        <v>5.16E-2</v>
      </c>
      <c r="I467" s="212" t="s">
        <v>886</v>
      </c>
      <c r="J467" s="216" t="s">
        <v>886</v>
      </c>
      <c r="K467" s="332" t="s">
        <v>886</v>
      </c>
    </row>
    <row r="468" spans="1:11" x14ac:dyDescent="0.2">
      <c r="A468" s="41" t="s">
        <v>742</v>
      </c>
      <c r="B468" s="41" t="s">
        <v>743</v>
      </c>
      <c r="C468" s="41" t="s">
        <v>59</v>
      </c>
      <c r="D468" s="41" t="s">
        <v>750</v>
      </c>
      <c r="E468" s="230">
        <v>1057932</v>
      </c>
      <c r="F468" s="176">
        <v>1050643</v>
      </c>
      <c r="G468" s="176">
        <f t="shared" si="14"/>
        <v>-7289</v>
      </c>
      <c r="H468" s="231">
        <f t="shared" si="15"/>
        <v>-6.8999999999999999E-3</v>
      </c>
      <c r="I468" s="212" t="s">
        <v>886</v>
      </c>
      <c r="J468" s="216" t="s">
        <v>886</v>
      </c>
      <c r="K468" s="332" t="s">
        <v>886</v>
      </c>
    </row>
    <row r="469" spans="1:11" x14ac:dyDescent="0.2">
      <c r="A469" s="41" t="s">
        <v>742</v>
      </c>
      <c r="B469" s="41" t="s">
        <v>743</v>
      </c>
      <c r="C469" s="41" t="s">
        <v>37</v>
      </c>
      <c r="D469" s="41" t="s">
        <v>751</v>
      </c>
      <c r="E469" s="230">
        <v>969690</v>
      </c>
      <c r="F469" s="176">
        <v>968231</v>
      </c>
      <c r="G469" s="176">
        <f t="shared" si="14"/>
        <v>-1459</v>
      </c>
      <c r="H469" s="231">
        <f t="shared" si="15"/>
        <v>-1.5E-3</v>
      </c>
      <c r="I469" s="212" t="s">
        <v>886</v>
      </c>
      <c r="J469" s="216" t="s">
        <v>886</v>
      </c>
      <c r="K469" s="332">
        <v>2015</v>
      </c>
    </row>
    <row r="470" spans="1:11" x14ac:dyDescent="0.2">
      <c r="A470" s="41" t="s">
        <v>742</v>
      </c>
      <c r="B470" s="41" t="s">
        <v>743</v>
      </c>
      <c r="C470" s="41" t="s">
        <v>185</v>
      </c>
      <c r="D470" s="41" t="s">
        <v>752</v>
      </c>
      <c r="E470" s="230">
        <v>769987</v>
      </c>
      <c r="F470" s="176">
        <v>771909</v>
      </c>
      <c r="G470" s="176">
        <f t="shared" si="14"/>
        <v>1922</v>
      </c>
      <c r="H470" s="231">
        <f t="shared" si="15"/>
        <v>2.5000000000000001E-3</v>
      </c>
      <c r="I470" s="212" t="s">
        <v>886</v>
      </c>
      <c r="J470" s="216" t="s">
        <v>886</v>
      </c>
      <c r="K470" s="332">
        <v>2015</v>
      </c>
    </row>
    <row r="471" spans="1:11" x14ac:dyDescent="0.2">
      <c r="A471" s="41" t="s">
        <v>742</v>
      </c>
      <c r="B471" s="41" t="s">
        <v>743</v>
      </c>
      <c r="C471" s="41" t="s">
        <v>369</v>
      </c>
      <c r="D471" s="41" t="s">
        <v>753</v>
      </c>
      <c r="E471" s="230">
        <v>1057207</v>
      </c>
      <c r="F471" s="176">
        <v>1116532</v>
      </c>
      <c r="G471" s="176">
        <f t="shared" si="14"/>
        <v>59325</v>
      </c>
      <c r="H471" s="231">
        <f t="shared" si="15"/>
        <v>5.6099999999999997E-2</v>
      </c>
      <c r="I471" s="212" t="s">
        <v>886</v>
      </c>
      <c r="J471" s="216" t="s">
        <v>886</v>
      </c>
      <c r="K471" s="332" t="s">
        <v>886</v>
      </c>
    </row>
    <row r="472" spans="1:11" x14ac:dyDescent="0.2">
      <c r="A472" s="41" t="s">
        <v>742</v>
      </c>
      <c r="B472" s="41" t="s">
        <v>743</v>
      </c>
      <c r="C472" s="41" t="s">
        <v>39</v>
      </c>
      <c r="D472" s="41" t="s">
        <v>754</v>
      </c>
      <c r="E472" s="230">
        <v>281241</v>
      </c>
      <c r="F472" s="176">
        <v>240850</v>
      </c>
      <c r="G472" s="176">
        <f t="shared" si="14"/>
        <v>-40391</v>
      </c>
      <c r="H472" s="231">
        <f t="shared" si="15"/>
        <v>-0.14360000000000001</v>
      </c>
      <c r="I472" s="212" t="s">
        <v>886</v>
      </c>
      <c r="J472" s="216" t="s">
        <v>886</v>
      </c>
      <c r="K472" s="332" t="s">
        <v>886</v>
      </c>
    </row>
    <row r="473" spans="1:11" x14ac:dyDescent="0.2">
      <c r="A473" s="41" t="s">
        <v>755</v>
      </c>
      <c r="B473" s="41" t="s">
        <v>756</v>
      </c>
      <c r="C473" s="41" t="s">
        <v>230</v>
      </c>
      <c r="D473" s="41" t="s">
        <v>757</v>
      </c>
      <c r="E473" s="230">
        <v>1210066</v>
      </c>
      <c r="F473" s="176">
        <v>1383903</v>
      </c>
      <c r="G473" s="176">
        <f t="shared" si="14"/>
        <v>173837</v>
      </c>
      <c r="H473" s="231">
        <f t="shared" si="15"/>
        <v>0.14369999999999999</v>
      </c>
      <c r="I473" s="212" t="s">
        <v>886</v>
      </c>
      <c r="J473" s="216" t="s">
        <v>886</v>
      </c>
      <c r="K473" s="332" t="s">
        <v>886</v>
      </c>
    </row>
    <row r="474" spans="1:11" x14ac:dyDescent="0.2">
      <c r="A474" s="41" t="s">
        <v>755</v>
      </c>
      <c r="B474" s="41" t="s">
        <v>756</v>
      </c>
      <c r="C474" s="41" t="s">
        <v>245</v>
      </c>
      <c r="D474" s="41" t="s">
        <v>758</v>
      </c>
      <c r="E474" s="230">
        <v>589004</v>
      </c>
      <c r="F474" s="176">
        <v>593979</v>
      </c>
      <c r="G474" s="176">
        <f t="shared" si="14"/>
        <v>4975</v>
      </c>
      <c r="H474" s="231">
        <f t="shared" si="15"/>
        <v>8.3999999999999995E-3</v>
      </c>
      <c r="I474" s="212" t="s">
        <v>886</v>
      </c>
      <c r="J474" s="216" t="s">
        <v>886</v>
      </c>
      <c r="K474" s="332" t="s">
        <v>886</v>
      </c>
    </row>
    <row r="475" spans="1:11" x14ac:dyDescent="0.2">
      <c r="A475" s="41" t="s">
        <v>755</v>
      </c>
      <c r="B475" s="41" t="s">
        <v>756</v>
      </c>
      <c r="C475" s="41" t="s">
        <v>759</v>
      </c>
      <c r="D475" s="41" t="s">
        <v>760</v>
      </c>
      <c r="E475" s="230">
        <v>1697645</v>
      </c>
      <c r="F475" s="176">
        <v>1760334</v>
      </c>
      <c r="G475" s="176">
        <f t="shared" si="14"/>
        <v>62689</v>
      </c>
      <c r="H475" s="231">
        <f t="shared" si="15"/>
        <v>3.6900000000000002E-2</v>
      </c>
      <c r="I475" s="212" t="s">
        <v>886</v>
      </c>
      <c r="J475" s="216" t="s">
        <v>886</v>
      </c>
      <c r="K475" s="332" t="s">
        <v>886</v>
      </c>
    </row>
    <row r="476" spans="1:11" x14ac:dyDescent="0.2">
      <c r="A476" s="41" t="s">
        <v>755</v>
      </c>
      <c r="B476" s="41" t="s">
        <v>756</v>
      </c>
      <c r="C476" s="41" t="s">
        <v>396</v>
      </c>
      <c r="D476" s="41" t="s">
        <v>761</v>
      </c>
      <c r="E476" s="230">
        <v>996128</v>
      </c>
      <c r="F476" s="176">
        <v>991857</v>
      </c>
      <c r="G476" s="176">
        <f t="shared" si="14"/>
        <v>-4271</v>
      </c>
      <c r="H476" s="231">
        <f t="shared" si="15"/>
        <v>-4.3E-3</v>
      </c>
      <c r="I476" s="212" t="s">
        <v>886</v>
      </c>
      <c r="J476" s="216" t="s">
        <v>886</v>
      </c>
      <c r="K476" s="332" t="s">
        <v>886</v>
      </c>
    </row>
    <row r="477" spans="1:11" x14ac:dyDescent="0.2">
      <c r="A477" s="41" t="s">
        <v>755</v>
      </c>
      <c r="B477" s="41" t="s">
        <v>756</v>
      </c>
      <c r="C477" s="41" t="s">
        <v>762</v>
      </c>
      <c r="D477" s="41" t="s">
        <v>763</v>
      </c>
      <c r="E477" s="230">
        <v>1693013</v>
      </c>
      <c r="F477" s="176">
        <v>1635993</v>
      </c>
      <c r="G477" s="176">
        <f t="shared" si="14"/>
        <v>-57020</v>
      </c>
      <c r="H477" s="231">
        <f t="shared" si="15"/>
        <v>-3.3700000000000001E-2</v>
      </c>
      <c r="I477" s="212" t="s">
        <v>886</v>
      </c>
      <c r="J477" s="216" t="s">
        <v>886</v>
      </c>
      <c r="K477" s="332">
        <v>2015</v>
      </c>
    </row>
    <row r="478" spans="1:11" x14ac:dyDescent="0.2">
      <c r="A478" s="41" t="s">
        <v>755</v>
      </c>
      <c r="B478" s="41" t="s">
        <v>756</v>
      </c>
      <c r="C478" s="41" t="s">
        <v>26</v>
      </c>
      <c r="D478" s="41" t="s">
        <v>764</v>
      </c>
      <c r="E478" s="230">
        <v>6855945</v>
      </c>
      <c r="F478" s="176">
        <v>6935848</v>
      </c>
      <c r="G478" s="176">
        <f t="shared" si="14"/>
        <v>79903</v>
      </c>
      <c r="H478" s="231">
        <f t="shared" si="15"/>
        <v>1.17E-2</v>
      </c>
      <c r="I478" s="212" t="s">
        <v>886</v>
      </c>
      <c r="J478" s="216" t="s">
        <v>886</v>
      </c>
      <c r="K478" s="332" t="s">
        <v>886</v>
      </c>
    </row>
    <row r="479" spans="1:11" x14ac:dyDescent="0.2">
      <c r="A479" s="41" t="s">
        <v>755</v>
      </c>
      <c r="B479" s="41" t="s">
        <v>756</v>
      </c>
      <c r="C479" s="41" t="s">
        <v>57</v>
      </c>
      <c r="D479" s="41" t="s">
        <v>765</v>
      </c>
      <c r="E479" s="230">
        <v>3473658</v>
      </c>
      <c r="F479" s="176">
        <v>3231765</v>
      </c>
      <c r="G479" s="176">
        <f t="shared" si="14"/>
        <v>-241893</v>
      </c>
      <c r="H479" s="231">
        <f t="shared" si="15"/>
        <v>-6.9599999999999995E-2</v>
      </c>
      <c r="I479" s="212" t="s">
        <v>886</v>
      </c>
      <c r="J479" s="216" t="s">
        <v>886</v>
      </c>
      <c r="K479" s="332">
        <v>2015</v>
      </c>
    </row>
    <row r="480" spans="1:11" x14ac:dyDescent="0.2">
      <c r="A480" s="41" t="s">
        <v>755</v>
      </c>
      <c r="B480" s="41" t="s">
        <v>756</v>
      </c>
      <c r="C480" s="41" t="s">
        <v>79</v>
      </c>
      <c r="D480" s="41" t="s">
        <v>766</v>
      </c>
      <c r="E480" s="230">
        <v>5551948</v>
      </c>
      <c r="F480" s="176">
        <v>5535977</v>
      </c>
      <c r="G480" s="176">
        <f t="shared" si="14"/>
        <v>-15971</v>
      </c>
      <c r="H480" s="231">
        <f t="shared" si="15"/>
        <v>-2.8999999999999998E-3</v>
      </c>
      <c r="I480" s="212" t="s">
        <v>886</v>
      </c>
      <c r="J480" s="216" t="s">
        <v>886</v>
      </c>
      <c r="K480" s="332" t="s">
        <v>886</v>
      </c>
    </row>
    <row r="481" spans="1:11" x14ac:dyDescent="0.2">
      <c r="A481" s="41" t="s">
        <v>755</v>
      </c>
      <c r="B481" s="41" t="s">
        <v>756</v>
      </c>
      <c r="C481" s="41" t="s">
        <v>16</v>
      </c>
      <c r="D481" s="41" t="s">
        <v>767</v>
      </c>
      <c r="E481" s="230">
        <v>1859048</v>
      </c>
      <c r="F481" s="176">
        <v>1865573</v>
      </c>
      <c r="G481" s="176">
        <f t="shared" si="14"/>
        <v>6525</v>
      </c>
      <c r="H481" s="231">
        <f t="shared" si="15"/>
        <v>3.5000000000000001E-3</v>
      </c>
      <c r="I481" s="212" t="s">
        <v>886</v>
      </c>
      <c r="J481" s="216" t="s">
        <v>886</v>
      </c>
      <c r="K481" s="332" t="s">
        <v>886</v>
      </c>
    </row>
    <row r="482" spans="1:11" x14ac:dyDescent="0.2">
      <c r="A482" s="41" t="s">
        <v>755</v>
      </c>
      <c r="B482" s="41" t="s">
        <v>756</v>
      </c>
      <c r="C482" s="41" t="s">
        <v>82</v>
      </c>
      <c r="D482" s="41" t="s">
        <v>768</v>
      </c>
      <c r="E482" s="230">
        <v>3889764</v>
      </c>
      <c r="F482" s="176">
        <v>3736245</v>
      </c>
      <c r="G482" s="176">
        <f t="shared" si="14"/>
        <v>-153519</v>
      </c>
      <c r="H482" s="231">
        <f t="shared" si="15"/>
        <v>-3.95E-2</v>
      </c>
      <c r="I482" s="212" t="s">
        <v>886</v>
      </c>
      <c r="J482" s="216" t="s">
        <v>886</v>
      </c>
      <c r="K482" s="332">
        <v>2015</v>
      </c>
    </row>
    <row r="483" spans="1:11" x14ac:dyDescent="0.2">
      <c r="A483" s="41" t="s">
        <v>755</v>
      </c>
      <c r="B483" s="41" t="s">
        <v>756</v>
      </c>
      <c r="C483" s="41" t="s">
        <v>59</v>
      </c>
      <c r="D483" s="41" t="s">
        <v>769</v>
      </c>
      <c r="E483" s="230">
        <v>1388922</v>
      </c>
      <c r="F483" s="176">
        <v>1548364</v>
      </c>
      <c r="G483" s="176">
        <f t="shared" si="14"/>
        <v>159442</v>
      </c>
      <c r="H483" s="231">
        <f t="shared" si="15"/>
        <v>0.1148</v>
      </c>
      <c r="I483" s="212" t="s">
        <v>886</v>
      </c>
      <c r="J483" s="216" t="s">
        <v>886</v>
      </c>
      <c r="K483" s="332" t="s">
        <v>886</v>
      </c>
    </row>
    <row r="484" spans="1:11" x14ac:dyDescent="0.2">
      <c r="A484" s="41" t="s">
        <v>755</v>
      </c>
      <c r="B484" s="41" t="s">
        <v>756</v>
      </c>
      <c r="C484" s="41" t="s">
        <v>37</v>
      </c>
      <c r="D484" s="41" t="s">
        <v>770</v>
      </c>
      <c r="E484" s="230">
        <v>1874877</v>
      </c>
      <c r="F484" s="176">
        <v>1757469</v>
      </c>
      <c r="G484" s="176">
        <f t="shared" si="14"/>
        <v>-117408</v>
      </c>
      <c r="H484" s="231">
        <f t="shared" si="15"/>
        <v>-6.2600000000000003E-2</v>
      </c>
      <c r="I484" s="212" t="s">
        <v>886</v>
      </c>
      <c r="J484" s="216" t="s">
        <v>886</v>
      </c>
      <c r="K484" s="332">
        <v>2015</v>
      </c>
    </row>
    <row r="485" spans="1:11" x14ac:dyDescent="0.2">
      <c r="A485" s="41" t="s">
        <v>771</v>
      </c>
      <c r="B485" s="41" t="s">
        <v>772</v>
      </c>
      <c r="C485" s="41" t="s">
        <v>773</v>
      </c>
      <c r="D485" s="41" t="s">
        <v>774</v>
      </c>
      <c r="E485" s="230">
        <v>516381</v>
      </c>
      <c r="F485" s="176">
        <v>534760</v>
      </c>
      <c r="G485" s="176">
        <f t="shared" si="14"/>
        <v>18379</v>
      </c>
      <c r="H485" s="231">
        <f t="shared" si="15"/>
        <v>3.56E-2</v>
      </c>
      <c r="I485" s="212" t="s">
        <v>886</v>
      </c>
      <c r="J485" s="216" t="s">
        <v>886</v>
      </c>
      <c r="K485" s="332" t="s">
        <v>886</v>
      </c>
    </row>
    <row r="486" spans="1:11" x14ac:dyDescent="0.2">
      <c r="A486" s="41" t="s">
        <v>771</v>
      </c>
      <c r="B486" s="41" t="s">
        <v>772</v>
      </c>
      <c r="C486" s="41" t="s">
        <v>26</v>
      </c>
      <c r="D486" s="41" t="s">
        <v>775</v>
      </c>
      <c r="E486" s="230">
        <v>7066793</v>
      </c>
      <c r="F486" s="176">
        <v>7108633</v>
      </c>
      <c r="G486" s="176">
        <f t="shared" si="14"/>
        <v>41840</v>
      </c>
      <c r="H486" s="231">
        <f t="shared" si="15"/>
        <v>5.8999999999999999E-3</v>
      </c>
      <c r="I486" s="212" t="s">
        <v>886</v>
      </c>
      <c r="J486" s="216" t="s">
        <v>886</v>
      </c>
      <c r="K486" s="332">
        <v>2015</v>
      </c>
    </row>
    <row r="487" spans="1:11" x14ac:dyDescent="0.2">
      <c r="A487" s="41" t="s">
        <v>771</v>
      </c>
      <c r="B487" s="41" t="s">
        <v>772</v>
      </c>
      <c r="C487" s="41" t="s">
        <v>57</v>
      </c>
      <c r="D487" s="41" t="s">
        <v>776</v>
      </c>
      <c r="E487" s="230">
        <v>2545194</v>
      </c>
      <c r="F487" s="176">
        <v>2524452</v>
      </c>
      <c r="G487" s="176">
        <f t="shared" si="14"/>
        <v>-20742</v>
      </c>
      <c r="H487" s="231">
        <f t="shared" si="15"/>
        <v>-8.0999999999999996E-3</v>
      </c>
      <c r="I487" s="212" t="s">
        <v>886</v>
      </c>
      <c r="J487" s="216" t="s">
        <v>886</v>
      </c>
      <c r="K487" s="332">
        <v>2015</v>
      </c>
    </row>
    <row r="488" spans="1:11" x14ac:dyDescent="0.2">
      <c r="A488" s="41" t="s">
        <v>771</v>
      </c>
      <c r="B488" s="41" t="s">
        <v>772</v>
      </c>
      <c r="C488" s="41" t="s">
        <v>79</v>
      </c>
      <c r="D488" s="41" t="s">
        <v>777</v>
      </c>
      <c r="E488" s="230">
        <v>3678759</v>
      </c>
      <c r="F488" s="176">
        <v>3703595</v>
      </c>
      <c r="G488" s="176">
        <f t="shared" si="14"/>
        <v>24836</v>
      </c>
      <c r="H488" s="231">
        <f t="shared" si="15"/>
        <v>6.7999999999999996E-3</v>
      </c>
      <c r="I488" s="212" t="s">
        <v>886</v>
      </c>
      <c r="J488" s="216" t="s">
        <v>886</v>
      </c>
      <c r="K488" s="332">
        <v>2015</v>
      </c>
    </row>
    <row r="489" spans="1:11" x14ac:dyDescent="0.2">
      <c r="A489" s="41" t="s">
        <v>771</v>
      </c>
      <c r="B489" s="41" t="s">
        <v>772</v>
      </c>
      <c r="C489" s="41" t="s">
        <v>39</v>
      </c>
      <c r="D489" s="41" t="s">
        <v>778</v>
      </c>
      <c r="E489" s="230">
        <v>391758</v>
      </c>
      <c r="F489" s="176">
        <v>470464</v>
      </c>
      <c r="G489" s="176">
        <f t="shared" si="14"/>
        <v>78706</v>
      </c>
      <c r="H489" s="231">
        <f t="shared" si="15"/>
        <v>0.2009</v>
      </c>
      <c r="I489" s="212">
        <v>1</v>
      </c>
      <c r="J489" s="216" t="s">
        <v>886</v>
      </c>
      <c r="K489" s="332">
        <v>2015</v>
      </c>
    </row>
    <row r="490" spans="1:11" x14ac:dyDescent="0.2">
      <c r="A490" s="41" t="s">
        <v>771</v>
      </c>
      <c r="B490" s="41" t="s">
        <v>772</v>
      </c>
      <c r="C490" s="41" t="s">
        <v>138</v>
      </c>
      <c r="D490" s="41" t="s">
        <v>779</v>
      </c>
      <c r="E490" s="230">
        <v>1256408</v>
      </c>
      <c r="F490" s="176">
        <v>1435458</v>
      </c>
      <c r="G490" s="176">
        <f t="shared" si="14"/>
        <v>179050</v>
      </c>
      <c r="H490" s="231">
        <f t="shared" si="15"/>
        <v>0.14249999999999999</v>
      </c>
      <c r="I490" s="212" t="s">
        <v>886</v>
      </c>
      <c r="J490" s="216" t="s">
        <v>886</v>
      </c>
      <c r="K490" s="332" t="s">
        <v>886</v>
      </c>
    </row>
    <row r="491" spans="1:11" x14ac:dyDescent="0.2">
      <c r="A491" s="41" t="s">
        <v>771</v>
      </c>
      <c r="B491" s="41" t="s">
        <v>772</v>
      </c>
      <c r="C491" s="41" t="s">
        <v>125</v>
      </c>
      <c r="D491" s="41" t="s">
        <v>780</v>
      </c>
      <c r="E491" s="230">
        <v>996523</v>
      </c>
      <c r="F491" s="176">
        <v>937177</v>
      </c>
      <c r="G491" s="176">
        <f t="shared" si="14"/>
        <v>-59346</v>
      </c>
      <c r="H491" s="231">
        <f t="shared" si="15"/>
        <v>-5.96E-2</v>
      </c>
      <c r="I491" s="212" t="s">
        <v>886</v>
      </c>
      <c r="J491" s="216" t="s">
        <v>886</v>
      </c>
      <c r="K491" s="332">
        <v>2015</v>
      </c>
    </row>
    <row r="492" spans="1:11" x14ac:dyDescent="0.2">
      <c r="A492" s="41" t="s">
        <v>771</v>
      </c>
      <c r="B492" s="41" t="s">
        <v>772</v>
      </c>
      <c r="C492" s="41" t="s">
        <v>69</v>
      </c>
      <c r="D492" s="41" t="s">
        <v>781</v>
      </c>
      <c r="E492" s="230">
        <v>42659</v>
      </c>
      <c r="F492" s="176">
        <v>278050</v>
      </c>
      <c r="G492" s="176">
        <f t="shared" si="14"/>
        <v>235391</v>
      </c>
      <c r="H492" s="231">
        <f t="shared" si="15"/>
        <v>5.5179999999999998</v>
      </c>
      <c r="I492" s="212">
        <v>1</v>
      </c>
      <c r="J492" s="216" t="s">
        <v>886</v>
      </c>
      <c r="K492" s="332" t="s">
        <v>886</v>
      </c>
    </row>
    <row r="493" spans="1:11" x14ac:dyDescent="0.2">
      <c r="A493" s="41" t="s">
        <v>782</v>
      </c>
      <c r="B493" s="41" t="s">
        <v>783</v>
      </c>
      <c r="C493" s="41" t="s">
        <v>512</v>
      </c>
      <c r="D493" s="41" t="s">
        <v>784</v>
      </c>
      <c r="E493" s="230">
        <v>138041</v>
      </c>
      <c r="F493" s="176">
        <v>151880</v>
      </c>
      <c r="G493" s="176">
        <f t="shared" si="14"/>
        <v>13839</v>
      </c>
      <c r="H493" s="231">
        <f t="shared" si="15"/>
        <v>0.1003</v>
      </c>
      <c r="I493" s="212" t="s">
        <v>886</v>
      </c>
      <c r="J493" s="216" t="s">
        <v>886</v>
      </c>
      <c r="K493" s="332" t="s">
        <v>886</v>
      </c>
    </row>
    <row r="494" spans="1:11" x14ac:dyDescent="0.2">
      <c r="A494" s="41" t="s">
        <v>782</v>
      </c>
      <c r="B494" s="41" t="s">
        <v>783</v>
      </c>
      <c r="C494" s="41" t="s">
        <v>785</v>
      </c>
      <c r="D494" s="41" t="s">
        <v>786</v>
      </c>
      <c r="E494" s="230">
        <v>50917</v>
      </c>
      <c r="F494" s="176">
        <v>49988</v>
      </c>
      <c r="G494" s="176">
        <f t="shared" si="14"/>
        <v>-929</v>
      </c>
      <c r="H494" s="231">
        <f t="shared" si="15"/>
        <v>-1.8200000000000001E-2</v>
      </c>
      <c r="I494" s="212">
        <v>1</v>
      </c>
      <c r="J494" s="216">
        <v>1</v>
      </c>
      <c r="K494" s="332">
        <v>2015</v>
      </c>
    </row>
    <row r="495" spans="1:11" x14ac:dyDescent="0.2">
      <c r="A495" s="41" t="s">
        <v>782</v>
      </c>
      <c r="B495" s="41" t="s">
        <v>783</v>
      </c>
      <c r="C495" s="41" t="s">
        <v>26</v>
      </c>
      <c r="D495" s="41" t="s">
        <v>787</v>
      </c>
      <c r="E495" s="230">
        <v>176807</v>
      </c>
      <c r="F495" s="176">
        <v>243025</v>
      </c>
      <c r="G495" s="176">
        <f t="shared" si="14"/>
        <v>66218</v>
      </c>
      <c r="H495" s="231">
        <f t="shared" si="15"/>
        <v>0.3745</v>
      </c>
      <c r="I495" s="212" t="s">
        <v>886</v>
      </c>
      <c r="J495" s="216" t="s">
        <v>886</v>
      </c>
      <c r="K495" s="332" t="s">
        <v>886</v>
      </c>
    </row>
    <row r="496" spans="1:11" x14ac:dyDescent="0.2">
      <c r="A496" s="41" t="s">
        <v>782</v>
      </c>
      <c r="B496" s="41" t="s">
        <v>783</v>
      </c>
      <c r="C496" s="41" t="s">
        <v>215</v>
      </c>
      <c r="D496" s="41" t="s">
        <v>788</v>
      </c>
      <c r="E496" s="230">
        <v>8398364</v>
      </c>
      <c r="F496" s="176">
        <v>8277404</v>
      </c>
      <c r="G496" s="176">
        <f t="shared" si="14"/>
        <v>-120960</v>
      </c>
      <c r="H496" s="231">
        <f t="shared" si="15"/>
        <v>-1.44E-2</v>
      </c>
      <c r="I496" s="212" t="s">
        <v>886</v>
      </c>
      <c r="J496" s="216" t="s">
        <v>886</v>
      </c>
      <c r="K496" s="332" t="s">
        <v>886</v>
      </c>
    </row>
    <row r="497" spans="1:11" x14ac:dyDescent="0.2">
      <c r="A497" s="41" t="s">
        <v>782</v>
      </c>
      <c r="B497" s="41" t="s">
        <v>783</v>
      </c>
      <c r="C497" s="41" t="s">
        <v>39</v>
      </c>
      <c r="D497" s="41" t="s">
        <v>789</v>
      </c>
      <c r="E497" s="230">
        <v>5339</v>
      </c>
      <c r="F497" s="176">
        <v>46702</v>
      </c>
      <c r="G497" s="176">
        <f t="shared" si="14"/>
        <v>41363</v>
      </c>
      <c r="H497" s="231">
        <f t="shared" si="15"/>
        <v>7.7473000000000001</v>
      </c>
      <c r="I497" s="212">
        <v>1</v>
      </c>
      <c r="J497" s="216" t="s">
        <v>886</v>
      </c>
      <c r="K497" s="332" t="s">
        <v>886</v>
      </c>
    </row>
    <row r="498" spans="1:11" x14ac:dyDescent="0.2">
      <c r="A498" s="41" t="s">
        <v>782</v>
      </c>
      <c r="B498" s="41" t="s">
        <v>783</v>
      </c>
      <c r="C498" s="41" t="s">
        <v>380</v>
      </c>
      <c r="D498" s="41" t="s">
        <v>790</v>
      </c>
      <c r="E498" s="230">
        <v>2068145</v>
      </c>
      <c r="F498" s="176">
        <v>2100857</v>
      </c>
      <c r="G498" s="176">
        <f t="shared" si="14"/>
        <v>32712</v>
      </c>
      <c r="H498" s="231">
        <f t="shared" si="15"/>
        <v>1.5800000000000002E-2</v>
      </c>
      <c r="I498" s="212" t="s">
        <v>886</v>
      </c>
      <c r="J498" s="216" t="s">
        <v>886</v>
      </c>
      <c r="K498" s="332" t="s">
        <v>886</v>
      </c>
    </row>
    <row r="499" spans="1:11" x14ac:dyDescent="0.2">
      <c r="A499" s="41" t="s">
        <v>782</v>
      </c>
      <c r="B499" s="41" t="s">
        <v>783</v>
      </c>
      <c r="C499" s="41" t="s">
        <v>610</v>
      </c>
      <c r="D499" s="41" t="s">
        <v>791</v>
      </c>
      <c r="E499" s="230">
        <v>737862</v>
      </c>
      <c r="F499" s="176">
        <v>687816</v>
      </c>
      <c r="G499" s="176">
        <f t="shared" si="14"/>
        <v>-50046</v>
      </c>
      <c r="H499" s="231">
        <f t="shared" si="15"/>
        <v>-6.7799999999999999E-2</v>
      </c>
      <c r="I499" s="212" t="s">
        <v>886</v>
      </c>
      <c r="J499" s="216" t="s">
        <v>886</v>
      </c>
      <c r="K499" s="332">
        <v>2015</v>
      </c>
    </row>
    <row r="500" spans="1:11" x14ac:dyDescent="0.2">
      <c r="A500" s="41" t="s">
        <v>782</v>
      </c>
      <c r="B500" s="41" t="s">
        <v>783</v>
      </c>
      <c r="C500" s="41" t="s">
        <v>792</v>
      </c>
      <c r="D500" s="41" t="s">
        <v>793</v>
      </c>
      <c r="E500" s="230">
        <v>596683</v>
      </c>
      <c r="F500" s="176">
        <v>21955</v>
      </c>
      <c r="G500" s="176">
        <f t="shared" si="14"/>
        <v>-574728</v>
      </c>
      <c r="H500" s="231">
        <f t="shared" si="15"/>
        <v>-0.96319999999999995</v>
      </c>
      <c r="I500" s="212">
        <v>1</v>
      </c>
      <c r="J500" s="216">
        <v>1</v>
      </c>
      <c r="K500" s="332">
        <v>2015</v>
      </c>
    </row>
    <row r="501" spans="1:11" x14ac:dyDescent="0.2">
      <c r="A501" s="41" t="s">
        <v>782</v>
      </c>
      <c r="B501" s="41" t="s">
        <v>783</v>
      </c>
      <c r="C501" s="41" t="s">
        <v>794</v>
      </c>
      <c r="D501" s="41" t="s">
        <v>795</v>
      </c>
      <c r="E501" s="230">
        <v>910088</v>
      </c>
      <c r="F501" s="176">
        <v>653992</v>
      </c>
      <c r="G501" s="176">
        <f t="shared" si="14"/>
        <v>-256096</v>
      </c>
      <c r="H501" s="231">
        <f t="shared" si="15"/>
        <v>-0.28139999999999998</v>
      </c>
      <c r="I501" s="212" t="s">
        <v>886</v>
      </c>
      <c r="J501" s="216" t="s">
        <v>886</v>
      </c>
      <c r="K501" s="332">
        <v>2015</v>
      </c>
    </row>
    <row r="502" spans="1:11" x14ac:dyDescent="0.2">
      <c r="A502" s="48" t="s">
        <v>796</v>
      </c>
      <c r="B502" s="48" t="s">
        <v>797</v>
      </c>
      <c r="C502" s="48" t="s">
        <v>512</v>
      </c>
      <c r="D502" s="48" t="s">
        <v>799</v>
      </c>
      <c r="E502" s="230">
        <v>166917</v>
      </c>
      <c r="F502" s="176">
        <v>159659</v>
      </c>
      <c r="G502" s="176">
        <f t="shared" si="14"/>
        <v>-7258</v>
      </c>
      <c r="H502" s="231">
        <f t="shared" si="15"/>
        <v>-4.3499999999999997E-2</v>
      </c>
      <c r="I502" s="212" t="s">
        <v>886</v>
      </c>
      <c r="J502" s="216" t="s">
        <v>886</v>
      </c>
      <c r="K502" s="332">
        <v>2015</v>
      </c>
    </row>
    <row r="503" spans="1:11" x14ac:dyDescent="0.2">
      <c r="A503" s="41" t="s">
        <v>796</v>
      </c>
      <c r="B503" s="41" t="s">
        <v>797</v>
      </c>
      <c r="C503" s="41" t="s">
        <v>215</v>
      </c>
      <c r="D503" s="41" t="s">
        <v>798</v>
      </c>
      <c r="E503" s="230">
        <v>1244232</v>
      </c>
      <c r="F503" s="176">
        <v>995817</v>
      </c>
      <c r="G503" s="176">
        <f t="shared" si="14"/>
        <v>-248415</v>
      </c>
      <c r="H503" s="231">
        <f t="shared" si="15"/>
        <v>-0.19969999999999999</v>
      </c>
      <c r="I503" s="212" t="s">
        <v>886</v>
      </c>
      <c r="J503" s="216" t="s">
        <v>886</v>
      </c>
      <c r="K503" s="332">
        <v>2015</v>
      </c>
    </row>
    <row r="504" spans="1:11" x14ac:dyDescent="0.2">
      <c r="A504" s="41" t="s">
        <v>796</v>
      </c>
      <c r="B504" s="41" t="s">
        <v>797</v>
      </c>
      <c r="C504" s="41" t="s">
        <v>800</v>
      </c>
      <c r="D504" s="41" t="s">
        <v>801</v>
      </c>
      <c r="E504" s="230">
        <v>2931129</v>
      </c>
      <c r="F504" s="176">
        <v>2974201</v>
      </c>
      <c r="G504" s="176">
        <f t="shared" si="14"/>
        <v>43072</v>
      </c>
      <c r="H504" s="231">
        <f t="shared" si="15"/>
        <v>1.47E-2</v>
      </c>
      <c r="I504" s="212" t="s">
        <v>886</v>
      </c>
      <c r="J504" s="216" t="s">
        <v>886</v>
      </c>
      <c r="K504" s="332">
        <v>2015</v>
      </c>
    </row>
    <row r="505" spans="1:11" x14ac:dyDescent="0.2">
      <c r="A505" s="41" t="s">
        <v>796</v>
      </c>
      <c r="B505" s="41" t="s">
        <v>797</v>
      </c>
      <c r="C505" s="41" t="s">
        <v>802</v>
      </c>
      <c r="D505" s="41" t="s">
        <v>803</v>
      </c>
      <c r="E505" s="230">
        <v>948360</v>
      </c>
      <c r="F505" s="176">
        <v>929600</v>
      </c>
      <c r="G505" s="176">
        <f t="shared" si="14"/>
        <v>-18760</v>
      </c>
      <c r="H505" s="231">
        <f t="shared" si="15"/>
        <v>-1.9800000000000002E-2</v>
      </c>
      <c r="I505" s="212" t="s">
        <v>886</v>
      </c>
      <c r="J505" s="216" t="s">
        <v>886</v>
      </c>
      <c r="K505" s="332">
        <v>2015</v>
      </c>
    </row>
    <row r="506" spans="1:11" x14ac:dyDescent="0.2">
      <c r="A506" s="41" t="s">
        <v>804</v>
      </c>
      <c r="B506" s="41" t="s">
        <v>805</v>
      </c>
      <c r="C506" s="41" t="s">
        <v>718</v>
      </c>
      <c r="D506" s="41" t="s">
        <v>806</v>
      </c>
      <c r="E506" s="230">
        <v>911457</v>
      </c>
      <c r="F506" s="176">
        <v>1097941</v>
      </c>
      <c r="G506" s="176">
        <f t="shared" si="14"/>
        <v>186484</v>
      </c>
      <c r="H506" s="231">
        <f t="shared" si="15"/>
        <v>0.2046</v>
      </c>
      <c r="I506" s="212" t="s">
        <v>886</v>
      </c>
      <c r="J506" s="216" t="s">
        <v>886</v>
      </c>
      <c r="K506" s="332" t="s">
        <v>886</v>
      </c>
    </row>
    <row r="507" spans="1:11" x14ac:dyDescent="0.2">
      <c r="A507" s="47" t="s">
        <v>804</v>
      </c>
      <c r="B507" s="47" t="s">
        <v>805</v>
      </c>
      <c r="C507" s="47" t="s">
        <v>807</v>
      </c>
      <c r="D507" s="47" t="s">
        <v>808</v>
      </c>
      <c r="E507" s="230">
        <v>1366405</v>
      </c>
      <c r="F507" s="176">
        <v>1718621</v>
      </c>
      <c r="G507" s="176">
        <f t="shared" si="14"/>
        <v>352216</v>
      </c>
      <c r="H507" s="231">
        <f t="shared" si="15"/>
        <v>0.25779999999999997</v>
      </c>
      <c r="I507" s="212" t="s">
        <v>886</v>
      </c>
      <c r="J507" s="216" t="s">
        <v>886</v>
      </c>
      <c r="K507" s="332" t="s">
        <v>886</v>
      </c>
    </row>
    <row r="508" spans="1:11" x14ac:dyDescent="0.2">
      <c r="A508" s="47" t="s">
        <v>804</v>
      </c>
      <c r="B508" s="47" t="s">
        <v>805</v>
      </c>
      <c r="C508" s="47" t="s">
        <v>581</v>
      </c>
      <c r="D508" s="47" t="s">
        <v>809</v>
      </c>
      <c r="E508" s="230">
        <v>1583821</v>
      </c>
      <c r="F508" s="176">
        <v>1422481</v>
      </c>
      <c r="G508" s="176">
        <f t="shared" si="14"/>
        <v>-161340</v>
      </c>
      <c r="H508" s="231">
        <f t="shared" si="15"/>
        <v>-0.1019</v>
      </c>
      <c r="I508" s="212" t="s">
        <v>886</v>
      </c>
      <c r="J508" s="216" t="s">
        <v>886</v>
      </c>
      <c r="K508" s="332">
        <v>2015</v>
      </c>
    </row>
    <row r="509" spans="1:11" x14ac:dyDescent="0.2">
      <c r="A509" s="47" t="s">
        <v>804</v>
      </c>
      <c r="B509" s="47" t="s">
        <v>805</v>
      </c>
      <c r="C509" s="47" t="s">
        <v>810</v>
      </c>
      <c r="D509" s="47" t="s">
        <v>892</v>
      </c>
      <c r="E509" s="230">
        <v>2593930</v>
      </c>
      <c r="F509" s="176">
        <v>2820162</v>
      </c>
      <c r="G509" s="176">
        <f t="shared" si="14"/>
        <v>226232</v>
      </c>
      <c r="H509" s="231">
        <f t="shared" si="15"/>
        <v>8.72E-2</v>
      </c>
      <c r="I509" s="212" t="s">
        <v>886</v>
      </c>
      <c r="J509" s="216" t="s">
        <v>886</v>
      </c>
      <c r="K509" s="332" t="s">
        <v>886</v>
      </c>
    </row>
    <row r="510" spans="1:11" x14ac:dyDescent="0.2">
      <c r="A510" s="47" t="s">
        <v>804</v>
      </c>
      <c r="B510" s="47" t="s">
        <v>805</v>
      </c>
      <c r="C510" s="47" t="s">
        <v>868</v>
      </c>
      <c r="D510" s="47" t="s">
        <v>893</v>
      </c>
      <c r="E510" s="230">
        <v>599346</v>
      </c>
      <c r="F510" s="176">
        <v>1188070</v>
      </c>
      <c r="G510" s="176">
        <f t="shared" si="14"/>
        <v>588724</v>
      </c>
      <c r="H510" s="231">
        <f t="shared" si="15"/>
        <v>0.98229999999999995</v>
      </c>
      <c r="I510" s="212" t="s">
        <v>886</v>
      </c>
      <c r="J510" s="216" t="s">
        <v>886</v>
      </c>
      <c r="K510" s="332" t="s">
        <v>886</v>
      </c>
    </row>
    <row r="511" spans="1:11" x14ac:dyDescent="0.2">
      <c r="A511" s="47" t="s">
        <v>804</v>
      </c>
      <c r="B511" s="47" t="s">
        <v>805</v>
      </c>
      <c r="C511" s="47" t="s">
        <v>869</v>
      </c>
      <c r="D511" s="47" t="s">
        <v>894</v>
      </c>
      <c r="E511" s="230">
        <v>413509</v>
      </c>
      <c r="F511" s="176">
        <v>912000</v>
      </c>
      <c r="G511" s="176">
        <f t="shared" si="14"/>
        <v>498491</v>
      </c>
      <c r="H511" s="231">
        <f t="shared" si="15"/>
        <v>1.2055</v>
      </c>
      <c r="I511" s="212" t="s">
        <v>886</v>
      </c>
      <c r="J511" s="216" t="s">
        <v>886</v>
      </c>
      <c r="K511" s="332" t="s">
        <v>886</v>
      </c>
    </row>
    <row r="512" spans="1:11" x14ac:dyDescent="0.2">
      <c r="A512" s="47" t="s">
        <v>804</v>
      </c>
      <c r="B512" s="47" t="s">
        <v>805</v>
      </c>
      <c r="C512" s="47" t="s">
        <v>870</v>
      </c>
      <c r="D512" s="47" t="s">
        <v>895</v>
      </c>
      <c r="E512" s="230">
        <v>438317</v>
      </c>
      <c r="F512" s="176">
        <v>653742</v>
      </c>
      <c r="G512" s="176">
        <f t="shared" si="14"/>
        <v>215425</v>
      </c>
      <c r="H512" s="231">
        <f t="shared" si="15"/>
        <v>0.49149999999999999</v>
      </c>
      <c r="I512" s="212" t="s">
        <v>886</v>
      </c>
      <c r="J512" s="216" t="s">
        <v>886</v>
      </c>
      <c r="K512" s="332" t="s">
        <v>886</v>
      </c>
    </row>
    <row r="513" spans="1:11" x14ac:dyDescent="0.2">
      <c r="A513" s="47" t="s">
        <v>804</v>
      </c>
      <c r="B513" s="47" t="s">
        <v>805</v>
      </c>
      <c r="C513" s="47" t="s">
        <v>593</v>
      </c>
      <c r="D513" s="47" t="s">
        <v>811</v>
      </c>
      <c r="E513" s="230">
        <v>1391626</v>
      </c>
      <c r="F513" s="176">
        <v>1389981</v>
      </c>
      <c r="G513" s="176">
        <f t="shared" si="14"/>
        <v>-1645</v>
      </c>
      <c r="H513" s="231">
        <f t="shared" si="15"/>
        <v>-1.1999999999999999E-3</v>
      </c>
      <c r="I513" s="212" t="s">
        <v>886</v>
      </c>
      <c r="J513" s="216" t="s">
        <v>886</v>
      </c>
      <c r="K513" s="332" t="s">
        <v>886</v>
      </c>
    </row>
    <row r="514" spans="1:11" x14ac:dyDescent="0.2">
      <c r="A514" s="47" t="s">
        <v>804</v>
      </c>
      <c r="B514" s="47" t="s">
        <v>805</v>
      </c>
      <c r="C514" s="47" t="s">
        <v>594</v>
      </c>
      <c r="D514" s="47" t="s">
        <v>812</v>
      </c>
      <c r="E514" s="230">
        <v>4914569</v>
      </c>
      <c r="F514" s="176">
        <v>5004900</v>
      </c>
      <c r="G514" s="176">
        <f t="shared" si="14"/>
        <v>90331</v>
      </c>
      <c r="H514" s="231">
        <f t="shared" si="15"/>
        <v>1.84E-2</v>
      </c>
      <c r="I514" s="212" t="s">
        <v>886</v>
      </c>
      <c r="J514" s="216" t="s">
        <v>886</v>
      </c>
      <c r="K514" s="332" t="s">
        <v>886</v>
      </c>
    </row>
    <row r="515" spans="1:11" x14ac:dyDescent="0.2">
      <c r="A515" s="47" t="s">
        <v>804</v>
      </c>
      <c r="B515" s="47" t="s">
        <v>805</v>
      </c>
      <c r="C515" s="47" t="s">
        <v>595</v>
      </c>
      <c r="D515" s="47" t="s">
        <v>813</v>
      </c>
      <c r="E515" s="230">
        <v>508860</v>
      </c>
      <c r="F515" s="176">
        <v>501418</v>
      </c>
      <c r="G515" s="176">
        <f t="shared" si="14"/>
        <v>-7442</v>
      </c>
      <c r="H515" s="231">
        <f t="shared" si="15"/>
        <v>-1.46E-2</v>
      </c>
      <c r="I515" s="212" t="s">
        <v>886</v>
      </c>
      <c r="J515" s="216" t="s">
        <v>886</v>
      </c>
      <c r="K515" s="332" t="s">
        <v>886</v>
      </c>
    </row>
    <row r="516" spans="1:11" x14ac:dyDescent="0.2">
      <c r="A516" s="47" t="s">
        <v>804</v>
      </c>
      <c r="B516" s="47" t="s">
        <v>805</v>
      </c>
      <c r="C516" s="47" t="s">
        <v>871</v>
      </c>
      <c r="D516" s="47" t="s">
        <v>896</v>
      </c>
      <c r="E516" s="230">
        <v>452848</v>
      </c>
      <c r="F516" s="176">
        <v>756600</v>
      </c>
      <c r="G516" s="176">
        <f t="shared" si="14"/>
        <v>303752</v>
      </c>
      <c r="H516" s="231">
        <f t="shared" si="15"/>
        <v>0.67079999999999995</v>
      </c>
      <c r="I516" s="212" t="s">
        <v>886</v>
      </c>
      <c r="J516" s="216" t="s">
        <v>886</v>
      </c>
      <c r="K516" s="332" t="s">
        <v>886</v>
      </c>
    </row>
    <row r="517" spans="1:11" x14ac:dyDescent="0.2">
      <c r="A517" s="184" t="s">
        <v>804</v>
      </c>
      <c r="B517" s="184" t="s">
        <v>805</v>
      </c>
      <c r="C517" s="150"/>
      <c r="D517" s="184" t="s">
        <v>922</v>
      </c>
      <c r="E517" s="337">
        <v>0</v>
      </c>
      <c r="F517" s="232">
        <v>0</v>
      </c>
      <c r="G517" s="232">
        <f t="shared" si="14"/>
        <v>0</v>
      </c>
      <c r="H517" s="233">
        <v>0</v>
      </c>
      <c r="I517" s="234" t="s">
        <v>886</v>
      </c>
      <c r="J517" s="235" t="s">
        <v>886</v>
      </c>
      <c r="K517" s="333"/>
    </row>
    <row r="518" spans="1:11" x14ac:dyDescent="0.2">
      <c r="A518" s="41" t="s">
        <v>804</v>
      </c>
      <c r="B518" s="41" t="s">
        <v>805</v>
      </c>
      <c r="C518" s="41" t="s">
        <v>26</v>
      </c>
      <c r="D518" s="41" t="s">
        <v>814</v>
      </c>
      <c r="E518" s="230">
        <v>91962010</v>
      </c>
      <c r="F518" s="176">
        <v>87659343</v>
      </c>
      <c r="G518" s="176">
        <f t="shared" si="14"/>
        <v>-4302667</v>
      </c>
      <c r="H518" s="231">
        <f t="shared" si="15"/>
        <v>-4.6800000000000001E-2</v>
      </c>
      <c r="I518" s="212" t="s">
        <v>886</v>
      </c>
      <c r="J518" s="216" t="s">
        <v>886</v>
      </c>
      <c r="K518" s="332">
        <v>2015</v>
      </c>
    </row>
    <row r="519" spans="1:11" x14ac:dyDescent="0.2">
      <c r="A519" s="41" t="s">
        <v>804</v>
      </c>
      <c r="B519" s="41" t="s">
        <v>805</v>
      </c>
      <c r="C519" s="41" t="s">
        <v>57</v>
      </c>
      <c r="D519" s="41" t="s">
        <v>815</v>
      </c>
      <c r="E519" s="230">
        <v>15474927</v>
      </c>
      <c r="F519" s="176">
        <v>15410145</v>
      </c>
      <c r="G519" s="176">
        <f t="shared" si="14"/>
        <v>-64782</v>
      </c>
      <c r="H519" s="231">
        <f t="shared" si="15"/>
        <v>-4.1999999999999997E-3</v>
      </c>
      <c r="I519" s="212" t="s">
        <v>886</v>
      </c>
      <c r="J519" s="216" t="s">
        <v>886</v>
      </c>
      <c r="K519" s="332">
        <v>2015</v>
      </c>
    </row>
    <row r="520" spans="1:11" x14ac:dyDescent="0.2">
      <c r="A520" s="41" t="s">
        <v>804</v>
      </c>
      <c r="B520" s="41" t="s">
        <v>805</v>
      </c>
      <c r="C520" s="41" t="s">
        <v>79</v>
      </c>
      <c r="D520" s="41" t="s">
        <v>816</v>
      </c>
      <c r="E520" s="230">
        <v>46806242</v>
      </c>
      <c r="F520" s="176">
        <v>45643781</v>
      </c>
      <c r="G520" s="176">
        <f t="shared" si="14"/>
        <v>-1162461</v>
      </c>
      <c r="H520" s="231">
        <f t="shared" si="15"/>
        <v>-2.4799999999999999E-2</v>
      </c>
      <c r="I520" s="212" t="s">
        <v>886</v>
      </c>
      <c r="J520" s="216" t="s">
        <v>886</v>
      </c>
      <c r="K520" s="332" t="s">
        <v>886</v>
      </c>
    </row>
    <row r="521" spans="1:11" x14ac:dyDescent="0.2">
      <c r="A521" s="41" t="s">
        <v>804</v>
      </c>
      <c r="B521" s="41" t="s">
        <v>805</v>
      </c>
      <c r="C521" s="41" t="s">
        <v>16</v>
      </c>
      <c r="D521" s="41" t="s">
        <v>817</v>
      </c>
      <c r="E521" s="230">
        <v>9532279</v>
      </c>
      <c r="F521" s="176">
        <v>9567754</v>
      </c>
      <c r="G521" s="176">
        <f t="shared" si="14"/>
        <v>35475</v>
      </c>
      <c r="H521" s="231">
        <f t="shared" si="15"/>
        <v>3.7000000000000002E-3</v>
      </c>
      <c r="I521" s="212" t="s">
        <v>886</v>
      </c>
      <c r="J521" s="216" t="s">
        <v>886</v>
      </c>
      <c r="K521" s="332" t="s">
        <v>886</v>
      </c>
    </row>
    <row r="522" spans="1:11" x14ac:dyDescent="0.2">
      <c r="A522" s="41" t="s">
        <v>804</v>
      </c>
      <c r="B522" s="41" t="s">
        <v>805</v>
      </c>
      <c r="C522" s="41" t="s">
        <v>82</v>
      </c>
      <c r="D522" s="41" t="s">
        <v>818</v>
      </c>
      <c r="E522" s="230">
        <v>21029947</v>
      </c>
      <c r="F522" s="176">
        <v>22138783</v>
      </c>
      <c r="G522" s="176">
        <f t="shared" ref="G522:G549" si="16">SUM(F522-E522)</f>
        <v>1108836</v>
      </c>
      <c r="H522" s="231">
        <f t="shared" ref="H522:H549" si="17">ROUND(G522/E522,4)</f>
        <v>5.2699999999999997E-2</v>
      </c>
      <c r="I522" s="212" t="s">
        <v>886</v>
      </c>
      <c r="J522" s="216" t="s">
        <v>886</v>
      </c>
      <c r="K522" s="332" t="s">
        <v>886</v>
      </c>
    </row>
    <row r="523" spans="1:11" x14ac:dyDescent="0.2">
      <c r="A523" s="41" t="s">
        <v>804</v>
      </c>
      <c r="B523" s="41" t="s">
        <v>805</v>
      </c>
      <c r="C523" s="41" t="s">
        <v>59</v>
      </c>
      <c r="D523" s="41" t="s">
        <v>819</v>
      </c>
      <c r="E523" s="230">
        <v>7293181</v>
      </c>
      <c r="F523" s="176">
        <v>7754097</v>
      </c>
      <c r="G523" s="176">
        <f t="shared" si="16"/>
        <v>460916</v>
      </c>
      <c r="H523" s="231">
        <f t="shared" si="17"/>
        <v>6.3200000000000006E-2</v>
      </c>
      <c r="I523" s="212" t="s">
        <v>886</v>
      </c>
      <c r="J523" s="216" t="s">
        <v>886</v>
      </c>
      <c r="K523" s="332" t="s">
        <v>886</v>
      </c>
    </row>
    <row r="524" spans="1:11" x14ac:dyDescent="0.2">
      <c r="A524" s="41" t="s">
        <v>804</v>
      </c>
      <c r="B524" s="41" t="s">
        <v>805</v>
      </c>
      <c r="C524" s="41" t="s">
        <v>37</v>
      </c>
      <c r="D524" s="41" t="s">
        <v>820</v>
      </c>
      <c r="E524" s="230">
        <v>6998633</v>
      </c>
      <c r="F524" s="176">
        <v>6898620</v>
      </c>
      <c r="G524" s="176">
        <f t="shared" si="16"/>
        <v>-100013</v>
      </c>
      <c r="H524" s="231">
        <f t="shared" si="17"/>
        <v>-1.43E-2</v>
      </c>
      <c r="I524" s="212" t="s">
        <v>886</v>
      </c>
      <c r="J524" s="216" t="s">
        <v>886</v>
      </c>
      <c r="K524" s="332" t="s">
        <v>886</v>
      </c>
    </row>
    <row r="525" spans="1:11" x14ac:dyDescent="0.2">
      <c r="A525" s="41" t="s">
        <v>804</v>
      </c>
      <c r="B525" s="41" t="s">
        <v>805</v>
      </c>
      <c r="C525" s="41" t="s">
        <v>215</v>
      </c>
      <c r="D525" s="41" t="s">
        <v>821</v>
      </c>
      <c r="E525" s="230">
        <v>3749816</v>
      </c>
      <c r="F525" s="176">
        <v>3516431</v>
      </c>
      <c r="G525" s="176">
        <f t="shared" si="16"/>
        <v>-233385</v>
      </c>
      <c r="H525" s="231">
        <f t="shared" si="17"/>
        <v>-6.2199999999999998E-2</v>
      </c>
      <c r="I525" s="212" t="s">
        <v>886</v>
      </c>
      <c r="J525" s="216" t="s">
        <v>886</v>
      </c>
      <c r="K525" s="332">
        <v>2015</v>
      </c>
    </row>
    <row r="526" spans="1:11" x14ac:dyDescent="0.2">
      <c r="A526" s="41" t="s">
        <v>804</v>
      </c>
      <c r="B526" s="41" t="s">
        <v>805</v>
      </c>
      <c r="C526" s="41" t="s">
        <v>67</v>
      </c>
      <c r="D526" s="41" t="s">
        <v>822</v>
      </c>
      <c r="E526" s="230">
        <v>40375217</v>
      </c>
      <c r="F526" s="176">
        <v>39050325</v>
      </c>
      <c r="G526" s="176">
        <f t="shared" si="16"/>
        <v>-1324892</v>
      </c>
      <c r="H526" s="231">
        <f t="shared" si="17"/>
        <v>-3.2800000000000003E-2</v>
      </c>
      <c r="I526" s="212" t="s">
        <v>886</v>
      </c>
      <c r="J526" s="216" t="s">
        <v>886</v>
      </c>
      <c r="K526" s="332" t="s">
        <v>886</v>
      </c>
    </row>
    <row r="527" spans="1:11" x14ac:dyDescent="0.2">
      <c r="A527" s="41" t="s">
        <v>804</v>
      </c>
      <c r="B527" s="41" t="s">
        <v>805</v>
      </c>
      <c r="C527" s="41" t="s">
        <v>185</v>
      </c>
      <c r="D527" s="41" t="s">
        <v>823</v>
      </c>
      <c r="E527" s="230">
        <v>3263805</v>
      </c>
      <c r="F527" s="176">
        <v>3171386</v>
      </c>
      <c r="G527" s="176">
        <f t="shared" si="16"/>
        <v>-92419</v>
      </c>
      <c r="H527" s="231">
        <f t="shared" si="17"/>
        <v>-2.8299999999999999E-2</v>
      </c>
      <c r="I527" s="212" t="s">
        <v>886</v>
      </c>
      <c r="J527" s="216" t="s">
        <v>886</v>
      </c>
      <c r="K527" s="332" t="s">
        <v>886</v>
      </c>
    </row>
    <row r="528" spans="1:11" x14ac:dyDescent="0.2">
      <c r="A528" s="41" t="s">
        <v>804</v>
      </c>
      <c r="B528" s="41" t="s">
        <v>805</v>
      </c>
      <c r="C528" s="41" t="s">
        <v>18</v>
      </c>
      <c r="D528" s="41" t="s">
        <v>824</v>
      </c>
      <c r="E528" s="230">
        <v>19257540</v>
      </c>
      <c r="F528" s="176">
        <v>18511890</v>
      </c>
      <c r="G528" s="176">
        <f t="shared" si="16"/>
        <v>-745650</v>
      </c>
      <c r="H528" s="231">
        <f t="shared" si="17"/>
        <v>-3.8699999999999998E-2</v>
      </c>
      <c r="I528" s="212" t="s">
        <v>886</v>
      </c>
      <c r="J528" s="216" t="s">
        <v>886</v>
      </c>
      <c r="K528" s="332" t="s">
        <v>886</v>
      </c>
    </row>
    <row r="529" spans="1:11" x14ac:dyDescent="0.2">
      <c r="A529" s="41" t="s">
        <v>804</v>
      </c>
      <c r="B529" s="41" t="s">
        <v>805</v>
      </c>
      <c r="C529" s="41" t="s">
        <v>353</v>
      </c>
      <c r="D529" s="41" t="s">
        <v>825</v>
      </c>
      <c r="E529" s="230">
        <v>8345198</v>
      </c>
      <c r="F529" s="176">
        <v>8270028</v>
      </c>
      <c r="G529" s="176">
        <f t="shared" si="16"/>
        <v>-75170</v>
      </c>
      <c r="H529" s="231">
        <f t="shared" si="17"/>
        <v>-8.9999999999999993E-3</v>
      </c>
      <c r="I529" s="212" t="s">
        <v>886</v>
      </c>
      <c r="J529" s="216" t="s">
        <v>886</v>
      </c>
      <c r="K529" s="332" t="s">
        <v>886</v>
      </c>
    </row>
    <row r="530" spans="1:11" x14ac:dyDescent="0.2">
      <c r="A530" s="41" t="s">
        <v>804</v>
      </c>
      <c r="B530" s="41" t="s">
        <v>805</v>
      </c>
      <c r="C530" s="41" t="s">
        <v>369</v>
      </c>
      <c r="D530" s="41" t="s">
        <v>757</v>
      </c>
      <c r="E530" s="230">
        <v>1543775</v>
      </c>
      <c r="F530" s="176">
        <v>1604160</v>
      </c>
      <c r="G530" s="176">
        <f t="shared" si="16"/>
        <v>60385</v>
      </c>
      <c r="H530" s="231">
        <f t="shared" si="17"/>
        <v>3.9100000000000003E-2</v>
      </c>
      <c r="I530" s="212" t="s">
        <v>886</v>
      </c>
      <c r="J530" s="216" t="s">
        <v>886</v>
      </c>
      <c r="K530" s="332" t="s">
        <v>886</v>
      </c>
    </row>
    <row r="531" spans="1:11" x14ac:dyDescent="0.2">
      <c r="A531" s="41" t="s">
        <v>826</v>
      </c>
      <c r="B531" s="41" t="s">
        <v>827</v>
      </c>
      <c r="C531" s="41" t="s">
        <v>26</v>
      </c>
      <c r="D531" s="41" t="s">
        <v>828</v>
      </c>
      <c r="E531" s="230">
        <v>1395554</v>
      </c>
      <c r="F531" s="176">
        <v>1427697</v>
      </c>
      <c r="G531" s="176">
        <f t="shared" si="16"/>
        <v>32143</v>
      </c>
      <c r="H531" s="231">
        <f t="shared" si="17"/>
        <v>2.3E-2</v>
      </c>
      <c r="I531" s="212" t="s">
        <v>886</v>
      </c>
      <c r="J531" s="216" t="s">
        <v>886</v>
      </c>
      <c r="K531" s="332" t="s">
        <v>886</v>
      </c>
    </row>
    <row r="532" spans="1:11" x14ac:dyDescent="0.2">
      <c r="A532" s="41" t="s">
        <v>826</v>
      </c>
      <c r="B532" s="41" t="s">
        <v>827</v>
      </c>
      <c r="C532" s="41" t="s">
        <v>233</v>
      </c>
      <c r="D532" s="41" t="s">
        <v>829</v>
      </c>
      <c r="E532" s="230">
        <v>9662877</v>
      </c>
      <c r="F532" s="176">
        <v>9418670</v>
      </c>
      <c r="G532" s="176">
        <f t="shared" si="16"/>
        <v>-244207</v>
      </c>
      <c r="H532" s="231">
        <f t="shared" si="17"/>
        <v>-2.53E-2</v>
      </c>
      <c r="I532" s="212" t="s">
        <v>886</v>
      </c>
      <c r="J532" s="216" t="s">
        <v>886</v>
      </c>
      <c r="K532" s="332" t="s">
        <v>886</v>
      </c>
    </row>
    <row r="533" spans="1:11" x14ac:dyDescent="0.2">
      <c r="A533" s="41" t="s">
        <v>826</v>
      </c>
      <c r="B533" s="41" t="s">
        <v>827</v>
      </c>
      <c r="C533" s="41" t="s">
        <v>41</v>
      </c>
      <c r="D533" s="41" t="s">
        <v>830</v>
      </c>
      <c r="E533" s="230">
        <v>7580631</v>
      </c>
      <c r="F533" s="176">
        <v>7495742</v>
      </c>
      <c r="G533" s="176">
        <f t="shared" si="16"/>
        <v>-84889</v>
      </c>
      <c r="H533" s="231">
        <f t="shared" si="17"/>
        <v>-1.12E-2</v>
      </c>
      <c r="I533" s="212" t="s">
        <v>886</v>
      </c>
      <c r="J533" s="216" t="s">
        <v>886</v>
      </c>
      <c r="K533" s="332" t="s">
        <v>886</v>
      </c>
    </row>
    <row r="534" spans="1:11" x14ac:dyDescent="0.2">
      <c r="A534" s="41" t="s">
        <v>826</v>
      </c>
      <c r="B534" s="41" t="s">
        <v>827</v>
      </c>
      <c r="C534" s="41" t="s">
        <v>831</v>
      </c>
      <c r="D534" s="41" t="s">
        <v>832</v>
      </c>
      <c r="E534" s="230">
        <v>1722956</v>
      </c>
      <c r="F534" s="176">
        <v>1682326</v>
      </c>
      <c r="G534" s="176">
        <f t="shared" si="16"/>
        <v>-40630</v>
      </c>
      <c r="H534" s="231">
        <f t="shared" si="17"/>
        <v>-2.3599999999999999E-2</v>
      </c>
      <c r="I534" s="212" t="s">
        <v>886</v>
      </c>
      <c r="J534" s="216" t="s">
        <v>886</v>
      </c>
      <c r="K534" s="332" t="s">
        <v>886</v>
      </c>
    </row>
    <row r="535" spans="1:11" x14ac:dyDescent="0.2">
      <c r="A535" s="41" t="s">
        <v>833</v>
      </c>
      <c r="B535" s="41" t="s">
        <v>834</v>
      </c>
      <c r="C535" s="41" t="s">
        <v>16</v>
      </c>
      <c r="D535" s="41" t="s">
        <v>835</v>
      </c>
      <c r="E535" s="230">
        <v>552297</v>
      </c>
      <c r="F535" s="176">
        <v>496840</v>
      </c>
      <c r="G535" s="176">
        <f t="shared" si="16"/>
        <v>-55457</v>
      </c>
      <c r="H535" s="231">
        <f t="shared" si="17"/>
        <v>-0.1004</v>
      </c>
      <c r="I535" s="212" t="s">
        <v>886</v>
      </c>
      <c r="J535" s="216" t="s">
        <v>886</v>
      </c>
      <c r="K535" s="332" t="s">
        <v>886</v>
      </c>
    </row>
    <row r="536" spans="1:11" x14ac:dyDescent="0.2">
      <c r="A536" s="41" t="s">
        <v>833</v>
      </c>
      <c r="B536" s="41" t="s">
        <v>834</v>
      </c>
      <c r="C536" s="41" t="s">
        <v>37</v>
      </c>
      <c r="D536" s="41" t="s">
        <v>836</v>
      </c>
      <c r="E536" s="230">
        <v>3919535</v>
      </c>
      <c r="F536" s="176">
        <v>3942102</v>
      </c>
      <c r="G536" s="176">
        <f t="shared" si="16"/>
        <v>22567</v>
      </c>
      <c r="H536" s="231">
        <f t="shared" si="17"/>
        <v>5.7999999999999996E-3</v>
      </c>
      <c r="I536" s="212" t="s">
        <v>886</v>
      </c>
      <c r="J536" s="216" t="s">
        <v>886</v>
      </c>
      <c r="K536" s="332" t="s">
        <v>886</v>
      </c>
    </row>
    <row r="537" spans="1:11" x14ac:dyDescent="0.2">
      <c r="A537" s="41" t="s">
        <v>833</v>
      </c>
      <c r="B537" s="41" t="s">
        <v>834</v>
      </c>
      <c r="C537" s="41" t="s">
        <v>251</v>
      </c>
      <c r="D537" s="41" t="s">
        <v>837</v>
      </c>
      <c r="E537" s="230">
        <v>1898415</v>
      </c>
      <c r="F537" s="176">
        <v>2087750</v>
      </c>
      <c r="G537" s="176">
        <f t="shared" si="16"/>
        <v>189335</v>
      </c>
      <c r="H537" s="231">
        <f t="shared" si="17"/>
        <v>9.9699999999999997E-2</v>
      </c>
      <c r="I537" s="212" t="s">
        <v>886</v>
      </c>
      <c r="J537" s="216" t="s">
        <v>886</v>
      </c>
      <c r="K537" s="332" t="s">
        <v>886</v>
      </c>
    </row>
    <row r="538" spans="1:11" x14ac:dyDescent="0.2">
      <c r="A538" s="41" t="s">
        <v>833</v>
      </c>
      <c r="B538" s="41" t="s">
        <v>834</v>
      </c>
      <c r="C538" s="41" t="s">
        <v>22</v>
      </c>
      <c r="D538" s="41" t="s">
        <v>838</v>
      </c>
      <c r="E538" s="230">
        <v>15732520</v>
      </c>
      <c r="F538" s="176">
        <v>15800584</v>
      </c>
      <c r="G538" s="176">
        <f t="shared" si="16"/>
        <v>68064</v>
      </c>
      <c r="H538" s="231">
        <f t="shared" si="17"/>
        <v>4.3E-3</v>
      </c>
      <c r="I538" s="212" t="s">
        <v>886</v>
      </c>
      <c r="J538" s="216" t="s">
        <v>886</v>
      </c>
      <c r="K538" s="332" t="s">
        <v>886</v>
      </c>
    </row>
    <row r="539" spans="1:11" x14ac:dyDescent="0.2">
      <c r="A539" s="41" t="s">
        <v>839</v>
      </c>
      <c r="B539" s="41" t="s">
        <v>840</v>
      </c>
      <c r="C539" s="41" t="s">
        <v>26</v>
      </c>
      <c r="D539" s="41" t="s">
        <v>841</v>
      </c>
      <c r="E539" s="230">
        <v>588389</v>
      </c>
      <c r="F539" s="176">
        <v>453660</v>
      </c>
      <c r="G539" s="176">
        <f t="shared" si="16"/>
        <v>-134729</v>
      </c>
      <c r="H539" s="231">
        <f t="shared" si="17"/>
        <v>-0.22900000000000001</v>
      </c>
      <c r="I539" s="212" t="s">
        <v>886</v>
      </c>
      <c r="J539" s="216" t="s">
        <v>886</v>
      </c>
      <c r="K539" s="332">
        <v>2015</v>
      </c>
    </row>
    <row r="540" spans="1:11" x14ac:dyDescent="0.2">
      <c r="A540" s="41" t="s">
        <v>839</v>
      </c>
      <c r="B540" s="41" t="s">
        <v>840</v>
      </c>
      <c r="C540" s="41" t="s">
        <v>185</v>
      </c>
      <c r="D540" s="41" t="s">
        <v>842</v>
      </c>
      <c r="E540" s="230">
        <v>1840248</v>
      </c>
      <c r="F540" s="176">
        <v>1803029</v>
      </c>
      <c r="G540" s="176">
        <f t="shared" si="16"/>
        <v>-37219</v>
      </c>
      <c r="H540" s="231">
        <f t="shared" si="17"/>
        <v>-2.0199999999999999E-2</v>
      </c>
      <c r="I540" s="212" t="s">
        <v>886</v>
      </c>
      <c r="J540" s="216" t="s">
        <v>886</v>
      </c>
      <c r="K540" s="332">
        <v>2015</v>
      </c>
    </row>
    <row r="541" spans="1:11" x14ac:dyDescent="0.2">
      <c r="A541" s="41" t="s">
        <v>839</v>
      </c>
      <c r="B541" s="41" t="s">
        <v>840</v>
      </c>
      <c r="C541" s="41" t="s">
        <v>18</v>
      </c>
      <c r="D541" s="41" t="s">
        <v>843</v>
      </c>
      <c r="E541" s="230">
        <v>873321</v>
      </c>
      <c r="F541" s="176">
        <v>884331</v>
      </c>
      <c r="G541" s="176">
        <f t="shared" si="16"/>
        <v>11010</v>
      </c>
      <c r="H541" s="231">
        <f t="shared" si="17"/>
        <v>1.26E-2</v>
      </c>
      <c r="I541" s="212" t="s">
        <v>886</v>
      </c>
      <c r="J541" s="216" t="s">
        <v>886</v>
      </c>
      <c r="K541" s="332">
        <v>2015</v>
      </c>
    </row>
    <row r="542" spans="1:11" x14ac:dyDescent="0.2">
      <c r="A542" s="41" t="s">
        <v>839</v>
      </c>
      <c r="B542" s="41" t="s">
        <v>840</v>
      </c>
      <c r="C542" s="41" t="s">
        <v>844</v>
      </c>
      <c r="D542" s="41" t="s">
        <v>845</v>
      </c>
      <c r="E542" s="230">
        <v>2016157</v>
      </c>
      <c r="F542" s="176">
        <v>1929296</v>
      </c>
      <c r="G542" s="176">
        <f t="shared" si="16"/>
        <v>-86861</v>
      </c>
      <c r="H542" s="231">
        <f t="shared" si="17"/>
        <v>-4.3099999999999999E-2</v>
      </c>
      <c r="I542" s="212" t="s">
        <v>886</v>
      </c>
      <c r="J542" s="216" t="s">
        <v>886</v>
      </c>
      <c r="K542" s="332" t="s">
        <v>886</v>
      </c>
    </row>
    <row r="543" spans="1:11" x14ac:dyDescent="0.2">
      <c r="A543" s="41" t="s">
        <v>846</v>
      </c>
      <c r="B543" s="41" t="s">
        <v>847</v>
      </c>
      <c r="C543" s="41" t="s">
        <v>26</v>
      </c>
      <c r="D543" s="41" t="s">
        <v>848</v>
      </c>
      <c r="E543" s="230">
        <v>67936</v>
      </c>
      <c r="F543" s="176">
        <v>68321</v>
      </c>
      <c r="G543" s="176">
        <f t="shared" si="16"/>
        <v>385</v>
      </c>
      <c r="H543" s="231">
        <f t="shared" si="17"/>
        <v>5.7000000000000002E-3</v>
      </c>
      <c r="I543" s="212">
        <v>1</v>
      </c>
      <c r="J543" s="216">
        <v>1</v>
      </c>
      <c r="K543" s="332">
        <v>2015</v>
      </c>
    </row>
    <row r="544" spans="1:11" x14ac:dyDescent="0.2">
      <c r="A544" s="41" t="s">
        <v>846</v>
      </c>
      <c r="B544" s="41" t="s">
        <v>847</v>
      </c>
      <c r="C544" s="41" t="s">
        <v>79</v>
      </c>
      <c r="D544" s="41" t="s">
        <v>849</v>
      </c>
      <c r="E544" s="230">
        <v>25070</v>
      </c>
      <c r="F544" s="176">
        <v>20660</v>
      </c>
      <c r="G544" s="176">
        <f t="shared" si="16"/>
        <v>-4410</v>
      </c>
      <c r="H544" s="231">
        <f t="shared" si="17"/>
        <v>-0.1759</v>
      </c>
      <c r="I544" s="212">
        <v>1</v>
      </c>
      <c r="J544" s="216">
        <v>1</v>
      </c>
      <c r="K544" s="332">
        <v>2015</v>
      </c>
    </row>
    <row r="545" spans="1:17" x14ac:dyDescent="0.2">
      <c r="A545" s="41" t="s">
        <v>846</v>
      </c>
      <c r="B545" s="41" t="s">
        <v>847</v>
      </c>
      <c r="C545" s="41" t="s">
        <v>59</v>
      </c>
      <c r="D545" s="41" t="s">
        <v>850</v>
      </c>
      <c r="E545" s="230">
        <v>6964</v>
      </c>
      <c r="F545" s="176">
        <v>6732</v>
      </c>
      <c r="G545" s="176">
        <f t="shared" si="16"/>
        <v>-232</v>
      </c>
      <c r="H545" s="231">
        <f t="shared" si="17"/>
        <v>-3.3300000000000003E-2</v>
      </c>
      <c r="I545" s="212">
        <v>1</v>
      </c>
      <c r="J545" s="216">
        <v>1</v>
      </c>
      <c r="K545" s="332">
        <v>2015</v>
      </c>
    </row>
    <row r="546" spans="1:17" x14ac:dyDescent="0.2">
      <c r="A546" s="41" t="s">
        <v>851</v>
      </c>
      <c r="B546" s="41" t="s">
        <v>852</v>
      </c>
      <c r="C546" s="41" t="s">
        <v>26</v>
      </c>
      <c r="D546" s="41" t="s">
        <v>853</v>
      </c>
      <c r="E546" s="230">
        <v>5619954</v>
      </c>
      <c r="F546" s="176">
        <v>5532897</v>
      </c>
      <c r="G546" s="176">
        <f t="shared" si="16"/>
        <v>-87057</v>
      </c>
      <c r="H546" s="231">
        <f t="shared" si="17"/>
        <v>-1.55E-2</v>
      </c>
      <c r="I546" s="212" t="s">
        <v>886</v>
      </c>
      <c r="J546" s="216" t="s">
        <v>886</v>
      </c>
      <c r="K546" s="332">
        <v>2015</v>
      </c>
    </row>
    <row r="547" spans="1:17" x14ac:dyDescent="0.2">
      <c r="A547" s="41" t="s">
        <v>851</v>
      </c>
      <c r="B547" s="41" t="s">
        <v>852</v>
      </c>
      <c r="C547" s="41" t="s">
        <v>57</v>
      </c>
      <c r="D547" s="41" t="s">
        <v>854</v>
      </c>
      <c r="E547" s="230">
        <v>655357</v>
      </c>
      <c r="F547" s="176">
        <v>780614</v>
      </c>
      <c r="G547" s="176">
        <f t="shared" si="16"/>
        <v>125257</v>
      </c>
      <c r="H547" s="231">
        <f t="shared" si="17"/>
        <v>0.19109999999999999</v>
      </c>
      <c r="I547" s="212" t="s">
        <v>886</v>
      </c>
      <c r="J547" s="216" t="s">
        <v>886</v>
      </c>
      <c r="K547" s="332"/>
    </row>
    <row r="548" spans="1:17" x14ac:dyDescent="0.2">
      <c r="A548" s="41" t="s">
        <v>851</v>
      </c>
      <c r="B548" s="41" t="s">
        <v>852</v>
      </c>
      <c r="C548" s="41" t="s">
        <v>79</v>
      </c>
      <c r="D548" s="41" t="s">
        <v>855</v>
      </c>
      <c r="E548" s="230">
        <v>125679</v>
      </c>
      <c r="F548" s="176">
        <v>251041</v>
      </c>
      <c r="G548" s="176">
        <f t="shared" si="16"/>
        <v>125362</v>
      </c>
      <c r="H548" s="231">
        <f t="shared" si="17"/>
        <v>0.99750000000000005</v>
      </c>
      <c r="I548" s="212" t="s">
        <v>886</v>
      </c>
      <c r="J548" s="216" t="s">
        <v>886</v>
      </c>
      <c r="K548" s="332"/>
    </row>
    <row r="549" spans="1:17" x14ac:dyDescent="0.2">
      <c r="A549" s="41" t="s">
        <v>851</v>
      </c>
      <c r="B549" s="41" t="s">
        <v>852</v>
      </c>
      <c r="C549" s="41" t="s">
        <v>82</v>
      </c>
      <c r="D549" s="41" t="s">
        <v>856</v>
      </c>
      <c r="E549" s="230">
        <v>15553</v>
      </c>
      <c r="F549" s="176">
        <v>15088</v>
      </c>
      <c r="G549" s="176">
        <f t="shared" si="16"/>
        <v>-465</v>
      </c>
      <c r="H549" s="231">
        <f t="shared" si="17"/>
        <v>-2.9899999999999999E-2</v>
      </c>
      <c r="I549" s="212">
        <v>1</v>
      </c>
      <c r="J549" s="216">
        <v>1</v>
      </c>
      <c r="K549" s="332"/>
    </row>
    <row r="550" spans="1:17" x14ac:dyDescent="0.2">
      <c r="A550" s="240"/>
      <c r="B550" s="241"/>
      <c r="C550" s="241"/>
      <c r="D550" s="242"/>
      <c r="E550" s="230"/>
      <c r="F550" s="176"/>
      <c r="G550" s="176"/>
      <c r="H550" s="231"/>
      <c r="I550" s="212"/>
      <c r="J550" s="216"/>
      <c r="K550" s="332"/>
    </row>
    <row r="551" spans="1:17" ht="13.5" thickBot="1" x14ac:dyDescent="0.25">
      <c r="A551" s="243">
        <f>COUNTA(A9:A549)</f>
        <v>541</v>
      </c>
      <c r="B551" s="244" t="s">
        <v>939</v>
      </c>
      <c r="C551" s="244"/>
      <c r="D551" s="245"/>
      <c r="E551" s="246">
        <f>SUM(E9:E549)</f>
        <v>1774735481</v>
      </c>
      <c r="F551" s="178">
        <f>SUM(F9:F549)</f>
        <v>1773352275</v>
      </c>
      <c r="G551" s="178">
        <f>SUM(G9:G549)</f>
        <v>-1383206</v>
      </c>
      <c r="H551" s="247">
        <f t="shared" ref="H551" si="18">ROUND(G551/E551,4)</f>
        <v>-8.0000000000000004E-4</v>
      </c>
      <c r="I551" s="248">
        <f>SUM(I9:I549)</f>
        <v>72</v>
      </c>
      <c r="J551" s="249">
        <f>SUM(J9:J549)</f>
        <v>38</v>
      </c>
      <c r="K551" s="335">
        <f>COUNTIF(K9:K549,2015)</f>
        <v>162</v>
      </c>
    </row>
    <row r="552" spans="1:17" x14ac:dyDescent="0.2">
      <c r="A552" s="250"/>
      <c r="B552" s="251"/>
      <c r="C552" s="251"/>
      <c r="D552" s="251"/>
      <c r="E552" s="252"/>
      <c r="F552" s="252"/>
    </row>
    <row r="553" spans="1:17" ht="13.5" thickBot="1" x14ac:dyDescent="0.25">
      <c r="A553" s="250"/>
      <c r="B553" s="251"/>
      <c r="C553" s="251"/>
      <c r="D553" s="251"/>
      <c r="E553" s="252"/>
      <c r="F553" s="252"/>
    </row>
    <row r="554" spans="1:17" s="254" customFormat="1" ht="13.5" thickBot="1" x14ac:dyDescent="0.25">
      <c r="A554" s="391" t="s">
        <v>919</v>
      </c>
      <c r="B554" s="392"/>
      <c r="C554" s="392"/>
      <c r="D554" s="392"/>
      <c r="E554" s="392"/>
      <c r="F554" s="392"/>
      <c r="G554" s="392"/>
      <c r="H554" s="392"/>
      <c r="I554" s="392"/>
      <c r="J554" s="392"/>
      <c r="K554" s="393"/>
      <c r="L554"/>
      <c r="M554"/>
      <c r="N554"/>
      <c r="O554"/>
      <c r="P554"/>
      <c r="Q554"/>
    </row>
    <row r="555" spans="1:17" s="139" customFormat="1" x14ac:dyDescent="0.2">
      <c r="A555" s="166" t="s">
        <v>907</v>
      </c>
      <c r="B555" s="255"/>
      <c r="C555" s="255"/>
      <c r="D555" s="255"/>
      <c r="E555" s="180"/>
      <c r="F555" s="180"/>
      <c r="G555" s="180"/>
      <c r="H555" s="199"/>
      <c r="I555" s="361"/>
      <c r="J555" s="362"/>
      <c r="K555" s="366"/>
      <c r="L555"/>
      <c r="M555"/>
      <c r="N555"/>
      <c r="O555"/>
      <c r="P555"/>
      <c r="Q555"/>
    </row>
    <row r="556" spans="1:17" s="259" customFormat="1" x14ac:dyDescent="0.2">
      <c r="A556" s="256" t="s">
        <v>914</v>
      </c>
      <c r="B556" s="257"/>
      <c r="C556" s="258"/>
      <c r="D556" s="258"/>
      <c r="E556" s="180"/>
      <c r="F556" s="180"/>
      <c r="G556" s="180"/>
      <c r="H556" s="199"/>
      <c r="I556" s="363"/>
      <c r="J556" s="364"/>
      <c r="K556" s="367">
        <v>2015</v>
      </c>
      <c r="L556"/>
      <c r="M556"/>
      <c r="N556"/>
      <c r="O556"/>
      <c r="P556"/>
      <c r="Q556"/>
    </row>
    <row r="557" spans="1:17" s="136" customFormat="1" x14ac:dyDescent="0.2">
      <c r="A557" s="260">
        <v>55</v>
      </c>
      <c r="B557" s="261" t="s">
        <v>571</v>
      </c>
      <c r="C557" s="261" t="s">
        <v>581</v>
      </c>
      <c r="D557" s="261" t="s">
        <v>582</v>
      </c>
      <c r="E557" s="180">
        <v>2526749</v>
      </c>
      <c r="F557" s="180">
        <v>0</v>
      </c>
      <c r="G557" s="180"/>
      <c r="H557" s="199"/>
      <c r="I557" s="363"/>
      <c r="J557" s="364"/>
      <c r="K557" s="368"/>
      <c r="L557"/>
      <c r="M557"/>
      <c r="N557"/>
      <c r="O557"/>
      <c r="P557"/>
      <c r="Q557"/>
    </row>
    <row r="558" spans="1:17" x14ac:dyDescent="0.2">
      <c r="A558" s="256" t="s">
        <v>915</v>
      </c>
      <c r="B558" s="257"/>
      <c r="C558" s="258"/>
      <c r="D558" s="258"/>
      <c r="E558" s="199"/>
      <c r="F558" s="180"/>
      <c r="G558" s="180"/>
      <c r="H558" s="199"/>
      <c r="I558" s="363"/>
      <c r="J558" s="364"/>
      <c r="K558" s="368"/>
    </row>
    <row r="559" spans="1:17" s="254" customFormat="1" x14ac:dyDescent="0.2">
      <c r="A559" s="260">
        <v>55</v>
      </c>
      <c r="B559" s="261" t="s">
        <v>571</v>
      </c>
      <c r="C559" s="261" t="s">
        <v>589</v>
      </c>
      <c r="D559" s="261" t="s">
        <v>590</v>
      </c>
      <c r="E559" s="180">
        <v>1467563</v>
      </c>
      <c r="F559" s="180">
        <v>0</v>
      </c>
      <c r="G559" s="180"/>
      <c r="H559" s="199"/>
      <c r="I559" s="363"/>
      <c r="J559" s="364"/>
      <c r="K559" s="368"/>
      <c r="L559"/>
      <c r="M559"/>
      <c r="N559"/>
      <c r="O559"/>
      <c r="P559"/>
      <c r="Q559"/>
    </row>
    <row r="560" spans="1:17" s="139" customFormat="1" x14ac:dyDescent="0.2">
      <c r="A560" s="256" t="s">
        <v>916</v>
      </c>
      <c r="B560" s="257"/>
      <c r="C560" s="258"/>
      <c r="D560" s="258"/>
      <c r="E560" s="199"/>
      <c r="F560" s="180"/>
      <c r="G560" s="180"/>
      <c r="H560" s="199"/>
      <c r="I560" s="363"/>
      <c r="J560" s="364"/>
      <c r="K560" s="368"/>
      <c r="L560"/>
      <c r="M560"/>
      <c r="N560"/>
      <c r="O560"/>
      <c r="P560"/>
      <c r="Q560"/>
    </row>
    <row r="561" spans="1:17" s="259" customFormat="1" x14ac:dyDescent="0.2">
      <c r="A561" s="260">
        <v>55</v>
      </c>
      <c r="B561" s="261" t="s">
        <v>571</v>
      </c>
      <c r="C561" s="261" t="s">
        <v>591</v>
      </c>
      <c r="D561" s="261" t="s">
        <v>592</v>
      </c>
      <c r="E561" s="180">
        <v>636983</v>
      </c>
      <c r="F561" s="180">
        <v>0</v>
      </c>
      <c r="G561" s="180"/>
      <c r="H561" s="199"/>
      <c r="I561" s="363"/>
      <c r="J561" s="364"/>
      <c r="K561" s="368"/>
      <c r="L561"/>
      <c r="M561"/>
      <c r="N561"/>
      <c r="O561"/>
      <c r="P561"/>
      <c r="Q561"/>
    </row>
    <row r="562" spans="1:17" x14ac:dyDescent="0.2">
      <c r="A562" s="256" t="s">
        <v>917</v>
      </c>
      <c r="B562" s="257"/>
      <c r="C562" s="258"/>
      <c r="D562" s="258"/>
      <c r="E562" s="199"/>
      <c r="F562" s="180"/>
      <c r="G562" s="180"/>
      <c r="H562" s="199"/>
      <c r="I562" s="363"/>
      <c r="J562" s="364"/>
      <c r="K562" s="368"/>
    </row>
    <row r="563" spans="1:17" s="264" customFormat="1" x14ac:dyDescent="0.2">
      <c r="A563" s="262">
        <v>55</v>
      </c>
      <c r="B563" s="263" t="s">
        <v>571</v>
      </c>
      <c r="C563" s="263" t="s">
        <v>865</v>
      </c>
      <c r="D563" s="263" t="s">
        <v>890</v>
      </c>
      <c r="E563" s="180">
        <v>1238139</v>
      </c>
      <c r="F563" s="180">
        <v>0</v>
      </c>
      <c r="G563" s="180"/>
      <c r="H563" s="199"/>
      <c r="I563" s="363"/>
      <c r="J563" s="364"/>
      <c r="K563" s="368"/>
      <c r="L563"/>
      <c r="M563"/>
      <c r="N563"/>
      <c r="O563"/>
      <c r="P563"/>
      <c r="Q563"/>
    </row>
    <row r="564" spans="1:17" s="264" customFormat="1" x14ac:dyDescent="0.2">
      <c r="A564" s="256" t="s">
        <v>918</v>
      </c>
      <c r="B564" s="257"/>
      <c r="C564" s="258"/>
      <c r="D564" s="258"/>
      <c r="E564" s="199"/>
      <c r="F564" s="180"/>
      <c r="G564" s="180"/>
      <c r="H564" s="199"/>
      <c r="I564" s="363"/>
      <c r="J564" s="364"/>
      <c r="K564" s="368"/>
      <c r="L564"/>
      <c r="M564"/>
      <c r="N564"/>
      <c r="O564"/>
      <c r="P564"/>
      <c r="Q564"/>
    </row>
    <row r="565" spans="1:17" s="254" customFormat="1" ht="13.5" thickBot="1" x14ac:dyDescent="0.25">
      <c r="A565" s="265">
        <v>55</v>
      </c>
      <c r="B565" s="266" t="s">
        <v>571</v>
      </c>
      <c r="C565" s="266" t="s">
        <v>867</v>
      </c>
      <c r="D565" s="266" t="s">
        <v>906</v>
      </c>
      <c r="E565" s="181">
        <v>0</v>
      </c>
      <c r="F565" s="181">
        <v>0</v>
      </c>
      <c r="G565" s="181"/>
      <c r="H565" s="267"/>
      <c r="I565" s="323"/>
      <c r="J565" s="365"/>
      <c r="K565" s="369"/>
      <c r="L565"/>
      <c r="M565"/>
      <c r="N565"/>
      <c r="O565"/>
      <c r="P565"/>
      <c r="Q565"/>
    </row>
    <row r="566" spans="1:17" s="254" customFormat="1" ht="13.5" thickBot="1" x14ac:dyDescent="0.25">
      <c r="A566" s="394" t="s">
        <v>898</v>
      </c>
      <c r="B566" s="394"/>
      <c r="C566" s="394"/>
      <c r="D566" s="394"/>
      <c r="E566" s="394"/>
      <c r="F566" s="394"/>
      <c r="G566" s="394"/>
      <c r="H566" s="394"/>
      <c r="I566" s="394"/>
      <c r="J566" s="394"/>
      <c r="K566" s="394"/>
      <c r="L566"/>
      <c r="M566"/>
      <c r="N566"/>
      <c r="O566"/>
      <c r="P566"/>
      <c r="Q566"/>
    </row>
    <row r="567" spans="1:17" s="254" customFormat="1" x14ac:dyDescent="0.2">
      <c r="A567" s="131" t="s">
        <v>908</v>
      </c>
      <c r="B567" s="132"/>
      <c r="C567" s="133"/>
      <c r="D567" s="133"/>
      <c r="E567" s="175"/>
      <c r="F567" s="175"/>
      <c r="G567" s="175"/>
      <c r="H567" s="204"/>
      <c r="I567" s="205"/>
      <c r="J567" s="268"/>
      <c r="K567" s="205"/>
      <c r="L567"/>
      <c r="M567"/>
      <c r="N567"/>
      <c r="O567"/>
      <c r="P567"/>
      <c r="Q567"/>
    </row>
    <row r="568" spans="1:17" s="254" customFormat="1" x14ac:dyDescent="0.2">
      <c r="A568" s="135" t="s">
        <v>366</v>
      </c>
      <c r="B568" s="136" t="s">
        <v>367</v>
      </c>
      <c r="C568" s="136" t="s">
        <v>20</v>
      </c>
      <c r="D568" s="136" t="s">
        <v>372</v>
      </c>
      <c r="E568" s="176">
        <v>151937</v>
      </c>
      <c r="F568" s="176">
        <v>0</v>
      </c>
      <c r="G568" s="176"/>
      <c r="H568" s="269"/>
      <c r="I568" s="212"/>
      <c r="J568" s="214"/>
      <c r="K568" s="212">
        <v>2015</v>
      </c>
      <c r="L568"/>
      <c r="M568"/>
      <c r="N568"/>
      <c r="O568"/>
      <c r="P568"/>
      <c r="Q568"/>
    </row>
    <row r="569" spans="1:17" s="254" customFormat="1" x14ac:dyDescent="0.2">
      <c r="A569" s="138" t="s">
        <v>366</v>
      </c>
      <c r="B569" s="139" t="s">
        <v>367</v>
      </c>
      <c r="C569" s="139" t="s">
        <v>170</v>
      </c>
      <c r="D569" s="139" t="s">
        <v>949</v>
      </c>
      <c r="E569" s="177">
        <v>582165</v>
      </c>
      <c r="F569" s="177">
        <v>0</v>
      </c>
      <c r="G569" s="177"/>
      <c r="H569" s="270"/>
      <c r="I569" s="271"/>
      <c r="J569" s="272"/>
      <c r="K569" s="271"/>
      <c r="L569"/>
      <c r="M569"/>
      <c r="N569"/>
      <c r="O569"/>
      <c r="P569"/>
      <c r="Q569"/>
    </row>
    <row r="570" spans="1:17" s="254" customFormat="1" ht="13.5" thickBot="1" x14ac:dyDescent="0.25">
      <c r="A570" s="142" t="s">
        <v>366</v>
      </c>
      <c r="B570" s="143" t="s">
        <v>367</v>
      </c>
      <c r="C570" s="143" t="s">
        <v>84</v>
      </c>
      <c r="D570" s="143" t="s">
        <v>909</v>
      </c>
      <c r="E570" s="178">
        <f>SUM(E568:E569)</f>
        <v>734102</v>
      </c>
      <c r="F570" s="178">
        <v>1028992</v>
      </c>
      <c r="G570" s="178">
        <f t="shared" ref="G570" si="19">SUM(F570-E570)</f>
        <v>294890</v>
      </c>
      <c r="H570" s="273">
        <f t="shared" ref="H570" si="20">ROUND(G570/E570,4)</f>
        <v>0.4017</v>
      </c>
      <c r="I570" s="274"/>
      <c r="J570" s="275"/>
      <c r="K570" s="276"/>
      <c r="L570"/>
      <c r="M570"/>
      <c r="N570"/>
      <c r="O570"/>
      <c r="P570"/>
      <c r="Q570"/>
    </row>
    <row r="571" spans="1:17" s="254" customFormat="1" x14ac:dyDescent="0.2">
      <c r="A571" s="197"/>
      <c r="B571" s="197"/>
      <c r="C571" s="197"/>
      <c r="D571" s="197"/>
      <c r="E571" s="176"/>
      <c r="F571" s="176"/>
      <c r="G571" s="176"/>
      <c r="H571" s="277"/>
      <c r="I571" s="278"/>
      <c r="J571" s="278"/>
      <c r="K571" s="279"/>
      <c r="L571"/>
      <c r="M571"/>
      <c r="N571"/>
      <c r="O571"/>
      <c r="P571"/>
      <c r="Q571"/>
    </row>
    <row r="572" spans="1:17" s="254" customFormat="1" x14ac:dyDescent="0.2">
      <c r="A572" s="198" t="s">
        <v>938</v>
      </c>
      <c r="B572" s="209"/>
      <c r="C572" s="209"/>
      <c r="D572" s="209"/>
      <c r="E572" s="176"/>
      <c r="F572" s="176"/>
      <c r="G572" s="176"/>
      <c r="H572" s="277"/>
      <c r="I572" s="278"/>
      <c r="J572" s="278"/>
      <c r="K572" s="279"/>
      <c r="L572"/>
      <c r="M572"/>
      <c r="N572"/>
      <c r="O572"/>
      <c r="P572"/>
      <c r="Q572"/>
    </row>
    <row r="573" spans="1:17" s="136" customFormat="1" ht="13.5" thickBot="1" x14ac:dyDescent="0.25">
      <c r="A573" s="200" t="s">
        <v>491</v>
      </c>
      <c r="B573" s="201" t="s">
        <v>492</v>
      </c>
      <c r="C573" s="200" t="s">
        <v>34</v>
      </c>
      <c r="D573" s="200" t="s">
        <v>937</v>
      </c>
      <c r="E573" s="176">
        <v>294481</v>
      </c>
      <c r="F573" s="176">
        <v>0</v>
      </c>
      <c r="G573" s="177">
        <f t="shared" ref="G573" si="21">SUM(F573-E573)</f>
        <v>-294481</v>
      </c>
      <c r="H573" s="360">
        <f t="shared" ref="H573" si="22">ROUND(G573/E573,4)</f>
        <v>-1</v>
      </c>
      <c r="I573" s="278"/>
      <c r="J573" s="278"/>
      <c r="K573" s="279"/>
      <c r="L573"/>
      <c r="M573"/>
      <c r="N573"/>
      <c r="O573"/>
      <c r="P573"/>
      <c r="Q573"/>
    </row>
    <row r="574" spans="1:17" s="254" customFormat="1" ht="13.5" thickBot="1" x14ac:dyDescent="0.25">
      <c r="A574" s="379" t="s">
        <v>902</v>
      </c>
      <c r="B574" s="380"/>
      <c r="C574" s="380"/>
      <c r="D574" s="380"/>
      <c r="E574" s="380"/>
      <c r="F574" s="380"/>
      <c r="G574" s="381"/>
      <c r="H574" s="381"/>
      <c r="I574" s="380"/>
      <c r="J574" s="380"/>
      <c r="K574" s="380"/>
      <c r="L574"/>
      <c r="M574"/>
      <c r="N574"/>
      <c r="O574"/>
      <c r="P574"/>
      <c r="Q574"/>
    </row>
    <row r="575" spans="1:17" s="254" customFormat="1" x14ac:dyDescent="0.2">
      <c r="A575" s="370" t="s">
        <v>879</v>
      </c>
      <c r="B575" s="371"/>
      <c r="C575" s="371"/>
      <c r="D575" s="371"/>
      <c r="E575" s="371"/>
      <c r="F575" s="371"/>
      <c r="G575" s="371"/>
      <c r="H575" s="371"/>
      <c r="I575" s="371"/>
      <c r="J575" s="371"/>
      <c r="K575" s="372"/>
      <c r="L575"/>
      <c r="M575"/>
      <c r="N575"/>
      <c r="O575"/>
      <c r="P575"/>
      <c r="Q575"/>
    </row>
    <row r="576" spans="1:17" s="254" customFormat="1" ht="13.5" thickBot="1" x14ac:dyDescent="0.25">
      <c r="A576" s="373"/>
      <c r="B576" s="374"/>
      <c r="C576" s="374"/>
      <c r="D576" s="374"/>
      <c r="E576" s="374"/>
      <c r="F576" s="374"/>
      <c r="G576" s="374"/>
      <c r="H576" s="374"/>
      <c r="I576" s="374"/>
      <c r="J576" s="374"/>
      <c r="K576" s="375"/>
      <c r="L576"/>
      <c r="M576"/>
      <c r="N576"/>
      <c r="O576"/>
      <c r="P576"/>
      <c r="Q576"/>
    </row>
    <row r="577" spans="1:11" x14ac:dyDescent="0.2">
      <c r="A577" s="282" t="s">
        <v>570</v>
      </c>
      <c r="B577" s="283" t="s">
        <v>571</v>
      </c>
      <c r="C577" s="283" t="s">
        <v>857</v>
      </c>
      <c r="D577" s="283" t="s">
        <v>858</v>
      </c>
      <c r="E577" s="284">
        <v>32482544</v>
      </c>
      <c r="F577" s="285">
        <v>32444154</v>
      </c>
      <c r="G577" s="286">
        <f t="shared" ref="G577:G581" si="23">SUM(F577-E577)</f>
        <v>-38390</v>
      </c>
      <c r="H577" s="341">
        <f t="shared" ref="H577:H587" si="24">ROUND(G577/E577,4)</f>
        <v>-1.1999999999999999E-3</v>
      </c>
      <c r="I577" s="287"/>
      <c r="J577" s="288"/>
      <c r="K577" s="344"/>
    </row>
    <row r="578" spans="1:11" x14ac:dyDescent="0.2">
      <c r="A578" s="289" t="s">
        <v>570</v>
      </c>
      <c r="B578" s="290" t="s">
        <v>571</v>
      </c>
      <c r="C578" s="290" t="s">
        <v>859</v>
      </c>
      <c r="D578" s="290" t="s">
        <v>860</v>
      </c>
      <c r="E578" s="291">
        <v>9460541</v>
      </c>
      <c r="F578" s="292">
        <v>7705486</v>
      </c>
      <c r="G578" s="180">
        <f t="shared" si="23"/>
        <v>-1755055</v>
      </c>
      <c r="H578" s="231">
        <f t="shared" si="24"/>
        <v>-0.1855</v>
      </c>
      <c r="I578" s="293"/>
      <c r="J578" s="294"/>
      <c r="K578" s="345"/>
    </row>
    <row r="579" spans="1:11" x14ac:dyDescent="0.2">
      <c r="A579" s="289" t="s">
        <v>570</v>
      </c>
      <c r="B579" s="290" t="s">
        <v>571</v>
      </c>
      <c r="C579" s="290" t="s">
        <v>861</v>
      </c>
      <c r="D579" s="290" t="s">
        <v>862</v>
      </c>
      <c r="E579" s="291">
        <v>4060318</v>
      </c>
      <c r="F579" s="292">
        <v>4055519</v>
      </c>
      <c r="G579" s="180">
        <f t="shared" si="23"/>
        <v>-4799</v>
      </c>
      <c r="H579" s="231">
        <f t="shared" si="24"/>
        <v>-1.1999999999999999E-3</v>
      </c>
      <c r="I579" s="293"/>
      <c r="J579" s="294"/>
      <c r="K579" s="345"/>
    </row>
    <row r="580" spans="1:11" x14ac:dyDescent="0.2">
      <c r="A580" s="289" t="s">
        <v>570</v>
      </c>
      <c r="B580" s="290" t="s">
        <v>571</v>
      </c>
      <c r="C580" s="290" t="s">
        <v>863</v>
      </c>
      <c r="D580" s="290" t="s">
        <v>864</v>
      </c>
      <c r="E580" s="291">
        <v>1136889</v>
      </c>
      <c r="F580" s="292">
        <v>1277504</v>
      </c>
      <c r="G580" s="180">
        <f t="shared" si="23"/>
        <v>140615</v>
      </c>
      <c r="H580" s="231">
        <f t="shared" si="24"/>
        <v>0.1237</v>
      </c>
      <c r="I580" s="293"/>
      <c r="J580" s="294"/>
      <c r="K580" s="345"/>
    </row>
    <row r="581" spans="1:11" x14ac:dyDescent="0.2">
      <c r="A581" s="357" t="s">
        <v>570</v>
      </c>
      <c r="B581" s="295" t="s">
        <v>571</v>
      </c>
      <c r="C581" s="295" t="s">
        <v>867</v>
      </c>
      <c r="D581" s="295" t="s">
        <v>906</v>
      </c>
      <c r="E581" s="296">
        <v>507555</v>
      </c>
      <c r="F581" s="297">
        <v>0</v>
      </c>
      <c r="G581" s="281">
        <f t="shared" si="23"/>
        <v>-507555</v>
      </c>
      <c r="H581" s="280">
        <f t="shared" si="24"/>
        <v>-1</v>
      </c>
      <c r="I581" s="298"/>
      <c r="J581" s="299"/>
      <c r="K581" s="346"/>
    </row>
    <row r="582" spans="1:11" ht="13.5" thickBot="1" x14ac:dyDescent="0.25">
      <c r="A582" s="243">
        <f>COUNTA(A577:A580)</f>
        <v>4</v>
      </c>
      <c r="B582" s="244" t="s">
        <v>878</v>
      </c>
      <c r="C582" s="244"/>
      <c r="D582" s="244"/>
      <c r="E582" s="300">
        <f>SUM(E577:E581)</f>
        <v>47647847</v>
      </c>
      <c r="F582" s="301">
        <f>SUM(F577:F581)</f>
        <v>45482663</v>
      </c>
      <c r="G582" s="181">
        <f>SUM(G577:G581)</f>
        <v>-2165184</v>
      </c>
      <c r="H582" s="247">
        <f t="shared" si="24"/>
        <v>-4.5400000000000003E-2</v>
      </c>
      <c r="I582" s="303"/>
      <c r="J582" s="304"/>
      <c r="K582" s="347"/>
    </row>
    <row r="583" spans="1:11" ht="13.5" thickBot="1" x14ac:dyDescent="0.25">
      <c r="A583" s="376" t="s">
        <v>880</v>
      </c>
      <c r="B583" s="377"/>
      <c r="C583" s="377"/>
      <c r="D583" s="377"/>
      <c r="E583" s="377"/>
      <c r="F583" s="377"/>
      <c r="G583" s="377"/>
      <c r="H583" s="377"/>
      <c r="I583" s="377"/>
      <c r="J583" s="377"/>
      <c r="K583" s="378"/>
    </row>
    <row r="584" spans="1:11" x14ac:dyDescent="0.2">
      <c r="A584" s="349" t="s">
        <v>570</v>
      </c>
      <c r="B584" s="350" t="s">
        <v>571</v>
      </c>
      <c r="C584" s="350" t="s">
        <v>905</v>
      </c>
      <c r="D584" s="351" t="s">
        <v>947</v>
      </c>
      <c r="E584" s="358">
        <v>9541748</v>
      </c>
      <c r="F584" s="305">
        <v>0</v>
      </c>
      <c r="G584" s="306">
        <f t="shared" ref="G584:G585" si="25">SUM(F584-E584)</f>
        <v>-9541748</v>
      </c>
      <c r="H584" s="341">
        <f t="shared" si="24"/>
        <v>-1</v>
      </c>
      <c r="I584" s="307"/>
      <c r="J584" s="308"/>
      <c r="K584" s="344"/>
    </row>
    <row r="585" spans="1:11" x14ac:dyDescent="0.2">
      <c r="A585" s="339" t="s">
        <v>570</v>
      </c>
      <c r="B585" s="201" t="s">
        <v>571</v>
      </c>
      <c r="C585" s="201" t="s">
        <v>911</v>
      </c>
      <c r="D585" s="340" t="s">
        <v>912</v>
      </c>
      <c r="E585" s="342">
        <v>0</v>
      </c>
      <c r="F585" s="310">
        <v>3345819</v>
      </c>
      <c r="G585" s="311">
        <f t="shared" si="25"/>
        <v>3345819</v>
      </c>
      <c r="H585" s="231">
        <v>1</v>
      </c>
      <c r="I585" s="312"/>
      <c r="J585" s="313"/>
      <c r="K585" s="345"/>
    </row>
    <row r="586" spans="1:11" x14ac:dyDescent="0.2">
      <c r="A586" s="289">
        <v>55</v>
      </c>
      <c r="B586" s="290" t="s">
        <v>571</v>
      </c>
      <c r="C586" s="352"/>
      <c r="D586" s="309" t="s">
        <v>920</v>
      </c>
      <c r="E586" s="342">
        <v>0</v>
      </c>
      <c r="F586" s="310">
        <v>8111038</v>
      </c>
      <c r="G586" s="311">
        <f t="shared" ref="G586:G588" si="26">SUM(F586-E586)</f>
        <v>8111038</v>
      </c>
      <c r="H586" s="231">
        <v>1</v>
      </c>
      <c r="I586" s="312"/>
      <c r="J586" s="313"/>
      <c r="K586" s="345"/>
    </row>
    <row r="587" spans="1:11" x14ac:dyDescent="0.2">
      <c r="A587" s="353" t="s">
        <v>666</v>
      </c>
      <c r="B587" s="354" t="s">
        <v>667</v>
      </c>
      <c r="C587" s="290" t="s">
        <v>865</v>
      </c>
      <c r="D587" s="355" t="s">
        <v>948</v>
      </c>
      <c r="E587" s="359">
        <v>190832</v>
      </c>
      <c r="F587" s="310">
        <v>0</v>
      </c>
      <c r="G587" s="311">
        <f t="shared" ref="G587" si="27">SUM(F587-E587)</f>
        <v>-190832</v>
      </c>
      <c r="H587" s="231">
        <f t="shared" si="24"/>
        <v>-1</v>
      </c>
      <c r="I587" s="312"/>
      <c r="J587" s="313"/>
      <c r="K587" s="345"/>
    </row>
    <row r="588" spans="1:11" ht="13.5" thickBot="1" x14ac:dyDescent="0.25">
      <c r="A588" s="243">
        <v>72</v>
      </c>
      <c r="B588" s="244" t="s">
        <v>923</v>
      </c>
      <c r="C588" s="356"/>
      <c r="D588" s="245" t="s">
        <v>922</v>
      </c>
      <c r="E588" s="343">
        <v>0</v>
      </c>
      <c r="F588" s="314">
        <v>8111038</v>
      </c>
      <c r="G588" s="315">
        <f t="shared" si="26"/>
        <v>8111038</v>
      </c>
      <c r="H588" s="247">
        <v>1</v>
      </c>
      <c r="I588" s="316"/>
      <c r="J588" s="317"/>
      <c r="K588" s="347"/>
    </row>
    <row r="589" spans="1:11" ht="13.5" thickBot="1" x14ac:dyDescent="0.25">
      <c r="A589" s="243">
        <f>COUNTA(A585:A588)</f>
        <v>4</v>
      </c>
      <c r="B589" s="318"/>
      <c r="C589" s="318"/>
      <c r="D589" s="319"/>
      <c r="E589" s="320">
        <f>SUM(E584:E588)</f>
        <v>9732580</v>
      </c>
      <c r="F589" s="314">
        <f>SUM(F584:F588)</f>
        <v>19567895</v>
      </c>
      <c r="G589" s="315">
        <f>SUM(G583:G588)</f>
        <v>9835315</v>
      </c>
      <c r="H589" s="302">
        <v>0</v>
      </c>
      <c r="I589" s="321"/>
      <c r="J589" s="322"/>
      <c r="K589" s="348"/>
    </row>
    <row r="590" spans="1:11" x14ac:dyDescent="0.2">
      <c r="A590" s="324"/>
      <c r="B590" s="325"/>
      <c r="C590" s="325"/>
      <c r="D590" s="325"/>
      <c r="E590" s="252"/>
      <c r="F590" s="252"/>
    </row>
    <row r="591" spans="1:11" ht="13.5" thickBot="1" x14ac:dyDescent="0.25">
      <c r="A591" s="326">
        <f>SUM(A551+A582+A589)</f>
        <v>549</v>
      </c>
      <c r="B591" s="326" t="s">
        <v>899</v>
      </c>
      <c r="C591" s="327"/>
      <c r="D591" s="327"/>
      <c r="E591" s="328">
        <f>SUM(E551+E557+E559+E561+E563+E573+E582+E589)</f>
        <v>1838279823</v>
      </c>
      <c r="F591" s="328">
        <f>SUM(F551+F582+F589)</f>
        <v>1838402833</v>
      </c>
      <c r="G591" s="328">
        <f>SUM(G551+G582+G589)</f>
        <v>6286925</v>
      </c>
      <c r="H591" s="329">
        <f t="shared" ref="H591" si="28">ROUND(G591/E591,4)</f>
        <v>3.3999999999999998E-3</v>
      </c>
      <c r="I591" s="330">
        <f>SUM(I551+I582+I589)</f>
        <v>72</v>
      </c>
      <c r="J591" s="330">
        <f>SUM(J551+J582+J589)</f>
        <v>38</v>
      </c>
      <c r="K591" s="330">
        <f>SUM(K551+2)</f>
        <v>164</v>
      </c>
    </row>
    <row r="592" spans="1:11" ht="13.5" thickTop="1" x14ac:dyDescent="0.2"/>
    <row r="593" spans="1:11" x14ac:dyDescent="0.2">
      <c r="E593" s="336"/>
    </row>
    <row r="594" spans="1:11" x14ac:dyDescent="0.2">
      <c r="E594" s="252"/>
    </row>
    <row r="595" spans="1:11" x14ac:dyDescent="0.2">
      <c r="A595" s="209"/>
      <c r="G595" s="209"/>
      <c r="I595" s="209"/>
      <c r="J595" s="209"/>
      <c r="K595" s="209"/>
    </row>
    <row r="596" spans="1:11" x14ac:dyDescent="0.2">
      <c r="A596" s="209"/>
      <c r="G596" s="209"/>
      <c r="I596" s="209"/>
      <c r="J596" s="209"/>
      <c r="K596" s="209"/>
    </row>
    <row r="597" spans="1:11" x14ac:dyDescent="0.2">
      <c r="A597" s="209"/>
      <c r="G597" s="209"/>
      <c r="I597" s="209"/>
      <c r="J597" s="209"/>
      <c r="K597" s="209"/>
    </row>
  </sheetData>
  <mergeCells count="8">
    <mergeCell ref="A575:K576"/>
    <mergeCell ref="A583:K583"/>
    <mergeCell ref="A574:K574"/>
    <mergeCell ref="I1:I8"/>
    <mergeCell ref="J1:J8"/>
    <mergeCell ref="K1:K8"/>
    <mergeCell ref="A554:K554"/>
    <mergeCell ref="A566:K566"/>
  </mergeCells>
  <conditionalFormatting sqref="G570:G572 G586 G584">
    <cfRule type="cellIs" dxfId="52" priority="35" operator="lessThan">
      <formula>0</formula>
    </cfRule>
  </conditionalFormatting>
  <conditionalFormatting sqref="H9:J9 H551 H550:J550 I10:J348 I350:J516 I518:J546">
    <cfRule type="cellIs" dxfId="51" priority="62" operator="lessThan">
      <formula>0</formula>
    </cfRule>
  </conditionalFormatting>
  <conditionalFormatting sqref="G580:G581">
    <cfRule type="cellIs" dxfId="50" priority="58" operator="lessThan">
      <formula>0</formula>
    </cfRule>
  </conditionalFormatting>
  <conditionalFormatting sqref="H568:H572">
    <cfRule type="cellIs" dxfId="49" priority="51" operator="lessThan">
      <formula>0</formula>
    </cfRule>
    <cfRule type="cellIs" priority="52" operator="lessThan">
      <formula>0</formula>
    </cfRule>
  </conditionalFormatting>
  <conditionalFormatting sqref="G585">
    <cfRule type="cellIs" dxfId="48" priority="38" operator="lessThan">
      <formula>0</formula>
    </cfRule>
  </conditionalFormatting>
  <conditionalFormatting sqref="I582:J582 I577:J579">
    <cfRule type="cellIs" dxfId="47" priority="60" operator="lessThan">
      <formula>0</formula>
    </cfRule>
    <cfRule type="cellIs" priority="61" operator="lessThan">
      <formula>0</formula>
    </cfRule>
  </conditionalFormatting>
  <conditionalFormatting sqref="I547:J549 G577:G579">
    <cfRule type="cellIs" dxfId="46" priority="44" operator="lessThan">
      <formula>0</formula>
    </cfRule>
  </conditionalFormatting>
  <conditionalFormatting sqref="G582">
    <cfRule type="cellIs" dxfId="45" priority="48" operator="lessThan">
      <formula>0</formula>
    </cfRule>
  </conditionalFormatting>
  <conditionalFormatting sqref="G9 G590 G550:G553 G565">
    <cfRule type="cellIs" dxfId="44" priority="63" operator="lessThan">
      <formula>0</formula>
    </cfRule>
  </conditionalFormatting>
  <conditionalFormatting sqref="I580:J581">
    <cfRule type="cellIs" dxfId="43" priority="56" operator="lessThan">
      <formula>0</formula>
    </cfRule>
    <cfRule type="cellIs" priority="57" operator="lessThan">
      <formula>0</formula>
    </cfRule>
  </conditionalFormatting>
  <conditionalFormatting sqref="G568:G569">
    <cfRule type="cellIs" dxfId="42" priority="53" operator="lessThan">
      <formula>0</formula>
    </cfRule>
  </conditionalFormatting>
  <conditionalFormatting sqref="H591">
    <cfRule type="cellIs" priority="49" operator="lessThan">
      <formula>0</formula>
    </cfRule>
  </conditionalFormatting>
  <conditionalFormatting sqref="H589">
    <cfRule type="cellIs" dxfId="41" priority="41" operator="lessThan">
      <formula>0</formula>
    </cfRule>
    <cfRule type="cellIs" priority="42" operator="lessThan">
      <formula>0</formula>
    </cfRule>
  </conditionalFormatting>
  <conditionalFormatting sqref="G589">
    <cfRule type="cellIs" dxfId="40" priority="36" operator="lessThan">
      <formula>0</formula>
    </cfRule>
  </conditionalFormatting>
  <conditionalFormatting sqref="G588">
    <cfRule type="cellIs" dxfId="39" priority="37" operator="lessThan">
      <formula>0</formula>
    </cfRule>
  </conditionalFormatting>
  <conditionalFormatting sqref="I349:J349">
    <cfRule type="cellIs" dxfId="38" priority="34" operator="lessThan">
      <formula>0</formula>
    </cfRule>
  </conditionalFormatting>
  <conditionalFormatting sqref="I517:J517">
    <cfRule type="cellIs" dxfId="37" priority="31" operator="lessThan">
      <formula>0</formula>
    </cfRule>
  </conditionalFormatting>
  <conditionalFormatting sqref="H577:H582">
    <cfRule type="cellIs" dxfId="36" priority="16" operator="lessThan">
      <formula>0</formula>
    </cfRule>
  </conditionalFormatting>
  <conditionalFormatting sqref="G585">
    <cfRule type="cellIs" dxfId="35" priority="10" operator="lessThan">
      <formula>0</formula>
    </cfRule>
  </conditionalFormatting>
  <conditionalFormatting sqref="G584">
    <cfRule type="cellIs" dxfId="34" priority="11" operator="lessThan">
      <formula>0</formula>
    </cfRule>
  </conditionalFormatting>
  <conditionalFormatting sqref="G587">
    <cfRule type="cellIs" dxfId="33" priority="7" operator="lessThan">
      <formula>0</formula>
    </cfRule>
  </conditionalFormatting>
  <conditionalFormatting sqref="H573">
    <cfRule type="cellIs" dxfId="32" priority="2" operator="lessThan">
      <formula>0</formula>
    </cfRule>
    <cfRule type="cellIs" priority="3" operator="lessThan">
      <formula>0</formula>
    </cfRule>
  </conditionalFormatting>
  <conditionalFormatting sqref="H584:H588">
    <cfRule type="cellIs" dxfId="31" priority="6" operator="lessThan">
      <formula>0</formula>
    </cfRule>
  </conditionalFormatting>
  <conditionalFormatting sqref="H10:H549">
    <cfRule type="cellIs" dxfId="30" priority="4" operator="lessThan">
      <formula>0</formula>
    </cfRule>
  </conditionalFormatting>
  <conditionalFormatting sqref="G10:G549">
    <cfRule type="cellIs" dxfId="29" priority="5" operator="lessThan">
      <formula>0</formula>
    </cfRule>
  </conditionalFormatting>
  <conditionalFormatting sqref="G573">
    <cfRule type="cellIs" dxfId="28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&amp;L&amp;"Times,Regular"FY18 Initial vs FY17 Initial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0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18" sqref="G18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28515625" style="1" customWidth="1"/>
    <col min="4" max="4" width="30.7109375" style="1" customWidth="1"/>
    <col min="5" max="6" width="15.7109375" style="1" customWidth="1"/>
    <col min="7" max="7" width="15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1" width="5.42578125" style="5" customWidth="1"/>
    <col min="15" max="15" width="16.7109375" customWidth="1"/>
    <col min="16" max="16" width="16.5703125" customWidth="1"/>
    <col min="20" max="16384" width="9.140625" style="1"/>
  </cols>
  <sheetData>
    <row r="1" spans="1:11" ht="12.75" customHeight="1" x14ac:dyDescent="0.2">
      <c r="A1" s="17" t="s">
        <v>897</v>
      </c>
      <c r="B1" s="18"/>
      <c r="C1" s="18"/>
      <c r="D1" s="19"/>
      <c r="E1" s="8" t="s">
        <v>874</v>
      </c>
      <c r="F1" s="32" t="s">
        <v>875</v>
      </c>
      <c r="G1" s="12" t="s">
        <v>876</v>
      </c>
      <c r="H1" s="13" t="s">
        <v>882</v>
      </c>
      <c r="I1" s="398" t="s">
        <v>887</v>
      </c>
      <c r="J1" s="401" t="s">
        <v>888</v>
      </c>
      <c r="K1" s="404" t="s">
        <v>901</v>
      </c>
    </row>
    <row r="2" spans="1:11" ht="13.5" customHeight="1" x14ac:dyDescent="0.2">
      <c r="A2" s="183"/>
      <c r="B2" s="21" t="s">
        <v>924</v>
      </c>
      <c r="C2" s="21"/>
      <c r="D2" s="16"/>
      <c r="E2" s="9" t="s">
        <v>889</v>
      </c>
      <c r="F2" s="31" t="s">
        <v>900</v>
      </c>
      <c r="G2" s="14" t="s">
        <v>877</v>
      </c>
      <c r="H2" s="11" t="s">
        <v>883</v>
      </c>
      <c r="I2" s="399"/>
      <c r="J2" s="402"/>
      <c r="K2" s="405"/>
    </row>
    <row r="3" spans="1:11" x14ac:dyDescent="0.2">
      <c r="A3" s="182"/>
      <c r="B3" s="21" t="s">
        <v>878</v>
      </c>
      <c r="C3" s="21"/>
      <c r="D3" s="16"/>
      <c r="E3" s="31" t="s">
        <v>932</v>
      </c>
      <c r="F3" s="31" t="s">
        <v>873</v>
      </c>
      <c r="G3" s="14" t="s">
        <v>881</v>
      </c>
      <c r="H3" s="11" t="s">
        <v>884</v>
      </c>
      <c r="I3" s="399"/>
      <c r="J3" s="402"/>
      <c r="K3" s="405"/>
    </row>
    <row r="4" spans="1:11" x14ac:dyDescent="0.2">
      <c r="A4" s="20"/>
      <c r="B4" s="21"/>
      <c r="C4" s="21"/>
      <c r="D4" s="16"/>
      <c r="E4" s="10" t="s">
        <v>872</v>
      </c>
      <c r="F4" s="15" t="s">
        <v>872</v>
      </c>
      <c r="G4" s="14"/>
      <c r="H4" s="11" t="s">
        <v>885</v>
      </c>
      <c r="I4" s="399"/>
      <c r="J4" s="402"/>
      <c r="K4" s="405"/>
    </row>
    <row r="5" spans="1:11" x14ac:dyDescent="0.2">
      <c r="A5" s="20"/>
      <c r="B5" s="21"/>
      <c r="C5" s="21"/>
      <c r="D5" s="16"/>
      <c r="E5" s="33" t="s">
        <v>933</v>
      </c>
      <c r="F5" s="34" t="s">
        <v>925</v>
      </c>
      <c r="G5" s="14"/>
      <c r="H5" s="16"/>
      <c r="I5" s="399"/>
      <c r="J5" s="402"/>
      <c r="K5" s="405"/>
    </row>
    <row r="6" spans="1:11" x14ac:dyDescent="0.2">
      <c r="A6" s="20"/>
      <c r="B6" s="21"/>
      <c r="C6" s="21"/>
      <c r="D6" s="16"/>
      <c r="E6" s="33" t="s">
        <v>929</v>
      </c>
      <c r="F6" s="34" t="s">
        <v>926</v>
      </c>
      <c r="G6" s="191" t="s">
        <v>934</v>
      </c>
      <c r="H6" s="16"/>
      <c r="I6" s="399"/>
      <c r="J6" s="402"/>
      <c r="K6" s="405"/>
    </row>
    <row r="7" spans="1:11" x14ac:dyDescent="0.2">
      <c r="A7" s="20"/>
      <c r="B7" s="21"/>
      <c r="C7" s="21"/>
      <c r="D7" s="16"/>
      <c r="E7" s="33" t="s">
        <v>930</v>
      </c>
      <c r="F7" s="34" t="s">
        <v>927</v>
      </c>
      <c r="G7" s="34" t="s">
        <v>935</v>
      </c>
      <c r="H7" s="16"/>
      <c r="I7" s="399"/>
      <c r="J7" s="402"/>
      <c r="K7" s="405"/>
    </row>
    <row r="8" spans="1:11" ht="13.5" thickBot="1" x14ac:dyDescent="0.25">
      <c r="A8" s="22" t="s">
        <v>0</v>
      </c>
      <c r="B8" s="23"/>
      <c r="C8" s="24" t="s">
        <v>1</v>
      </c>
      <c r="D8" s="25"/>
      <c r="E8" s="29" t="s">
        <v>931</v>
      </c>
      <c r="F8" s="30" t="s">
        <v>928</v>
      </c>
      <c r="G8" s="30" t="s">
        <v>936</v>
      </c>
      <c r="H8" s="26"/>
      <c r="I8" s="400"/>
      <c r="J8" s="403"/>
      <c r="K8" s="406"/>
    </row>
    <row r="9" spans="1:11" x14ac:dyDescent="0.2">
      <c r="A9" s="41" t="s">
        <v>2</v>
      </c>
      <c r="B9" s="41" t="s">
        <v>3</v>
      </c>
      <c r="C9" s="41" t="s">
        <v>4</v>
      </c>
      <c r="D9" s="41" t="s">
        <v>5</v>
      </c>
      <c r="E9" s="42">
        <v>596980</v>
      </c>
      <c r="F9" s="43">
        <v>603345</v>
      </c>
      <c r="G9" s="44">
        <f>SUM(F9-E9)</f>
        <v>6365</v>
      </c>
      <c r="H9" s="45">
        <f>ROUND(G9/E9,4)</f>
        <v>1.0699999999999999E-2</v>
      </c>
      <c r="I9" s="36" t="s">
        <v>886</v>
      </c>
      <c r="J9" s="38" t="s">
        <v>886</v>
      </c>
      <c r="K9" s="332" t="s">
        <v>886</v>
      </c>
    </row>
    <row r="10" spans="1:11" x14ac:dyDescent="0.2">
      <c r="A10" s="41" t="s">
        <v>2</v>
      </c>
      <c r="B10" s="41" t="s">
        <v>3</v>
      </c>
      <c r="C10" s="41" t="s">
        <v>6</v>
      </c>
      <c r="D10" s="41" t="s">
        <v>7</v>
      </c>
      <c r="E10" s="42">
        <v>3009898</v>
      </c>
      <c r="F10" s="43">
        <v>2989623</v>
      </c>
      <c r="G10" s="44">
        <f t="shared" ref="G10:G73" si="0">SUM(F10-E10)</f>
        <v>-20275</v>
      </c>
      <c r="H10" s="45">
        <f t="shared" ref="H10:H73" si="1">ROUND(G10/E10,4)</f>
        <v>-6.7000000000000002E-3</v>
      </c>
      <c r="I10" s="36" t="s">
        <v>886</v>
      </c>
      <c r="J10" s="38" t="s">
        <v>886</v>
      </c>
      <c r="K10" s="332">
        <v>2015</v>
      </c>
    </row>
    <row r="11" spans="1:11" x14ac:dyDescent="0.2">
      <c r="A11" s="41" t="s">
        <v>2</v>
      </c>
      <c r="B11" s="41" t="s">
        <v>3</v>
      </c>
      <c r="C11" s="41" t="s">
        <v>8</v>
      </c>
      <c r="D11" s="41" t="s">
        <v>9</v>
      </c>
      <c r="E11" s="42">
        <v>1084496</v>
      </c>
      <c r="F11" s="43">
        <v>1073408</v>
      </c>
      <c r="G11" s="44">
        <f t="shared" si="0"/>
        <v>-11088</v>
      </c>
      <c r="H11" s="45">
        <f t="shared" si="1"/>
        <v>-1.0200000000000001E-2</v>
      </c>
      <c r="I11" s="36" t="s">
        <v>886</v>
      </c>
      <c r="J11" s="38" t="s">
        <v>886</v>
      </c>
      <c r="K11" s="332" t="s">
        <v>886</v>
      </c>
    </row>
    <row r="12" spans="1:11" x14ac:dyDescent="0.2">
      <c r="A12" s="41" t="s">
        <v>2</v>
      </c>
      <c r="B12" s="41" t="s">
        <v>3</v>
      </c>
      <c r="C12" s="41" t="s">
        <v>10</v>
      </c>
      <c r="D12" s="41" t="s">
        <v>11</v>
      </c>
      <c r="E12" s="42">
        <v>1584123</v>
      </c>
      <c r="F12" s="43">
        <v>1561492</v>
      </c>
      <c r="G12" s="44">
        <f t="shared" si="0"/>
        <v>-22631</v>
      </c>
      <c r="H12" s="45">
        <f t="shared" si="1"/>
        <v>-1.43E-2</v>
      </c>
      <c r="I12" s="36" t="s">
        <v>886</v>
      </c>
      <c r="J12" s="38" t="s">
        <v>886</v>
      </c>
      <c r="K12" s="332">
        <v>2015</v>
      </c>
    </row>
    <row r="13" spans="1:11" x14ac:dyDescent="0.2">
      <c r="A13" s="41" t="s">
        <v>2</v>
      </c>
      <c r="B13" s="41" t="s">
        <v>3</v>
      </c>
      <c r="C13" s="41" t="s">
        <v>12</v>
      </c>
      <c r="D13" s="41" t="s">
        <v>13</v>
      </c>
      <c r="E13" s="42">
        <v>636158</v>
      </c>
      <c r="F13" s="43">
        <v>657028</v>
      </c>
      <c r="G13" s="44">
        <f t="shared" si="0"/>
        <v>20870</v>
      </c>
      <c r="H13" s="45">
        <f t="shared" si="1"/>
        <v>3.2800000000000003E-2</v>
      </c>
      <c r="I13" s="36" t="s">
        <v>886</v>
      </c>
      <c r="J13" s="38" t="s">
        <v>886</v>
      </c>
      <c r="K13" s="332" t="s">
        <v>886</v>
      </c>
    </row>
    <row r="14" spans="1:11" x14ac:dyDescent="0.2">
      <c r="A14" s="41" t="s">
        <v>2</v>
      </c>
      <c r="B14" s="41" t="s">
        <v>3</v>
      </c>
      <c r="C14" s="41" t="s">
        <v>14</v>
      </c>
      <c r="D14" s="41" t="s">
        <v>15</v>
      </c>
      <c r="E14" s="42">
        <v>457990</v>
      </c>
      <c r="F14" s="43">
        <v>459461</v>
      </c>
      <c r="G14" s="44">
        <f t="shared" si="0"/>
        <v>1471</v>
      </c>
      <c r="H14" s="45">
        <f t="shared" si="1"/>
        <v>3.2000000000000002E-3</v>
      </c>
      <c r="I14" s="36" t="s">
        <v>886</v>
      </c>
      <c r="J14" s="38" t="s">
        <v>886</v>
      </c>
      <c r="K14" s="332">
        <v>2015</v>
      </c>
    </row>
    <row r="15" spans="1:11" x14ac:dyDescent="0.2">
      <c r="A15" s="41" t="s">
        <v>2</v>
      </c>
      <c r="B15" s="41" t="s">
        <v>3</v>
      </c>
      <c r="C15" s="41" t="s">
        <v>16</v>
      </c>
      <c r="D15" s="41" t="s">
        <v>17</v>
      </c>
      <c r="E15" s="42">
        <v>1147817</v>
      </c>
      <c r="F15" s="43">
        <v>1087514</v>
      </c>
      <c r="G15" s="44">
        <f t="shared" si="0"/>
        <v>-60303</v>
      </c>
      <c r="H15" s="45">
        <f t="shared" si="1"/>
        <v>-5.2499999999999998E-2</v>
      </c>
      <c r="I15" s="36" t="s">
        <v>886</v>
      </c>
      <c r="J15" s="38" t="s">
        <v>886</v>
      </c>
      <c r="K15" s="332">
        <v>2015</v>
      </c>
    </row>
    <row r="16" spans="1:11" x14ac:dyDescent="0.2">
      <c r="A16" s="41" t="s">
        <v>2</v>
      </c>
      <c r="B16" s="41" t="s">
        <v>3</v>
      </c>
      <c r="C16" s="41" t="s">
        <v>18</v>
      </c>
      <c r="D16" s="41" t="s">
        <v>19</v>
      </c>
      <c r="E16" s="42">
        <v>4346260</v>
      </c>
      <c r="F16" s="43">
        <v>4347763</v>
      </c>
      <c r="G16" s="44">
        <f t="shared" si="0"/>
        <v>1503</v>
      </c>
      <c r="H16" s="45">
        <f t="shared" si="1"/>
        <v>2.9999999999999997E-4</v>
      </c>
      <c r="I16" s="36" t="s">
        <v>886</v>
      </c>
      <c r="J16" s="38" t="s">
        <v>886</v>
      </c>
      <c r="K16" s="332" t="s">
        <v>886</v>
      </c>
    </row>
    <row r="17" spans="1:11" x14ac:dyDescent="0.2">
      <c r="A17" s="41" t="s">
        <v>2</v>
      </c>
      <c r="B17" s="41" t="s">
        <v>3</v>
      </c>
      <c r="C17" s="41" t="s">
        <v>20</v>
      </c>
      <c r="D17" s="41" t="s">
        <v>21</v>
      </c>
      <c r="E17" s="42">
        <v>5211250</v>
      </c>
      <c r="F17" s="43">
        <v>5289483</v>
      </c>
      <c r="G17" s="44">
        <f t="shared" si="0"/>
        <v>78233</v>
      </c>
      <c r="H17" s="45">
        <f t="shared" si="1"/>
        <v>1.4999999999999999E-2</v>
      </c>
      <c r="I17" s="36" t="s">
        <v>886</v>
      </c>
      <c r="J17" s="38" t="s">
        <v>886</v>
      </c>
      <c r="K17" s="332">
        <v>2015</v>
      </c>
    </row>
    <row r="18" spans="1:11" x14ac:dyDescent="0.2">
      <c r="A18" s="41" t="s">
        <v>2</v>
      </c>
      <c r="B18" s="41" t="s">
        <v>3</v>
      </c>
      <c r="C18" s="41" t="s">
        <v>22</v>
      </c>
      <c r="D18" s="41" t="s">
        <v>23</v>
      </c>
      <c r="E18" s="42">
        <v>909914</v>
      </c>
      <c r="F18" s="43">
        <v>926333</v>
      </c>
      <c r="G18" s="44">
        <f t="shared" si="0"/>
        <v>16419</v>
      </c>
      <c r="H18" s="45">
        <f t="shared" si="1"/>
        <v>1.7999999999999999E-2</v>
      </c>
      <c r="I18" s="36" t="s">
        <v>886</v>
      </c>
      <c r="J18" s="38" t="s">
        <v>886</v>
      </c>
      <c r="K18" s="332" t="s">
        <v>886</v>
      </c>
    </row>
    <row r="19" spans="1:11" x14ac:dyDescent="0.2">
      <c r="A19" s="41" t="s">
        <v>24</v>
      </c>
      <c r="B19" s="41" t="s">
        <v>25</v>
      </c>
      <c r="C19" s="41" t="s">
        <v>26</v>
      </c>
      <c r="D19" s="41" t="s">
        <v>27</v>
      </c>
      <c r="E19" s="42">
        <v>26856</v>
      </c>
      <c r="F19" s="43">
        <v>26459</v>
      </c>
      <c r="G19" s="44">
        <f t="shared" si="0"/>
        <v>-397</v>
      </c>
      <c r="H19" s="45">
        <f t="shared" si="1"/>
        <v>-1.4800000000000001E-2</v>
      </c>
      <c r="I19" s="36">
        <v>1</v>
      </c>
      <c r="J19" s="38">
        <v>1</v>
      </c>
      <c r="K19" s="332" t="s">
        <v>886</v>
      </c>
    </row>
    <row r="20" spans="1:11" x14ac:dyDescent="0.2">
      <c r="A20" s="41" t="s">
        <v>24</v>
      </c>
      <c r="B20" s="41" t="s">
        <v>25</v>
      </c>
      <c r="C20" s="41" t="s">
        <v>28</v>
      </c>
      <c r="D20" s="41" t="s">
        <v>29</v>
      </c>
      <c r="E20" s="42">
        <v>308519</v>
      </c>
      <c r="F20" s="43">
        <v>379212</v>
      </c>
      <c r="G20" s="44">
        <f t="shared" si="0"/>
        <v>70693</v>
      </c>
      <c r="H20" s="45">
        <f t="shared" si="1"/>
        <v>0.2291</v>
      </c>
      <c r="I20" s="36">
        <v>1</v>
      </c>
      <c r="J20" s="38" t="s">
        <v>886</v>
      </c>
      <c r="K20" s="332" t="s">
        <v>886</v>
      </c>
    </row>
    <row r="21" spans="1:11" x14ac:dyDescent="0.2">
      <c r="A21" s="41" t="s">
        <v>24</v>
      </c>
      <c r="B21" s="41" t="s">
        <v>25</v>
      </c>
      <c r="C21" s="41" t="s">
        <v>30</v>
      </c>
      <c r="D21" s="41" t="s">
        <v>31</v>
      </c>
      <c r="E21" s="42">
        <v>26616</v>
      </c>
      <c r="F21" s="43">
        <v>210870</v>
      </c>
      <c r="G21" s="44">
        <f t="shared" si="0"/>
        <v>184254</v>
      </c>
      <c r="H21" s="45">
        <f t="shared" si="1"/>
        <v>6.9226999999999999</v>
      </c>
      <c r="I21" s="36">
        <v>1</v>
      </c>
      <c r="J21" s="38" t="s">
        <v>886</v>
      </c>
      <c r="K21" s="332">
        <v>2015</v>
      </c>
    </row>
    <row r="22" spans="1:11" x14ac:dyDescent="0.2">
      <c r="A22" s="41" t="s">
        <v>32</v>
      </c>
      <c r="B22" s="41" t="s">
        <v>33</v>
      </c>
      <c r="C22" s="41" t="s">
        <v>34</v>
      </c>
      <c r="D22" s="41" t="s">
        <v>35</v>
      </c>
      <c r="E22" s="42">
        <v>1046498</v>
      </c>
      <c r="F22" s="43">
        <v>1046089</v>
      </c>
      <c r="G22" s="44">
        <f t="shared" si="0"/>
        <v>-409</v>
      </c>
      <c r="H22" s="45">
        <f t="shared" si="1"/>
        <v>-4.0000000000000002E-4</v>
      </c>
      <c r="I22" s="36" t="s">
        <v>886</v>
      </c>
      <c r="J22" s="38" t="s">
        <v>886</v>
      </c>
      <c r="K22" s="332" t="s">
        <v>886</v>
      </c>
    </row>
    <row r="23" spans="1:11" x14ac:dyDescent="0.2">
      <c r="A23" s="41" t="s">
        <v>32</v>
      </c>
      <c r="B23" s="41" t="s">
        <v>33</v>
      </c>
      <c r="C23" s="41" t="s">
        <v>6</v>
      </c>
      <c r="D23" s="41" t="s">
        <v>36</v>
      </c>
      <c r="E23" s="42">
        <v>1282249</v>
      </c>
      <c r="F23" s="43">
        <v>1176983</v>
      </c>
      <c r="G23" s="44">
        <f t="shared" si="0"/>
        <v>-105266</v>
      </c>
      <c r="H23" s="45">
        <f t="shared" si="1"/>
        <v>-8.2100000000000006E-2</v>
      </c>
      <c r="I23" s="36" t="s">
        <v>886</v>
      </c>
      <c r="J23" s="38" t="s">
        <v>886</v>
      </c>
      <c r="K23" s="332">
        <v>2015</v>
      </c>
    </row>
    <row r="24" spans="1:11" x14ac:dyDescent="0.2">
      <c r="A24" s="41" t="s">
        <v>32</v>
      </c>
      <c r="B24" s="41" t="s">
        <v>33</v>
      </c>
      <c r="C24" s="41" t="s">
        <v>37</v>
      </c>
      <c r="D24" s="41" t="s">
        <v>38</v>
      </c>
      <c r="E24" s="42">
        <v>1037384</v>
      </c>
      <c r="F24" s="43">
        <v>1057454</v>
      </c>
      <c r="G24" s="44">
        <f t="shared" si="0"/>
        <v>20070</v>
      </c>
      <c r="H24" s="45">
        <f t="shared" si="1"/>
        <v>1.9300000000000001E-2</v>
      </c>
      <c r="I24" s="36" t="s">
        <v>886</v>
      </c>
      <c r="J24" s="38" t="s">
        <v>886</v>
      </c>
      <c r="K24" s="332" t="s">
        <v>886</v>
      </c>
    </row>
    <row r="25" spans="1:11" x14ac:dyDescent="0.2">
      <c r="A25" s="41" t="s">
        <v>32</v>
      </c>
      <c r="B25" s="41" t="s">
        <v>33</v>
      </c>
      <c r="C25" s="41" t="s">
        <v>39</v>
      </c>
      <c r="D25" s="41" t="s">
        <v>40</v>
      </c>
      <c r="E25" s="42">
        <v>3259470</v>
      </c>
      <c r="F25" s="43">
        <v>3315595</v>
      </c>
      <c r="G25" s="44">
        <f t="shared" si="0"/>
        <v>56125</v>
      </c>
      <c r="H25" s="45">
        <f t="shared" si="1"/>
        <v>1.72E-2</v>
      </c>
      <c r="I25" s="36" t="s">
        <v>886</v>
      </c>
      <c r="J25" s="38" t="s">
        <v>886</v>
      </c>
      <c r="K25" s="332" t="s">
        <v>886</v>
      </c>
    </row>
    <row r="26" spans="1:11" x14ac:dyDescent="0.2">
      <c r="A26" s="41" t="s">
        <v>32</v>
      </c>
      <c r="B26" s="41" t="s">
        <v>33</v>
      </c>
      <c r="C26" s="41" t="s">
        <v>41</v>
      </c>
      <c r="D26" s="41" t="s">
        <v>42</v>
      </c>
      <c r="E26" s="42">
        <v>1475557</v>
      </c>
      <c r="F26" s="43">
        <v>1470056</v>
      </c>
      <c r="G26" s="44">
        <f t="shared" si="0"/>
        <v>-5501</v>
      </c>
      <c r="H26" s="45">
        <f t="shared" si="1"/>
        <v>-3.7000000000000002E-3</v>
      </c>
      <c r="I26" s="36" t="s">
        <v>886</v>
      </c>
      <c r="J26" s="38" t="s">
        <v>886</v>
      </c>
      <c r="K26" s="332">
        <v>2015</v>
      </c>
    </row>
    <row r="27" spans="1:11" x14ac:dyDescent="0.2">
      <c r="A27" s="41" t="s">
        <v>32</v>
      </c>
      <c r="B27" s="41" t="s">
        <v>33</v>
      </c>
      <c r="C27" s="41" t="s">
        <v>43</v>
      </c>
      <c r="D27" s="41" t="s">
        <v>44</v>
      </c>
      <c r="E27" s="42">
        <v>779112</v>
      </c>
      <c r="F27" s="43">
        <v>776396</v>
      </c>
      <c r="G27" s="44">
        <f t="shared" si="0"/>
        <v>-2716</v>
      </c>
      <c r="H27" s="45">
        <f t="shared" si="1"/>
        <v>-3.5000000000000001E-3</v>
      </c>
      <c r="I27" s="36" t="s">
        <v>886</v>
      </c>
      <c r="J27" s="38" t="s">
        <v>886</v>
      </c>
      <c r="K27" s="332">
        <v>2015</v>
      </c>
    </row>
    <row r="28" spans="1:11" x14ac:dyDescent="0.2">
      <c r="A28" s="41" t="s">
        <v>45</v>
      </c>
      <c r="B28" s="41" t="s">
        <v>46</v>
      </c>
      <c r="C28" s="41" t="s">
        <v>47</v>
      </c>
      <c r="D28" s="41" t="s">
        <v>48</v>
      </c>
      <c r="E28" s="42">
        <v>650529</v>
      </c>
      <c r="F28" s="43">
        <v>695171</v>
      </c>
      <c r="G28" s="44">
        <f t="shared" si="0"/>
        <v>44642</v>
      </c>
      <c r="H28" s="45">
        <f t="shared" si="1"/>
        <v>6.8599999999999994E-2</v>
      </c>
      <c r="I28" s="36" t="s">
        <v>886</v>
      </c>
      <c r="J28" s="38" t="s">
        <v>886</v>
      </c>
      <c r="K28" s="332">
        <v>2015</v>
      </c>
    </row>
    <row r="29" spans="1:11" x14ac:dyDescent="0.2">
      <c r="A29" s="41" t="s">
        <v>45</v>
      </c>
      <c r="B29" s="41" t="s">
        <v>46</v>
      </c>
      <c r="C29" s="41" t="s">
        <v>49</v>
      </c>
      <c r="D29" s="41" t="s">
        <v>50</v>
      </c>
      <c r="E29" s="42">
        <v>31570</v>
      </c>
      <c r="F29" s="43">
        <v>31338</v>
      </c>
      <c r="G29" s="44">
        <f t="shared" si="0"/>
        <v>-232</v>
      </c>
      <c r="H29" s="45">
        <f t="shared" si="1"/>
        <v>-7.3000000000000001E-3</v>
      </c>
      <c r="I29" s="36">
        <v>1</v>
      </c>
      <c r="J29" s="38">
        <v>1</v>
      </c>
      <c r="K29" s="332" t="s">
        <v>886</v>
      </c>
    </row>
    <row r="30" spans="1:11" x14ac:dyDescent="0.2">
      <c r="A30" s="41" t="s">
        <v>45</v>
      </c>
      <c r="B30" s="41" t="s">
        <v>46</v>
      </c>
      <c r="C30" s="41" t="s">
        <v>51</v>
      </c>
      <c r="D30" s="41" t="s">
        <v>52</v>
      </c>
      <c r="E30" s="42">
        <v>5339</v>
      </c>
      <c r="F30" s="43">
        <v>5571</v>
      </c>
      <c r="G30" s="44">
        <f t="shared" si="0"/>
        <v>232</v>
      </c>
      <c r="H30" s="45">
        <f t="shared" si="1"/>
        <v>4.3499999999999997E-2</v>
      </c>
      <c r="I30" s="36">
        <v>1</v>
      </c>
      <c r="J30" s="38">
        <v>1</v>
      </c>
      <c r="K30" s="332" t="s">
        <v>886</v>
      </c>
    </row>
    <row r="31" spans="1:11" x14ac:dyDescent="0.2">
      <c r="A31" s="41" t="s">
        <v>45</v>
      </c>
      <c r="B31" s="41" t="s">
        <v>46</v>
      </c>
      <c r="C31" s="41" t="s">
        <v>53</v>
      </c>
      <c r="D31" s="41" t="s">
        <v>54</v>
      </c>
      <c r="E31" s="42">
        <v>735477</v>
      </c>
      <c r="F31" s="43">
        <v>855000</v>
      </c>
      <c r="G31" s="44">
        <f t="shared" si="0"/>
        <v>119523</v>
      </c>
      <c r="H31" s="45">
        <f t="shared" si="1"/>
        <v>0.16250000000000001</v>
      </c>
      <c r="I31" s="36" t="s">
        <v>886</v>
      </c>
      <c r="J31" s="38" t="s">
        <v>886</v>
      </c>
      <c r="K31" s="332" t="s">
        <v>886</v>
      </c>
    </row>
    <row r="32" spans="1:11" x14ac:dyDescent="0.2">
      <c r="A32" s="41" t="s">
        <v>55</v>
      </c>
      <c r="B32" s="41" t="s">
        <v>56</v>
      </c>
      <c r="C32" s="41" t="s">
        <v>57</v>
      </c>
      <c r="D32" s="41" t="s">
        <v>58</v>
      </c>
      <c r="E32" s="42">
        <v>1122088</v>
      </c>
      <c r="F32" s="43">
        <v>1192338</v>
      </c>
      <c r="G32" s="44">
        <f t="shared" si="0"/>
        <v>70250</v>
      </c>
      <c r="H32" s="45">
        <f t="shared" si="1"/>
        <v>6.2600000000000003E-2</v>
      </c>
      <c r="I32" s="36" t="s">
        <v>886</v>
      </c>
      <c r="J32" s="38" t="s">
        <v>886</v>
      </c>
      <c r="K32" s="332" t="s">
        <v>886</v>
      </c>
    </row>
    <row r="33" spans="1:11" x14ac:dyDescent="0.2">
      <c r="A33" s="41" t="s">
        <v>55</v>
      </c>
      <c r="B33" s="41" t="s">
        <v>56</v>
      </c>
      <c r="C33" s="41" t="s">
        <v>59</v>
      </c>
      <c r="D33" s="41" t="s">
        <v>60</v>
      </c>
      <c r="E33" s="42">
        <v>4232095</v>
      </c>
      <c r="F33" s="43">
        <v>4021759</v>
      </c>
      <c r="G33" s="44">
        <f t="shared" si="0"/>
        <v>-210336</v>
      </c>
      <c r="H33" s="45">
        <f t="shared" si="1"/>
        <v>-4.9700000000000001E-2</v>
      </c>
      <c r="I33" s="36" t="s">
        <v>886</v>
      </c>
      <c r="J33" s="38" t="s">
        <v>886</v>
      </c>
      <c r="K33" s="332">
        <v>2015</v>
      </c>
    </row>
    <row r="34" spans="1:11" x14ac:dyDescent="0.2">
      <c r="A34" s="41" t="s">
        <v>55</v>
      </c>
      <c r="B34" s="41" t="s">
        <v>56</v>
      </c>
      <c r="C34" s="41" t="s">
        <v>61</v>
      </c>
      <c r="D34" s="41" t="s">
        <v>62</v>
      </c>
      <c r="E34" s="42">
        <v>261068</v>
      </c>
      <c r="F34" s="43">
        <v>205026</v>
      </c>
      <c r="G34" s="44">
        <f t="shared" si="0"/>
        <v>-56042</v>
      </c>
      <c r="H34" s="45">
        <f t="shared" si="1"/>
        <v>-0.2147</v>
      </c>
      <c r="I34" s="36">
        <v>1</v>
      </c>
      <c r="J34" s="38" t="s">
        <v>886</v>
      </c>
      <c r="K34" s="332">
        <v>2015</v>
      </c>
    </row>
    <row r="35" spans="1:11" x14ac:dyDescent="0.2">
      <c r="A35" s="41" t="s">
        <v>55</v>
      </c>
      <c r="B35" s="41" t="s">
        <v>56</v>
      </c>
      <c r="C35" s="41" t="s">
        <v>63</v>
      </c>
      <c r="D35" s="41" t="s">
        <v>64</v>
      </c>
      <c r="E35" s="42">
        <v>934714</v>
      </c>
      <c r="F35" s="43">
        <v>963737</v>
      </c>
      <c r="G35" s="44">
        <f t="shared" si="0"/>
        <v>29023</v>
      </c>
      <c r="H35" s="45">
        <f t="shared" si="1"/>
        <v>3.1099999999999999E-2</v>
      </c>
      <c r="I35" s="36" t="s">
        <v>886</v>
      </c>
      <c r="J35" s="38" t="s">
        <v>886</v>
      </c>
      <c r="K35" s="332" t="s">
        <v>886</v>
      </c>
    </row>
    <row r="36" spans="1:11" x14ac:dyDescent="0.2">
      <c r="A36" s="41" t="s">
        <v>65</v>
      </c>
      <c r="B36" s="41" t="s">
        <v>66</v>
      </c>
      <c r="C36" s="41" t="s">
        <v>67</v>
      </c>
      <c r="D36" s="41" t="s">
        <v>68</v>
      </c>
      <c r="E36" s="42">
        <v>572905</v>
      </c>
      <c r="F36" s="43">
        <v>471084</v>
      </c>
      <c r="G36" s="44">
        <f t="shared" si="0"/>
        <v>-101821</v>
      </c>
      <c r="H36" s="45">
        <f t="shared" si="1"/>
        <v>-0.1777</v>
      </c>
      <c r="I36" s="36">
        <v>1</v>
      </c>
      <c r="J36" s="38" t="s">
        <v>886</v>
      </c>
      <c r="K36" s="332">
        <v>2015</v>
      </c>
    </row>
    <row r="37" spans="1:11" x14ac:dyDescent="0.2">
      <c r="A37" s="41" t="s">
        <v>65</v>
      </c>
      <c r="B37" s="41" t="s">
        <v>66</v>
      </c>
      <c r="C37" s="41" t="s">
        <v>69</v>
      </c>
      <c r="D37" s="41" t="s">
        <v>70</v>
      </c>
      <c r="E37" s="42">
        <v>1025043</v>
      </c>
      <c r="F37" s="43">
        <v>922931</v>
      </c>
      <c r="G37" s="44">
        <f t="shared" si="0"/>
        <v>-102112</v>
      </c>
      <c r="H37" s="45">
        <f t="shared" si="1"/>
        <v>-9.9599999999999994E-2</v>
      </c>
      <c r="I37" s="36">
        <v>1</v>
      </c>
      <c r="J37" s="38" t="s">
        <v>886</v>
      </c>
      <c r="K37" s="332" t="s">
        <v>886</v>
      </c>
    </row>
    <row r="38" spans="1:11" x14ac:dyDescent="0.2">
      <c r="A38" s="41" t="s">
        <v>65</v>
      </c>
      <c r="B38" s="41" t="s">
        <v>66</v>
      </c>
      <c r="C38" s="41" t="s">
        <v>71</v>
      </c>
      <c r="D38" s="41" t="s">
        <v>72</v>
      </c>
      <c r="E38" s="42">
        <v>410661</v>
      </c>
      <c r="F38" s="43">
        <v>382893</v>
      </c>
      <c r="G38" s="44">
        <f t="shared" si="0"/>
        <v>-27768</v>
      </c>
      <c r="H38" s="45">
        <f t="shared" si="1"/>
        <v>-6.7599999999999993E-2</v>
      </c>
      <c r="I38" s="36">
        <v>1</v>
      </c>
      <c r="J38" s="38" t="s">
        <v>886</v>
      </c>
      <c r="K38" s="332">
        <v>2015</v>
      </c>
    </row>
    <row r="39" spans="1:11" x14ac:dyDescent="0.2">
      <c r="A39" s="41" t="s">
        <v>65</v>
      </c>
      <c r="B39" s="41" t="s">
        <v>66</v>
      </c>
      <c r="C39" s="41" t="s">
        <v>73</v>
      </c>
      <c r="D39" s="41" t="s">
        <v>74</v>
      </c>
      <c r="E39" s="42">
        <v>133859</v>
      </c>
      <c r="F39" s="43">
        <v>115721</v>
      </c>
      <c r="G39" s="44">
        <f t="shared" si="0"/>
        <v>-18138</v>
      </c>
      <c r="H39" s="45">
        <f t="shared" si="1"/>
        <v>-0.13550000000000001</v>
      </c>
      <c r="I39" s="36">
        <v>1</v>
      </c>
      <c r="J39" s="38" t="s">
        <v>886</v>
      </c>
      <c r="K39" s="332">
        <v>2015</v>
      </c>
    </row>
    <row r="40" spans="1:11" x14ac:dyDescent="0.2">
      <c r="A40" s="41" t="s">
        <v>75</v>
      </c>
      <c r="B40" s="41" t="s">
        <v>76</v>
      </c>
      <c r="C40" s="41" t="s">
        <v>26</v>
      </c>
      <c r="D40" s="41" t="s">
        <v>77</v>
      </c>
      <c r="E40" s="42">
        <v>2130049</v>
      </c>
      <c r="F40" s="43">
        <v>2139939</v>
      </c>
      <c r="G40" s="44">
        <f t="shared" si="0"/>
        <v>9890</v>
      </c>
      <c r="H40" s="45">
        <f t="shared" si="1"/>
        <v>4.5999999999999999E-3</v>
      </c>
      <c r="I40" s="36" t="s">
        <v>886</v>
      </c>
      <c r="J40" s="38" t="s">
        <v>886</v>
      </c>
      <c r="K40" s="332" t="s">
        <v>886</v>
      </c>
    </row>
    <row r="41" spans="1:11" x14ac:dyDescent="0.2">
      <c r="A41" s="41" t="s">
        <v>75</v>
      </c>
      <c r="B41" s="41" t="s">
        <v>76</v>
      </c>
      <c r="C41" s="41" t="s">
        <v>57</v>
      </c>
      <c r="D41" s="41" t="s">
        <v>78</v>
      </c>
      <c r="E41" s="42">
        <v>1719864</v>
      </c>
      <c r="F41" s="43">
        <v>1784584</v>
      </c>
      <c r="G41" s="44">
        <f t="shared" si="0"/>
        <v>64720</v>
      </c>
      <c r="H41" s="45">
        <f t="shared" si="1"/>
        <v>3.7600000000000001E-2</v>
      </c>
      <c r="I41" s="36" t="s">
        <v>886</v>
      </c>
      <c r="J41" s="38" t="s">
        <v>886</v>
      </c>
      <c r="K41" s="332">
        <v>2015</v>
      </c>
    </row>
    <row r="42" spans="1:11" x14ac:dyDescent="0.2">
      <c r="A42" s="41" t="s">
        <v>75</v>
      </c>
      <c r="B42" s="41" t="s">
        <v>76</v>
      </c>
      <c r="C42" s="41" t="s">
        <v>79</v>
      </c>
      <c r="D42" s="41" t="s">
        <v>80</v>
      </c>
      <c r="E42" s="42">
        <v>454378</v>
      </c>
      <c r="F42" s="43">
        <v>527181</v>
      </c>
      <c r="G42" s="44">
        <f t="shared" si="0"/>
        <v>72803</v>
      </c>
      <c r="H42" s="45">
        <f t="shared" si="1"/>
        <v>0.16020000000000001</v>
      </c>
      <c r="I42" s="36" t="s">
        <v>886</v>
      </c>
      <c r="J42" s="38" t="s">
        <v>886</v>
      </c>
      <c r="K42" s="332" t="s">
        <v>886</v>
      </c>
    </row>
    <row r="43" spans="1:11" x14ac:dyDescent="0.2">
      <c r="A43" s="41" t="s">
        <v>75</v>
      </c>
      <c r="B43" s="41" t="s">
        <v>76</v>
      </c>
      <c r="C43" s="41" t="s">
        <v>16</v>
      </c>
      <c r="D43" s="41" t="s">
        <v>81</v>
      </c>
      <c r="E43" s="42">
        <v>3052107</v>
      </c>
      <c r="F43" s="43">
        <v>2986073</v>
      </c>
      <c r="G43" s="44">
        <f t="shared" si="0"/>
        <v>-66034</v>
      </c>
      <c r="H43" s="45">
        <f t="shared" si="1"/>
        <v>-2.1600000000000001E-2</v>
      </c>
      <c r="I43" s="36" t="s">
        <v>886</v>
      </c>
      <c r="J43" s="38" t="s">
        <v>886</v>
      </c>
      <c r="K43" s="332">
        <v>2015</v>
      </c>
    </row>
    <row r="44" spans="1:11" x14ac:dyDescent="0.2">
      <c r="A44" s="41" t="s">
        <v>75</v>
      </c>
      <c r="B44" s="41" t="s">
        <v>76</v>
      </c>
      <c r="C44" s="41" t="s">
        <v>82</v>
      </c>
      <c r="D44" s="41" t="s">
        <v>83</v>
      </c>
      <c r="E44" s="42">
        <v>1798893</v>
      </c>
      <c r="F44" s="43">
        <v>1803707</v>
      </c>
      <c r="G44" s="44">
        <f t="shared" si="0"/>
        <v>4814</v>
      </c>
      <c r="H44" s="45">
        <f t="shared" si="1"/>
        <v>2.7000000000000001E-3</v>
      </c>
      <c r="I44" s="36" t="s">
        <v>886</v>
      </c>
      <c r="J44" s="38" t="s">
        <v>886</v>
      </c>
      <c r="K44" s="332" t="s">
        <v>886</v>
      </c>
    </row>
    <row r="45" spans="1:11" x14ac:dyDescent="0.2">
      <c r="A45" s="41" t="s">
        <v>75</v>
      </c>
      <c r="B45" s="41" t="s">
        <v>76</v>
      </c>
      <c r="C45" s="41" t="s">
        <v>84</v>
      </c>
      <c r="D45" s="41" t="s">
        <v>85</v>
      </c>
      <c r="E45" s="42">
        <v>303041</v>
      </c>
      <c r="F45" s="43">
        <v>360068</v>
      </c>
      <c r="G45" s="44">
        <f t="shared" si="0"/>
        <v>57027</v>
      </c>
      <c r="H45" s="45">
        <f t="shared" si="1"/>
        <v>0.18820000000000001</v>
      </c>
      <c r="I45" s="36" t="s">
        <v>886</v>
      </c>
      <c r="J45" s="38" t="s">
        <v>886</v>
      </c>
      <c r="K45" s="332" t="s">
        <v>886</v>
      </c>
    </row>
    <row r="46" spans="1:11" x14ac:dyDescent="0.2">
      <c r="A46" s="41" t="s">
        <v>75</v>
      </c>
      <c r="B46" s="41" t="s">
        <v>76</v>
      </c>
      <c r="C46" s="41" t="s">
        <v>86</v>
      </c>
      <c r="D46" s="41" t="s">
        <v>87</v>
      </c>
      <c r="E46" s="42">
        <v>2216016</v>
      </c>
      <c r="F46" s="43">
        <v>2281815</v>
      </c>
      <c r="G46" s="44">
        <f t="shared" si="0"/>
        <v>65799</v>
      </c>
      <c r="H46" s="45">
        <f t="shared" si="1"/>
        <v>2.9700000000000001E-2</v>
      </c>
      <c r="I46" s="36" t="s">
        <v>886</v>
      </c>
      <c r="J46" s="38" t="s">
        <v>886</v>
      </c>
      <c r="K46" s="332" t="s">
        <v>886</v>
      </c>
    </row>
    <row r="47" spans="1:11" x14ac:dyDescent="0.2">
      <c r="A47" s="41" t="s">
        <v>75</v>
      </c>
      <c r="B47" s="41" t="s">
        <v>76</v>
      </c>
      <c r="C47" s="41" t="s">
        <v>88</v>
      </c>
      <c r="D47" s="41" t="s">
        <v>89</v>
      </c>
      <c r="E47" s="42">
        <v>12336874</v>
      </c>
      <c r="F47" s="43">
        <v>12370744</v>
      </c>
      <c r="G47" s="44">
        <f t="shared" si="0"/>
        <v>33870</v>
      </c>
      <c r="H47" s="45">
        <f t="shared" si="1"/>
        <v>2.7000000000000001E-3</v>
      </c>
      <c r="I47" s="36" t="s">
        <v>886</v>
      </c>
      <c r="J47" s="38" t="s">
        <v>886</v>
      </c>
      <c r="K47" s="332" t="s">
        <v>886</v>
      </c>
    </row>
    <row r="48" spans="1:11" x14ac:dyDescent="0.2">
      <c r="A48" s="41" t="s">
        <v>90</v>
      </c>
      <c r="B48" s="41" t="s">
        <v>91</v>
      </c>
      <c r="C48" s="41" t="s">
        <v>18</v>
      </c>
      <c r="D48" s="41" t="s">
        <v>92</v>
      </c>
      <c r="E48" s="42">
        <v>1142283</v>
      </c>
      <c r="F48" s="43">
        <v>1247869</v>
      </c>
      <c r="G48" s="44">
        <f t="shared" si="0"/>
        <v>105586</v>
      </c>
      <c r="H48" s="45">
        <f t="shared" si="1"/>
        <v>9.2399999999999996E-2</v>
      </c>
      <c r="I48" s="36" t="s">
        <v>886</v>
      </c>
      <c r="J48" s="38" t="s">
        <v>886</v>
      </c>
      <c r="K48" s="332" t="s">
        <v>886</v>
      </c>
    </row>
    <row r="49" spans="1:11" x14ac:dyDescent="0.2">
      <c r="A49" s="41" t="s">
        <v>90</v>
      </c>
      <c r="B49" s="41" t="s">
        <v>91</v>
      </c>
      <c r="C49" s="41" t="s">
        <v>93</v>
      </c>
      <c r="D49" s="41" t="s">
        <v>94</v>
      </c>
      <c r="E49" s="42">
        <v>847097</v>
      </c>
      <c r="F49" s="43">
        <v>861477</v>
      </c>
      <c r="G49" s="44">
        <f t="shared" si="0"/>
        <v>14380</v>
      </c>
      <c r="H49" s="45">
        <f t="shared" si="1"/>
        <v>1.7000000000000001E-2</v>
      </c>
      <c r="I49" s="36" t="s">
        <v>886</v>
      </c>
      <c r="J49" s="38" t="s">
        <v>886</v>
      </c>
      <c r="K49" s="332" t="s">
        <v>886</v>
      </c>
    </row>
    <row r="50" spans="1:11" x14ac:dyDescent="0.2">
      <c r="A50" s="41" t="s">
        <v>90</v>
      </c>
      <c r="B50" s="41" t="s">
        <v>91</v>
      </c>
      <c r="C50" s="41" t="s">
        <v>95</v>
      </c>
      <c r="D50" s="41" t="s">
        <v>96</v>
      </c>
      <c r="E50" s="42">
        <v>6111371</v>
      </c>
      <c r="F50" s="43">
        <v>6187845</v>
      </c>
      <c r="G50" s="44">
        <f t="shared" si="0"/>
        <v>76474</v>
      </c>
      <c r="H50" s="45">
        <f t="shared" si="1"/>
        <v>1.2500000000000001E-2</v>
      </c>
      <c r="I50" s="36" t="s">
        <v>886</v>
      </c>
      <c r="J50" s="38" t="s">
        <v>886</v>
      </c>
      <c r="K50" s="332">
        <v>2015</v>
      </c>
    </row>
    <row r="51" spans="1:11" x14ac:dyDescent="0.2">
      <c r="A51" s="41" t="s">
        <v>90</v>
      </c>
      <c r="B51" s="41" t="s">
        <v>91</v>
      </c>
      <c r="C51" s="41" t="s">
        <v>97</v>
      </c>
      <c r="D51" s="41" t="s">
        <v>98</v>
      </c>
      <c r="E51" s="42">
        <v>1802481</v>
      </c>
      <c r="F51" s="43">
        <v>1891579</v>
      </c>
      <c r="G51" s="44">
        <f t="shared" si="0"/>
        <v>89098</v>
      </c>
      <c r="H51" s="45">
        <f t="shared" si="1"/>
        <v>4.9399999999999999E-2</v>
      </c>
      <c r="I51" s="36" t="s">
        <v>886</v>
      </c>
      <c r="J51" s="38" t="s">
        <v>886</v>
      </c>
      <c r="K51" s="332" t="s">
        <v>886</v>
      </c>
    </row>
    <row r="52" spans="1:11" x14ac:dyDescent="0.2">
      <c r="A52" s="41" t="s">
        <v>90</v>
      </c>
      <c r="B52" s="41" t="s">
        <v>91</v>
      </c>
      <c r="C52" s="41" t="s">
        <v>99</v>
      </c>
      <c r="D52" s="41" t="s">
        <v>100</v>
      </c>
      <c r="E52" s="42">
        <v>1470129</v>
      </c>
      <c r="F52" s="43">
        <v>1473917</v>
      </c>
      <c r="G52" s="44">
        <f t="shared" si="0"/>
        <v>3788</v>
      </c>
      <c r="H52" s="45">
        <f t="shared" si="1"/>
        <v>2.5999999999999999E-3</v>
      </c>
      <c r="I52" s="36" t="s">
        <v>886</v>
      </c>
      <c r="J52" s="38" t="s">
        <v>886</v>
      </c>
      <c r="K52" s="332">
        <v>2015</v>
      </c>
    </row>
    <row r="53" spans="1:11" x14ac:dyDescent="0.2">
      <c r="A53" s="41" t="s">
        <v>90</v>
      </c>
      <c r="B53" s="41" t="s">
        <v>91</v>
      </c>
      <c r="C53" s="41" t="s">
        <v>101</v>
      </c>
      <c r="D53" s="41" t="s">
        <v>102</v>
      </c>
      <c r="E53" s="42">
        <v>1251588</v>
      </c>
      <c r="F53" s="43">
        <v>1277012</v>
      </c>
      <c r="G53" s="44">
        <f t="shared" si="0"/>
        <v>25424</v>
      </c>
      <c r="H53" s="45">
        <f t="shared" si="1"/>
        <v>2.0299999999999999E-2</v>
      </c>
      <c r="I53" s="36" t="s">
        <v>886</v>
      </c>
      <c r="J53" s="38" t="s">
        <v>886</v>
      </c>
      <c r="K53" s="332" t="s">
        <v>886</v>
      </c>
    </row>
    <row r="54" spans="1:11" x14ac:dyDescent="0.2">
      <c r="A54" s="41" t="s">
        <v>90</v>
      </c>
      <c r="B54" s="41" t="s">
        <v>91</v>
      </c>
      <c r="C54" s="41" t="s">
        <v>103</v>
      </c>
      <c r="D54" s="41" t="s">
        <v>104</v>
      </c>
      <c r="E54" s="42">
        <v>555189</v>
      </c>
      <c r="F54" s="43">
        <v>584981</v>
      </c>
      <c r="G54" s="44">
        <f t="shared" si="0"/>
        <v>29792</v>
      </c>
      <c r="H54" s="45">
        <f t="shared" si="1"/>
        <v>5.3699999999999998E-2</v>
      </c>
      <c r="I54" s="36" t="s">
        <v>886</v>
      </c>
      <c r="J54" s="38" t="s">
        <v>886</v>
      </c>
      <c r="K54" s="332" t="s">
        <v>886</v>
      </c>
    </row>
    <row r="55" spans="1:11" x14ac:dyDescent="0.2">
      <c r="A55" s="41" t="s">
        <v>90</v>
      </c>
      <c r="B55" s="41" t="s">
        <v>91</v>
      </c>
      <c r="C55" s="41" t="s">
        <v>105</v>
      </c>
      <c r="D55" s="41" t="s">
        <v>106</v>
      </c>
      <c r="E55" s="42">
        <v>812175</v>
      </c>
      <c r="F55" s="43">
        <v>830144</v>
      </c>
      <c r="G55" s="44">
        <f t="shared" si="0"/>
        <v>17969</v>
      </c>
      <c r="H55" s="45">
        <f t="shared" si="1"/>
        <v>2.2100000000000002E-2</v>
      </c>
      <c r="I55" s="36" t="s">
        <v>886</v>
      </c>
      <c r="J55" s="38" t="s">
        <v>886</v>
      </c>
      <c r="K55" s="332" t="s">
        <v>886</v>
      </c>
    </row>
    <row r="56" spans="1:11" x14ac:dyDescent="0.2">
      <c r="A56" s="41" t="s">
        <v>90</v>
      </c>
      <c r="B56" s="41" t="s">
        <v>91</v>
      </c>
      <c r="C56" s="41" t="s">
        <v>107</v>
      </c>
      <c r="D56" s="41" t="s">
        <v>108</v>
      </c>
      <c r="E56" s="42">
        <v>1370797</v>
      </c>
      <c r="F56" s="43">
        <v>1371468</v>
      </c>
      <c r="G56" s="44">
        <f t="shared" si="0"/>
        <v>671</v>
      </c>
      <c r="H56" s="45">
        <f t="shared" si="1"/>
        <v>5.0000000000000001E-4</v>
      </c>
      <c r="I56" s="36" t="s">
        <v>886</v>
      </c>
      <c r="J56" s="38" t="s">
        <v>886</v>
      </c>
      <c r="K56" s="332" t="s">
        <v>886</v>
      </c>
    </row>
    <row r="57" spans="1:11" x14ac:dyDescent="0.2">
      <c r="A57" s="41" t="s">
        <v>90</v>
      </c>
      <c r="B57" s="41" t="s">
        <v>91</v>
      </c>
      <c r="C57" s="41" t="s">
        <v>109</v>
      </c>
      <c r="D57" s="41" t="s">
        <v>110</v>
      </c>
      <c r="E57" s="42">
        <v>1045580</v>
      </c>
      <c r="F57" s="43">
        <v>1067053</v>
      </c>
      <c r="G57" s="44">
        <f t="shared" si="0"/>
        <v>21473</v>
      </c>
      <c r="H57" s="45">
        <f t="shared" si="1"/>
        <v>2.0500000000000001E-2</v>
      </c>
      <c r="I57" s="36" t="s">
        <v>886</v>
      </c>
      <c r="J57" s="38" t="s">
        <v>886</v>
      </c>
      <c r="K57" s="332" t="s">
        <v>886</v>
      </c>
    </row>
    <row r="58" spans="1:11" x14ac:dyDescent="0.2">
      <c r="A58" s="41" t="s">
        <v>90</v>
      </c>
      <c r="B58" s="41" t="s">
        <v>91</v>
      </c>
      <c r="C58" s="41" t="s">
        <v>111</v>
      </c>
      <c r="D58" s="41" t="s">
        <v>112</v>
      </c>
      <c r="E58" s="42">
        <v>899078</v>
      </c>
      <c r="F58" s="43">
        <v>749203</v>
      </c>
      <c r="G58" s="44">
        <f t="shared" si="0"/>
        <v>-149875</v>
      </c>
      <c r="H58" s="45">
        <f t="shared" si="1"/>
        <v>-0.16669999999999999</v>
      </c>
      <c r="I58" s="36" t="s">
        <v>886</v>
      </c>
      <c r="J58" s="38" t="s">
        <v>886</v>
      </c>
      <c r="K58" s="332">
        <v>2015</v>
      </c>
    </row>
    <row r="59" spans="1:11" x14ac:dyDescent="0.2">
      <c r="A59" s="41" t="s">
        <v>113</v>
      </c>
      <c r="B59" s="41" t="s">
        <v>114</v>
      </c>
      <c r="C59" s="41" t="s">
        <v>12</v>
      </c>
      <c r="D59" s="41" t="s">
        <v>115</v>
      </c>
      <c r="E59" s="42">
        <v>6621</v>
      </c>
      <c r="F59" s="43">
        <v>12110</v>
      </c>
      <c r="G59" s="44">
        <f t="shared" si="0"/>
        <v>5489</v>
      </c>
      <c r="H59" s="45">
        <f t="shared" si="1"/>
        <v>0.82899999999999996</v>
      </c>
      <c r="I59" s="36">
        <v>1</v>
      </c>
      <c r="J59" s="38">
        <v>1</v>
      </c>
      <c r="K59" s="332" t="s">
        <v>886</v>
      </c>
    </row>
    <row r="60" spans="1:11" x14ac:dyDescent="0.2">
      <c r="A60" s="41" t="s">
        <v>113</v>
      </c>
      <c r="B60" s="41" t="s">
        <v>114</v>
      </c>
      <c r="C60" s="41" t="s">
        <v>116</v>
      </c>
      <c r="D60" s="41" t="s">
        <v>117</v>
      </c>
      <c r="E60" s="42">
        <v>17632</v>
      </c>
      <c r="F60" s="43">
        <v>17304</v>
      </c>
      <c r="G60" s="44">
        <f t="shared" si="0"/>
        <v>-328</v>
      </c>
      <c r="H60" s="45">
        <f t="shared" si="1"/>
        <v>-1.8599999999999998E-2</v>
      </c>
      <c r="I60" s="36">
        <v>1</v>
      </c>
      <c r="J60" s="38">
        <v>1</v>
      </c>
      <c r="K60" s="332" t="s">
        <v>886</v>
      </c>
    </row>
    <row r="61" spans="1:11" x14ac:dyDescent="0.2">
      <c r="A61" s="41" t="s">
        <v>113</v>
      </c>
      <c r="B61" s="41" t="s">
        <v>114</v>
      </c>
      <c r="C61" s="41" t="s">
        <v>118</v>
      </c>
      <c r="D61" s="41" t="s">
        <v>119</v>
      </c>
      <c r="E61" s="42">
        <v>235976</v>
      </c>
      <c r="F61" s="43">
        <v>242821</v>
      </c>
      <c r="G61" s="44">
        <f t="shared" si="0"/>
        <v>6845</v>
      </c>
      <c r="H61" s="45">
        <f t="shared" si="1"/>
        <v>2.9000000000000001E-2</v>
      </c>
      <c r="I61" s="36" t="s">
        <v>886</v>
      </c>
      <c r="J61" s="38" t="s">
        <v>886</v>
      </c>
      <c r="K61" s="332" t="s">
        <v>886</v>
      </c>
    </row>
    <row r="62" spans="1:11" x14ac:dyDescent="0.2">
      <c r="A62" s="41" t="s">
        <v>113</v>
      </c>
      <c r="B62" s="41" t="s">
        <v>114</v>
      </c>
      <c r="C62" s="41" t="s">
        <v>120</v>
      </c>
      <c r="D62" s="41" t="s">
        <v>121</v>
      </c>
      <c r="E62" s="42">
        <v>17736</v>
      </c>
      <c r="F62" s="43">
        <v>17859</v>
      </c>
      <c r="G62" s="44">
        <f t="shared" si="0"/>
        <v>123</v>
      </c>
      <c r="H62" s="45">
        <f t="shared" si="1"/>
        <v>6.8999999999999999E-3</v>
      </c>
      <c r="I62" s="36">
        <v>1</v>
      </c>
      <c r="J62" s="38">
        <v>1</v>
      </c>
      <c r="K62" s="332">
        <v>2015</v>
      </c>
    </row>
    <row r="63" spans="1:11" x14ac:dyDescent="0.2">
      <c r="A63" s="41" t="s">
        <v>113</v>
      </c>
      <c r="B63" s="41" t="s">
        <v>114</v>
      </c>
      <c r="C63" s="41" t="s">
        <v>47</v>
      </c>
      <c r="D63" s="41" t="s">
        <v>122</v>
      </c>
      <c r="E63" s="42">
        <v>8616387</v>
      </c>
      <c r="F63" s="43">
        <v>8459079</v>
      </c>
      <c r="G63" s="44">
        <f t="shared" si="0"/>
        <v>-157308</v>
      </c>
      <c r="H63" s="45">
        <f t="shared" si="1"/>
        <v>-1.83E-2</v>
      </c>
      <c r="I63" s="36" t="s">
        <v>886</v>
      </c>
      <c r="J63" s="38" t="s">
        <v>886</v>
      </c>
      <c r="K63" s="332" t="s">
        <v>886</v>
      </c>
    </row>
    <row r="64" spans="1:11" x14ac:dyDescent="0.2">
      <c r="A64" s="41" t="s">
        <v>113</v>
      </c>
      <c r="B64" s="41" t="s">
        <v>114</v>
      </c>
      <c r="C64" s="41" t="s">
        <v>123</v>
      </c>
      <c r="D64" s="41" t="s">
        <v>124</v>
      </c>
      <c r="E64" s="42">
        <v>21554953</v>
      </c>
      <c r="F64" s="43">
        <v>21739349</v>
      </c>
      <c r="G64" s="44">
        <f t="shared" si="0"/>
        <v>184396</v>
      </c>
      <c r="H64" s="45">
        <f t="shared" si="1"/>
        <v>8.6E-3</v>
      </c>
      <c r="I64" s="36" t="s">
        <v>886</v>
      </c>
      <c r="J64" s="38" t="s">
        <v>886</v>
      </c>
      <c r="K64" s="332" t="s">
        <v>886</v>
      </c>
    </row>
    <row r="65" spans="1:11" x14ac:dyDescent="0.2">
      <c r="A65" s="41" t="s">
        <v>113</v>
      </c>
      <c r="B65" s="41" t="s">
        <v>114</v>
      </c>
      <c r="C65" s="41" t="s">
        <v>125</v>
      </c>
      <c r="D65" s="41" t="s">
        <v>126</v>
      </c>
      <c r="E65" s="42">
        <v>9383348</v>
      </c>
      <c r="F65" s="43">
        <v>9511817</v>
      </c>
      <c r="G65" s="44">
        <f t="shared" si="0"/>
        <v>128469</v>
      </c>
      <c r="H65" s="45">
        <f t="shared" si="1"/>
        <v>1.37E-2</v>
      </c>
      <c r="I65" s="36" t="s">
        <v>886</v>
      </c>
      <c r="J65" s="38" t="s">
        <v>886</v>
      </c>
      <c r="K65" s="332" t="s">
        <v>886</v>
      </c>
    </row>
    <row r="66" spans="1:11" x14ac:dyDescent="0.2">
      <c r="A66" s="41" t="s">
        <v>113</v>
      </c>
      <c r="B66" s="41" t="s">
        <v>114</v>
      </c>
      <c r="C66" s="41" t="s">
        <v>127</v>
      </c>
      <c r="D66" s="41" t="s">
        <v>128</v>
      </c>
      <c r="E66" s="42">
        <v>724703</v>
      </c>
      <c r="F66" s="43">
        <v>744429</v>
      </c>
      <c r="G66" s="44">
        <f t="shared" si="0"/>
        <v>19726</v>
      </c>
      <c r="H66" s="45">
        <f t="shared" si="1"/>
        <v>2.7199999999999998E-2</v>
      </c>
      <c r="I66" s="36" t="s">
        <v>886</v>
      </c>
      <c r="J66" s="38" t="s">
        <v>886</v>
      </c>
      <c r="K66" s="332" t="s">
        <v>886</v>
      </c>
    </row>
    <row r="67" spans="1:11" x14ac:dyDescent="0.2">
      <c r="A67" s="41" t="s">
        <v>113</v>
      </c>
      <c r="B67" s="41" t="s">
        <v>114</v>
      </c>
      <c r="C67" s="41" t="s">
        <v>129</v>
      </c>
      <c r="D67" s="41" t="s">
        <v>130</v>
      </c>
      <c r="E67" s="42">
        <v>25067580</v>
      </c>
      <c r="F67" s="43">
        <v>24845060</v>
      </c>
      <c r="G67" s="44">
        <f t="shared" si="0"/>
        <v>-222520</v>
      </c>
      <c r="H67" s="45">
        <f t="shared" si="1"/>
        <v>-8.8999999999999999E-3</v>
      </c>
      <c r="I67" s="36" t="s">
        <v>886</v>
      </c>
      <c r="J67" s="38" t="s">
        <v>886</v>
      </c>
      <c r="K67" s="332" t="s">
        <v>886</v>
      </c>
    </row>
    <row r="68" spans="1:11" x14ac:dyDescent="0.2">
      <c r="A68" s="41" t="s">
        <v>113</v>
      </c>
      <c r="B68" s="41" t="s">
        <v>114</v>
      </c>
      <c r="C68" s="41" t="s">
        <v>131</v>
      </c>
      <c r="D68" s="41" t="s">
        <v>132</v>
      </c>
      <c r="E68" s="42">
        <v>16138</v>
      </c>
      <c r="F68" s="43">
        <v>15888</v>
      </c>
      <c r="G68" s="44">
        <f t="shared" si="0"/>
        <v>-250</v>
      </c>
      <c r="H68" s="45">
        <f t="shared" si="1"/>
        <v>-1.55E-2</v>
      </c>
      <c r="I68" s="36">
        <v>1</v>
      </c>
      <c r="J68" s="38">
        <v>1</v>
      </c>
      <c r="K68" s="332" t="s">
        <v>886</v>
      </c>
    </row>
    <row r="69" spans="1:11" x14ac:dyDescent="0.2">
      <c r="A69" s="41" t="s">
        <v>133</v>
      </c>
      <c r="B69" s="41" t="s">
        <v>134</v>
      </c>
      <c r="C69" s="41" t="s">
        <v>135</v>
      </c>
      <c r="D69" s="41" t="s">
        <v>136</v>
      </c>
      <c r="E69" s="42">
        <v>1034759</v>
      </c>
      <c r="F69" s="43">
        <v>1024654</v>
      </c>
      <c r="G69" s="44">
        <f t="shared" si="0"/>
        <v>-10105</v>
      </c>
      <c r="H69" s="45">
        <f t="shared" si="1"/>
        <v>-9.7999999999999997E-3</v>
      </c>
      <c r="I69" s="36" t="s">
        <v>886</v>
      </c>
      <c r="J69" s="38" t="s">
        <v>886</v>
      </c>
      <c r="K69" s="332" t="s">
        <v>886</v>
      </c>
    </row>
    <row r="70" spans="1:11" x14ac:dyDescent="0.2">
      <c r="A70" s="41" t="s">
        <v>133</v>
      </c>
      <c r="B70" s="41" t="s">
        <v>134</v>
      </c>
      <c r="C70" s="41" t="s">
        <v>41</v>
      </c>
      <c r="D70" s="41" t="s">
        <v>137</v>
      </c>
      <c r="E70" s="42">
        <v>6939497</v>
      </c>
      <c r="F70" s="43">
        <v>7327755</v>
      </c>
      <c r="G70" s="44">
        <f t="shared" si="0"/>
        <v>388258</v>
      </c>
      <c r="H70" s="45">
        <f t="shared" si="1"/>
        <v>5.5899999999999998E-2</v>
      </c>
      <c r="I70" s="36" t="s">
        <v>886</v>
      </c>
      <c r="J70" s="38" t="s">
        <v>886</v>
      </c>
      <c r="K70" s="332">
        <v>2015</v>
      </c>
    </row>
    <row r="71" spans="1:11" x14ac:dyDescent="0.2">
      <c r="A71" s="41" t="s">
        <v>133</v>
      </c>
      <c r="B71" s="41" t="s">
        <v>134</v>
      </c>
      <c r="C71" s="41" t="s">
        <v>138</v>
      </c>
      <c r="D71" s="41" t="s">
        <v>139</v>
      </c>
      <c r="E71" s="42">
        <v>30647</v>
      </c>
      <c r="F71" s="43">
        <v>33257</v>
      </c>
      <c r="G71" s="44">
        <f t="shared" si="0"/>
        <v>2610</v>
      </c>
      <c r="H71" s="45">
        <f t="shared" si="1"/>
        <v>8.5199999999999998E-2</v>
      </c>
      <c r="I71" s="36">
        <v>1</v>
      </c>
      <c r="J71" s="38" t="s">
        <v>886</v>
      </c>
      <c r="K71" s="332" t="s">
        <v>886</v>
      </c>
    </row>
    <row r="72" spans="1:11" x14ac:dyDescent="0.2">
      <c r="A72" s="41" t="s">
        <v>133</v>
      </c>
      <c r="B72" s="41" t="s">
        <v>134</v>
      </c>
      <c r="C72" s="41" t="s">
        <v>123</v>
      </c>
      <c r="D72" s="41" t="s">
        <v>140</v>
      </c>
      <c r="E72" s="42">
        <v>3367549</v>
      </c>
      <c r="F72" s="43">
        <v>3606004</v>
      </c>
      <c r="G72" s="44">
        <f t="shared" si="0"/>
        <v>238455</v>
      </c>
      <c r="H72" s="45">
        <f t="shared" si="1"/>
        <v>7.0800000000000002E-2</v>
      </c>
      <c r="I72" s="36" t="s">
        <v>886</v>
      </c>
      <c r="J72" s="38" t="s">
        <v>886</v>
      </c>
      <c r="K72" s="332" t="s">
        <v>886</v>
      </c>
    </row>
    <row r="73" spans="1:11" x14ac:dyDescent="0.2">
      <c r="A73" s="41" t="s">
        <v>133</v>
      </c>
      <c r="B73" s="41" t="s">
        <v>134</v>
      </c>
      <c r="C73" s="41" t="s">
        <v>141</v>
      </c>
      <c r="D73" s="41" t="s">
        <v>142</v>
      </c>
      <c r="E73" s="42">
        <v>3843925</v>
      </c>
      <c r="F73" s="43">
        <v>4127616</v>
      </c>
      <c r="G73" s="44">
        <f t="shared" si="0"/>
        <v>283691</v>
      </c>
      <c r="H73" s="45">
        <f t="shared" si="1"/>
        <v>7.3800000000000004E-2</v>
      </c>
      <c r="I73" s="36" t="s">
        <v>886</v>
      </c>
      <c r="J73" s="38" t="s">
        <v>886</v>
      </c>
      <c r="K73" s="332" t="s">
        <v>886</v>
      </c>
    </row>
    <row r="74" spans="1:11" x14ac:dyDescent="0.2">
      <c r="A74" s="41" t="s">
        <v>133</v>
      </c>
      <c r="B74" s="41" t="s">
        <v>134</v>
      </c>
      <c r="C74" s="41" t="s">
        <v>143</v>
      </c>
      <c r="D74" s="41" t="s">
        <v>144</v>
      </c>
      <c r="E74" s="42">
        <v>1351703</v>
      </c>
      <c r="F74" s="43">
        <v>1384132</v>
      </c>
      <c r="G74" s="44">
        <f t="shared" ref="G74:G137" si="2">SUM(F74-E74)</f>
        <v>32429</v>
      </c>
      <c r="H74" s="45">
        <f t="shared" ref="H74:H137" si="3">ROUND(G74/E74,4)</f>
        <v>2.4E-2</v>
      </c>
      <c r="I74" s="36" t="s">
        <v>886</v>
      </c>
      <c r="J74" s="38" t="s">
        <v>886</v>
      </c>
      <c r="K74" s="332">
        <v>2015</v>
      </c>
    </row>
    <row r="75" spans="1:11" x14ac:dyDescent="0.2">
      <c r="A75" s="41" t="s">
        <v>133</v>
      </c>
      <c r="B75" s="41" t="s">
        <v>134</v>
      </c>
      <c r="C75" s="41" t="s">
        <v>145</v>
      </c>
      <c r="D75" s="41" t="s">
        <v>146</v>
      </c>
      <c r="E75" s="42">
        <v>1305924</v>
      </c>
      <c r="F75" s="43">
        <v>1467876</v>
      </c>
      <c r="G75" s="44">
        <f t="shared" si="2"/>
        <v>161952</v>
      </c>
      <c r="H75" s="45">
        <f t="shared" si="3"/>
        <v>0.124</v>
      </c>
      <c r="I75" s="36" t="s">
        <v>886</v>
      </c>
      <c r="J75" s="38" t="s">
        <v>886</v>
      </c>
      <c r="K75" s="332" t="s">
        <v>886</v>
      </c>
    </row>
    <row r="76" spans="1:11" x14ac:dyDescent="0.2">
      <c r="A76" s="41" t="s">
        <v>133</v>
      </c>
      <c r="B76" s="41" t="s">
        <v>134</v>
      </c>
      <c r="C76" s="41" t="s">
        <v>147</v>
      </c>
      <c r="D76" s="41" t="s">
        <v>148</v>
      </c>
      <c r="E76" s="42">
        <v>279386</v>
      </c>
      <c r="F76" s="43">
        <v>277669</v>
      </c>
      <c r="G76" s="44">
        <f t="shared" si="2"/>
        <v>-1717</v>
      </c>
      <c r="H76" s="45">
        <f t="shared" si="3"/>
        <v>-6.1000000000000004E-3</v>
      </c>
      <c r="I76" s="36" t="s">
        <v>886</v>
      </c>
      <c r="J76" s="38" t="s">
        <v>886</v>
      </c>
      <c r="K76" s="332">
        <v>2015</v>
      </c>
    </row>
    <row r="77" spans="1:11" x14ac:dyDescent="0.2">
      <c r="A77" s="41" t="s">
        <v>133</v>
      </c>
      <c r="B77" s="41" t="s">
        <v>134</v>
      </c>
      <c r="C77" s="41" t="s">
        <v>149</v>
      </c>
      <c r="D77" s="41" t="s">
        <v>150</v>
      </c>
      <c r="E77" s="42">
        <v>3414528</v>
      </c>
      <c r="F77" s="43">
        <v>3652089</v>
      </c>
      <c r="G77" s="44">
        <f t="shared" si="2"/>
        <v>237561</v>
      </c>
      <c r="H77" s="45">
        <f t="shared" si="3"/>
        <v>6.9599999999999995E-2</v>
      </c>
      <c r="I77" s="36" t="s">
        <v>886</v>
      </c>
      <c r="J77" s="38" t="s">
        <v>886</v>
      </c>
      <c r="K77" s="332" t="s">
        <v>886</v>
      </c>
    </row>
    <row r="78" spans="1:11" x14ac:dyDescent="0.2">
      <c r="A78" s="41" t="s">
        <v>151</v>
      </c>
      <c r="B78" s="41" t="s">
        <v>152</v>
      </c>
      <c r="C78" s="41" t="s">
        <v>153</v>
      </c>
      <c r="D78" s="41" t="s">
        <v>154</v>
      </c>
      <c r="E78" s="42">
        <v>564688</v>
      </c>
      <c r="F78" s="43">
        <v>552824</v>
      </c>
      <c r="G78" s="44">
        <f t="shared" si="2"/>
        <v>-11864</v>
      </c>
      <c r="H78" s="45">
        <f t="shared" si="3"/>
        <v>-2.1000000000000001E-2</v>
      </c>
      <c r="I78" s="36" t="s">
        <v>886</v>
      </c>
      <c r="J78" s="38" t="s">
        <v>886</v>
      </c>
      <c r="K78" s="332" t="s">
        <v>886</v>
      </c>
    </row>
    <row r="79" spans="1:11" x14ac:dyDescent="0.2">
      <c r="A79" s="41" t="s">
        <v>151</v>
      </c>
      <c r="B79" s="41" t="s">
        <v>152</v>
      </c>
      <c r="C79" s="41" t="s">
        <v>155</v>
      </c>
      <c r="D79" s="41" t="s">
        <v>156</v>
      </c>
      <c r="E79" s="42">
        <v>889962</v>
      </c>
      <c r="F79" s="43">
        <v>803704</v>
      </c>
      <c r="G79" s="44">
        <f t="shared" si="2"/>
        <v>-86258</v>
      </c>
      <c r="H79" s="45">
        <f t="shared" si="3"/>
        <v>-9.69E-2</v>
      </c>
      <c r="I79" s="36" t="s">
        <v>886</v>
      </c>
      <c r="J79" s="38" t="s">
        <v>886</v>
      </c>
      <c r="K79" s="332">
        <v>2015</v>
      </c>
    </row>
    <row r="80" spans="1:11" x14ac:dyDescent="0.2">
      <c r="A80" s="41" t="s">
        <v>151</v>
      </c>
      <c r="B80" s="41" t="s">
        <v>152</v>
      </c>
      <c r="C80" s="41" t="s">
        <v>34</v>
      </c>
      <c r="D80" s="41" t="s">
        <v>157</v>
      </c>
      <c r="E80" s="42">
        <v>2128028</v>
      </c>
      <c r="F80" s="43">
        <v>2150626</v>
      </c>
      <c r="G80" s="44">
        <f t="shared" si="2"/>
        <v>22598</v>
      </c>
      <c r="H80" s="45">
        <f t="shared" si="3"/>
        <v>1.06E-2</v>
      </c>
      <c r="I80" s="36" t="s">
        <v>886</v>
      </c>
      <c r="J80" s="38" t="s">
        <v>886</v>
      </c>
      <c r="K80" s="332" t="s">
        <v>886</v>
      </c>
    </row>
    <row r="81" spans="1:11" x14ac:dyDescent="0.2">
      <c r="A81" s="41" t="s">
        <v>151</v>
      </c>
      <c r="B81" s="41" t="s">
        <v>152</v>
      </c>
      <c r="C81" s="41" t="s">
        <v>158</v>
      </c>
      <c r="D81" s="41" t="s">
        <v>159</v>
      </c>
      <c r="E81" s="42">
        <v>799748</v>
      </c>
      <c r="F81" s="43">
        <v>799494</v>
      </c>
      <c r="G81" s="44">
        <f t="shared" si="2"/>
        <v>-254</v>
      </c>
      <c r="H81" s="45">
        <f t="shared" si="3"/>
        <v>-2.9999999999999997E-4</v>
      </c>
      <c r="I81" s="36" t="s">
        <v>886</v>
      </c>
      <c r="J81" s="38" t="s">
        <v>886</v>
      </c>
      <c r="K81" s="332">
        <v>2015</v>
      </c>
    </row>
    <row r="82" spans="1:11" x14ac:dyDescent="0.2">
      <c r="A82" s="41" t="s">
        <v>151</v>
      </c>
      <c r="B82" s="41" t="s">
        <v>152</v>
      </c>
      <c r="C82" s="41" t="s">
        <v>116</v>
      </c>
      <c r="D82" s="41" t="s">
        <v>160</v>
      </c>
      <c r="E82" s="42">
        <v>1021781</v>
      </c>
      <c r="F82" s="43">
        <v>1058820</v>
      </c>
      <c r="G82" s="44">
        <f t="shared" si="2"/>
        <v>37039</v>
      </c>
      <c r="H82" s="45">
        <f t="shared" si="3"/>
        <v>3.6200000000000003E-2</v>
      </c>
      <c r="I82" s="36" t="s">
        <v>886</v>
      </c>
      <c r="J82" s="38" t="s">
        <v>886</v>
      </c>
      <c r="K82" s="332" t="s">
        <v>886</v>
      </c>
    </row>
    <row r="83" spans="1:11" x14ac:dyDescent="0.2">
      <c r="A83" s="41" t="s">
        <v>151</v>
      </c>
      <c r="B83" s="41" t="s">
        <v>152</v>
      </c>
      <c r="C83" s="41" t="s">
        <v>161</v>
      </c>
      <c r="D83" s="41" t="s">
        <v>162</v>
      </c>
      <c r="E83" s="42">
        <v>2631460</v>
      </c>
      <c r="F83" s="43">
        <v>2660734</v>
      </c>
      <c r="G83" s="44">
        <f t="shared" si="2"/>
        <v>29274</v>
      </c>
      <c r="H83" s="45">
        <f t="shared" si="3"/>
        <v>1.11E-2</v>
      </c>
      <c r="I83" s="36" t="s">
        <v>886</v>
      </c>
      <c r="J83" s="38" t="s">
        <v>886</v>
      </c>
      <c r="K83" s="332" t="s">
        <v>886</v>
      </c>
    </row>
    <row r="84" spans="1:11" x14ac:dyDescent="0.2">
      <c r="A84" s="41" t="s">
        <v>151</v>
      </c>
      <c r="B84" s="41" t="s">
        <v>152</v>
      </c>
      <c r="C84" s="41" t="s">
        <v>163</v>
      </c>
      <c r="D84" s="41" t="s">
        <v>164</v>
      </c>
      <c r="E84" s="42">
        <v>2094991</v>
      </c>
      <c r="F84" s="43">
        <v>2126024</v>
      </c>
      <c r="G84" s="44">
        <f t="shared" si="2"/>
        <v>31033</v>
      </c>
      <c r="H84" s="45">
        <f t="shared" si="3"/>
        <v>1.4800000000000001E-2</v>
      </c>
      <c r="I84" s="36" t="s">
        <v>886</v>
      </c>
      <c r="J84" s="38" t="s">
        <v>886</v>
      </c>
      <c r="K84" s="332">
        <v>2015</v>
      </c>
    </row>
    <row r="85" spans="1:11" x14ac:dyDescent="0.2">
      <c r="A85" s="41" t="s">
        <v>151</v>
      </c>
      <c r="B85" s="41" t="s">
        <v>152</v>
      </c>
      <c r="C85" s="41" t="s">
        <v>165</v>
      </c>
      <c r="D85" s="41" t="s">
        <v>166</v>
      </c>
      <c r="E85" s="42">
        <v>1476948</v>
      </c>
      <c r="F85" s="43">
        <v>1491533</v>
      </c>
      <c r="G85" s="44">
        <f t="shared" si="2"/>
        <v>14585</v>
      </c>
      <c r="H85" s="45">
        <f t="shared" si="3"/>
        <v>9.9000000000000008E-3</v>
      </c>
      <c r="I85" s="36" t="s">
        <v>886</v>
      </c>
      <c r="J85" s="38" t="s">
        <v>886</v>
      </c>
      <c r="K85" s="332">
        <v>2015</v>
      </c>
    </row>
    <row r="86" spans="1:11" x14ac:dyDescent="0.2">
      <c r="A86" s="41" t="s">
        <v>151</v>
      </c>
      <c r="B86" s="41" t="s">
        <v>152</v>
      </c>
      <c r="C86" s="41" t="s">
        <v>59</v>
      </c>
      <c r="D86" s="41" t="s">
        <v>167</v>
      </c>
      <c r="E86" s="42">
        <v>2251242</v>
      </c>
      <c r="F86" s="43">
        <v>2082130</v>
      </c>
      <c r="G86" s="44">
        <f t="shared" si="2"/>
        <v>-169112</v>
      </c>
      <c r="H86" s="45">
        <f t="shared" si="3"/>
        <v>-7.51E-2</v>
      </c>
      <c r="I86" s="36" t="s">
        <v>886</v>
      </c>
      <c r="J86" s="38" t="s">
        <v>886</v>
      </c>
      <c r="K86" s="332">
        <v>2015</v>
      </c>
    </row>
    <row r="87" spans="1:11" x14ac:dyDescent="0.2">
      <c r="A87" s="41" t="s">
        <v>151</v>
      </c>
      <c r="B87" s="41" t="s">
        <v>152</v>
      </c>
      <c r="C87" s="41" t="s">
        <v>168</v>
      </c>
      <c r="D87" s="41" t="s">
        <v>169</v>
      </c>
      <c r="E87" s="42">
        <v>2034984</v>
      </c>
      <c r="F87" s="43">
        <v>2019587</v>
      </c>
      <c r="G87" s="44">
        <f t="shared" si="2"/>
        <v>-15397</v>
      </c>
      <c r="H87" s="45">
        <f t="shared" si="3"/>
        <v>-7.6E-3</v>
      </c>
      <c r="I87" s="36" t="s">
        <v>886</v>
      </c>
      <c r="J87" s="38" t="s">
        <v>886</v>
      </c>
      <c r="K87" s="332">
        <v>2015</v>
      </c>
    </row>
    <row r="88" spans="1:11" x14ac:dyDescent="0.2">
      <c r="A88" s="41" t="s">
        <v>151</v>
      </c>
      <c r="B88" s="41" t="s">
        <v>152</v>
      </c>
      <c r="C88" s="41" t="s">
        <v>170</v>
      </c>
      <c r="D88" s="41" t="s">
        <v>171</v>
      </c>
      <c r="E88" s="42">
        <v>12828124</v>
      </c>
      <c r="F88" s="43">
        <v>13042854</v>
      </c>
      <c r="G88" s="44">
        <f t="shared" si="2"/>
        <v>214730</v>
      </c>
      <c r="H88" s="45">
        <f t="shared" si="3"/>
        <v>1.67E-2</v>
      </c>
      <c r="I88" s="36" t="s">
        <v>886</v>
      </c>
      <c r="J88" s="38" t="s">
        <v>886</v>
      </c>
      <c r="K88" s="332" t="s">
        <v>886</v>
      </c>
    </row>
    <row r="89" spans="1:11" x14ac:dyDescent="0.2">
      <c r="A89" s="47" t="s">
        <v>151</v>
      </c>
      <c r="B89" s="47" t="s">
        <v>152</v>
      </c>
      <c r="C89" s="47" t="s">
        <v>172</v>
      </c>
      <c r="D89" s="47" t="s">
        <v>173</v>
      </c>
      <c r="E89" s="42">
        <v>476476</v>
      </c>
      <c r="F89" s="43">
        <v>486328</v>
      </c>
      <c r="G89" s="44">
        <f t="shared" si="2"/>
        <v>9852</v>
      </c>
      <c r="H89" s="45">
        <f t="shared" si="3"/>
        <v>2.07E-2</v>
      </c>
      <c r="I89" s="36" t="s">
        <v>886</v>
      </c>
      <c r="J89" s="38" t="s">
        <v>886</v>
      </c>
      <c r="K89" s="332" t="s">
        <v>886</v>
      </c>
    </row>
    <row r="90" spans="1:11" x14ac:dyDescent="0.2">
      <c r="A90" s="41" t="s">
        <v>174</v>
      </c>
      <c r="B90" s="41" t="s">
        <v>175</v>
      </c>
      <c r="C90" s="41" t="s">
        <v>34</v>
      </c>
      <c r="D90" s="41" t="s">
        <v>177</v>
      </c>
      <c r="E90" s="42">
        <v>940134</v>
      </c>
      <c r="F90" s="43">
        <v>850056</v>
      </c>
      <c r="G90" s="44">
        <f t="shared" si="2"/>
        <v>-90078</v>
      </c>
      <c r="H90" s="45">
        <f t="shared" si="3"/>
        <v>-9.5799999999999996E-2</v>
      </c>
      <c r="I90" s="36" t="s">
        <v>886</v>
      </c>
      <c r="J90" s="38" t="s">
        <v>886</v>
      </c>
      <c r="K90" s="332">
        <v>2015</v>
      </c>
    </row>
    <row r="91" spans="1:11" x14ac:dyDescent="0.2">
      <c r="A91" s="41" t="s">
        <v>174</v>
      </c>
      <c r="B91" s="41" t="s">
        <v>175</v>
      </c>
      <c r="C91" s="41" t="s">
        <v>26</v>
      </c>
      <c r="D91" s="41" t="s">
        <v>178</v>
      </c>
      <c r="E91" s="42">
        <v>1493519</v>
      </c>
      <c r="F91" s="43">
        <v>1513119</v>
      </c>
      <c r="G91" s="44">
        <f t="shared" si="2"/>
        <v>19600</v>
      </c>
      <c r="H91" s="45">
        <f t="shared" si="3"/>
        <v>1.3100000000000001E-2</v>
      </c>
      <c r="I91" s="36" t="s">
        <v>886</v>
      </c>
      <c r="J91" s="38" t="s">
        <v>886</v>
      </c>
      <c r="K91" s="332">
        <v>2015</v>
      </c>
    </row>
    <row r="92" spans="1:11" x14ac:dyDescent="0.2">
      <c r="A92" s="41" t="s">
        <v>174</v>
      </c>
      <c r="B92" s="41" t="s">
        <v>175</v>
      </c>
      <c r="C92" s="41" t="s">
        <v>57</v>
      </c>
      <c r="D92" s="41" t="s">
        <v>179</v>
      </c>
      <c r="E92" s="42">
        <v>1268452</v>
      </c>
      <c r="F92" s="43">
        <v>1299361</v>
      </c>
      <c r="G92" s="44">
        <f t="shared" si="2"/>
        <v>30909</v>
      </c>
      <c r="H92" s="45">
        <f t="shared" si="3"/>
        <v>2.4400000000000002E-2</v>
      </c>
      <c r="I92" s="36" t="s">
        <v>886</v>
      </c>
      <c r="J92" s="38" t="s">
        <v>886</v>
      </c>
      <c r="K92" s="332" t="s">
        <v>886</v>
      </c>
    </row>
    <row r="93" spans="1:11" x14ac:dyDescent="0.2">
      <c r="A93" s="41" t="s">
        <v>174</v>
      </c>
      <c r="B93" s="41" t="s">
        <v>175</v>
      </c>
      <c r="C93" s="41" t="s">
        <v>16</v>
      </c>
      <c r="D93" s="41" t="s">
        <v>180</v>
      </c>
      <c r="E93" s="42">
        <v>1574997</v>
      </c>
      <c r="F93" s="43">
        <v>1577273</v>
      </c>
      <c r="G93" s="44">
        <f t="shared" si="2"/>
        <v>2276</v>
      </c>
      <c r="H93" s="45">
        <f t="shared" si="3"/>
        <v>1.4E-3</v>
      </c>
      <c r="I93" s="36" t="s">
        <v>886</v>
      </c>
      <c r="J93" s="38" t="s">
        <v>886</v>
      </c>
      <c r="K93" s="332">
        <v>2015</v>
      </c>
    </row>
    <row r="94" spans="1:11" x14ac:dyDescent="0.2">
      <c r="A94" s="41" t="s">
        <v>174</v>
      </c>
      <c r="B94" s="41" t="s">
        <v>175</v>
      </c>
      <c r="C94" s="41" t="s">
        <v>181</v>
      </c>
      <c r="D94" s="41" t="s">
        <v>903</v>
      </c>
      <c r="E94" s="42">
        <v>4722656</v>
      </c>
      <c r="F94" s="43">
        <v>4701272</v>
      </c>
      <c r="G94" s="44">
        <f t="shared" si="2"/>
        <v>-21384</v>
      </c>
      <c r="H94" s="45">
        <f t="shared" si="3"/>
        <v>-4.4999999999999997E-3</v>
      </c>
      <c r="I94" s="36" t="s">
        <v>886</v>
      </c>
      <c r="J94" s="38" t="s">
        <v>886</v>
      </c>
      <c r="K94" s="332">
        <v>2015</v>
      </c>
    </row>
    <row r="95" spans="1:11" x14ac:dyDescent="0.2">
      <c r="A95" s="41" t="s">
        <v>182</v>
      </c>
      <c r="B95" s="41" t="s">
        <v>183</v>
      </c>
      <c r="C95" s="41" t="s">
        <v>57</v>
      </c>
      <c r="D95" s="41" t="s">
        <v>184</v>
      </c>
      <c r="E95" s="42">
        <v>196785</v>
      </c>
      <c r="F95" s="43">
        <v>209433</v>
      </c>
      <c r="G95" s="44">
        <f t="shared" si="2"/>
        <v>12648</v>
      </c>
      <c r="H95" s="45">
        <f t="shared" si="3"/>
        <v>6.4299999999999996E-2</v>
      </c>
      <c r="I95" s="36">
        <v>1</v>
      </c>
      <c r="J95" s="38" t="s">
        <v>886</v>
      </c>
      <c r="K95" s="332" t="s">
        <v>886</v>
      </c>
    </row>
    <row r="96" spans="1:11" x14ac:dyDescent="0.2">
      <c r="A96" s="41" t="s">
        <v>182</v>
      </c>
      <c r="B96" s="41" t="s">
        <v>183</v>
      </c>
      <c r="C96" s="41" t="s">
        <v>185</v>
      </c>
      <c r="D96" s="41" t="s">
        <v>186</v>
      </c>
      <c r="E96" s="42">
        <v>473703</v>
      </c>
      <c r="F96" s="43">
        <v>485805</v>
      </c>
      <c r="G96" s="44">
        <f t="shared" si="2"/>
        <v>12102</v>
      </c>
      <c r="H96" s="45">
        <f t="shared" si="3"/>
        <v>2.5499999999999998E-2</v>
      </c>
      <c r="I96" s="36" t="s">
        <v>886</v>
      </c>
      <c r="J96" s="38" t="s">
        <v>886</v>
      </c>
      <c r="K96" s="332" t="s">
        <v>886</v>
      </c>
    </row>
    <row r="97" spans="1:11" x14ac:dyDescent="0.2">
      <c r="A97" s="41" t="s">
        <v>182</v>
      </c>
      <c r="B97" s="41" t="s">
        <v>183</v>
      </c>
      <c r="C97" s="41" t="s">
        <v>18</v>
      </c>
      <c r="D97" s="41" t="s">
        <v>187</v>
      </c>
      <c r="E97" s="42">
        <v>53579</v>
      </c>
      <c r="F97" s="43">
        <v>59964</v>
      </c>
      <c r="G97" s="44">
        <f t="shared" si="2"/>
        <v>6385</v>
      </c>
      <c r="H97" s="45">
        <f t="shared" si="3"/>
        <v>0.1192</v>
      </c>
      <c r="I97" s="36">
        <v>1</v>
      </c>
      <c r="J97" s="38" t="s">
        <v>886</v>
      </c>
      <c r="K97" s="332" t="s">
        <v>886</v>
      </c>
    </row>
    <row r="98" spans="1:11" x14ac:dyDescent="0.2">
      <c r="A98" s="41" t="s">
        <v>188</v>
      </c>
      <c r="B98" s="41" t="s">
        <v>189</v>
      </c>
      <c r="C98" s="41" t="s">
        <v>190</v>
      </c>
      <c r="D98" s="41" t="s">
        <v>191</v>
      </c>
      <c r="E98" s="42">
        <v>1151863</v>
      </c>
      <c r="F98" s="43">
        <v>1164108</v>
      </c>
      <c r="G98" s="44">
        <f t="shared" si="2"/>
        <v>12245</v>
      </c>
      <c r="H98" s="45">
        <f t="shared" si="3"/>
        <v>1.06E-2</v>
      </c>
      <c r="I98" s="36" t="s">
        <v>886</v>
      </c>
      <c r="J98" s="38" t="s">
        <v>886</v>
      </c>
      <c r="K98" s="332" t="s">
        <v>886</v>
      </c>
    </row>
    <row r="99" spans="1:11" x14ac:dyDescent="0.2">
      <c r="A99" s="41" t="s">
        <v>188</v>
      </c>
      <c r="B99" s="41" t="s">
        <v>189</v>
      </c>
      <c r="C99" s="41" t="s">
        <v>57</v>
      </c>
      <c r="D99" s="41" t="s">
        <v>192</v>
      </c>
      <c r="E99" s="42">
        <v>60596737</v>
      </c>
      <c r="F99" s="43">
        <v>61213989</v>
      </c>
      <c r="G99" s="44">
        <f t="shared" si="2"/>
        <v>617252</v>
      </c>
      <c r="H99" s="45">
        <f t="shared" si="3"/>
        <v>1.0200000000000001E-2</v>
      </c>
      <c r="I99" s="36" t="s">
        <v>886</v>
      </c>
      <c r="J99" s="38" t="s">
        <v>886</v>
      </c>
      <c r="K99" s="332" t="s">
        <v>886</v>
      </c>
    </row>
    <row r="100" spans="1:11" x14ac:dyDescent="0.2">
      <c r="A100" s="41" t="s">
        <v>188</v>
      </c>
      <c r="B100" s="41" t="s">
        <v>189</v>
      </c>
      <c r="C100" s="41" t="s">
        <v>193</v>
      </c>
      <c r="D100" s="41" t="s">
        <v>194</v>
      </c>
      <c r="E100" s="42">
        <v>34769542</v>
      </c>
      <c r="F100" s="43">
        <v>35237432</v>
      </c>
      <c r="G100" s="44">
        <f t="shared" si="2"/>
        <v>467890</v>
      </c>
      <c r="H100" s="45">
        <f t="shared" si="3"/>
        <v>1.35E-2</v>
      </c>
      <c r="I100" s="36" t="s">
        <v>886</v>
      </c>
      <c r="J100" s="38" t="s">
        <v>886</v>
      </c>
      <c r="K100" s="332" t="s">
        <v>886</v>
      </c>
    </row>
    <row r="101" spans="1:11" x14ac:dyDescent="0.2">
      <c r="A101" s="41" t="s">
        <v>188</v>
      </c>
      <c r="B101" s="41" t="s">
        <v>189</v>
      </c>
      <c r="C101" s="41" t="s">
        <v>84</v>
      </c>
      <c r="D101" s="41" t="s">
        <v>195</v>
      </c>
      <c r="E101" s="42">
        <v>8794219</v>
      </c>
      <c r="F101" s="43">
        <v>9077737</v>
      </c>
      <c r="G101" s="44">
        <f t="shared" si="2"/>
        <v>283518</v>
      </c>
      <c r="H101" s="45">
        <f t="shared" si="3"/>
        <v>3.2199999999999999E-2</v>
      </c>
      <c r="I101" s="36" t="s">
        <v>886</v>
      </c>
      <c r="J101" s="38" t="s">
        <v>886</v>
      </c>
      <c r="K101" s="332" t="s">
        <v>886</v>
      </c>
    </row>
    <row r="102" spans="1:11" x14ac:dyDescent="0.2">
      <c r="A102" s="41" t="s">
        <v>188</v>
      </c>
      <c r="B102" s="41" t="s">
        <v>189</v>
      </c>
      <c r="C102" s="41" t="s">
        <v>127</v>
      </c>
      <c r="D102" s="41" t="s">
        <v>196</v>
      </c>
      <c r="E102" s="42">
        <v>3783230</v>
      </c>
      <c r="F102" s="43">
        <v>3697750</v>
      </c>
      <c r="G102" s="44">
        <f t="shared" si="2"/>
        <v>-85480</v>
      </c>
      <c r="H102" s="45">
        <f t="shared" si="3"/>
        <v>-2.2599999999999999E-2</v>
      </c>
      <c r="I102" s="36" t="s">
        <v>886</v>
      </c>
      <c r="J102" s="38" t="s">
        <v>886</v>
      </c>
      <c r="K102" s="332">
        <v>2015</v>
      </c>
    </row>
    <row r="103" spans="1:11" x14ac:dyDescent="0.2">
      <c r="A103" s="41" t="s">
        <v>188</v>
      </c>
      <c r="B103" s="41" t="s">
        <v>189</v>
      </c>
      <c r="C103" s="41" t="s">
        <v>197</v>
      </c>
      <c r="D103" s="41" t="s">
        <v>198</v>
      </c>
      <c r="E103" s="42">
        <v>4562066</v>
      </c>
      <c r="F103" s="43">
        <v>4556865</v>
      </c>
      <c r="G103" s="44">
        <f t="shared" si="2"/>
        <v>-5201</v>
      </c>
      <c r="H103" s="45">
        <f t="shared" si="3"/>
        <v>-1.1000000000000001E-3</v>
      </c>
      <c r="I103" s="36" t="s">
        <v>886</v>
      </c>
      <c r="J103" s="38" t="s">
        <v>886</v>
      </c>
      <c r="K103" s="332" t="s">
        <v>886</v>
      </c>
    </row>
    <row r="104" spans="1:11" x14ac:dyDescent="0.2">
      <c r="A104" s="41" t="s">
        <v>199</v>
      </c>
      <c r="B104" s="41" t="s">
        <v>200</v>
      </c>
      <c r="C104" s="41" t="s">
        <v>201</v>
      </c>
      <c r="D104" s="41" t="s">
        <v>202</v>
      </c>
      <c r="E104" s="42">
        <v>1100244</v>
      </c>
      <c r="F104" s="43">
        <v>1173831</v>
      </c>
      <c r="G104" s="44">
        <f t="shared" si="2"/>
        <v>73587</v>
      </c>
      <c r="H104" s="45">
        <f t="shared" si="3"/>
        <v>6.6900000000000001E-2</v>
      </c>
      <c r="I104" s="36" t="s">
        <v>886</v>
      </c>
      <c r="J104" s="38" t="s">
        <v>886</v>
      </c>
      <c r="K104" s="332" t="s">
        <v>886</v>
      </c>
    </row>
    <row r="105" spans="1:11" x14ac:dyDescent="0.2">
      <c r="A105" s="41" t="s">
        <v>199</v>
      </c>
      <c r="B105" s="41" t="s">
        <v>200</v>
      </c>
      <c r="C105" s="41" t="s">
        <v>26</v>
      </c>
      <c r="D105" s="41" t="s">
        <v>203</v>
      </c>
      <c r="E105" s="42">
        <v>677403</v>
      </c>
      <c r="F105" s="43">
        <v>695924</v>
      </c>
      <c r="G105" s="44">
        <f t="shared" si="2"/>
        <v>18521</v>
      </c>
      <c r="H105" s="45">
        <f t="shared" si="3"/>
        <v>2.7300000000000001E-2</v>
      </c>
      <c r="I105" s="36">
        <v>1</v>
      </c>
      <c r="J105" s="38" t="s">
        <v>886</v>
      </c>
      <c r="K105" s="332">
        <v>2015</v>
      </c>
    </row>
    <row r="106" spans="1:11" x14ac:dyDescent="0.2">
      <c r="A106" s="41" t="s">
        <v>199</v>
      </c>
      <c r="B106" s="41" t="s">
        <v>200</v>
      </c>
      <c r="C106" s="41" t="s">
        <v>57</v>
      </c>
      <c r="D106" s="41" t="s">
        <v>204</v>
      </c>
      <c r="E106" s="42">
        <v>573141</v>
      </c>
      <c r="F106" s="43">
        <v>563451</v>
      </c>
      <c r="G106" s="44">
        <f t="shared" si="2"/>
        <v>-9690</v>
      </c>
      <c r="H106" s="45">
        <f t="shared" si="3"/>
        <v>-1.6899999999999998E-2</v>
      </c>
      <c r="I106" s="36" t="s">
        <v>886</v>
      </c>
      <c r="J106" s="38" t="s">
        <v>886</v>
      </c>
      <c r="K106" s="332" t="s">
        <v>886</v>
      </c>
    </row>
    <row r="107" spans="1:11" x14ac:dyDescent="0.2">
      <c r="A107" s="41" t="s">
        <v>205</v>
      </c>
      <c r="B107" s="41" t="s">
        <v>206</v>
      </c>
      <c r="C107" s="41" t="s">
        <v>207</v>
      </c>
      <c r="D107" s="41" t="s">
        <v>208</v>
      </c>
      <c r="E107" s="42">
        <v>1129032</v>
      </c>
      <c r="F107" s="43">
        <v>1129754</v>
      </c>
      <c r="G107" s="44">
        <f t="shared" si="2"/>
        <v>722</v>
      </c>
      <c r="H107" s="45">
        <f t="shared" si="3"/>
        <v>5.9999999999999995E-4</v>
      </c>
      <c r="I107" s="36" t="s">
        <v>886</v>
      </c>
      <c r="J107" s="38" t="s">
        <v>886</v>
      </c>
      <c r="K107" s="332" t="s">
        <v>886</v>
      </c>
    </row>
    <row r="108" spans="1:11" x14ac:dyDescent="0.2">
      <c r="A108" s="41" t="s">
        <v>205</v>
      </c>
      <c r="B108" s="41" t="s">
        <v>206</v>
      </c>
      <c r="C108" s="41" t="s">
        <v>209</v>
      </c>
      <c r="D108" s="41" t="s">
        <v>210</v>
      </c>
      <c r="E108" s="42">
        <v>2048890</v>
      </c>
      <c r="F108" s="43">
        <v>2088637</v>
      </c>
      <c r="G108" s="44">
        <f t="shared" si="2"/>
        <v>39747</v>
      </c>
      <c r="H108" s="45">
        <f t="shared" si="3"/>
        <v>1.9400000000000001E-2</v>
      </c>
      <c r="I108" s="36" t="s">
        <v>886</v>
      </c>
      <c r="J108" s="38" t="s">
        <v>886</v>
      </c>
      <c r="K108" s="332" t="s">
        <v>886</v>
      </c>
    </row>
    <row r="109" spans="1:11" x14ac:dyDescent="0.2">
      <c r="A109" s="41" t="s">
        <v>205</v>
      </c>
      <c r="B109" s="41" t="s">
        <v>206</v>
      </c>
      <c r="C109" s="41" t="s">
        <v>26</v>
      </c>
      <c r="D109" s="41" t="s">
        <v>211</v>
      </c>
      <c r="E109" s="42">
        <v>3948760</v>
      </c>
      <c r="F109" s="43">
        <v>4035853</v>
      </c>
      <c r="G109" s="44">
        <f t="shared" si="2"/>
        <v>87093</v>
      </c>
      <c r="H109" s="45">
        <f t="shared" si="3"/>
        <v>2.2100000000000002E-2</v>
      </c>
      <c r="I109" s="36" t="s">
        <v>886</v>
      </c>
      <c r="J109" s="38" t="s">
        <v>886</v>
      </c>
      <c r="K109" s="332" t="s">
        <v>886</v>
      </c>
    </row>
    <row r="110" spans="1:11" x14ac:dyDescent="0.2">
      <c r="A110" s="41" t="s">
        <v>205</v>
      </c>
      <c r="B110" s="41" t="s">
        <v>206</v>
      </c>
      <c r="C110" s="41" t="s">
        <v>57</v>
      </c>
      <c r="D110" s="41" t="s">
        <v>212</v>
      </c>
      <c r="E110" s="42">
        <v>779975</v>
      </c>
      <c r="F110" s="43">
        <v>793458</v>
      </c>
      <c r="G110" s="44">
        <f t="shared" si="2"/>
        <v>13483</v>
      </c>
      <c r="H110" s="45">
        <f t="shared" si="3"/>
        <v>1.7299999999999999E-2</v>
      </c>
      <c r="I110" s="36" t="s">
        <v>886</v>
      </c>
      <c r="J110" s="38" t="s">
        <v>886</v>
      </c>
      <c r="K110" s="332">
        <v>2015</v>
      </c>
    </row>
    <row r="111" spans="1:11" x14ac:dyDescent="0.2">
      <c r="A111" s="41" t="s">
        <v>205</v>
      </c>
      <c r="B111" s="41" t="s">
        <v>206</v>
      </c>
      <c r="C111" s="41" t="s">
        <v>79</v>
      </c>
      <c r="D111" s="41" t="s">
        <v>213</v>
      </c>
      <c r="E111" s="42">
        <v>1375192</v>
      </c>
      <c r="F111" s="43">
        <v>1402922</v>
      </c>
      <c r="G111" s="44">
        <f t="shared" si="2"/>
        <v>27730</v>
      </c>
      <c r="H111" s="45">
        <f t="shared" si="3"/>
        <v>2.0199999999999999E-2</v>
      </c>
      <c r="I111" s="36" t="s">
        <v>886</v>
      </c>
      <c r="J111" s="38" t="s">
        <v>886</v>
      </c>
      <c r="K111" s="332" t="s">
        <v>886</v>
      </c>
    </row>
    <row r="112" spans="1:11" x14ac:dyDescent="0.2">
      <c r="A112" s="41" t="s">
        <v>205</v>
      </c>
      <c r="B112" s="41" t="s">
        <v>206</v>
      </c>
      <c r="C112" s="41" t="s">
        <v>16</v>
      </c>
      <c r="D112" s="41" t="s">
        <v>214</v>
      </c>
      <c r="E112" s="42">
        <v>771375</v>
      </c>
      <c r="F112" s="43">
        <v>743424</v>
      </c>
      <c r="G112" s="44">
        <f t="shared" si="2"/>
        <v>-27951</v>
      </c>
      <c r="H112" s="45">
        <f t="shared" si="3"/>
        <v>-3.6200000000000003E-2</v>
      </c>
      <c r="I112" s="36" t="s">
        <v>886</v>
      </c>
      <c r="J112" s="38" t="s">
        <v>886</v>
      </c>
      <c r="K112" s="332">
        <v>2015</v>
      </c>
    </row>
    <row r="113" spans="1:11" x14ac:dyDescent="0.2">
      <c r="A113" s="41" t="s">
        <v>205</v>
      </c>
      <c r="B113" s="41" t="s">
        <v>206</v>
      </c>
      <c r="C113" s="41" t="s">
        <v>215</v>
      </c>
      <c r="D113" s="41" t="s">
        <v>216</v>
      </c>
      <c r="E113" s="42">
        <v>50021746</v>
      </c>
      <c r="F113" s="43">
        <v>49768863</v>
      </c>
      <c r="G113" s="44">
        <f t="shared" si="2"/>
        <v>-252883</v>
      </c>
      <c r="H113" s="45">
        <f t="shared" si="3"/>
        <v>-5.1000000000000004E-3</v>
      </c>
      <c r="I113" s="36" t="s">
        <v>886</v>
      </c>
      <c r="J113" s="38" t="s">
        <v>886</v>
      </c>
      <c r="K113" s="332">
        <v>2015</v>
      </c>
    </row>
    <row r="114" spans="1:11" x14ac:dyDescent="0.2">
      <c r="A114" s="41" t="s">
        <v>205</v>
      </c>
      <c r="B114" s="41" t="s">
        <v>206</v>
      </c>
      <c r="C114" s="41" t="s">
        <v>67</v>
      </c>
      <c r="D114" s="41" t="s">
        <v>217</v>
      </c>
      <c r="E114" s="42">
        <v>1417789</v>
      </c>
      <c r="F114" s="43">
        <v>1446834</v>
      </c>
      <c r="G114" s="44">
        <f t="shared" si="2"/>
        <v>29045</v>
      </c>
      <c r="H114" s="45">
        <f t="shared" si="3"/>
        <v>2.0500000000000001E-2</v>
      </c>
      <c r="I114" s="36" t="s">
        <v>886</v>
      </c>
      <c r="J114" s="38" t="s">
        <v>886</v>
      </c>
      <c r="K114" s="332" t="s">
        <v>886</v>
      </c>
    </row>
    <row r="115" spans="1:11" x14ac:dyDescent="0.2">
      <c r="A115" s="41" t="s">
        <v>205</v>
      </c>
      <c r="B115" s="41" t="s">
        <v>206</v>
      </c>
      <c r="C115" s="41" t="s">
        <v>168</v>
      </c>
      <c r="D115" s="41" t="s">
        <v>218</v>
      </c>
      <c r="E115" s="42">
        <v>6660076</v>
      </c>
      <c r="F115" s="43">
        <v>6697676</v>
      </c>
      <c r="G115" s="44">
        <f t="shared" si="2"/>
        <v>37600</v>
      </c>
      <c r="H115" s="45">
        <f t="shared" si="3"/>
        <v>5.5999999999999999E-3</v>
      </c>
      <c r="I115" s="36" t="s">
        <v>886</v>
      </c>
      <c r="J115" s="38" t="s">
        <v>886</v>
      </c>
      <c r="K115" s="332" t="s">
        <v>886</v>
      </c>
    </row>
    <row r="116" spans="1:11" x14ac:dyDescent="0.2">
      <c r="A116" s="41" t="s">
        <v>205</v>
      </c>
      <c r="B116" s="41" t="s">
        <v>206</v>
      </c>
      <c r="C116" s="41" t="s">
        <v>219</v>
      </c>
      <c r="D116" s="41" t="s">
        <v>220</v>
      </c>
      <c r="E116" s="42">
        <v>898772</v>
      </c>
      <c r="F116" s="43">
        <v>900225</v>
      </c>
      <c r="G116" s="44">
        <f t="shared" si="2"/>
        <v>1453</v>
      </c>
      <c r="H116" s="45">
        <f t="shared" si="3"/>
        <v>1.6000000000000001E-3</v>
      </c>
      <c r="I116" s="36" t="s">
        <v>886</v>
      </c>
      <c r="J116" s="38" t="s">
        <v>886</v>
      </c>
      <c r="K116" s="332" t="s">
        <v>886</v>
      </c>
    </row>
    <row r="117" spans="1:11" x14ac:dyDescent="0.2">
      <c r="A117" s="41" t="s">
        <v>221</v>
      </c>
      <c r="B117" s="41" t="s">
        <v>222</v>
      </c>
      <c r="C117" s="41" t="s">
        <v>26</v>
      </c>
      <c r="D117" s="41" t="s">
        <v>223</v>
      </c>
      <c r="E117" s="42">
        <v>1993183</v>
      </c>
      <c r="F117" s="43">
        <v>2060954</v>
      </c>
      <c r="G117" s="44">
        <f t="shared" si="2"/>
        <v>67771</v>
      </c>
      <c r="H117" s="45">
        <f t="shared" si="3"/>
        <v>3.4000000000000002E-2</v>
      </c>
      <c r="I117" s="36" t="s">
        <v>886</v>
      </c>
      <c r="J117" s="38" t="s">
        <v>886</v>
      </c>
      <c r="K117" s="332" t="s">
        <v>886</v>
      </c>
    </row>
    <row r="118" spans="1:11" x14ac:dyDescent="0.2">
      <c r="A118" s="41" t="s">
        <v>221</v>
      </c>
      <c r="B118" s="41" t="s">
        <v>222</v>
      </c>
      <c r="C118" s="41" t="s">
        <v>224</v>
      </c>
      <c r="D118" s="41" t="s">
        <v>225</v>
      </c>
      <c r="E118" s="42">
        <v>654875</v>
      </c>
      <c r="F118" s="43">
        <v>668924</v>
      </c>
      <c r="G118" s="44">
        <f t="shared" si="2"/>
        <v>14049</v>
      </c>
      <c r="H118" s="45">
        <f t="shared" si="3"/>
        <v>2.1499999999999998E-2</v>
      </c>
      <c r="I118" s="36" t="s">
        <v>886</v>
      </c>
      <c r="J118" s="38" t="s">
        <v>886</v>
      </c>
      <c r="K118" s="332" t="s">
        <v>886</v>
      </c>
    </row>
    <row r="119" spans="1:11" x14ac:dyDescent="0.2">
      <c r="A119" s="41" t="s">
        <v>221</v>
      </c>
      <c r="B119" s="41" t="s">
        <v>222</v>
      </c>
      <c r="C119" s="41" t="s">
        <v>226</v>
      </c>
      <c r="D119" s="41" t="s">
        <v>227</v>
      </c>
      <c r="E119" s="42">
        <v>667076</v>
      </c>
      <c r="F119" s="43">
        <v>694347</v>
      </c>
      <c r="G119" s="44">
        <f t="shared" si="2"/>
        <v>27271</v>
      </c>
      <c r="H119" s="45">
        <f t="shared" si="3"/>
        <v>4.0899999999999999E-2</v>
      </c>
      <c r="I119" s="36" t="s">
        <v>886</v>
      </c>
      <c r="J119" s="38" t="s">
        <v>886</v>
      </c>
      <c r="K119" s="332" t="s">
        <v>886</v>
      </c>
    </row>
    <row r="120" spans="1:11" x14ac:dyDescent="0.2">
      <c r="A120" s="41" t="s">
        <v>228</v>
      </c>
      <c r="B120" s="41" t="s">
        <v>229</v>
      </c>
      <c r="C120" s="41" t="s">
        <v>230</v>
      </c>
      <c r="D120" s="41" t="s">
        <v>231</v>
      </c>
      <c r="E120" s="42">
        <v>5850</v>
      </c>
      <c r="F120" s="43">
        <v>8257</v>
      </c>
      <c r="G120" s="44">
        <f t="shared" si="2"/>
        <v>2407</v>
      </c>
      <c r="H120" s="45">
        <f t="shared" si="3"/>
        <v>0.41149999999999998</v>
      </c>
      <c r="I120" s="36">
        <v>1</v>
      </c>
      <c r="J120" s="38">
        <v>1</v>
      </c>
      <c r="K120" s="332" t="s">
        <v>886</v>
      </c>
    </row>
    <row r="121" spans="1:11" x14ac:dyDescent="0.2">
      <c r="A121" s="41" t="s">
        <v>228</v>
      </c>
      <c r="B121" s="41" t="s">
        <v>229</v>
      </c>
      <c r="C121" s="41" t="s">
        <v>59</v>
      </c>
      <c r="D121" s="41" t="s">
        <v>232</v>
      </c>
      <c r="E121" s="42">
        <v>601111</v>
      </c>
      <c r="F121" s="43">
        <v>586494</v>
      </c>
      <c r="G121" s="44">
        <f t="shared" si="2"/>
        <v>-14617</v>
      </c>
      <c r="H121" s="45">
        <f t="shared" si="3"/>
        <v>-2.4299999999999999E-2</v>
      </c>
      <c r="I121" s="36" t="s">
        <v>886</v>
      </c>
      <c r="J121" s="38" t="s">
        <v>886</v>
      </c>
      <c r="K121" s="332">
        <v>2015</v>
      </c>
    </row>
    <row r="122" spans="1:11" x14ac:dyDescent="0.2">
      <c r="A122" s="41" t="s">
        <v>228</v>
      </c>
      <c r="B122" s="41" t="s">
        <v>229</v>
      </c>
      <c r="C122" s="41" t="s">
        <v>233</v>
      </c>
      <c r="D122" s="41" t="s">
        <v>234</v>
      </c>
      <c r="E122" s="42">
        <v>1416120</v>
      </c>
      <c r="F122" s="43">
        <v>1441969</v>
      </c>
      <c r="G122" s="44">
        <f t="shared" si="2"/>
        <v>25849</v>
      </c>
      <c r="H122" s="45">
        <f t="shared" si="3"/>
        <v>1.83E-2</v>
      </c>
      <c r="I122" s="36" t="s">
        <v>886</v>
      </c>
      <c r="J122" s="38" t="s">
        <v>886</v>
      </c>
      <c r="K122" s="332" t="s">
        <v>886</v>
      </c>
    </row>
    <row r="123" spans="1:11" x14ac:dyDescent="0.2">
      <c r="A123" s="41" t="s">
        <v>228</v>
      </c>
      <c r="B123" s="41" t="s">
        <v>229</v>
      </c>
      <c r="C123" s="41" t="s">
        <v>95</v>
      </c>
      <c r="D123" s="41" t="s">
        <v>235</v>
      </c>
      <c r="E123" s="42">
        <v>706389</v>
      </c>
      <c r="F123" s="43">
        <v>714106</v>
      </c>
      <c r="G123" s="44">
        <f t="shared" si="2"/>
        <v>7717</v>
      </c>
      <c r="H123" s="45">
        <f t="shared" si="3"/>
        <v>1.09E-2</v>
      </c>
      <c r="I123" s="36" t="s">
        <v>886</v>
      </c>
      <c r="J123" s="38" t="s">
        <v>886</v>
      </c>
      <c r="K123" s="332" t="s">
        <v>886</v>
      </c>
    </row>
    <row r="124" spans="1:11" x14ac:dyDescent="0.2">
      <c r="A124" s="41" t="s">
        <v>228</v>
      </c>
      <c r="B124" s="41" t="s">
        <v>229</v>
      </c>
      <c r="C124" s="41" t="s">
        <v>236</v>
      </c>
      <c r="D124" s="41" t="s">
        <v>237</v>
      </c>
      <c r="E124" s="42">
        <v>5233932</v>
      </c>
      <c r="F124" s="43">
        <v>5214931</v>
      </c>
      <c r="G124" s="44">
        <f t="shared" si="2"/>
        <v>-19001</v>
      </c>
      <c r="H124" s="45">
        <f t="shared" si="3"/>
        <v>-3.5999999999999999E-3</v>
      </c>
      <c r="I124" s="36" t="s">
        <v>886</v>
      </c>
      <c r="J124" s="38" t="s">
        <v>886</v>
      </c>
      <c r="K124" s="332">
        <v>2015</v>
      </c>
    </row>
    <row r="125" spans="1:11" x14ac:dyDescent="0.2">
      <c r="A125" s="41" t="s">
        <v>238</v>
      </c>
      <c r="B125" s="41" t="s">
        <v>239</v>
      </c>
      <c r="C125" s="41" t="s">
        <v>240</v>
      </c>
      <c r="D125" s="41" t="s">
        <v>241</v>
      </c>
      <c r="E125" s="42">
        <v>3179245</v>
      </c>
      <c r="F125" s="43">
        <v>3215803</v>
      </c>
      <c r="G125" s="44">
        <f t="shared" si="2"/>
        <v>36558</v>
      </c>
      <c r="H125" s="45">
        <f t="shared" si="3"/>
        <v>1.15E-2</v>
      </c>
      <c r="I125" s="36" t="s">
        <v>886</v>
      </c>
      <c r="J125" s="38" t="s">
        <v>886</v>
      </c>
      <c r="K125" s="332" t="s">
        <v>886</v>
      </c>
    </row>
    <row r="126" spans="1:11" x14ac:dyDescent="0.2">
      <c r="A126" s="41" t="s">
        <v>238</v>
      </c>
      <c r="B126" s="41" t="s">
        <v>239</v>
      </c>
      <c r="C126" s="41" t="s">
        <v>242</v>
      </c>
      <c r="D126" s="41" t="s">
        <v>243</v>
      </c>
      <c r="E126" s="42">
        <v>250209</v>
      </c>
      <c r="F126" s="43">
        <v>249147</v>
      </c>
      <c r="G126" s="44">
        <f t="shared" si="2"/>
        <v>-1062</v>
      </c>
      <c r="H126" s="45">
        <f t="shared" si="3"/>
        <v>-4.1999999999999997E-3</v>
      </c>
      <c r="I126" s="36" t="s">
        <v>886</v>
      </c>
      <c r="J126" s="38" t="s">
        <v>886</v>
      </c>
      <c r="K126" s="332">
        <v>2015</v>
      </c>
    </row>
    <row r="127" spans="1:11" x14ac:dyDescent="0.2">
      <c r="A127" s="41" t="s">
        <v>238</v>
      </c>
      <c r="B127" s="41" t="s">
        <v>239</v>
      </c>
      <c r="C127" s="41" t="s">
        <v>161</v>
      </c>
      <c r="D127" s="41" t="s">
        <v>244</v>
      </c>
      <c r="E127" s="42">
        <v>1074698</v>
      </c>
      <c r="F127" s="43">
        <v>1098692</v>
      </c>
      <c r="G127" s="44">
        <f t="shared" si="2"/>
        <v>23994</v>
      </c>
      <c r="H127" s="45">
        <f t="shared" si="3"/>
        <v>2.23E-2</v>
      </c>
      <c r="I127" s="36" t="s">
        <v>886</v>
      </c>
      <c r="J127" s="38" t="s">
        <v>886</v>
      </c>
      <c r="K127" s="332" t="s">
        <v>886</v>
      </c>
    </row>
    <row r="128" spans="1:11" x14ac:dyDescent="0.2">
      <c r="A128" s="41" t="s">
        <v>238</v>
      </c>
      <c r="B128" s="41" t="s">
        <v>239</v>
      </c>
      <c r="C128" s="41" t="s">
        <v>245</v>
      </c>
      <c r="D128" s="41" t="s">
        <v>246</v>
      </c>
      <c r="E128" s="42">
        <v>1254783</v>
      </c>
      <c r="F128" s="43">
        <v>1264780</v>
      </c>
      <c r="G128" s="44">
        <f t="shared" si="2"/>
        <v>9997</v>
      </c>
      <c r="H128" s="45">
        <f t="shared" si="3"/>
        <v>8.0000000000000002E-3</v>
      </c>
      <c r="I128" s="36" t="s">
        <v>886</v>
      </c>
      <c r="J128" s="38" t="s">
        <v>886</v>
      </c>
      <c r="K128" s="332" t="s">
        <v>886</v>
      </c>
    </row>
    <row r="129" spans="1:11" x14ac:dyDescent="0.2">
      <c r="A129" s="41" t="s">
        <v>238</v>
      </c>
      <c r="B129" s="41" t="s">
        <v>239</v>
      </c>
      <c r="C129" s="41" t="s">
        <v>57</v>
      </c>
      <c r="D129" s="41" t="s">
        <v>247</v>
      </c>
      <c r="E129" s="42">
        <v>6153751</v>
      </c>
      <c r="F129" s="43">
        <v>6238823</v>
      </c>
      <c r="G129" s="44">
        <f t="shared" si="2"/>
        <v>85072</v>
      </c>
      <c r="H129" s="45">
        <f t="shared" si="3"/>
        <v>1.38E-2</v>
      </c>
      <c r="I129" s="36" t="s">
        <v>886</v>
      </c>
      <c r="J129" s="38" t="s">
        <v>886</v>
      </c>
      <c r="K129" s="332" t="s">
        <v>886</v>
      </c>
    </row>
    <row r="130" spans="1:11" x14ac:dyDescent="0.2">
      <c r="A130" s="41" t="s">
        <v>238</v>
      </c>
      <c r="B130" s="41" t="s">
        <v>239</v>
      </c>
      <c r="C130" s="41" t="s">
        <v>79</v>
      </c>
      <c r="D130" s="41" t="s">
        <v>248</v>
      </c>
      <c r="E130" s="42">
        <v>5133171</v>
      </c>
      <c r="F130" s="43">
        <v>5218499</v>
      </c>
      <c r="G130" s="44">
        <f t="shared" si="2"/>
        <v>85328</v>
      </c>
      <c r="H130" s="45">
        <f t="shared" si="3"/>
        <v>1.66E-2</v>
      </c>
      <c r="I130" s="36" t="s">
        <v>886</v>
      </c>
      <c r="J130" s="38" t="s">
        <v>886</v>
      </c>
      <c r="K130" s="332" t="s">
        <v>886</v>
      </c>
    </row>
    <row r="131" spans="1:11" x14ac:dyDescent="0.2">
      <c r="A131" s="41" t="s">
        <v>238</v>
      </c>
      <c r="B131" s="41" t="s">
        <v>239</v>
      </c>
      <c r="C131" s="41" t="s">
        <v>82</v>
      </c>
      <c r="D131" s="41" t="s">
        <v>249</v>
      </c>
      <c r="E131" s="42">
        <v>1831879</v>
      </c>
      <c r="F131" s="43">
        <v>1900494</v>
      </c>
      <c r="G131" s="44">
        <f t="shared" si="2"/>
        <v>68615</v>
      </c>
      <c r="H131" s="45">
        <f t="shared" si="3"/>
        <v>3.7499999999999999E-2</v>
      </c>
      <c r="I131" s="36" t="s">
        <v>886</v>
      </c>
      <c r="J131" s="38" t="s">
        <v>886</v>
      </c>
      <c r="K131" s="332">
        <v>2015</v>
      </c>
    </row>
    <row r="132" spans="1:11" x14ac:dyDescent="0.2">
      <c r="A132" s="41" t="s">
        <v>238</v>
      </c>
      <c r="B132" s="41" t="s">
        <v>239</v>
      </c>
      <c r="C132" s="41" t="s">
        <v>233</v>
      </c>
      <c r="D132" s="41" t="s">
        <v>250</v>
      </c>
      <c r="E132" s="42">
        <v>1001190</v>
      </c>
      <c r="F132" s="43">
        <v>1045950</v>
      </c>
      <c r="G132" s="44">
        <f t="shared" si="2"/>
        <v>44760</v>
      </c>
      <c r="H132" s="45">
        <f t="shared" si="3"/>
        <v>4.4699999999999997E-2</v>
      </c>
      <c r="I132" s="36" t="s">
        <v>886</v>
      </c>
      <c r="J132" s="38" t="s">
        <v>886</v>
      </c>
      <c r="K132" s="332" t="s">
        <v>886</v>
      </c>
    </row>
    <row r="133" spans="1:11" x14ac:dyDescent="0.2">
      <c r="A133" s="41" t="s">
        <v>238</v>
      </c>
      <c r="B133" s="41" t="s">
        <v>239</v>
      </c>
      <c r="C133" s="41" t="s">
        <v>251</v>
      </c>
      <c r="D133" s="41" t="s">
        <v>252</v>
      </c>
      <c r="E133" s="42">
        <v>1918851</v>
      </c>
      <c r="F133" s="43">
        <v>1950974</v>
      </c>
      <c r="G133" s="44">
        <f t="shared" si="2"/>
        <v>32123</v>
      </c>
      <c r="H133" s="45">
        <f t="shared" si="3"/>
        <v>1.67E-2</v>
      </c>
      <c r="I133" s="36" t="s">
        <v>886</v>
      </c>
      <c r="J133" s="38" t="s">
        <v>886</v>
      </c>
      <c r="K133" s="332" t="s">
        <v>886</v>
      </c>
    </row>
    <row r="134" spans="1:11" x14ac:dyDescent="0.2">
      <c r="A134" s="41" t="s">
        <v>238</v>
      </c>
      <c r="B134" s="41" t="s">
        <v>239</v>
      </c>
      <c r="C134" s="41" t="s">
        <v>95</v>
      </c>
      <c r="D134" s="41" t="s">
        <v>253</v>
      </c>
      <c r="E134" s="42">
        <v>1132276</v>
      </c>
      <c r="F134" s="43">
        <v>1139122</v>
      </c>
      <c r="G134" s="44">
        <f t="shared" si="2"/>
        <v>6846</v>
      </c>
      <c r="H134" s="45">
        <f t="shared" si="3"/>
        <v>6.0000000000000001E-3</v>
      </c>
      <c r="I134" s="36" t="s">
        <v>886</v>
      </c>
      <c r="J134" s="38" t="s">
        <v>886</v>
      </c>
      <c r="K134" s="332" t="s">
        <v>886</v>
      </c>
    </row>
    <row r="135" spans="1:11" x14ac:dyDescent="0.2">
      <c r="A135" s="41" t="s">
        <v>238</v>
      </c>
      <c r="B135" s="41" t="s">
        <v>239</v>
      </c>
      <c r="C135" s="41" t="s">
        <v>138</v>
      </c>
      <c r="D135" s="41" t="s">
        <v>254</v>
      </c>
      <c r="E135" s="42">
        <v>598595</v>
      </c>
      <c r="F135" s="43">
        <v>622399</v>
      </c>
      <c r="G135" s="44">
        <f t="shared" si="2"/>
        <v>23804</v>
      </c>
      <c r="H135" s="45">
        <f t="shared" si="3"/>
        <v>3.9800000000000002E-2</v>
      </c>
      <c r="I135" s="36" t="s">
        <v>886</v>
      </c>
      <c r="J135" s="38" t="s">
        <v>886</v>
      </c>
      <c r="K135" s="332" t="s">
        <v>886</v>
      </c>
    </row>
    <row r="136" spans="1:11" x14ac:dyDescent="0.2">
      <c r="A136" s="41" t="s">
        <v>238</v>
      </c>
      <c r="B136" s="41" t="s">
        <v>239</v>
      </c>
      <c r="C136" s="41" t="s">
        <v>61</v>
      </c>
      <c r="D136" s="41" t="s">
        <v>255</v>
      </c>
      <c r="E136" s="42">
        <v>3339147</v>
      </c>
      <c r="F136" s="43">
        <v>3300451</v>
      </c>
      <c r="G136" s="44">
        <f t="shared" si="2"/>
        <v>-38696</v>
      </c>
      <c r="H136" s="45">
        <f t="shared" si="3"/>
        <v>-1.1599999999999999E-2</v>
      </c>
      <c r="I136" s="36" t="s">
        <v>886</v>
      </c>
      <c r="J136" s="38" t="s">
        <v>886</v>
      </c>
      <c r="K136" s="332">
        <v>2015</v>
      </c>
    </row>
    <row r="137" spans="1:11" x14ac:dyDescent="0.2">
      <c r="A137" s="41" t="s">
        <v>238</v>
      </c>
      <c r="B137" s="41" t="s">
        <v>239</v>
      </c>
      <c r="C137" s="41" t="s">
        <v>97</v>
      </c>
      <c r="D137" s="41" t="s">
        <v>256</v>
      </c>
      <c r="E137" s="42">
        <v>11339003</v>
      </c>
      <c r="F137" s="43">
        <v>11247702</v>
      </c>
      <c r="G137" s="44">
        <f t="shared" si="2"/>
        <v>-91301</v>
      </c>
      <c r="H137" s="45">
        <f t="shared" si="3"/>
        <v>-8.0999999999999996E-3</v>
      </c>
      <c r="I137" s="36" t="s">
        <v>886</v>
      </c>
      <c r="J137" s="38" t="s">
        <v>886</v>
      </c>
      <c r="K137" s="332">
        <v>2015</v>
      </c>
    </row>
    <row r="138" spans="1:11" x14ac:dyDescent="0.2">
      <c r="A138" s="41" t="s">
        <v>238</v>
      </c>
      <c r="B138" s="41" t="s">
        <v>239</v>
      </c>
      <c r="C138" s="41" t="s">
        <v>181</v>
      </c>
      <c r="D138" s="41" t="s">
        <v>257</v>
      </c>
      <c r="E138" s="42">
        <v>1815549</v>
      </c>
      <c r="F138" s="43">
        <v>1883084</v>
      </c>
      <c r="G138" s="44">
        <f t="shared" ref="G138:G201" si="4">SUM(F138-E138)</f>
        <v>67535</v>
      </c>
      <c r="H138" s="45">
        <f t="shared" ref="H138:H201" si="5">ROUND(G138/E138,4)</f>
        <v>3.7199999999999997E-2</v>
      </c>
      <c r="I138" s="36" t="s">
        <v>886</v>
      </c>
      <c r="J138" s="38" t="s">
        <v>886</v>
      </c>
      <c r="K138" s="332" t="s">
        <v>886</v>
      </c>
    </row>
    <row r="139" spans="1:11" x14ac:dyDescent="0.2">
      <c r="A139" s="41" t="s">
        <v>258</v>
      </c>
      <c r="B139" s="41" t="s">
        <v>259</v>
      </c>
      <c r="C139" s="41" t="s">
        <v>82</v>
      </c>
      <c r="D139" s="41" t="s">
        <v>260</v>
      </c>
      <c r="E139" s="42">
        <v>1181989</v>
      </c>
      <c r="F139" s="43">
        <v>1190709</v>
      </c>
      <c r="G139" s="44">
        <f t="shared" si="4"/>
        <v>8720</v>
      </c>
      <c r="H139" s="45">
        <f t="shared" si="5"/>
        <v>7.4000000000000003E-3</v>
      </c>
      <c r="I139" s="36" t="s">
        <v>886</v>
      </c>
      <c r="J139" s="38" t="s">
        <v>886</v>
      </c>
      <c r="K139" s="332" t="s">
        <v>886</v>
      </c>
    </row>
    <row r="140" spans="1:11" x14ac:dyDescent="0.2">
      <c r="A140" s="41" t="s">
        <v>258</v>
      </c>
      <c r="B140" s="41" t="s">
        <v>259</v>
      </c>
      <c r="C140" s="41" t="s">
        <v>37</v>
      </c>
      <c r="D140" s="41" t="s">
        <v>261</v>
      </c>
      <c r="E140" s="42">
        <v>729355</v>
      </c>
      <c r="F140" s="43">
        <v>732927</v>
      </c>
      <c r="G140" s="44">
        <f t="shared" si="4"/>
        <v>3572</v>
      </c>
      <c r="H140" s="45">
        <f t="shared" si="5"/>
        <v>4.8999999999999998E-3</v>
      </c>
      <c r="I140" s="36" t="s">
        <v>886</v>
      </c>
      <c r="J140" s="38" t="s">
        <v>886</v>
      </c>
      <c r="K140" s="332">
        <v>2015</v>
      </c>
    </row>
    <row r="141" spans="1:11" x14ac:dyDescent="0.2">
      <c r="A141" s="41" t="s">
        <v>258</v>
      </c>
      <c r="B141" s="41" t="s">
        <v>259</v>
      </c>
      <c r="C141" s="41" t="s">
        <v>43</v>
      </c>
      <c r="D141" s="41" t="s">
        <v>262</v>
      </c>
      <c r="E141" s="42">
        <v>5047859</v>
      </c>
      <c r="F141" s="43">
        <v>5157240</v>
      </c>
      <c r="G141" s="44">
        <f t="shared" si="4"/>
        <v>109381</v>
      </c>
      <c r="H141" s="45">
        <f t="shared" si="5"/>
        <v>2.1700000000000001E-2</v>
      </c>
      <c r="I141" s="36" t="s">
        <v>886</v>
      </c>
      <c r="J141" s="38" t="s">
        <v>886</v>
      </c>
      <c r="K141" s="332" t="s">
        <v>886</v>
      </c>
    </row>
    <row r="142" spans="1:11" x14ac:dyDescent="0.2">
      <c r="A142" s="41" t="s">
        <v>258</v>
      </c>
      <c r="B142" s="41" t="s">
        <v>259</v>
      </c>
      <c r="C142" s="41" t="s">
        <v>263</v>
      </c>
      <c r="D142" s="41" t="s">
        <v>264</v>
      </c>
      <c r="E142" s="42">
        <v>7429820</v>
      </c>
      <c r="F142" s="43">
        <v>7593319</v>
      </c>
      <c r="G142" s="44">
        <f t="shared" si="4"/>
        <v>163499</v>
      </c>
      <c r="H142" s="45">
        <f t="shared" si="5"/>
        <v>2.1999999999999999E-2</v>
      </c>
      <c r="I142" s="36" t="s">
        <v>886</v>
      </c>
      <c r="J142" s="38" t="s">
        <v>886</v>
      </c>
      <c r="K142" s="332" t="s">
        <v>886</v>
      </c>
    </row>
    <row r="143" spans="1:11" x14ac:dyDescent="0.2">
      <c r="A143" s="41" t="s">
        <v>265</v>
      </c>
      <c r="B143" s="41" t="s">
        <v>266</v>
      </c>
      <c r="C143" s="41" t="s">
        <v>267</v>
      </c>
      <c r="D143" s="41" t="s">
        <v>268</v>
      </c>
      <c r="E143" s="42">
        <v>8302</v>
      </c>
      <c r="F143" s="43">
        <v>11342</v>
      </c>
      <c r="G143" s="44">
        <f t="shared" si="4"/>
        <v>3040</v>
      </c>
      <c r="H143" s="45">
        <f t="shared" si="5"/>
        <v>0.36620000000000003</v>
      </c>
      <c r="I143" s="36">
        <v>1</v>
      </c>
      <c r="J143" s="38">
        <v>1</v>
      </c>
      <c r="K143" s="332">
        <v>2015</v>
      </c>
    </row>
    <row r="144" spans="1:11" x14ac:dyDescent="0.2">
      <c r="A144" s="41" t="s">
        <v>265</v>
      </c>
      <c r="B144" s="41" t="s">
        <v>266</v>
      </c>
      <c r="C144" s="41" t="s">
        <v>155</v>
      </c>
      <c r="D144" s="41" t="s">
        <v>269</v>
      </c>
      <c r="E144" s="42">
        <v>617660</v>
      </c>
      <c r="F144" s="43">
        <v>580640</v>
      </c>
      <c r="G144" s="44">
        <f t="shared" si="4"/>
        <v>-37020</v>
      </c>
      <c r="H144" s="45">
        <f t="shared" si="5"/>
        <v>-5.9900000000000002E-2</v>
      </c>
      <c r="I144" s="36" t="s">
        <v>886</v>
      </c>
      <c r="J144" s="38" t="s">
        <v>886</v>
      </c>
      <c r="K144" s="332">
        <v>2015</v>
      </c>
    </row>
    <row r="145" spans="1:11" x14ac:dyDescent="0.2">
      <c r="A145" s="41" t="s">
        <v>265</v>
      </c>
      <c r="B145" s="41" t="s">
        <v>266</v>
      </c>
      <c r="C145" s="41" t="s">
        <v>270</v>
      </c>
      <c r="D145" s="41" t="s">
        <v>271</v>
      </c>
      <c r="E145" s="42">
        <v>430318</v>
      </c>
      <c r="F145" s="43">
        <v>442302</v>
      </c>
      <c r="G145" s="44">
        <f t="shared" si="4"/>
        <v>11984</v>
      </c>
      <c r="H145" s="45">
        <f t="shared" si="5"/>
        <v>2.7799999999999998E-2</v>
      </c>
      <c r="I145" s="36" t="s">
        <v>886</v>
      </c>
      <c r="J145" s="38" t="s">
        <v>886</v>
      </c>
      <c r="K145" s="332">
        <v>2015</v>
      </c>
    </row>
    <row r="146" spans="1:11" x14ac:dyDescent="0.2">
      <c r="A146" s="41" t="s">
        <v>265</v>
      </c>
      <c r="B146" s="41" t="s">
        <v>266</v>
      </c>
      <c r="C146" s="41" t="s">
        <v>161</v>
      </c>
      <c r="D146" s="41" t="s">
        <v>272</v>
      </c>
      <c r="E146" s="42">
        <v>786825</v>
      </c>
      <c r="F146" s="43">
        <v>794361</v>
      </c>
      <c r="G146" s="44">
        <f t="shared" si="4"/>
        <v>7536</v>
      </c>
      <c r="H146" s="45">
        <f t="shared" si="5"/>
        <v>9.5999999999999992E-3</v>
      </c>
      <c r="I146" s="36" t="s">
        <v>886</v>
      </c>
      <c r="J146" s="38" t="s">
        <v>886</v>
      </c>
      <c r="K146" s="332" t="s">
        <v>886</v>
      </c>
    </row>
    <row r="147" spans="1:11" x14ac:dyDescent="0.2">
      <c r="A147" s="41" t="s">
        <v>265</v>
      </c>
      <c r="B147" s="41" t="s">
        <v>266</v>
      </c>
      <c r="C147" s="41" t="s">
        <v>26</v>
      </c>
      <c r="D147" s="41" t="s">
        <v>273</v>
      </c>
      <c r="E147" s="42">
        <v>5404602</v>
      </c>
      <c r="F147" s="43">
        <v>5489947</v>
      </c>
      <c r="G147" s="44">
        <f t="shared" si="4"/>
        <v>85345</v>
      </c>
      <c r="H147" s="45">
        <f t="shared" si="5"/>
        <v>1.5800000000000002E-2</v>
      </c>
      <c r="I147" s="36" t="s">
        <v>886</v>
      </c>
      <c r="J147" s="38" t="s">
        <v>886</v>
      </c>
      <c r="K147" s="332">
        <v>2015</v>
      </c>
    </row>
    <row r="148" spans="1:11" x14ac:dyDescent="0.2">
      <c r="A148" s="41" t="s">
        <v>265</v>
      </c>
      <c r="B148" s="41" t="s">
        <v>266</v>
      </c>
      <c r="C148" s="41" t="s">
        <v>57</v>
      </c>
      <c r="D148" s="41" t="s">
        <v>274</v>
      </c>
      <c r="E148" s="42">
        <v>3095644</v>
      </c>
      <c r="F148" s="43">
        <v>3262794</v>
      </c>
      <c r="G148" s="44">
        <f t="shared" si="4"/>
        <v>167150</v>
      </c>
      <c r="H148" s="45">
        <f t="shared" si="5"/>
        <v>5.3999999999999999E-2</v>
      </c>
      <c r="I148" s="36" t="s">
        <v>886</v>
      </c>
      <c r="J148" s="38" t="s">
        <v>886</v>
      </c>
      <c r="K148" s="332" t="s">
        <v>886</v>
      </c>
    </row>
    <row r="149" spans="1:11" x14ac:dyDescent="0.2">
      <c r="A149" s="41" t="s">
        <v>265</v>
      </c>
      <c r="B149" s="41" t="s">
        <v>266</v>
      </c>
      <c r="C149" s="41" t="s">
        <v>79</v>
      </c>
      <c r="D149" s="41" t="s">
        <v>275</v>
      </c>
      <c r="E149" s="42">
        <v>3705491</v>
      </c>
      <c r="F149" s="43">
        <v>3758697</v>
      </c>
      <c r="G149" s="44">
        <f t="shared" si="4"/>
        <v>53206</v>
      </c>
      <c r="H149" s="45">
        <f t="shared" si="5"/>
        <v>1.44E-2</v>
      </c>
      <c r="I149" s="36" t="s">
        <v>886</v>
      </c>
      <c r="J149" s="38" t="s">
        <v>886</v>
      </c>
      <c r="K149" s="332" t="s">
        <v>886</v>
      </c>
    </row>
    <row r="150" spans="1:11" x14ac:dyDescent="0.2">
      <c r="A150" s="41" t="s">
        <v>265</v>
      </c>
      <c r="B150" s="41" t="s">
        <v>266</v>
      </c>
      <c r="C150" s="41" t="s">
        <v>16</v>
      </c>
      <c r="D150" s="41" t="s">
        <v>276</v>
      </c>
      <c r="E150" s="42">
        <v>2319183</v>
      </c>
      <c r="F150" s="43">
        <v>2356368</v>
      </c>
      <c r="G150" s="44">
        <f t="shared" si="4"/>
        <v>37185</v>
      </c>
      <c r="H150" s="45">
        <f t="shared" si="5"/>
        <v>1.6E-2</v>
      </c>
      <c r="I150" s="36" t="s">
        <v>886</v>
      </c>
      <c r="J150" s="38" t="s">
        <v>886</v>
      </c>
      <c r="K150" s="332" t="s">
        <v>886</v>
      </c>
    </row>
    <row r="151" spans="1:11" x14ac:dyDescent="0.2">
      <c r="A151" s="41" t="s">
        <v>265</v>
      </c>
      <c r="B151" s="41" t="s">
        <v>266</v>
      </c>
      <c r="C151" s="41" t="s">
        <v>82</v>
      </c>
      <c r="D151" s="41" t="s">
        <v>277</v>
      </c>
      <c r="E151" s="42">
        <v>978690</v>
      </c>
      <c r="F151" s="43">
        <v>990911</v>
      </c>
      <c r="G151" s="44">
        <f t="shared" si="4"/>
        <v>12221</v>
      </c>
      <c r="H151" s="45">
        <f t="shared" si="5"/>
        <v>1.2500000000000001E-2</v>
      </c>
      <c r="I151" s="36" t="s">
        <v>886</v>
      </c>
      <c r="J151" s="38" t="s">
        <v>886</v>
      </c>
      <c r="K151" s="332" t="s">
        <v>886</v>
      </c>
    </row>
    <row r="152" spans="1:11" x14ac:dyDescent="0.2">
      <c r="A152" s="41" t="s">
        <v>278</v>
      </c>
      <c r="B152" s="41" t="s">
        <v>279</v>
      </c>
      <c r="C152" s="41" t="s">
        <v>82</v>
      </c>
      <c r="D152" s="41" t="s">
        <v>280</v>
      </c>
      <c r="E152" s="42">
        <v>647023</v>
      </c>
      <c r="F152" s="43">
        <v>622383</v>
      </c>
      <c r="G152" s="44">
        <f t="shared" si="4"/>
        <v>-24640</v>
      </c>
      <c r="H152" s="45">
        <f t="shared" si="5"/>
        <v>-3.8100000000000002E-2</v>
      </c>
      <c r="I152" s="36">
        <v>1</v>
      </c>
      <c r="J152" s="38" t="s">
        <v>886</v>
      </c>
      <c r="K152" s="332">
        <v>2015</v>
      </c>
    </row>
    <row r="153" spans="1:11" x14ac:dyDescent="0.2">
      <c r="A153" s="41" t="s">
        <v>278</v>
      </c>
      <c r="B153" s="41" t="s">
        <v>279</v>
      </c>
      <c r="C153" s="41" t="s">
        <v>215</v>
      </c>
      <c r="D153" s="41" t="s">
        <v>281</v>
      </c>
      <c r="E153" s="42">
        <v>32655</v>
      </c>
      <c r="F153" s="43">
        <v>33013</v>
      </c>
      <c r="G153" s="44">
        <f t="shared" si="4"/>
        <v>358</v>
      </c>
      <c r="H153" s="45">
        <f t="shared" si="5"/>
        <v>1.0999999999999999E-2</v>
      </c>
      <c r="I153" s="36">
        <v>1</v>
      </c>
      <c r="J153" s="38">
        <v>1</v>
      </c>
      <c r="K153" s="332" t="s">
        <v>886</v>
      </c>
    </row>
    <row r="154" spans="1:11" x14ac:dyDescent="0.2">
      <c r="A154" s="41" t="s">
        <v>278</v>
      </c>
      <c r="B154" s="41" t="s">
        <v>279</v>
      </c>
      <c r="C154" s="41" t="s">
        <v>185</v>
      </c>
      <c r="D154" s="41" t="s">
        <v>282</v>
      </c>
      <c r="E154" s="42">
        <v>4074</v>
      </c>
      <c r="F154" s="43">
        <v>0</v>
      </c>
      <c r="G154" s="44">
        <f t="shared" si="4"/>
        <v>-4074</v>
      </c>
      <c r="H154" s="45">
        <f t="shared" si="5"/>
        <v>-1</v>
      </c>
      <c r="I154" s="36">
        <v>1</v>
      </c>
      <c r="J154" s="38">
        <v>1</v>
      </c>
      <c r="K154" s="332" t="s">
        <v>886</v>
      </c>
    </row>
    <row r="155" spans="1:11" x14ac:dyDescent="0.2">
      <c r="A155" s="41" t="s">
        <v>283</v>
      </c>
      <c r="B155" s="41" t="s">
        <v>284</v>
      </c>
      <c r="C155" s="41" t="s">
        <v>57</v>
      </c>
      <c r="D155" s="41" t="s">
        <v>904</v>
      </c>
      <c r="E155" s="42">
        <v>142944</v>
      </c>
      <c r="F155" s="43">
        <v>154910</v>
      </c>
      <c r="G155" s="44">
        <f t="shared" si="4"/>
        <v>11966</v>
      </c>
      <c r="H155" s="45">
        <f t="shared" si="5"/>
        <v>8.3699999999999997E-2</v>
      </c>
      <c r="I155" s="36">
        <v>1</v>
      </c>
      <c r="J155" s="38" t="s">
        <v>886</v>
      </c>
      <c r="K155" s="332" t="s">
        <v>886</v>
      </c>
    </row>
    <row r="156" spans="1:11" x14ac:dyDescent="0.2">
      <c r="A156" s="41" t="s">
        <v>283</v>
      </c>
      <c r="B156" s="41" t="s">
        <v>284</v>
      </c>
      <c r="C156" s="41" t="s">
        <v>79</v>
      </c>
      <c r="D156" s="41" t="s">
        <v>285</v>
      </c>
      <c r="E156" s="42">
        <v>230132</v>
      </c>
      <c r="F156" s="43">
        <v>231627</v>
      </c>
      <c r="G156" s="44">
        <f t="shared" si="4"/>
        <v>1495</v>
      </c>
      <c r="H156" s="45">
        <f t="shared" si="5"/>
        <v>6.4999999999999997E-3</v>
      </c>
      <c r="I156" s="36">
        <v>1</v>
      </c>
      <c r="J156" s="38" t="s">
        <v>886</v>
      </c>
      <c r="K156" s="332">
        <v>2015</v>
      </c>
    </row>
    <row r="157" spans="1:11" x14ac:dyDescent="0.2">
      <c r="A157" s="41" t="s">
        <v>283</v>
      </c>
      <c r="B157" s="41" t="s">
        <v>284</v>
      </c>
      <c r="C157" s="41" t="s">
        <v>69</v>
      </c>
      <c r="D157" s="41" t="s">
        <v>286</v>
      </c>
      <c r="E157" s="42">
        <v>495228</v>
      </c>
      <c r="F157" s="43">
        <v>501228</v>
      </c>
      <c r="G157" s="44">
        <f t="shared" si="4"/>
        <v>6000</v>
      </c>
      <c r="H157" s="45">
        <f t="shared" si="5"/>
        <v>1.21E-2</v>
      </c>
      <c r="I157" s="36">
        <v>1</v>
      </c>
      <c r="J157" s="38" t="s">
        <v>886</v>
      </c>
      <c r="K157" s="332">
        <v>2015</v>
      </c>
    </row>
    <row r="158" spans="1:11" x14ac:dyDescent="0.2">
      <c r="A158" s="41" t="s">
        <v>287</v>
      </c>
      <c r="B158" s="41" t="s">
        <v>288</v>
      </c>
      <c r="C158" s="41" t="s">
        <v>26</v>
      </c>
      <c r="D158" s="41" t="s">
        <v>289</v>
      </c>
      <c r="E158" s="42">
        <v>1103366</v>
      </c>
      <c r="F158" s="43">
        <v>1108865</v>
      </c>
      <c r="G158" s="44">
        <f t="shared" si="4"/>
        <v>5499</v>
      </c>
      <c r="H158" s="45">
        <f t="shared" si="5"/>
        <v>5.0000000000000001E-3</v>
      </c>
      <c r="I158" s="36" t="s">
        <v>886</v>
      </c>
      <c r="J158" s="38" t="s">
        <v>886</v>
      </c>
      <c r="K158" s="332" t="s">
        <v>886</v>
      </c>
    </row>
    <row r="159" spans="1:11" x14ac:dyDescent="0.2">
      <c r="A159" s="41" t="s">
        <v>287</v>
      </c>
      <c r="B159" s="41" t="s">
        <v>288</v>
      </c>
      <c r="C159" s="41" t="s">
        <v>251</v>
      </c>
      <c r="D159" s="41" t="s">
        <v>290</v>
      </c>
      <c r="E159" s="42">
        <v>206694</v>
      </c>
      <c r="F159" s="43">
        <v>216477</v>
      </c>
      <c r="G159" s="44">
        <f t="shared" si="4"/>
        <v>9783</v>
      </c>
      <c r="H159" s="45">
        <f t="shared" si="5"/>
        <v>4.7300000000000002E-2</v>
      </c>
      <c r="I159" s="36" t="s">
        <v>886</v>
      </c>
      <c r="J159" s="38" t="s">
        <v>886</v>
      </c>
      <c r="K159" s="332" t="s">
        <v>886</v>
      </c>
    </row>
    <row r="160" spans="1:11" x14ac:dyDescent="0.2">
      <c r="A160" s="41" t="s">
        <v>287</v>
      </c>
      <c r="B160" s="41" t="s">
        <v>288</v>
      </c>
      <c r="C160" s="41" t="s">
        <v>69</v>
      </c>
      <c r="D160" s="41" t="s">
        <v>291</v>
      </c>
      <c r="E160" s="42">
        <v>2102891</v>
      </c>
      <c r="F160" s="43">
        <v>2151813</v>
      </c>
      <c r="G160" s="44">
        <f t="shared" si="4"/>
        <v>48922</v>
      </c>
      <c r="H160" s="45">
        <f t="shared" si="5"/>
        <v>2.3300000000000001E-2</v>
      </c>
      <c r="I160" s="36" t="s">
        <v>886</v>
      </c>
      <c r="J160" s="38" t="s">
        <v>886</v>
      </c>
      <c r="K160" s="332" t="s">
        <v>886</v>
      </c>
    </row>
    <row r="161" spans="1:11" x14ac:dyDescent="0.2">
      <c r="A161" s="41" t="s">
        <v>287</v>
      </c>
      <c r="B161" s="41" t="s">
        <v>288</v>
      </c>
      <c r="C161" s="41" t="s">
        <v>292</v>
      </c>
      <c r="D161" s="41" t="s">
        <v>293</v>
      </c>
      <c r="E161" s="42">
        <v>369259</v>
      </c>
      <c r="F161" s="43">
        <v>280660</v>
      </c>
      <c r="G161" s="44">
        <f t="shared" si="4"/>
        <v>-88599</v>
      </c>
      <c r="H161" s="45">
        <f t="shared" si="5"/>
        <v>-0.2399</v>
      </c>
      <c r="I161" s="36" t="s">
        <v>886</v>
      </c>
      <c r="J161" s="38" t="s">
        <v>886</v>
      </c>
      <c r="K161" s="332" t="s">
        <v>886</v>
      </c>
    </row>
    <row r="162" spans="1:11" x14ac:dyDescent="0.2">
      <c r="A162" s="41" t="s">
        <v>287</v>
      </c>
      <c r="B162" s="41" t="s">
        <v>288</v>
      </c>
      <c r="C162" s="41" t="s">
        <v>99</v>
      </c>
      <c r="D162" s="41" t="s">
        <v>294</v>
      </c>
      <c r="E162" s="42">
        <v>188826</v>
      </c>
      <c r="F162" s="43">
        <v>219704</v>
      </c>
      <c r="G162" s="44">
        <f t="shared" si="4"/>
        <v>30878</v>
      </c>
      <c r="H162" s="45">
        <f t="shared" si="5"/>
        <v>0.16350000000000001</v>
      </c>
      <c r="I162" s="36" t="s">
        <v>886</v>
      </c>
      <c r="J162" s="38" t="s">
        <v>886</v>
      </c>
      <c r="K162" s="332" t="s">
        <v>886</v>
      </c>
    </row>
    <row r="163" spans="1:11" x14ac:dyDescent="0.2">
      <c r="A163" s="41" t="s">
        <v>287</v>
      </c>
      <c r="B163" s="41" t="s">
        <v>288</v>
      </c>
      <c r="C163" s="41" t="s">
        <v>127</v>
      </c>
      <c r="D163" s="41" t="s">
        <v>295</v>
      </c>
      <c r="E163" s="42">
        <v>24410245</v>
      </c>
      <c r="F163" s="43">
        <v>24623629</v>
      </c>
      <c r="G163" s="44">
        <f t="shared" si="4"/>
        <v>213384</v>
      </c>
      <c r="H163" s="45">
        <f t="shared" si="5"/>
        <v>8.6999999999999994E-3</v>
      </c>
      <c r="I163" s="36" t="s">
        <v>886</v>
      </c>
      <c r="J163" s="38" t="s">
        <v>886</v>
      </c>
      <c r="K163" s="332" t="s">
        <v>886</v>
      </c>
    </row>
    <row r="164" spans="1:11" x14ac:dyDescent="0.2">
      <c r="A164" s="41" t="s">
        <v>287</v>
      </c>
      <c r="B164" s="41" t="s">
        <v>288</v>
      </c>
      <c r="C164" s="41" t="s">
        <v>296</v>
      </c>
      <c r="D164" s="41" t="s">
        <v>297</v>
      </c>
      <c r="E164" s="42">
        <v>1027219</v>
      </c>
      <c r="F164" s="43">
        <v>1067289</v>
      </c>
      <c r="G164" s="44">
        <f t="shared" si="4"/>
        <v>40070</v>
      </c>
      <c r="H164" s="45">
        <f t="shared" si="5"/>
        <v>3.9E-2</v>
      </c>
      <c r="I164" s="36" t="s">
        <v>886</v>
      </c>
      <c r="J164" s="38" t="s">
        <v>886</v>
      </c>
      <c r="K164" s="332" t="s">
        <v>886</v>
      </c>
    </row>
    <row r="165" spans="1:11" x14ac:dyDescent="0.2">
      <c r="A165" s="41" t="s">
        <v>287</v>
      </c>
      <c r="B165" s="41" t="s">
        <v>288</v>
      </c>
      <c r="C165" s="41" t="s">
        <v>298</v>
      </c>
      <c r="D165" s="41" t="s">
        <v>299</v>
      </c>
      <c r="E165" s="42">
        <v>608806</v>
      </c>
      <c r="F165" s="43">
        <v>652546</v>
      </c>
      <c r="G165" s="44">
        <f t="shared" si="4"/>
        <v>43740</v>
      </c>
      <c r="H165" s="45">
        <f t="shared" si="5"/>
        <v>7.1800000000000003E-2</v>
      </c>
      <c r="I165" s="36" t="s">
        <v>886</v>
      </c>
      <c r="J165" s="38" t="s">
        <v>886</v>
      </c>
      <c r="K165" s="332" t="s">
        <v>886</v>
      </c>
    </row>
    <row r="166" spans="1:11" x14ac:dyDescent="0.2">
      <c r="A166" s="41" t="s">
        <v>300</v>
      </c>
      <c r="B166" s="41" t="s">
        <v>301</v>
      </c>
      <c r="C166" s="41" t="s">
        <v>190</v>
      </c>
      <c r="D166" s="41" t="s">
        <v>302</v>
      </c>
      <c r="E166" s="42">
        <v>1410859</v>
      </c>
      <c r="F166" s="43">
        <v>1425739</v>
      </c>
      <c r="G166" s="44">
        <f t="shared" si="4"/>
        <v>14880</v>
      </c>
      <c r="H166" s="45">
        <f t="shared" si="5"/>
        <v>1.0500000000000001E-2</v>
      </c>
      <c r="I166" s="36" t="s">
        <v>886</v>
      </c>
      <c r="J166" s="38" t="s">
        <v>886</v>
      </c>
      <c r="K166" s="332" t="s">
        <v>886</v>
      </c>
    </row>
    <row r="167" spans="1:11" x14ac:dyDescent="0.2">
      <c r="A167" s="41" t="s">
        <v>300</v>
      </c>
      <c r="B167" s="41" t="s">
        <v>301</v>
      </c>
      <c r="C167" s="41" t="s">
        <v>57</v>
      </c>
      <c r="D167" s="41" t="s">
        <v>303</v>
      </c>
      <c r="E167" s="42">
        <v>2131245</v>
      </c>
      <c r="F167" s="43">
        <v>2110529</v>
      </c>
      <c r="G167" s="44">
        <f t="shared" si="4"/>
        <v>-20716</v>
      </c>
      <c r="H167" s="45">
        <f t="shared" si="5"/>
        <v>-9.7000000000000003E-3</v>
      </c>
      <c r="I167" s="36" t="s">
        <v>886</v>
      </c>
      <c r="J167" s="38" t="s">
        <v>886</v>
      </c>
      <c r="K167" s="332" t="s">
        <v>886</v>
      </c>
    </row>
    <row r="168" spans="1:11" x14ac:dyDescent="0.2">
      <c r="A168" s="41" t="s">
        <v>300</v>
      </c>
      <c r="B168" s="41" t="s">
        <v>301</v>
      </c>
      <c r="C168" s="41" t="s">
        <v>82</v>
      </c>
      <c r="D168" s="41" t="s">
        <v>304</v>
      </c>
      <c r="E168" s="42">
        <v>838864</v>
      </c>
      <c r="F168" s="43">
        <v>868932</v>
      </c>
      <c r="G168" s="44">
        <f t="shared" si="4"/>
        <v>30068</v>
      </c>
      <c r="H168" s="45">
        <f t="shared" si="5"/>
        <v>3.5799999999999998E-2</v>
      </c>
      <c r="I168" s="36" t="s">
        <v>886</v>
      </c>
      <c r="J168" s="38" t="s">
        <v>886</v>
      </c>
      <c r="K168" s="332" t="s">
        <v>886</v>
      </c>
    </row>
    <row r="169" spans="1:11" x14ac:dyDescent="0.2">
      <c r="A169" s="41" t="s">
        <v>300</v>
      </c>
      <c r="B169" s="41" t="s">
        <v>301</v>
      </c>
      <c r="C169" s="41" t="s">
        <v>37</v>
      </c>
      <c r="D169" s="41" t="s">
        <v>305</v>
      </c>
      <c r="E169" s="42">
        <v>785424</v>
      </c>
      <c r="F169" s="43">
        <v>704831</v>
      </c>
      <c r="G169" s="44">
        <f t="shared" si="4"/>
        <v>-80593</v>
      </c>
      <c r="H169" s="45">
        <f t="shared" si="5"/>
        <v>-0.1026</v>
      </c>
      <c r="I169" s="36" t="s">
        <v>886</v>
      </c>
      <c r="J169" s="38" t="s">
        <v>886</v>
      </c>
      <c r="K169" s="332">
        <v>2015</v>
      </c>
    </row>
    <row r="170" spans="1:11" x14ac:dyDescent="0.2">
      <c r="A170" s="41" t="s">
        <v>300</v>
      </c>
      <c r="B170" s="41" t="s">
        <v>301</v>
      </c>
      <c r="C170" s="41" t="s">
        <v>67</v>
      </c>
      <c r="D170" s="41" t="s">
        <v>306</v>
      </c>
      <c r="E170" s="42">
        <v>1455048</v>
      </c>
      <c r="F170" s="43">
        <v>1457765</v>
      </c>
      <c r="G170" s="44">
        <f t="shared" si="4"/>
        <v>2717</v>
      </c>
      <c r="H170" s="45">
        <f t="shared" si="5"/>
        <v>1.9E-3</v>
      </c>
      <c r="I170" s="36" t="s">
        <v>886</v>
      </c>
      <c r="J170" s="38" t="s">
        <v>886</v>
      </c>
      <c r="K170" s="332" t="s">
        <v>886</v>
      </c>
    </row>
    <row r="171" spans="1:11" x14ac:dyDescent="0.2">
      <c r="A171" s="41" t="s">
        <v>300</v>
      </c>
      <c r="B171" s="41" t="s">
        <v>301</v>
      </c>
      <c r="C171" s="41" t="s">
        <v>251</v>
      </c>
      <c r="D171" s="41" t="s">
        <v>307</v>
      </c>
      <c r="E171" s="42">
        <v>3700455</v>
      </c>
      <c r="F171" s="43">
        <v>3703259</v>
      </c>
      <c r="G171" s="44">
        <f t="shared" si="4"/>
        <v>2804</v>
      </c>
      <c r="H171" s="45">
        <f t="shared" si="5"/>
        <v>8.0000000000000004E-4</v>
      </c>
      <c r="I171" s="36" t="s">
        <v>886</v>
      </c>
      <c r="J171" s="38" t="s">
        <v>886</v>
      </c>
      <c r="K171" s="332" t="s">
        <v>886</v>
      </c>
    </row>
    <row r="172" spans="1:11" x14ac:dyDescent="0.2">
      <c r="A172" s="41" t="s">
        <v>300</v>
      </c>
      <c r="B172" s="41" t="s">
        <v>301</v>
      </c>
      <c r="C172" s="41" t="s">
        <v>308</v>
      </c>
      <c r="D172" s="41" t="s">
        <v>309</v>
      </c>
      <c r="E172" s="42">
        <v>45870</v>
      </c>
      <c r="F172" s="43">
        <v>45702</v>
      </c>
      <c r="G172" s="44">
        <f t="shared" si="4"/>
        <v>-168</v>
      </c>
      <c r="H172" s="45">
        <f t="shared" si="5"/>
        <v>-3.7000000000000002E-3</v>
      </c>
      <c r="I172" s="36">
        <v>1</v>
      </c>
      <c r="J172" s="38">
        <v>1</v>
      </c>
      <c r="K172" s="332" t="s">
        <v>886</v>
      </c>
    </row>
    <row r="173" spans="1:11" x14ac:dyDescent="0.2">
      <c r="A173" s="41" t="s">
        <v>300</v>
      </c>
      <c r="B173" s="41" t="s">
        <v>301</v>
      </c>
      <c r="C173" s="41" t="s">
        <v>88</v>
      </c>
      <c r="D173" s="41" t="s">
        <v>310</v>
      </c>
      <c r="E173" s="42">
        <v>1135449</v>
      </c>
      <c r="F173" s="43">
        <v>1092205</v>
      </c>
      <c r="G173" s="44">
        <f t="shared" si="4"/>
        <v>-43244</v>
      </c>
      <c r="H173" s="45">
        <f t="shared" si="5"/>
        <v>-3.8100000000000002E-2</v>
      </c>
      <c r="I173" s="36" t="s">
        <v>886</v>
      </c>
      <c r="J173" s="38" t="s">
        <v>886</v>
      </c>
      <c r="K173" s="332" t="s">
        <v>886</v>
      </c>
    </row>
    <row r="174" spans="1:11" x14ac:dyDescent="0.2">
      <c r="A174" s="41" t="s">
        <v>311</v>
      </c>
      <c r="B174" s="41" t="s">
        <v>312</v>
      </c>
      <c r="C174" s="41" t="s">
        <v>313</v>
      </c>
      <c r="D174" s="41" t="s">
        <v>314</v>
      </c>
      <c r="E174" s="42">
        <v>768317</v>
      </c>
      <c r="F174" s="43">
        <v>789926</v>
      </c>
      <c r="G174" s="44">
        <f t="shared" si="4"/>
        <v>21609</v>
      </c>
      <c r="H174" s="45">
        <f t="shared" si="5"/>
        <v>2.81E-2</v>
      </c>
      <c r="I174" s="36" t="s">
        <v>886</v>
      </c>
      <c r="J174" s="38" t="s">
        <v>886</v>
      </c>
      <c r="K174" s="332" t="s">
        <v>886</v>
      </c>
    </row>
    <row r="175" spans="1:11" x14ac:dyDescent="0.2">
      <c r="A175" s="41" t="s">
        <v>311</v>
      </c>
      <c r="B175" s="41" t="s">
        <v>312</v>
      </c>
      <c r="C175" s="41" t="s">
        <v>315</v>
      </c>
      <c r="D175" s="41" t="s">
        <v>316</v>
      </c>
      <c r="E175" s="42">
        <v>576303</v>
      </c>
      <c r="F175" s="43">
        <v>599613</v>
      </c>
      <c r="G175" s="44">
        <f t="shared" si="4"/>
        <v>23310</v>
      </c>
      <c r="H175" s="45">
        <f t="shared" si="5"/>
        <v>4.0399999999999998E-2</v>
      </c>
      <c r="I175" s="36" t="s">
        <v>886</v>
      </c>
      <c r="J175" s="38" t="s">
        <v>886</v>
      </c>
      <c r="K175" s="332" t="s">
        <v>886</v>
      </c>
    </row>
    <row r="176" spans="1:11" x14ac:dyDescent="0.2">
      <c r="A176" s="41" t="s">
        <v>311</v>
      </c>
      <c r="B176" s="41" t="s">
        <v>312</v>
      </c>
      <c r="C176" s="41" t="s">
        <v>317</v>
      </c>
      <c r="D176" s="41" t="s">
        <v>318</v>
      </c>
      <c r="E176" s="42">
        <v>1247272</v>
      </c>
      <c r="F176" s="43">
        <v>1261803</v>
      </c>
      <c r="G176" s="44">
        <f t="shared" si="4"/>
        <v>14531</v>
      </c>
      <c r="H176" s="45">
        <f t="shared" si="5"/>
        <v>1.17E-2</v>
      </c>
      <c r="I176" s="36" t="s">
        <v>886</v>
      </c>
      <c r="J176" s="38" t="s">
        <v>886</v>
      </c>
      <c r="K176" s="332" t="s">
        <v>886</v>
      </c>
    </row>
    <row r="177" spans="1:11" x14ac:dyDescent="0.2">
      <c r="A177" s="41" t="s">
        <v>311</v>
      </c>
      <c r="B177" s="41" t="s">
        <v>312</v>
      </c>
      <c r="C177" s="41" t="s">
        <v>26</v>
      </c>
      <c r="D177" s="41" t="s">
        <v>319</v>
      </c>
      <c r="E177" s="42">
        <v>6265746</v>
      </c>
      <c r="F177" s="43">
        <v>6285921</v>
      </c>
      <c r="G177" s="44">
        <f t="shared" si="4"/>
        <v>20175</v>
      </c>
      <c r="H177" s="45">
        <f t="shared" si="5"/>
        <v>3.2000000000000002E-3</v>
      </c>
      <c r="I177" s="36" t="s">
        <v>886</v>
      </c>
      <c r="J177" s="38" t="s">
        <v>886</v>
      </c>
      <c r="K177" s="332">
        <v>2015</v>
      </c>
    </row>
    <row r="178" spans="1:11" x14ac:dyDescent="0.2">
      <c r="A178" s="41" t="s">
        <v>311</v>
      </c>
      <c r="B178" s="41" t="s">
        <v>312</v>
      </c>
      <c r="C178" s="41" t="s">
        <v>57</v>
      </c>
      <c r="D178" s="41" t="s">
        <v>320</v>
      </c>
      <c r="E178" s="42">
        <v>375031</v>
      </c>
      <c r="F178" s="43">
        <v>394978</v>
      </c>
      <c r="G178" s="44">
        <f t="shared" si="4"/>
        <v>19947</v>
      </c>
      <c r="H178" s="45">
        <f t="shared" si="5"/>
        <v>5.3199999999999997E-2</v>
      </c>
      <c r="I178" s="36">
        <v>1</v>
      </c>
      <c r="J178" s="38" t="s">
        <v>886</v>
      </c>
      <c r="K178" s="332" t="s">
        <v>886</v>
      </c>
    </row>
    <row r="179" spans="1:11" x14ac:dyDescent="0.2">
      <c r="A179" s="41" t="s">
        <v>311</v>
      </c>
      <c r="B179" s="41" t="s">
        <v>312</v>
      </c>
      <c r="C179" s="41" t="s">
        <v>63</v>
      </c>
      <c r="D179" s="41" t="s">
        <v>321</v>
      </c>
      <c r="E179" s="42">
        <v>1039694</v>
      </c>
      <c r="F179" s="43">
        <v>924652</v>
      </c>
      <c r="G179" s="44">
        <f t="shared" si="4"/>
        <v>-115042</v>
      </c>
      <c r="H179" s="45">
        <f t="shared" si="5"/>
        <v>-0.1106</v>
      </c>
      <c r="I179" s="36" t="s">
        <v>886</v>
      </c>
      <c r="J179" s="38" t="s">
        <v>886</v>
      </c>
      <c r="K179" s="332">
        <v>2015</v>
      </c>
    </row>
    <row r="180" spans="1:11" x14ac:dyDescent="0.2">
      <c r="A180" s="41" t="s">
        <v>311</v>
      </c>
      <c r="B180" s="41" t="s">
        <v>312</v>
      </c>
      <c r="C180" s="41" t="s">
        <v>99</v>
      </c>
      <c r="D180" s="41" t="s">
        <v>322</v>
      </c>
      <c r="E180" s="42">
        <v>27277</v>
      </c>
      <c r="F180" s="43">
        <v>26396</v>
      </c>
      <c r="G180" s="44">
        <f t="shared" si="4"/>
        <v>-881</v>
      </c>
      <c r="H180" s="45">
        <f t="shared" si="5"/>
        <v>-3.2300000000000002E-2</v>
      </c>
      <c r="I180" s="36">
        <v>1</v>
      </c>
      <c r="J180" s="38">
        <v>1</v>
      </c>
      <c r="K180" s="332" t="s">
        <v>886</v>
      </c>
    </row>
    <row r="181" spans="1:11" x14ac:dyDescent="0.2">
      <c r="A181" s="41" t="s">
        <v>311</v>
      </c>
      <c r="B181" s="41" t="s">
        <v>312</v>
      </c>
      <c r="C181" s="41" t="s">
        <v>323</v>
      </c>
      <c r="D181" s="41" t="s">
        <v>324</v>
      </c>
      <c r="E181" s="42">
        <v>931563</v>
      </c>
      <c r="F181" s="43">
        <v>927296</v>
      </c>
      <c r="G181" s="44">
        <f t="shared" si="4"/>
        <v>-4267</v>
      </c>
      <c r="H181" s="45">
        <f t="shared" si="5"/>
        <v>-4.5999999999999999E-3</v>
      </c>
      <c r="I181" s="36" t="s">
        <v>886</v>
      </c>
      <c r="J181" s="38" t="s">
        <v>886</v>
      </c>
      <c r="K181" s="332" t="s">
        <v>886</v>
      </c>
    </row>
    <row r="182" spans="1:11" x14ac:dyDescent="0.2">
      <c r="A182" s="41" t="s">
        <v>311</v>
      </c>
      <c r="B182" s="41" t="s">
        <v>312</v>
      </c>
      <c r="C182" s="41" t="s">
        <v>325</v>
      </c>
      <c r="D182" s="41" t="s">
        <v>326</v>
      </c>
      <c r="E182" s="42">
        <v>3850558</v>
      </c>
      <c r="F182" s="43">
        <v>3817232</v>
      </c>
      <c r="G182" s="44">
        <f t="shared" si="4"/>
        <v>-33326</v>
      </c>
      <c r="H182" s="45">
        <f t="shared" si="5"/>
        <v>-8.6999999999999994E-3</v>
      </c>
      <c r="I182" s="36" t="s">
        <v>886</v>
      </c>
      <c r="J182" s="38" t="s">
        <v>886</v>
      </c>
      <c r="K182" s="332" t="s">
        <v>886</v>
      </c>
    </row>
    <row r="183" spans="1:11" x14ac:dyDescent="0.2">
      <c r="A183" s="41" t="s">
        <v>311</v>
      </c>
      <c r="B183" s="41" t="s">
        <v>312</v>
      </c>
      <c r="C183" s="41" t="s">
        <v>327</v>
      </c>
      <c r="D183" s="41" t="s">
        <v>328</v>
      </c>
      <c r="E183" s="42">
        <v>3585462</v>
      </c>
      <c r="F183" s="43">
        <v>3461941</v>
      </c>
      <c r="G183" s="44">
        <f t="shared" si="4"/>
        <v>-123521</v>
      </c>
      <c r="H183" s="45">
        <f t="shared" si="5"/>
        <v>-3.4500000000000003E-2</v>
      </c>
      <c r="I183" s="36" t="s">
        <v>886</v>
      </c>
      <c r="J183" s="38" t="s">
        <v>886</v>
      </c>
      <c r="K183" s="332" t="s">
        <v>886</v>
      </c>
    </row>
    <row r="184" spans="1:11" x14ac:dyDescent="0.2">
      <c r="A184" s="41" t="s">
        <v>311</v>
      </c>
      <c r="B184" s="41" t="s">
        <v>312</v>
      </c>
      <c r="C184" s="41" t="s">
        <v>263</v>
      </c>
      <c r="D184" s="41" t="s">
        <v>329</v>
      </c>
      <c r="E184" s="42">
        <v>562032</v>
      </c>
      <c r="F184" s="43">
        <v>561250</v>
      </c>
      <c r="G184" s="44">
        <f t="shared" si="4"/>
        <v>-782</v>
      </c>
      <c r="H184" s="45">
        <f t="shared" si="5"/>
        <v>-1.4E-3</v>
      </c>
      <c r="I184" s="36" t="s">
        <v>886</v>
      </c>
      <c r="J184" s="38" t="s">
        <v>886</v>
      </c>
      <c r="K184" s="332" t="s">
        <v>886</v>
      </c>
    </row>
    <row r="185" spans="1:11" x14ac:dyDescent="0.2">
      <c r="A185" s="41" t="s">
        <v>311</v>
      </c>
      <c r="B185" s="41" t="s">
        <v>312</v>
      </c>
      <c r="C185" s="41" t="s">
        <v>53</v>
      </c>
      <c r="D185" s="41" t="s">
        <v>330</v>
      </c>
      <c r="E185" s="42">
        <v>541203</v>
      </c>
      <c r="F185" s="43">
        <v>556090</v>
      </c>
      <c r="G185" s="44">
        <f t="shared" si="4"/>
        <v>14887</v>
      </c>
      <c r="H185" s="45">
        <f t="shared" si="5"/>
        <v>2.75E-2</v>
      </c>
      <c r="I185" s="36">
        <v>1</v>
      </c>
      <c r="J185" s="38" t="s">
        <v>886</v>
      </c>
      <c r="K185" s="332" t="s">
        <v>886</v>
      </c>
    </row>
    <row r="186" spans="1:11" x14ac:dyDescent="0.2">
      <c r="A186" s="41" t="s">
        <v>331</v>
      </c>
      <c r="B186" s="41" t="s">
        <v>332</v>
      </c>
      <c r="C186" s="41" t="s">
        <v>333</v>
      </c>
      <c r="D186" s="41" t="s">
        <v>334</v>
      </c>
      <c r="E186" s="42">
        <v>15543</v>
      </c>
      <c r="F186" s="43">
        <v>21588</v>
      </c>
      <c r="G186" s="44">
        <f t="shared" si="4"/>
        <v>6045</v>
      </c>
      <c r="H186" s="45">
        <f t="shared" si="5"/>
        <v>0.38890000000000002</v>
      </c>
      <c r="I186" s="36">
        <v>1</v>
      </c>
      <c r="J186" s="38">
        <v>1</v>
      </c>
      <c r="K186" s="332" t="s">
        <v>886</v>
      </c>
    </row>
    <row r="187" spans="1:11" x14ac:dyDescent="0.2">
      <c r="A187" s="41" t="s">
        <v>331</v>
      </c>
      <c r="B187" s="41" t="s">
        <v>332</v>
      </c>
      <c r="C187" s="41" t="s">
        <v>335</v>
      </c>
      <c r="D187" s="41" t="s">
        <v>336</v>
      </c>
      <c r="E187" s="42">
        <v>21740</v>
      </c>
      <c r="F187" s="43">
        <v>21253</v>
      </c>
      <c r="G187" s="44">
        <f t="shared" si="4"/>
        <v>-487</v>
      </c>
      <c r="H187" s="45">
        <f t="shared" si="5"/>
        <v>-2.24E-2</v>
      </c>
      <c r="I187" s="36">
        <v>1</v>
      </c>
      <c r="J187" s="38">
        <v>1</v>
      </c>
      <c r="K187" s="332">
        <v>2015</v>
      </c>
    </row>
    <row r="188" spans="1:11" x14ac:dyDescent="0.2">
      <c r="A188" s="41" t="s">
        <v>331</v>
      </c>
      <c r="B188" s="41" t="s">
        <v>332</v>
      </c>
      <c r="C188" s="41" t="s">
        <v>325</v>
      </c>
      <c r="D188" s="41" t="s">
        <v>337</v>
      </c>
      <c r="E188" s="42">
        <v>97879</v>
      </c>
      <c r="F188" s="43">
        <v>106236</v>
      </c>
      <c r="G188" s="44">
        <f t="shared" si="4"/>
        <v>8357</v>
      </c>
      <c r="H188" s="45">
        <f t="shared" si="5"/>
        <v>8.5400000000000004E-2</v>
      </c>
      <c r="I188" s="36">
        <v>1</v>
      </c>
      <c r="J188" s="38" t="s">
        <v>886</v>
      </c>
      <c r="K188" s="332" t="s">
        <v>886</v>
      </c>
    </row>
    <row r="189" spans="1:11" x14ac:dyDescent="0.2">
      <c r="A189" s="41" t="s">
        <v>338</v>
      </c>
      <c r="B189" s="41" t="s">
        <v>339</v>
      </c>
      <c r="C189" s="41" t="s">
        <v>26</v>
      </c>
      <c r="D189" s="41" t="s">
        <v>340</v>
      </c>
      <c r="E189" s="42">
        <v>3113708</v>
      </c>
      <c r="F189" s="43">
        <v>3141750</v>
      </c>
      <c r="G189" s="44">
        <f t="shared" si="4"/>
        <v>28042</v>
      </c>
      <c r="H189" s="45">
        <f t="shared" si="5"/>
        <v>8.9999999999999993E-3</v>
      </c>
      <c r="I189" s="36" t="s">
        <v>886</v>
      </c>
      <c r="J189" s="38" t="s">
        <v>886</v>
      </c>
      <c r="K189" s="332" t="s">
        <v>886</v>
      </c>
    </row>
    <row r="190" spans="1:11" x14ac:dyDescent="0.2">
      <c r="A190" s="41" t="s">
        <v>338</v>
      </c>
      <c r="B190" s="41" t="s">
        <v>339</v>
      </c>
      <c r="C190" s="41" t="s">
        <v>79</v>
      </c>
      <c r="D190" s="41" t="s">
        <v>341</v>
      </c>
      <c r="E190" s="42">
        <v>996607</v>
      </c>
      <c r="F190" s="43">
        <v>968485</v>
      </c>
      <c r="G190" s="44">
        <f t="shared" si="4"/>
        <v>-28122</v>
      </c>
      <c r="H190" s="45">
        <f t="shared" si="5"/>
        <v>-2.8199999999999999E-2</v>
      </c>
      <c r="I190" s="36" t="s">
        <v>886</v>
      </c>
      <c r="J190" s="38" t="s">
        <v>886</v>
      </c>
      <c r="K190" s="332">
        <v>2015</v>
      </c>
    </row>
    <row r="191" spans="1:11" x14ac:dyDescent="0.2">
      <c r="A191" s="41" t="s">
        <v>342</v>
      </c>
      <c r="B191" s="41" t="s">
        <v>343</v>
      </c>
      <c r="C191" s="41" t="s">
        <v>344</v>
      </c>
      <c r="D191" s="41" t="s">
        <v>345</v>
      </c>
      <c r="E191" s="42">
        <v>2253701</v>
      </c>
      <c r="F191" s="43">
        <v>2259228</v>
      </c>
      <c r="G191" s="44">
        <f t="shared" si="4"/>
        <v>5527</v>
      </c>
      <c r="H191" s="45">
        <f t="shared" si="5"/>
        <v>2.5000000000000001E-3</v>
      </c>
      <c r="I191" s="36" t="s">
        <v>886</v>
      </c>
      <c r="J191" s="38" t="s">
        <v>886</v>
      </c>
      <c r="K191" s="332" t="s">
        <v>886</v>
      </c>
    </row>
    <row r="192" spans="1:11" x14ac:dyDescent="0.2">
      <c r="A192" s="41" t="s">
        <v>346</v>
      </c>
      <c r="B192" s="41" t="s">
        <v>347</v>
      </c>
      <c r="C192" s="41" t="s">
        <v>26</v>
      </c>
      <c r="D192" s="41" t="s">
        <v>348</v>
      </c>
      <c r="E192" s="42">
        <v>555994</v>
      </c>
      <c r="F192" s="43">
        <v>664117</v>
      </c>
      <c r="G192" s="44">
        <f t="shared" si="4"/>
        <v>108123</v>
      </c>
      <c r="H192" s="45">
        <f t="shared" si="5"/>
        <v>0.19450000000000001</v>
      </c>
      <c r="I192" s="36" t="s">
        <v>886</v>
      </c>
      <c r="J192" s="38" t="s">
        <v>886</v>
      </c>
      <c r="K192" s="332">
        <v>2015</v>
      </c>
    </row>
    <row r="193" spans="1:11" x14ac:dyDescent="0.2">
      <c r="A193" s="41" t="s">
        <v>346</v>
      </c>
      <c r="B193" s="41" t="s">
        <v>347</v>
      </c>
      <c r="C193" s="41" t="s">
        <v>16</v>
      </c>
      <c r="D193" s="41" t="s">
        <v>349</v>
      </c>
      <c r="E193" s="42">
        <v>619408</v>
      </c>
      <c r="F193" s="43">
        <v>691863</v>
      </c>
      <c r="G193" s="44">
        <f t="shared" si="4"/>
        <v>72455</v>
      </c>
      <c r="H193" s="45">
        <f t="shared" si="5"/>
        <v>0.11700000000000001</v>
      </c>
      <c r="I193" s="36" t="s">
        <v>886</v>
      </c>
      <c r="J193" s="38" t="s">
        <v>886</v>
      </c>
      <c r="K193" s="332" t="s">
        <v>886</v>
      </c>
    </row>
    <row r="194" spans="1:11" x14ac:dyDescent="0.2">
      <c r="A194" s="41" t="s">
        <v>350</v>
      </c>
      <c r="B194" s="41" t="s">
        <v>351</v>
      </c>
      <c r="C194" s="41" t="s">
        <v>153</v>
      </c>
      <c r="D194" s="41" t="s">
        <v>352</v>
      </c>
      <c r="E194" s="42">
        <v>665010</v>
      </c>
      <c r="F194" s="43">
        <v>639366</v>
      </c>
      <c r="G194" s="44">
        <f t="shared" si="4"/>
        <v>-25644</v>
      </c>
      <c r="H194" s="45">
        <f t="shared" si="5"/>
        <v>-3.8600000000000002E-2</v>
      </c>
      <c r="I194" s="36" t="s">
        <v>886</v>
      </c>
      <c r="J194" s="38" t="s">
        <v>886</v>
      </c>
      <c r="K194" s="332" t="s">
        <v>886</v>
      </c>
    </row>
    <row r="195" spans="1:11" x14ac:dyDescent="0.2">
      <c r="A195" s="41" t="s">
        <v>350</v>
      </c>
      <c r="B195" s="41" t="s">
        <v>351</v>
      </c>
      <c r="C195" s="41" t="s">
        <v>353</v>
      </c>
      <c r="D195" s="41" t="s">
        <v>354</v>
      </c>
      <c r="E195" s="42">
        <v>657000</v>
      </c>
      <c r="F195" s="43">
        <v>661320</v>
      </c>
      <c r="G195" s="44">
        <f t="shared" si="4"/>
        <v>4320</v>
      </c>
      <c r="H195" s="45">
        <f t="shared" si="5"/>
        <v>6.6E-3</v>
      </c>
      <c r="I195" s="36" t="s">
        <v>886</v>
      </c>
      <c r="J195" s="38" t="s">
        <v>886</v>
      </c>
      <c r="K195" s="332" t="s">
        <v>886</v>
      </c>
    </row>
    <row r="196" spans="1:11" x14ac:dyDescent="0.2">
      <c r="A196" s="41" t="s">
        <v>350</v>
      </c>
      <c r="B196" s="41" t="s">
        <v>351</v>
      </c>
      <c r="C196" s="41" t="s">
        <v>95</v>
      </c>
      <c r="D196" s="41" t="s">
        <v>355</v>
      </c>
      <c r="E196" s="42">
        <v>4917113</v>
      </c>
      <c r="F196" s="43">
        <v>4929467</v>
      </c>
      <c r="G196" s="44">
        <f t="shared" si="4"/>
        <v>12354</v>
      </c>
      <c r="H196" s="45">
        <f t="shared" si="5"/>
        <v>2.5000000000000001E-3</v>
      </c>
      <c r="I196" s="36" t="s">
        <v>886</v>
      </c>
      <c r="J196" s="38" t="s">
        <v>886</v>
      </c>
      <c r="K196" s="332" t="s">
        <v>886</v>
      </c>
    </row>
    <row r="197" spans="1:11" x14ac:dyDescent="0.2">
      <c r="A197" s="41" t="s">
        <v>350</v>
      </c>
      <c r="B197" s="41" t="s">
        <v>351</v>
      </c>
      <c r="C197" s="41" t="s">
        <v>356</v>
      </c>
      <c r="D197" s="41" t="s">
        <v>357</v>
      </c>
      <c r="E197" s="42">
        <v>968436</v>
      </c>
      <c r="F197" s="43">
        <v>978697</v>
      </c>
      <c r="G197" s="44">
        <f t="shared" si="4"/>
        <v>10261</v>
      </c>
      <c r="H197" s="45">
        <f t="shared" si="5"/>
        <v>1.06E-2</v>
      </c>
      <c r="I197" s="36" t="s">
        <v>886</v>
      </c>
      <c r="J197" s="38" t="s">
        <v>886</v>
      </c>
      <c r="K197" s="332" t="s">
        <v>886</v>
      </c>
    </row>
    <row r="198" spans="1:11" x14ac:dyDescent="0.2">
      <c r="A198" s="41" t="s">
        <v>350</v>
      </c>
      <c r="B198" s="41" t="s">
        <v>351</v>
      </c>
      <c r="C198" s="41" t="s">
        <v>143</v>
      </c>
      <c r="D198" s="41" t="s">
        <v>358</v>
      </c>
      <c r="E198" s="42">
        <v>1647705</v>
      </c>
      <c r="F198" s="43">
        <v>1656941</v>
      </c>
      <c r="G198" s="44">
        <f t="shared" si="4"/>
        <v>9236</v>
      </c>
      <c r="H198" s="45">
        <f t="shared" si="5"/>
        <v>5.5999999999999999E-3</v>
      </c>
      <c r="I198" s="36" t="s">
        <v>886</v>
      </c>
      <c r="J198" s="38" t="s">
        <v>886</v>
      </c>
      <c r="K198" s="332" t="s">
        <v>886</v>
      </c>
    </row>
    <row r="199" spans="1:11" x14ac:dyDescent="0.2">
      <c r="A199" s="41" t="s">
        <v>359</v>
      </c>
      <c r="B199" s="41" t="s">
        <v>360</v>
      </c>
      <c r="C199" s="41" t="s">
        <v>26</v>
      </c>
      <c r="D199" s="41" t="s">
        <v>361</v>
      </c>
      <c r="E199" s="42">
        <v>657260</v>
      </c>
      <c r="F199" s="43">
        <v>460453</v>
      </c>
      <c r="G199" s="44">
        <f t="shared" si="4"/>
        <v>-196807</v>
      </c>
      <c r="H199" s="45">
        <f t="shared" si="5"/>
        <v>-0.2994</v>
      </c>
      <c r="I199" s="36" t="s">
        <v>886</v>
      </c>
      <c r="J199" s="38" t="s">
        <v>886</v>
      </c>
      <c r="K199" s="332">
        <v>2015</v>
      </c>
    </row>
    <row r="200" spans="1:11" x14ac:dyDescent="0.2">
      <c r="A200" s="41" t="s">
        <v>359</v>
      </c>
      <c r="B200" s="41" t="s">
        <v>360</v>
      </c>
      <c r="C200" s="41" t="s">
        <v>82</v>
      </c>
      <c r="D200" s="41" t="s">
        <v>362</v>
      </c>
      <c r="E200" s="42">
        <v>1328695</v>
      </c>
      <c r="F200" s="43">
        <v>1316931</v>
      </c>
      <c r="G200" s="44">
        <f t="shared" si="4"/>
        <v>-11764</v>
      </c>
      <c r="H200" s="45">
        <f t="shared" si="5"/>
        <v>-8.8999999999999999E-3</v>
      </c>
      <c r="I200" s="36" t="s">
        <v>886</v>
      </c>
      <c r="J200" s="38" t="s">
        <v>886</v>
      </c>
      <c r="K200" s="332" t="s">
        <v>886</v>
      </c>
    </row>
    <row r="201" spans="1:11" x14ac:dyDescent="0.2">
      <c r="A201" s="41" t="s">
        <v>359</v>
      </c>
      <c r="B201" s="41" t="s">
        <v>360</v>
      </c>
      <c r="C201" s="41" t="s">
        <v>170</v>
      </c>
      <c r="D201" s="41" t="s">
        <v>363</v>
      </c>
      <c r="E201" s="42">
        <v>2996246</v>
      </c>
      <c r="F201" s="43">
        <v>2921612</v>
      </c>
      <c r="G201" s="44">
        <f t="shared" si="4"/>
        <v>-74634</v>
      </c>
      <c r="H201" s="45">
        <f t="shared" si="5"/>
        <v>-2.4899999999999999E-2</v>
      </c>
      <c r="I201" s="36" t="s">
        <v>886</v>
      </c>
      <c r="J201" s="38" t="s">
        <v>886</v>
      </c>
      <c r="K201" s="332" t="s">
        <v>886</v>
      </c>
    </row>
    <row r="202" spans="1:11" x14ac:dyDescent="0.2">
      <c r="A202" s="41" t="s">
        <v>359</v>
      </c>
      <c r="B202" s="41" t="s">
        <v>360</v>
      </c>
      <c r="C202" s="41" t="s">
        <v>86</v>
      </c>
      <c r="D202" s="41" t="s">
        <v>364</v>
      </c>
      <c r="E202" s="42">
        <v>16263</v>
      </c>
      <c r="F202" s="43">
        <v>16330</v>
      </c>
      <c r="G202" s="44">
        <f t="shared" ref="G202:G265" si="6">SUM(F202-E202)</f>
        <v>67</v>
      </c>
      <c r="H202" s="45">
        <f t="shared" ref="H202:H265" si="7">ROUND(G202/E202,4)</f>
        <v>4.1000000000000003E-3</v>
      </c>
      <c r="I202" s="36">
        <v>1</v>
      </c>
      <c r="J202" s="38">
        <v>1</v>
      </c>
      <c r="K202" s="332">
        <v>2015</v>
      </c>
    </row>
    <row r="203" spans="1:11" x14ac:dyDescent="0.2">
      <c r="A203" s="41" t="s">
        <v>359</v>
      </c>
      <c r="B203" s="41" t="s">
        <v>360</v>
      </c>
      <c r="C203" s="41" t="s">
        <v>333</v>
      </c>
      <c r="D203" s="41" t="s">
        <v>365</v>
      </c>
      <c r="E203" s="42">
        <v>271179</v>
      </c>
      <c r="F203" s="43">
        <v>266711</v>
      </c>
      <c r="G203" s="44">
        <f t="shared" si="6"/>
        <v>-4468</v>
      </c>
      <c r="H203" s="45">
        <f t="shared" si="7"/>
        <v>-1.6500000000000001E-2</v>
      </c>
      <c r="I203" s="36" t="s">
        <v>886</v>
      </c>
      <c r="J203" s="38" t="s">
        <v>886</v>
      </c>
      <c r="K203" s="332" t="s">
        <v>886</v>
      </c>
    </row>
    <row r="204" spans="1:11" x14ac:dyDescent="0.2">
      <c r="A204" s="41" t="s">
        <v>366</v>
      </c>
      <c r="B204" s="41" t="s">
        <v>367</v>
      </c>
      <c r="C204" s="41" t="s">
        <v>26</v>
      </c>
      <c r="D204" s="41" t="s">
        <v>368</v>
      </c>
      <c r="E204" s="42">
        <v>1741327</v>
      </c>
      <c r="F204" s="43">
        <v>1776562</v>
      </c>
      <c r="G204" s="44">
        <f t="shared" si="6"/>
        <v>35235</v>
      </c>
      <c r="H204" s="45">
        <f t="shared" si="7"/>
        <v>2.0199999999999999E-2</v>
      </c>
      <c r="I204" s="36" t="s">
        <v>886</v>
      </c>
      <c r="J204" s="38" t="s">
        <v>886</v>
      </c>
      <c r="K204" s="332" t="s">
        <v>886</v>
      </c>
    </row>
    <row r="205" spans="1:11" x14ac:dyDescent="0.2">
      <c r="A205" s="41" t="s">
        <v>366</v>
      </c>
      <c r="B205" s="41" t="s">
        <v>367</v>
      </c>
      <c r="C205" s="41" t="s">
        <v>369</v>
      </c>
      <c r="D205" s="41" t="s">
        <v>370</v>
      </c>
      <c r="E205" s="42">
        <v>466417</v>
      </c>
      <c r="F205" s="43">
        <v>391273</v>
      </c>
      <c r="G205" s="44">
        <f t="shared" si="6"/>
        <v>-75144</v>
      </c>
      <c r="H205" s="45">
        <f t="shared" si="7"/>
        <v>-0.16109999999999999</v>
      </c>
      <c r="I205" s="36" t="s">
        <v>886</v>
      </c>
      <c r="J205" s="38" t="s">
        <v>886</v>
      </c>
      <c r="K205" s="332">
        <v>2015</v>
      </c>
    </row>
    <row r="206" spans="1:11" x14ac:dyDescent="0.2">
      <c r="A206" s="41" t="s">
        <v>366</v>
      </c>
      <c r="B206" s="41" t="s">
        <v>367</v>
      </c>
      <c r="C206" s="41" t="s">
        <v>251</v>
      </c>
      <c r="D206" s="41" t="s">
        <v>371</v>
      </c>
      <c r="E206" s="42">
        <v>11004939</v>
      </c>
      <c r="F206" s="43">
        <v>11368751</v>
      </c>
      <c r="G206" s="44">
        <f t="shared" si="6"/>
        <v>363812</v>
      </c>
      <c r="H206" s="45">
        <f t="shared" si="7"/>
        <v>3.3099999999999997E-2</v>
      </c>
      <c r="I206" s="36" t="s">
        <v>886</v>
      </c>
      <c r="J206" s="38" t="s">
        <v>886</v>
      </c>
      <c r="K206" s="332" t="s">
        <v>886</v>
      </c>
    </row>
    <row r="207" spans="1:11" x14ac:dyDescent="0.2">
      <c r="A207" s="41" t="s">
        <v>366</v>
      </c>
      <c r="B207" s="41" t="s">
        <v>367</v>
      </c>
      <c r="C207" s="41" t="s">
        <v>84</v>
      </c>
      <c r="D207" s="41" t="s">
        <v>909</v>
      </c>
      <c r="E207" s="42">
        <v>737474</v>
      </c>
      <c r="F207" s="43">
        <v>1028992</v>
      </c>
      <c r="G207" s="44">
        <f t="shared" si="6"/>
        <v>291518</v>
      </c>
      <c r="H207" s="45">
        <f t="shared" si="7"/>
        <v>0.39529999999999998</v>
      </c>
      <c r="I207" s="36" t="s">
        <v>886</v>
      </c>
      <c r="J207" s="38" t="s">
        <v>886</v>
      </c>
      <c r="K207" s="332" t="s">
        <v>886</v>
      </c>
    </row>
    <row r="208" spans="1:11" x14ac:dyDescent="0.2">
      <c r="A208" s="41" t="s">
        <v>366</v>
      </c>
      <c r="B208" s="41" t="s">
        <v>367</v>
      </c>
      <c r="C208" s="41" t="s">
        <v>333</v>
      </c>
      <c r="D208" s="41" t="s">
        <v>374</v>
      </c>
      <c r="E208" s="42">
        <v>1035392</v>
      </c>
      <c r="F208" s="43">
        <v>1060098</v>
      </c>
      <c r="G208" s="44">
        <f t="shared" si="6"/>
        <v>24706</v>
      </c>
      <c r="H208" s="45">
        <f t="shared" si="7"/>
        <v>2.3900000000000001E-2</v>
      </c>
      <c r="I208" s="36" t="s">
        <v>886</v>
      </c>
      <c r="J208" s="38" t="s">
        <v>886</v>
      </c>
      <c r="K208" s="332" t="s">
        <v>886</v>
      </c>
    </row>
    <row r="209" spans="1:11" x14ac:dyDescent="0.2">
      <c r="A209" s="41" t="s">
        <v>375</v>
      </c>
      <c r="B209" s="41" t="s">
        <v>376</v>
      </c>
      <c r="C209" s="41" t="s">
        <v>176</v>
      </c>
      <c r="D209" s="41" t="s">
        <v>377</v>
      </c>
      <c r="E209" s="42">
        <v>506506</v>
      </c>
      <c r="F209" s="43">
        <v>511157</v>
      </c>
      <c r="G209" s="44">
        <f t="shared" si="6"/>
        <v>4651</v>
      </c>
      <c r="H209" s="45">
        <f t="shared" si="7"/>
        <v>9.1999999999999998E-3</v>
      </c>
      <c r="I209" s="36" t="s">
        <v>886</v>
      </c>
      <c r="J209" s="38" t="s">
        <v>886</v>
      </c>
      <c r="K209" s="332" t="s">
        <v>886</v>
      </c>
    </row>
    <row r="210" spans="1:11" x14ac:dyDescent="0.2">
      <c r="A210" s="41" t="s">
        <v>375</v>
      </c>
      <c r="B210" s="41" t="s">
        <v>376</v>
      </c>
      <c r="C210" s="41" t="s">
        <v>26</v>
      </c>
      <c r="D210" s="41" t="s">
        <v>378</v>
      </c>
      <c r="E210" s="42">
        <v>1129871</v>
      </c>
      <c r="F210" s="43">
        <v>1029023</v>
      </c>
      <c r="G210" s="44">
        <f t="shared" si="6"/>
        <v>-100848</v>
      </c>
      <c r="H210" s="45">
        <f t="shared" si="7"/>
        <v>-8.9300000000000004E-2</v>
      </c>
      <c r="I210" s="36" t="s">
        <v>886</v>
      </c>
      <c r="J210" s="38" t="s">
        <v>886</v>
      </c>
      <c r="K210" s="332">
        <v>2015</v>
      </c>
    </row>
    <row r="211" spans="1:11" x14ac:dyDescent="0.2">
      <c r="A211" s="41" t="s">
        <v>375</v>
      </c>
      <c r="B211" s="41" t="s">
        <v>376</v>
      </c>
      <c r="C211" s="41" t="s">
        <v>369</v>
      </c>
      <c r="D211" s="41" t="s">
        <v>379</v>
      </c>
      <c r="E211" s="42">
        <v>1788632</v>
      </c>
      <c r="F211" s="43">
        <v>1793247</v>
      </c>
      <c r="G211" s="44">
        <f t="shared" si="6"/>
        <v>4615</v>
      </c>
      <c r="H211" s="45">
        <f t="shared" si="7"/>
        <v>2.5999999999999999E-3</v>
      </c>
      <c r="I211" s="36" t="s">
        <v>886</v>
      </c>
      <c r="J211" s="38" t="s">
        <v>886</v>
      </c>
      <c r="K211" s="332">
        <v>2015</v>
      </c>
    </row>
    <row r="212" spans="1:11" x14ac:dyDescent="0.2">
      <c r="A212" s="41" t="s">
        <v>375</v>
      </c>
      <c r="B212" s="41" t="s">
        <v>376</v>
      </c>
      <c r="C212" s="41" t="s">
        <v>380</v>
      </c>
      <c r="D212" s="41" t="s">
        <v>381</v>
      </c>
      <c r="E212" s="42">
        <v>1667465</v>
      </c>
      <c r="F212" s="43">
        <v>1585188</v>
      </c>
      <c r="G212" s="44">
        <f t="shared" si="6"/>
        <v>-82277</v>
      </c>
      <c r="H212" s="45">
        <f t="shared" si="7"/>
        <v>-4.9299999999999997E-2</v>
      </c>
      <c r="I212" s="36" t="s">
        <v>886</v>
      </c>
      <c r="J212" s="38" t="s">
        <v>886</v>
      </c>
      <c r="K212" s="332">
        <v>2015</v>
      </c>
    </row>
    <row r="213" spans="1:11" x14ac:dyDescent="0.2">
      <c r="A213" s="41" t="s">
        <v>382</v>
      </c>
      <c r="B213" s="41" t="s">
        <v>383</v>
      </c>
      <c r="C213" s="41" t="s">
        <v>384</v>
      </c>
      <c r="D213" s="41" t="s">
        <v>385</v>
      </c>
      <c r="E213" s="42">
        <v>327191</v>
      </c>
      <c r="F213" s="43">
        <v>282594</v>
      </c>
      <c r="G213" s="44">
        <f t="shared" si="6"/>
        <v>-44597</v>
      </c>
      <c r="H213" s="45">
        <f t="shared" si="7"/>
        <v>-0.1363</v>
      </c>
      <c r="I213" s="36" t="s">
        <v>886</v>
      </c>
      <c r="J213" s="38" t="s">
        <v>886</v>
      </c>
      <c r="K213" s="332">
        <v>2015</v>
      </c>
    </row>
    <row r="214" spans="1:11" x14ac:dyDescent="0.2">
      <c r="A214" s="41" t="s">
        <v>382</v>
      </c>
      <c r="B214" s="41" t="s">
        <v>383</v>
      </c>
      <c r="C214" s="41" t="s">
        <v>153</v>
      </c>
      <c r="D214" s="41" t="s">
        <v>386</v>
      </c>
      <c r="E214" s="42">
        <v>296330</v>
      </c>
      <c r="F214" s="43">
        <v>247841</v>
      </c>
      <c r="G214" s="44">
        <f t="shared" si="6"/>
        <v>-48489</v>
      </c>
      <c r="H214" s="45">
        <f t="shared" si="7"/>
        <v>-0.1636</v>
      </c>
      <c r="I214" s="36" t="s">
        <v>886</v>
      </c>
      <c r="J214" s="38" t="s">
        <v>886</v>
      </c>
      <c r="K214" s="332">
        <v>2015</v>
      </c>
    </row>
    <row r="215" spans="1:11" x14ac:dyDescent="0.2">
      <c r="A215" s="41" t="s">
        <v>382</v>
      </c>
      <c r="B215" s="41" t="s">
        <v>383</v>
      </c>
      <c r="C215" s="41" t="s">
        <v>57</v>
      </c>
      <c r="D215" s="41" t="s">
        <v>387</v>
      </c>
      <c r="E215" s="42">
        <v>81629</v>
      </c>
      <c r="F215" s="43">
        <v>100904</v>
      </c>
      <c r="G215" s="44">
        <f t="shared" si="6"/>
        <v>19275</v>
      </c>
      <c r="H215" s="45">
        <f t="shared" si="7"/>
        <v>0.2361</v>
      </c>
      <c r="I215" s="36" t="s">
        <v>886</v>
      </c>
      <c r="J215" s="38" t="s">
        <v>886</v>
      </c>
      <c r="K215" s="332" t="s">
        <v>886</v>
      </c>
    </row>
    <row r="216" spans="1:11" x14ac:dyDescent="0.2">
      <c r="A216" s="41" t="s">
        <v>382</v>
      </c>
      <c r="B216" s="41" t="s">
        <v>383</v>
      </c>
      <c r="C216" s="41" t="s">
        <v>95</v>
      </c>
      <c r="D216" s="41" t="s">
        <v>388</v>
      </c>
      <c r="E216" s="42">
        <v>2850067</v>
      </c>
      <c r="F216" s="43">
        <v>2945946</v>
      </c>
      <c r="G216" s="44">
        <f t="shared" si="6"/>
        <v>95879</v>
      </c>
      <c r="H216" s="45">
        <f t="shared" si="7"/>
        <v>3.3599999999999998E-2</v>
      </c>
      <c r="I216" s="36" t="s">
        <v>886</v>
      </c>
      <c r="J216" s="38" t="s">
        <v>886</v>
      </c>
      <c r="K216" s="332" t="s">
        <v>886</v>
      </c>
    </row>
    <row r="217" spans="1:11" x14ac:dyDescent="0.2">
      <c r="A217" s="41" t="s">
        <v>382</v>
      </c>
      <c r="B217" s="41" t="s">
        <v>383</v>
      </c>
      <c r="C217" s="41" t="s">
        <v>193</v>
      </c>
      <c r="D217" s="41" t="s">
        <v>389</v>
      </c>
      <c r="E217" s="42">
        <v>486755</v>
      </c>
      <c r="F217" s="43">
        <v>493317</v>
      </c>
      <c r="G217" s="44">
        <f t="shared" si="6"/>
        <v>6562</v>
      </c>
      <c r="H217" s="45">
        <f t="shared" si="7"/>
        <v>1.35E-2</v>
      </c>
      <c r="I217" s="36" t="s">
        <v>886</v>
      </c>
      <c r="J217" s="38" t="s">
        <v>886</v>
      </c>
      <c r="K217" s="332" t="s">
        <v>886</v>
      </c>
    </row>
    <row r="218" spans="1:11" x14ac:dyDescent="0.2">
      <c r="A218" s="41" t="s">
        <v>382</v>
      </c>
      <c r="B218" s="41" t="s">
        <v>383</v>
      </c>
      <c r="C218" s="41" t="s">
        <v>170</v>
      </c>
      <c r="D218" s="41" t="s">
        <v>390</v>
      </c>
      <c r="E218" s="42">
        <v>523014</v>
      </c>
      <c r="F218" s="43">
        <v>513496</v>
      </c>
      <c r="G218" s="44">
        <f t="shared" si="6"/>
        <v>-9518</v>
      </c>
      <c r="H218" s="45">
        <f t="shared" si="7"/>
        <v>-1.8200000000000001E-2</v>
      </c>
      <c r="I218" s="36" t="s">
        <v>886</v>
      </c>
      <c r="J218" s="38" t="s">
        <v>886</v>
      </c>
      <c r="K218" s="332">
        <v>2015</v>
      </c>
    </row>
    <row r="219" spans="1:11" x14ac:dyDescent="0.2">
      <c r="A219" s="41" t="s">
        <v>382</v>
      </c>
      <c r="B219" s="41" t="s">
        <v>383</v>
      </c>
      <c r="C219" s="41" t="s">
        <v>356</v>
      </c>
      <c r="D219" s="41" t="s">
        <v>391</v>
      </c>
      <c r="E219" s="42">
        <v>693613</v>
      </c>
      <c r="F219" s="43">
        <v>705576</v>
      </c>
      <c r="G219" s="44">
        <f t="shared" si="6"/>
        <v>11963</v>
      </c>
      <c r="H219" s="45">
        <f t="shared" si="7"/>
        <v>1.72E-2</v>
      </c>
      <c r="I219" s="36" t="s">
        <v>886</v>
      </c>
      <c r="J219" s="38" t="s">
        <v>886</v>
      </c>
      <c r="K219" s="332" t="s">
        <v>886</v>
      </c>
    </row>
    <row r="220" spans="1:11" x14ac:dyDescent="0.2">
      <c r="A220" s="41" t="s">
        <v>392</v>
      </c>
      <c r="B220" s="41" t="s">
        <v>393</v>
      </c>
      <c r="C220" s="41" t="s">
        <v>394</v>
      </c>
      <c r="D220" s="41" t="s">
        <v>395</v>
      </c>
      <c r="E220" s="42">
        <v>94885</v>
      </c>
      <c r="F220" s="43">
        <v>11092</v>
      </c>
      <c r="G220" s="44">
        <f t="shared" si="6"/>
        <v>-83793</v>
      </c>
      <c r="H220" s="45">
        <f t="shared" si="7"/>
        <v>-0.8831</v>
      </c>
      <c r="I220" s="36">
        <v>1</v>
      </c>
      <c r="J220" s="38">
        <v>1</v>
      </c>
      <c r="K220" s="332" t="s">
        <v>886</v>
      </c>
    </row>
    <row r="221" spans="1:11" x14ac:dyDescent="0.2">
      <c r="A221" s="41" t="s">
        <v>392</v>
      </c>
      <c r="B221" s="41" t="s">
        <v>393</v>
      </c>
      <c r="C221" s="41" t="s">
        <v>396</v>
      </c>
      <c r="D221" s="41" t="s">
        <v>397</v>
      </c>
      <c r="E221" s="42">
        <v>12232</v>
      </c>
      <c r="F221" s="43">
        <v>12385</v>
      </c>
      <c r="G221" s="44">
        <f t="shared" si="6"/>
        <v>153</v>
      </c>
      <c r="H221" s="45">
        <f t="shared" si="7"/>
        <v>1.2500000000000001E-2</v>
      </c>
      <c r="I221" s="36">
        <v>1</v>
      </c>
      <c r="J221" s="38">
        <v>1</v>
      </c>
      <c r="K221" s="332" t="s">
        <v>886</v>
      </c>
    </row>
    <row r="222" spans="1:11" x14ac:dyDescent="0.2">
      <c r="A222" s="41" t="s">
        <v>392</v>
      </c>
      <c r="B222" s="41" t="s">
        <v>393</v>
      </c>
      <c r="C222" s="41" t="s">
        <v>398</v>
      </c>
      <c r="D222" s="41" t="s">
        <v>399</v>
      </c>
      <c r="E222" s="42">
        <v>4057536</v>
      </c>
      <c r="F222" s="43">
        <v>4275090</v>
      </c>
      <c r="G222" s="44">
        <f t="shared" si="6"/>
        <v>217554</v>
      </c>
      <c r="H222" s="45">
        <f t="shared" si="7"/>
        <v>5.3600000000000002E-2</v>
      </c>
      <c r="I222" s="36" t="s">
        <v>886</v>
      </c>
      <c r="J222" s="38" t="s">
        <v>886</v>
      </c>
      <c r="K222" s="332" t="s">
        <v>886</v>
      </c>
    </row>
    <row r="223" spans="1:11" x14ac:dyDescent="0.2">
      <c r="A223" s="41" t="s">
        <v>392</v>
      </c>
      <c r="B223" s="41" t="s">
        <v>393</v>
      </c>
      <c r="C223" s="41" t="s">
        <v>400</v>
      </c>
      <c r="D223" s="41" t="s">
        <v>401</v>
      </c>
      <c r="E223" s="42">
        <v>11676499</v>
      </c>
      <c r="F223" s="43">
        <v>12247654</v>
      </c>
      <c r="G223" s="44">
        <f t="shared" si="6"/>
        <v>571155</v>
      </c>
      <c r="H223" s="45">
        <f t="shared" si="7"/>
        <v>4.8899999999999999E-2</v>
      </c>
      <c r="I223" s="36" t="s">
        <v>886</v>
      </c>
      <c r="J223" s="38" t="s">
        <v>886</v>
      </c>
      <c r="K223" s="332">
        <v>2015</v>
      </c>
    </row>
    <row r="224" spans="1:11" x14ac:dyDescent="0.2">
      <c r="A224" s="41" t="s">
        <v>392</v>
      </c>
      <c r="B224" s="41" t="s">
        <v>393</v>
      </c>
      <c r="C224" s="41" t="s">
        <v>402</v>
      </c>
      <c r="D224" s="41" t="s">
        <v>403</v>
      </c>
      <c r="E224" s="42">
        <v>1939161</v>
      </c>
      <c r="F224" s="43">
        <v>2053869</v>
      </c>
      <c r="G224" s="44">
        <f t="shared" si="6"/>
        <v>114708</v>
      </c>
      <c r="H224" s="45">
        <f t="shared" si="7"/>
        <v>5.9200000000000003E-2</v>
      </c>
      <c r="I224" s="36" t="s">
        <v>886</v>
      </c>
      <c r="J224" s="38" t="s">
        <v>886</v>
      </c>
      <c r="K224" s="332" t="s">
        <v>886</v>
      </c>
    </row>
    <row r="225" spans="1:11" x14ac:dyDescent="0.2">
      <c r="A225" s="41" t="s">
        <v>392</v>
      </c>
      <c r="B225" s="41" t="s">
        <v>393</v>
      </c>
      <c r="C225" s="41" t="s">
        <v>404</v>
      </c>
      <c r="D225" s="41" t="s">
        <v>405</v>
      </c>
      <c r="E225" s="42">
        <v>1918002</v>
      </c>
      <c r="F225" s="43">
        <v>2002014</v>
      </c>
      <c r="G225" s="44">
        <f t="shared" si="6"/>
        <v>84012</v>
      </c>
      <c r="H225" s="45">
        <f t="shared" si="7"/>
        <v>4.3799999999999999E-2</v>
      </c>
      <c r="I225" s="36" t="s">
        <v>886</v>
      </c>
      <c r="J225" s="38" t="s">
        <v>886</v>
      </c>
      <c r="K225" s="332">
        <v>2015</v>
      </c>
    </row>
    <row r="226" spans="1:11" x14ac:dyDescent="0.2">
      <c r="A226" s="41" t="s">
        <v>406</v>
      </c>
      <c r="B226" s="41" t="s">
        <v>407</v>
      </c>
      <c r="C226" s="41" t="s">
        <v>57</v>
      </c>
      <c r="D226" s="41" t="s">
        <v>408</v>
      </c>
      <c r="E226" s="42">
        <v>280273</v>
      </c>
      <c r="F226" s="43">
        <v>244731</v>
      </c>
      <c r="G226" s="44">
        <f t="shared" si="6"/>
        <v>-35542</v>
      </c>
      <c r="H226" s="45">
        <f t="shared" si="7"/>
        <v>-0.1268</v>
      </c>
      <c r="I226" s="36">
        <v>1</v>
      </c>
      <c r="J226" s="38" t="s">
        <v>886</v>
      </c>
      <c r="K226" s="332">
        <v>2015</v>
      </c>
    </row>
    <row r="227" spans="1:11" x14ac:dyDescent="0.2">
      <c r="A227" s="41" t="s">
        <v>406</v>
      </c>
      <c r="B227" s="41" t="s">
        <v>407</v>
      </c>
      <c r="C227" s="41" t="s">
        <v>79</v>
      </c>
      <c r="D227" s="41" t="s">
        <v>409</v>
      </c>
      <c r="E227" s="42">
        <v>239102</v>
      </c>
      <c r="F227" s="43">
        <v>228539</v>
      </c>
      <c r="G227" s="44">
        <f t="shared" si="6"/>
        <v>-10563</v>
      </c>
      <c r="H227" s="45">
        <f t="shared" si="7"/>
        <v>-4.4200000000000003E-2</v>
      </c>
      <c r="I227" s="36">
        <v>1</v>
      </c>
      <c r="J227" s="38" t="s">
        <v>886</v>
      </c>
      <c r="K227" s="332" t="s">
        <v>886</v>
      </c>
    </row>
    <row r="228" spans="1:11" x14ac:dyDescent="0.2">
      <c r="A228" s="41" t="s">
        <v>406</v>
      </c>
      <c r="B228" s="41" t="s">
        <v>407</v>
      </c>
      <c r="C228" s="41" t="s">
        <v>37</v>
      </c>
      <c r="D228" s="41" t="s">
        <v>410</v>
      </c>
      <c r="E228" s="42">
        <v>2149176</v>
      </c>
      <c r="F228" s="43">
        <v>1824466</v>
      </c>
      <c r="G228" s="44">
        <f t="shared" si="6"/>
        <v>-324710</v>
      </c>
      <c r="H228" s="45">
        <f t="shared" si="7"/>
        <v>-0.15110000000000001</v>
      </c>
      <c r="I228" s="36">
        <v>1</v>
      </c>
      <c r="J228" s="38" t="s">
        <v>886</v>
      </c>
      <c r="K228" s="332" t="s">
        <v>886</v>
      </c>
    </row>
    <row r="229" spans="1:11" x14ac:dyDescent="0.2">
      <c r="A229" s="41" t="s">
        <v>406</v>
      </c>
      <c r="B229" s="41" t="s">
        <v>407</v>
      </c>
      <c r="C229" s="41" t="s">
        <v>168</v>
      </c>
      <c r="D229" s="41" t="s">
        <v>411</v>
      </c>
      <c r="E229" s="42">
        <v>1966963</v>
      </c>
      <c r="F229" s="43">
        <v>1480169</v>
      </c>
      <c r="G229" s="44">
        <f t="shared" si="6"/>
        <v>-486794</v>
      </c>
      <c r="H229" s="45">
        <f t="shared" si="7"/>
        <v>-0.2475</v>
      </c>
      <c r="I229" s="36">
        <v>1</v>
      </c>
      <c r="J229" s="38" t="s">
        <v>886</v>
      </c>
      <c r="K229" s="332" t="s">
        <v>886</v>
      </c>
    </row>
    <row r="230" spans="1:11" x14ac:dyDescent="0.2">
      <c r="A230" s="41" t="s">
        <v>406</v>
      </c>
      <c r="B230" s="41" t="s">
        <v>407</v>
      </c>
      <c r="C230" s="41" t="s">
        <v>412</v>
      </c>
      <c r="D230" s="41" t="s">
        <v>413</v>
      </c>
      <c r="E230" s="42">
        <v>74933</v>
      </c>
      <c r="F230" s="43">
        <v>36175</v>
      </c>
      <c r="G230" s="44">
        <f t="shared" si="6"/>
        <v>-38758</v>
      </c>
      <c r="H230" s="45">
        <f t="shared" si="7"/>
        <v>-0.51719999999999999</v>
      </c>
      <c r="I230" s="36">
        <v>1</v>
      </c>
      <c r="J230" s="38">
        <v>1</v>
      </c>
      <c r="K230" s="332" t="s">
        <v>886</v>
      </c>
    </row>
    <row r="231" spans="1:11" x14ac:dyDescent="0.2">
      <c r="A231" s="41" t="s">
        <v>406</v>
      </c>
      <c r="B231" s="41" t="s">
        <v>407</v>
      </c>
      <c r="C231" s="41" t="s">
        <v>73</v>
      </c>
      <c r="D231" s="41" t="s">
        <v>414</v>
      </c>
      <c r="E231" s="42">
        <v>24765</v>
      </c>
      <c r="F231" s="43">
        <v>22184</v>
      </c>
      <c r="G231" s="44">
        <f t="shared" si="6"/>
        <v>-2581</v>
      </c>
      <c r="H231" s="45">
        <f t="shared" si="7"/>
        <v>-0.1042</v>
      </c>
      <c r="I231" s="36">
        <v>1</v>
      </c>
      <c r="J231" s="38">
        <v>1</v>
      </c>
      <c r="K231" s="332" t="s">
        <v>886</v>
      </c>
    </row>
    <row r="232" spans="1:11" x14ac:dyDescent="0.2">
      <c r="A232" s="41" t="s">
        <v>415</v>
      </c>
      <c r="B232" s="41" t="s">
        <v>416</v>
      </c>
      <c r="C232" s="41" t="s">
        <v>26</v>
      </c>
      <c r="D232" s="41" t="s">
        <v>417</v>
      </c>
      <c r="E232" s="42">
        <v>2428267</v>
      </c>
      <c r="F232" s="43">
        <v>2327775</v>
      </c>
      <c r="G232" s="44">
        <f t="shared" si="6"/>
        <v>-100492</v>
      </c>
      <c r="H232" s="45">
        <f t="shared" si="7"/>
        <v>-4.1399999999999999E-2</v>
      </c>
      <c r="I232" s="36" t="s">
        <v>886</v>
      </c>
      <c r="J232" s="38" t="s">
        <v>886</v>
      </c>
      <c r="K232" s="332">
        <v>2015</v>
      </c>
    </row>
    <row r="233" spans="1:11" x14ac:dyDescent="0.2">
      <c r="A233" s="41" t="s">
        <v>415</v>
      </c>
      <c r="B233" s="41" t="s">
        <v>416</v>
      </c>
      <c r="C233" s="41" t="s">
        <v>57</v>
      </c>
      <c r="D233" s="41" t="s">
        <v>418</v>
      </c>
      <c r="E233" s="42">
        <v>279976</v>
      </c>
      <c r="F233" s="43">
        <v>276427</v>
      </c>
      <c r="G233" s="44">
        <f t="shared" si="6"/>
        <v>-3549</v>
      </c>
      <c r="H233" s="45">
        <f t="shared" si="7"/>
        <v>-1.2699999999999999E-2</v>
      </c>
      <c r="I233" s="36" t="s">
        <v>886</v>
      </c>
      <c r="J233" s="38" t="s">
        <v>886</v>
      </c>
      <c r="K233" s="332" t="s">
        <v>886</v>
      </c>
    </row>
    <row r="234" spans="1:11" x14ac:dyDescent="0.2">
      <c r="A234" s="41" t="s">
        <v>415</v>
      </c>
      <c r="B234" s="41" t="s">
        <v>416</v>
      </c>
      <c r="C234" s="41" t="s">
        <v>79</v>
      </c>
      <c r="D234" s="41" t="s">
        <v>419</v>
      </c>
      <c r="E234" s="42">
        <v>459087</v>
      </c>
      <c r="F234" s="43">
        <v>475602</v>
      </c>
      <c r="G234" s="44">
        <f t="shared" si="6"/>
        <v>16515</v>
      </c>
      <c r="H234" s="45">
        <f t="shared" si="7"/>
        <v>3.5999999999999997E-2</v>
      </c>
      <c r="I234" s="36" t="s">
        <v>886</v>
      </c>
      <c r="J234" s="38" t="s">
        <v>886</v>
      </c>
      <c r="K234" s="332">
        <v>2015</v>
      </c>
    </row>
    <row r="235" spans="1:11" x14ac:dyDescent="0.2">
      <c r="A235" s="41" t="s">
        <v>415</v>
      </c>
      <c r="B235" s="41" t="s">
        <v>416</v>
      </c>
      <c r="C235" s="41" t="s">
        <v>16</v>
      </c>
      <c r="D235" s="41" t="s">
        <v>420</v>
      </c>
      <c r="E235" s="42">
        <v>1534365</v>
      </c>
      <c r="F235" s="43">
        <v>1595987</v>
      </c>
      <c r="G235" s="44">
        <f t="shared" si="6"/>
        <v>61622</v>
      </c>
      <c r="H235" s="45">
        <f t="shared" si="7"/>
        <v>4.02E-2</v>
      </c>
      <c r="I235" s="36" t="s">
        <v>886</v>
      </c>
      <c r="J235" s="38" t="s">
        <v>886</v>
      </c>
      <c r="K235" s="332" t="s">
        <v>886</v>
      </c>
    </row>
    <row r="236" spans="1:11" x14ac:dyDescent="0.2">
      <c r="A236" s="41" t="s">
        <v>421</v>
      </c>
      <c r="B236" s="41" t="s">
        <v>422</v>
      </c>
      <c r="C236" s="41" t="s">
        <v>26</v>
      </c>
      <c r="D236" s="41" t="s">
        <v>423</v>
      </c>
      <c r="E236" s="42">
        <v>2655602</v>
      </c>
      <c r="F236" s="43">
        <v>2573047</v>
      </c>
      <c r="G236" s="44">
        <f t="shared" si="6"/>
        <v>-82555</v>
      </c>
      <c r="H236" s="45">
        <f t="shared" si="7"/>
        <v>-3.1099999999999999E-2</v>
      </c>
      <c r="I236" s="36" t="s">
        <v>886</v>
      </c>
      <c r="J236" s="38" t="s">
        <v>886</v>
      </c>
      <c r="K236" s="332">
        <v>2015</v>
      </c>
    </row>
    <row r="237" spans="1:11" x14ac:dyDescent="0.2">
      <c r="A237" s="41" t="s">
        <v>421</v>
      </c>
      <c r="B237" s="41" t="s">
        <v>422</v>
      </c>
      <c r="C237" s="41" t="s">
        <v>57</v>
      </c>
      <c r="D237" s="41" t="s">
        <v>424</v>
      </c>
      <c r="E237" s="42">
        <v>822908</v>
      </c>
      <c r="F237" s="43">
        <v>804283</v>
      </c>
      <c r="G237" s="44">
        <f t="shared" si="6"/>
        <v>-18625</v>
      </c>
      <c r="H237" s="45">
        <f t="shared" si="7"/>
        <v>-2.2599999999999999E-2</v>
      </c>
      <c r="I237" s="36" t="s">
        <v>886</v>
      </c>
      <c r="J237" s="38" t="s">
        <v>886</v>
      </c>
      <c r="K237" s="332" t="s">
        <v>886</v>
      </c>
    </row>
    <row r="238" spans="1:11" x14ac:dyDescent="0.2">
      <c r="A238" s="41" t="s">
        <v>421</v>
      </c>
      <c r="B238" s="41" t="s">
        <v>422</v>
      </c>
      <c r="C238" s="41" t="s">
        <v>79</v>
      </c>
      <c r="D238" s="41" t="s">
        <v>425</v>
      </c>
      <c r="E238" s="42">
        <v>414376</v>
      </c>
      <c r="F238" s="43">
        <v>372379</v>
      </c>
      <c r="G238" s="44">
        <f t="shared" si="6"/>
        <v>-41997</v>
      </c>
      <c r="H238" s="45">
        <f t="shared" si="7"/>
        <v>-0.1013</v>
      </c>
      <c r="I238" s="36" t="s">
        <v>886</v>
      </c>
      <c r="J238" s="38" t="s">
        <v>886</v>
      </c>
      <c r="K238" s="332">
        <v>2015</v>
      </c>
    </row>
    <row r="239" spans="1:11" x14ac:dyDescent="0.2">
      <c r="A239" s="41" t="s">
        <v>421</v>
      </c>
      <c r="B239" s="41" t="s">
        <v>422</v>
      </c>
      <c r="C239" s="41" t="s">
        <v>16</v>
      </c>
      <c r="D239" s="41" t="s">
        <v>426</v>
      </c>
      <c r="E239" s="42">
        <v>358480</v>
      </c>
      <c r="F239" s="43">
        <v>283690</v>
      </c>
      <c r="G239" s="44">
        <f t="shared" si="6"/>
        <v>-74790</v>
      </c>
      <c r="H239" s="45">
        <f t="shared" si="7"/>
        <v>-0.20860000000000001</v>
      </c>
      <c r="I239" s="36" t="s">
        <v>886</v>
      </c>
      <c r="J239" s="38" t="s">
        <v>886</v>
      </c>
      <c r="K239" s="332">
        <v>2015</v>
      </c>
    </row>
    <row r="240" spans="1:11" x14ac:dyDescent="0.2">
      <c r="A240" s="41" t="s">
        <v>427</v>
      </c>
      <c r="B240" s="41" t="s">
        <v>428</v>
      </c>
      <c r="C240" s="41" t="s">
        <v>201</v>
      </c>
      <c r="D240" s="41" t="s">
        <v>429</v>
      </c>
      <c r="E240" s="42">
        <v>705013</v>
      </c>
      <c r="F240" s="43">
        <v>711017</v>
      </c>
      <c r="G240" s="44">
        <f t="shared" si="6"/>
        <v>6004</v>
      </c>
      <c r="H240" s="45">
        <f t="shared" si="7"/>
        <v>8.5000000000000006E-3</v>
      </c>
      <c r="I240" s="36" t="s">
        <v>886</v>
      </c>
      <c r="J240" s="38" t="s">
        <v>886</v>
      </c>
      <c r="K240" s="332" t="s">
        <v>886</v>
      </c>
    </row>
    <row r="241" spans="1:11" x14ac:dyDescent="0.2">
      <c r="A241" s="41" t="s">
        <v>427</v>
      </c>
      <c r="B241" s="41" t="s">
        <v>428</v>
      </c>
      <c r="C241" s="41" t="s">
        <v>430</v>
      </c>
      <c r="D241" s="41" t="s">
        <v>431</v>
      </c>
      <c r="E241" s="42">
        <v>392925</v>
      </c>
      <c r="F241" s="43">
        <v>399235</v>
      </c>
      <c r="G241" s="44">
        <f t="shared" si="6"/>
        <v>6310</v>
      </c>
      <c r="H241" s="45">
        <f t="shared" si="7"/>
        <v>1.61E-2</v>
      </c>
      <c r="I241" s="36" t="s">
        <v>886</v>
      </c>
      <c r="J241" s="38" t="s">
        <v>886</v>
      </c>
      <c r="K241" s="332" t="s">
        <v>886</v>
      </c>
    </row>
    <row r="242" spans="1:11" x14ac:dyDescent="0.2">
      <c r="A242" s="41" t="s">
        <v>427</v>
      </c>
      <c r="B242" s="41" t="s">
        <v>428</v>
      </c>
      <c r="C242" s="41" t="s">
        <v>155</v>
      </c>
      <c r="D242" s="41" t="s">
        <v>432</v>
      </c>
      <c r="E242" s="42">
        <v>1170063</v>
      </c>
      <c r="F242" s="43">
        <v>1191721</v>
      </c>
      <c r="G242" s="44">
        <f t="shared" si="6"/>
        <v>21658</v>
      </c>
      <c r="H242" s="45">
        <f t="shared" si="7"/>
        <v>1.8499999999999999E-2</v>
      </c>
      <c r="I242" s="36" t="s">
        <v>886</v>
      </c>
      <c r="J242" s="38" t="s">
        <v>886</v>
      </c>
      <c r="K242" s="332" t="s">
        <v>886</v>
      </c>
    </row>
    <row r="243" spans="1:11" x14ac:dyDescent="0.2">
      <c r="A243" s="41" t="s">
        <v>427</v>
      </c>
      <c r="B243" s="41" t="s">
        <v>428</v>
      </c>
      <c r="C243" s="41" t="s">
        <v>433</v>
      </c>
      <c r="D243" s="41" t="s">
        <v>434</v>
      </c>
      <c r="E243" s="42">
        <v>211980</v>
      </c>
      <c r="F243" s="43">
        <v>217970</v>
      </c>
      <c r="G243" s="44">
        <f t="shared" si="6"/>
        <v>5990</v>
      </c>
      <c r="H243" s="45">
        <f t="shared" si="7"/>
        <v>2.8299999999999999E-2</v>
      </c>
      <c r="I243" s="36" t="s">
        <v>886</v>
      </c>
      <c r="J243" s="38" t="s">
        <v>886</v>
      </c>
      <c r="K243" s="332" t="s">
        <v>886</v>
      </c>
    </row>
    <row r="244" spans="1:11" x14ac:dyDescent="0.2">
      <c r="A244" s="41" t="s">
        <v>427</v>
      </c>
      <c r="B244" s="41" t="s">
        <v>428</v>
      </c>
      <c r="C244" s="41" t="s">
        <v>57</v>
      </c>
      <c r="D244" s="41" t="s">
        <v>435</v>
      </c>
      <c r="E244" s="42">
        <v>3353944</v>
      </c>
      <c r="F244" s="43">
        <v>3437832</v>
      </c>
      <c r="G244" s="44">
        <f t="shared" si="6"/>
        <v>83888</v>
      </c>
      <c r="H244" s="45">
        <f t="shared" si="7"/>
        <v>2.5000000000000001E-2</v>
      </c>
      <c r="I244" s="36" t="s">
        <v>886</v>
      </c>
      <c r="J244" s="38" t="s">
        <v>886</v>
      </c>
      <c r="K244" s="332" t="s">
        <v>886</v>
      </c>
    </row>
    <row r="245" spans="1:11" x14ac:dyDescent="0.2">
      <c r="A245" s="41" t="s">
        <v>427</v>
      </c>
      <c r="B245" s="41" t="s">
        <v>428</v>
      </c>
      <c r="C245" s="41" t="s">
        <v>79</v>
      </c>
      <c r="D245" s="41" t="s">
        <v>436</v>
      </c>
      <c r="E245" s="42">
        <v>3908295</v>
      </c>
      <c r="F245" s="43">
        <v>3859785</v>
      </c>
      <c r="G245" s="44">
        <f t="shared" si="6"/>
        <v>-48510</v>
      </c>
      <c r="H245" s="45">
        <f t="shared" si="7"/>
        <v>-1.24E-2</v>
      </c>
      <c r="I245" s="36" t="s">
        <v>886</v>
      </c>
      <c r="J245" s="38" t="s">
        <v>886</v>
      </c>
      <c r="K245" s="332">
        <v>2015</v>
      </c>
    </row>
    <row r="246" spans="1:11" x14ac:dyDescent="0.2">
      <c r="A246" s="41" t="s">
        <v>427</v>
      </c>
      <c r="B246" s="41" t="s">
        <v>428</v>
      </c>
      <c r="C246" s="41" t="s">
        <v>37</v>
      </c>
      <c r="D246" s="41" t="s">
        <v>437</v>
      </c>
      <c r="E246" s="42">
        <v>2694443</v>
      </c>
      <c r="F246" s="43">
        <v>2751760</v>
      </c>
      <c r="G246" s="44">
        <f t="shared" si="6"/>
        <v>57317</v>
      </c>
      <c r="H246" s="45">
        <f t="shared" si="7"/>
        <v>2.1299999999999999E-2</v>
      </c>
      <c r="I246" s="36" t="s">
        <v>886</v>
      </c>
      <c r="J246" s="38" t="s">
        <v>886</v>
      </c>
      <c r="K246" s="332" t="s">
        <v>886</v>
      </c>
    </row>
    <row r="247" spans="1:11" x14ac:dyDescent="0.2">
      <c r="A247" s="41" t="s">
        <v>427</v>
      </c>
      <c r="B247" s="41" t="s">
        <v>428</v>
      </c>
      <c r="C247" s="41" t="s">
        <v>168</v>
      </c>
      <c r="D247" s="41" t="s">
        <v>438</v>
      </c>
      <c r="E247" s="42">
        <v>841371</v>
      </c>
      <c r="F247" s="43">
        <v>854727</v>
      </c>
      <c r="G247" s="44">
        <f t="shared" si="6"/>
        <v>13356</v>
      </c>
      <c r="H247" s="45">
        <f t="shared" si="7"/>
        <v>1.5900000000000001E-2</v>
      </c>
      <c r="I247" s="36" t="s">
        <v>886</v>
      </c>
      <c r="J247" s="38" t="s">
        <v>886</v>
      </c>
      <c r="K247" s="332" t="s">
        <v>886</v>
      </c>
    </row>
    <row r="248" spans="1:11" x14ac:dyDescent="0.2">
      <c r="A248" s="41" t="s">
        <v>427</v>
      </c>
      <c r="B248" s="41" t="s">
        <v>428</v>
      </c>
      <c r="C248" s="41" t="s">
        <v>233</v>
      </c>
      <c r="D248" s="41" t="s">
        <v>439</v>
      </c>
      <c r="E248" s="42">
        <v>936022</v>
      </c>
      <c r="F248" s="43">
        <v>986874</v>
      </c>
      <c r="G248" s="44">
        <f t="shared" si="6"/>
        <v>50852</v>
      </c>
      <c r="H248" s="45">
        <f t="shared" si="7"/>
        <v>5.4300000000000001E-2</v>
      </c>
      <c r="I248" s="36" t="s">
        <v>886</v>
      </c>
      <c r="J248" s="38" t="s">
        <v>886</v>
      </c>
      <c r="K248" s="332" t="s">
        <v>886</v>
      </c>
    </row>
    <row r="249" spans="1:11" x14ac:dyDescent="0.2">
      <c r="A249" s="41" t="s">
        <v>427</v>
      </c>
      <c r="B249" s="41" t="s">
        <v>428</v>
      </c>
      <c r="C249" s="41" t="s">
        <v>95</v>
      </c>
      <c r="D249" s="41" t="s">
        <v>440</v>
      </c>
      <c r="E249" s="42">
        <v>2304424</v>
      </c>
      <c r="F249" s="43">
        <v>2336410</v>
      </c>
      <c r="G249" s="44">
        <f t="shared" si="6"/>
        <v>31986</v>
      </c>
      <c r="H249" s="45">
        <f t="shared" si="7"/>
        <v>1.3899999999999999E-2</v>
      </c>
      <c r="I249" s="36" t="s">
        <v>886</v>
      </c>
      <c r="J249" s="38" t="s">
        <v>886</v>
      </c>
      <c r="K249" s="332" t="s">
        <v>886</v>
      </c>
    </row>
    <row r="250" spans="1:11" x14ac:dyDescent="0.2">
      <c r="A250" s="41" t="s">
        <v>427</v>
      </c>
      <c r="B250" s="41" t="s">
        <v>428</v>
      </c>
      <c r="C250" s="41" t="s">
        <v>43</v>
      </c>
      <c r="D250" s="41" t="s">
        <v>441</v>
      </c>
      <c r="E250" s="42">
        <v>776923</v>
      </c>
      <c r="F250" s="43">
        <v>827220</v>
      </c>
      <c r="G250" s="44">
        <f t="shared" si="6"/>
        <v>50297</v>
      </c>
      <c r="H250" s="45">
        <f t="shared" si="7"/>
        <v>6.4699999999999994E-2</v>
      </c>
      <c r="I250" s="36" t="s">
        <v>886</v>
      </c>
      <c r="J250" s="38" t="s">
        <v>886</v>
      </c>
      <c r="K250" s="332" t="s">
        <v>886</v>
      </c>
    </row>
    <row r="251" spans="1:11" x14ac:dyDescent="0.2">
      <c r="A251" s="41" t="s">
        <v>427</v>
      </c>
      <c r="B251" s="41" t="s">
        <v>428</v>
      </c>
      <c r="C251" s="41" t="s">
        <v>193</v>
      </c>
      <c r="D251" s="41" t="s">
        <v>442</v>
      </c>
      <c r="E251" s="42">
        <v>7980134</v>
      </c>
      <c r="F251" s="43">
        <v>8029845</v>
      </c>
      <c r="G251" s="44">
        <f t="shared" si="6"/>
        <v>49711</v>
      </c>
      <c r="H251" s="45">
        <f t="shared" si="7"/>
        <v>6.1999999999999998E-3</v>
      </c>
      <c r="I251" s="36" t="s">
        <v>886</v>
      </c>
      <c r="J251" s="38" t="s">
        <v>886</v>
      </c>
      <c r="K251" s="332" t="s">
        <v>886</v>
      </c>
    </row>
    <row r="252" spans="1:11" x14ac:dyDescent="0.2">
      <c r="A252" s="41" t="s">
        <v>427</v>
      </c>
      <c r="B252" s="41" t="s">
        <v>428</v>
      </c>
      <c r="C252" s="41" t="s">
        <v>443</v>
      </c>
      <c r="D252" s="41" t="s">
        <v>444</v>
      </c>
      <c r="E252" s="42">
        <v>2137224</v>
      </c>
      <c r="F252" s="43">
        <v>2003183</v>
      </c>
      <c r="G252" s="44">
        <f t="shared" si="6"/>
        <v>-134041</v>
      </c>
      <c r="H252" s="45">
        <f t="shared" si="7"/>
        <v>-6.2700000000000006E-2</v>
      </c>
      <c r="I252" s="36" t="s">
        <v>886</v>
      </c>
      <c r="J252" s="38" t="s">
        <v>886</v>
      </c>
      <c r="K252" s="332">
        <v>2015</v>
      </c>
    </row>
    <row r="253" spans="1:11" x14ac:dyDescent="0.2">
      <c r="A253" s="41" t="s">
        <v>427</v>
      </c>
      <c r="B253" s="41" t="s">
        <v>428</v>
      </c>
      <c r="C253" s="41" t="s">
        <v>445</v>
      </c>
      <c r="D253" s="41" t="s">
        <v>446</v>
      </c>
      <c r="E253" s="42">
        <v>2312349</v>
      </c>
      <c r="F253" s="43">
        <v>2353342</v>
      </c>
      <c r="G253" s="44">
        <f t="shared" si="6"/>
        <v>40993</v>
      </c>
      <c r="H253" s="45">
        <f t="shared" si="7"/>
        <v>1.77E-2</v>
      </c>
      <c r="I253" s="36" t="s">
        <v>886</v>
      </c>
      <c r="J253" s="38" t="s">
        <v>886</v>
      </c>
      <c r="K253" s="332" t="s">
        <v>886</v>
      </c>
    </row>
    <row r="254" spans="1:11" x14ac:dyDescent="0.2">
      <c r="A254" s="41" t="s">
        <v>427</v>
      </c>
      <c r="B254" s="41" t="s">
        <v>428</v>
      </c>
      <c r="C254" s="41" t="s">
        <v>447</v>
      </c>
      <c r="D254" s="41" t="s">
        <v>448</v>
      </c>
      <c r="E254" s="42">
        <v>1247840</v>
      </c>
      <c r="F254" s="43">
        <v>1293384</v>
      </c>
      <c r="G254" s="44">
        <f t="shared" si="6"/>
        <v>45544</v>
      </c>
      <c r="H254" s="45">
        <f t="shared" si="7"/>
        <v>3.6499999999999998E-2</v>
      </c>
      <c r="I254" s="36" t="s">
        <v>886</v>
      </c>
      <c r="J254" s="38" t="s">
        <v>886</v>
      </c>
      <c r="K254" s="332" t="s">
        <v>886</v>
      </c>
    </row>
    <row r="255" spans="1:11" x14ac:dyDescent="0.2">
      <c r="A255" s="41" t="s">
        <v>427</v>
      </c>
      <c r="B255" s="41" t="s">
        <v>428</v>
      </c>
      <c r="C255" s="41" t="s">
        <v>449</v>
      </c>
      <c r="D255" s="41" t="s">
        <v>450</v>
      </c>
      <c r="E255" s="42">
        <v>2289268</v>
      </c>
      <c r="F255" s="43">
        <v>2267455</v>
      </c>
      <c r="G255" s="44">
        <f t="shared" si="6"/>
        <v>-21813</v>
      </c>
      <c r="H255" s="45">
        <f t="shared" si="7"/>
        <v>-9.4999999999999998E-3</v>
      </c>
      <c r="I255" s="36" t="s">
        <v>886</v>
      </c>
      <c r="J255" s="38" t="s">
        <v>886</v>
      </c>
      <c r="K255" s="332" t="s">
        <v>886</v>
      </c>
    </row>
    <row r="256" spans="1:11" x14ac:dyDescent="0.2">
      <c r="A256" s="41" t="s">
        <v>427</v>
      </c>
      <c r="B256" s="41" t="s">
        <v>428</v>
      </c>
      <c r="C256" s="41" t="s">
        <v>451</v>
      </c>
      <c r="D256" s="41" t="s">
        <v>452</v>
      </c>
      <c r="E256" s="42">
        <v>1517009</v>
      </c>
      <c r="F256" s="43">
        <v>1547466</v>
      </c>
      <c r="G256" s="44">
        <f t="shared" si="6"/>
        <v>30457</v>
      </c>
      <c r="H256" s="45">
        <f t="shared" si="7"/>
        <v>2.01E-2</v>
      </c>
      <c r="I256" s="36" t="s">
        <v>886</v>
      </c>
      <c r="J256" s="38" t="s">
        <v>886</v>
      </c>
      <c r="K256" s="332" t="s">
        <v>886</v>
      </c>
    </row>
    <row r="257" spans="1:11" x14ac:dyDescent="0.2">
      <c r="A257" s="41" t="s">
        <v>453</v>
      </c>
      <c r="B257" s="41" t="s">
        <v>454</v>
      </c>
      <c r="C257" s="41" t="s">
        <v>455</v>
      </c>
      <c r="D257" s="41" t="s">
        <v>456</v>
      </c>
      <c r="E257" s="42">
        <v>435243</v>
      </c>
      <c r="F257" s="43">
        <v>420981</v>
      </c>
      <c r="G257" s="44">
        <f t="shared" si="6"/>
        <v>-14262</v>
      </c>
      <c r="H257" s="45">
        <f t="shared" si="7"/>
        <v>-3.2800000000000003E-2</v>
      </c>
      <c r="I257" s="36" t="s">
        <v>886</v>
      </c>
      <c r="J257" s="38" t="s">
        <v>886</v>
      </c>
      <c r="K257" s="332">
        <v>2015</v>
      </c>
    </row>
    <row r="258" spans="1:11" x14ac:dyDescent="0.2">
      <c r="A258" s="41" t="s">
        <v>453</v>
      </c>
      <c r="B258" s="41" t="s">
        <v>454</v>
      </c>
      <c r="C258" s="41" t="s">
        <v>26</v>
      </c>
      <c r="D258" s="41" t="s">
        <v>457</v>
      </c>
      <c r="E258" s="42">
        <v>3080839</v>
      </c>
      <c r="F258" s="43">
        <v>3065048</v>
      </c>
      <c r="G258" s="44">
        <f t="shared" si="6"/>
        <v>-15791</v>
      </c>
      <c r="H258" s="45">
        <f t="shared" si="7"/>
        <v>-5.1000000000000004E-3</v>
      </c>
      <c r="I258" s="36" t="s">
        <v>886</v>
      </c>
      <c r="J258" s="38" t="s">
        <v>886</v>
      </c>
      <c r="K258" s="332" t="s">
        <v>886</v>
      </c>
    </row>
    <row r="259" spans="1:11" x14ac:dyDescent="0.2">
      <c r="A259" s="41" t="s">
        <v>453</v>
      </c>
      <c r="B259" s="41" t="s">
        <v>454</v>
      </c>
      <c r="C259" s="41" t="s">
        <v>79</v>
      </c>
      <c r="D259" s="41" t="s">
        <v>458</v>
      </c>
      <c r="E259" s="42">
        <v>948837</v>
      </c>
      <c r="F259" s="43">
        <v>963204</v>
      </c>
      <c r="G259" s="44">
        <f t="shared" si="6"/>
        <v>14367</v>
      </c>
      <c r="H259" s="45">
        <f t="shared" si="7"/>
        <v>1.5100000000000001E-2</v>
      </c>
      <c r="I259" s="36" t="s">
        <v>886</v>
      </c>
      <c r="J259" s="38" t="s">
        <v>886</v>
      </c>
      <c r="K259" s="332" t="s">
        <v>886</v>
      </c>
    </row>
    <row r="260" spans="1:11" x14ac:dyDescent="0.2">
      <c r="A260" s="41" t="s">
        <v>453</v>
      </c>
      <c r="B260" s="41" t="s">
        <v>454</v>
      </c>
      <c r="C260" s="41" t="s">
        <v>16</v>
      </c>
      <c r="D260" s="41" t="s">
        <v>459</v>
      </c>
      <c r="E260" s="42">
        <v>1793535</v>
      </c>
      <c r="F260" s="43">
        <v>1817609</v>
      </c>
      <c r="G260" s="44">
        <f t="shared" si="6"/>
        <v>24074</v>
      </c>
      <c r="H260" s="45">
        <f t="shared" si="7"/>
        <v>1.34E-2</v>
      </c>
      <c r="I260" s="36" t="s">
        <v>886</v>
      </c>
      <c r="J260" s="38" t="s">
        <v>886</v>
      </c>
      <c r="K260" s="332" t="s">
        <v>886</v>
      </c>
    </row>
    <row r="261" spans="1:11" x14ac:dyDescent="0.2">
      <c r="A261" s="41" t="s">
        <v>453</v>
      </c>
      <c r="B261" s="41" t="s">
        <v>454</v>
      </c>
      <c r="C261" s="41" t="s">
        <v>333</v>
      </c>
      <c r="D261" s="41" t="s">
        <v>460</v>
      </c>
      <c r="E261" s="42">
        <v>32653</v>
      </c>
      <c r="F261" s="43">
        <v>44034</v>
      </c>
      <c r="G261" s="44">
        <f t="shared" si="6"/>
        <v>11381</v>
      </c>
      <c r="H261" s="45">
        <f t="shared" si="7"/>
        <v>0.34849999999999998</v>
      </c>
      <c r="I261" s="36">
        <v>1</v>
      </c>
      <c r="J261" s="38">
        <v>1</v>
      </c>
      <c r="K261" s="332" t="s">
        <v>886</v>
      </c>
    </row>
    <row r="262" spans="1:11" x14ac:dyDescent="0.2">
      <c r="A262" s="41" t="s">
        <v>453</v>
      </c>
      <c r="B262" s="41" t="s">
        <v>454</v>
      </c>
      <c r="C262" s="41" t="s">
        <v>325</v>
      </c>
      <c r="D262" s="41" t="s">
        <v>461</v>
      </c>
      <c r="E262" s="42">
        <v>2763774</v>
      </c>
      <c r="F262" s="43">
        <v>2758811</v>
      </c>
      <c r="G262" s="44">
        <f t="shared" si="6"/>
        <v>-4963</v>
      </c>
      <c r="H262" s="45">
        <f t="shared" si="7"/>
        <v>-1.8E-3</v>
      </c>
      <c r="I262" s="36" t="s">
        <v>886</v>
      </c>
      <c r="J262" s="38" t="s">
        <v>886</v>
      </c>
      <c r="K262" s="332" t="s">
        <v>886</v>
      </c>
    </row>
    <row r="263" spans="1:11" x14ac:dyDescent="0.2">
      <c r="A263" s="41" t="s">
        <v>453</v>
      </c>
      <c r="B263" s="41" t="s">
        <v>454</v>
      </c>
      <c r="C263" s="41" t="s">
        <v>462</v>
      </c>
      <c r="D263" s="41" t="s">
        <v>463</v>
      </c>
      <c r="E263" s="42">
        <v>2935838</v>
      </c>
      <c r="F263" s="43">
        <v>2945598</v>
      </c>
      <c r="G263" s="44">
        <f t="shared" si="6"/>
        <v>9760</v>
      </c>
      <c r="H263" s="45">
        <f t="shared" si="7"/>
        <v>3.3E-3</v>
      </c>
      <c r="I263" s="36" t="s">
        <v>886</v>
      </c>
      <c r="J263" s="38" t="s">
        <v>886</v>
      </c>
      <c r="K263" s="332" t="s">
        <v>886</v>
      </c>
    </row>
    <row r="264" spans="1:11" x14ac:dyDescent="0.2">
      <c r="A264" s="41" t="s">
        <v>453</v>
      </c>
      <c r="B264" s="41" t="s">
        <v>454</v>
      </c>
      <c r="C264" s="41" t="s">
        <v>73</v>
      </c>
      <c r="D264" s="41" t="s">
        <v>464</v>
      </c>
      <c r="E264" s="42">
        <v>878505</v>
      </c>
      <c r="F264" s="43">
        <v>866908</v>
      </c>
      <c r="G264" s="44">
        <f t="shared" si="6"/>
        <v>-11597</v>
      </c>
      <c r="H264" s="45">
        <f t="shared" si="7"/>
        <v>-1.32E-2</v>
      </c>
      <c r="I264" s="36" t="s">
        <v>886</v>
      </c>
      <c r="J264" s="38" t="s">
        <v>886</v>
      </c>
      <c r="K264" s="332" t="s">
        <v>886</v>
      </c>
    </row>
    <row r="265" spans="1:11" x14ac:dyDescent="0.2">
      <c r="A265" s="41" t="s">
        <v>453</v>
      </c>
      <c r="B265" s="41" t="s">
        <v>454</v>
      </c>
      <c r="C265" s="41" t="s">
        <v>465</v>
      </c>
      <c r="D265" s="41" t="s">
        <v>466</v>
      </c>
      <c r="E265" s="42">
        <v>1378884</v>
      </c>
      <c r="F265" s="43">
        <v>1146390</v>
      </c>
      <c r="G265" s="44">
        <f t="shared" si="6"/>
        <v>-232494</v>
      </c>
      <c r="H265" s="45">
        <f t="shared" si="7"/>
        <v>-0.1686</v>
      </c>
      <c r="I265" s="36" t="s">
        <v>886</v>
      </c>
      <c r="J265" s="38" t="s">
        <v>886</v>
      </c>
      <c r="K265" s="332">
        <v>2015</v>
      </c>
    </row>
    <row r="266" spans="1:11" x14ac:dyDescent="0.2">
      <c r="A266" s="41" t="s">
        <v>467</v>
      </c>
      <c r="B266" s="41" t="s">
        <v>468</v>
      </c>
      <c r="C266" s="41" t="s">
        <v>26</v>
      </c>
      <c r="D266" s="41" t="s">
        <v>469</v>
      </c>
      <c r="E266" s="42">
        <v>7608112</v>
      </c>
      <c r="F266" s="43">
        <v>8327313</v>
      </c>
      <c r="G266" s="44">
        <f t="shared" ref="G266:G329" si="8">SUM(F266-E266)</f>
        <v>719201</v>
      </c>
      <c r="H266" s="45">
        <f t="shared" ref="H266:H329" si="9">ROUND(G266/E266,4)</f>
        <v>9.4500000000000001E-2</v>
      </c>
      <c r="I266" s="36" t="s">
        <v>886</v>
      </c>
      <c r="J266" s="38" t="s">
        <v>886</v>
      </c>
      <c r="K266" s="332" t="s">
        <v>886</v>
      </c>
    </row>
    <row r="267" spans="1:11" x14ac:dyDescent="0.2">
      <c r="A267" s="41" t="s">
        <v>467</v>
      </c>
      <c r="B267" s="41" t="s">
        <v>468</v>
      </c>
      <c r="C267" s="41" t="s">
        <v>57</v>
      </c>
      <c r="D267" s="41" t="s">
        <v>470</v>
      </c>
      <c r="E267" s="42">
        <v>1576666</v>
      </c>
      <c r="F267" s="43">
        <v>1731009</v>
      </c>
      <c r="G267" s="44">
        <f t="shared" si="8"/>
        <v>154343</v>
      </c>
      <c r="H267" s="45">
        <f t="shared" si="9"/>
        <v>9.7900000000000001E-2</v>
      </c>
      <c r="I267" s="36" t="s">
        <v>886</v>
      </c>
      <c r="J267" s="38" t="s">
        <v>886</v>
      </c>
      <c r="K267" s="332" t="s">
        <v>886</v>
      </c>
    </row>
    <row r="268" spans="1:11" x14ac:dyDescent="0.2">
      <c r="A268" s="41" t="s">
        <v>467</v>
      </c>
      <c r="B268" s="41" t="s">
        <v>468</v>
      </c>
      <c r="C268" s="41" t="s">
        <v>79</v>
      </c>
      <c r="D268" s="41" t="s">
        <v>471</v>
      </c>
      <c r="E268" s="42">
        <v>174433</v>
      </c>
      <c r="F268" s="43">
        <v>183873</v>
      </c>
      <c r="G268" s="44">
        <f t="shared" si="8"/>
        <v>9440</v>
      </c>
      <c r="H268" s="45">
        <f t="shared" si="9"/>
        <v>5.4100000000000002E-2</v>
      </c>
      <c r="I268" s="36">
        <v>1</v>
      </c>
      <c r="J268" s="38" t="s">
        <v>886</v>
      </c>
      <c r="K268" s="332" t="s">
        <v>886</v>
      </c>
    </row>
    <row r="269" spans="1:11" x14ac:dyDescent="0.2">
      <c r="A269" s="41" t="s">
        <v>467</v>
      </c>
      <c r="B269" s="41" t="s">
        <v>468</v>
      </c>
      <c r="C269" s="41" t="s">
        <v>369</v>
      </c>
      <c r="D269" s="41" t="s">
        <v>472</v>
      </c>
      <c r="E269" s="42">
        <v>670659</v>
      </c>
      <c r="F269" s="43">
        <v>731543</v>
      </c>
      <c r="G269" s="44">
        <f t="shared" si="8"/>
        <v>60884</v>
      </c>
      <c r="H269" s="45">
        <f t="shared" si="9"/>
        <v>9.0800000000000006E-2</v>
      </c>
      <c r="I269" s="36" t="s">
        <v>886</v>
      </c>
      <c r="J269" s="38" t="s">
        <v>886</v>
      </c>
      <c r="K269" s="332" t="s">
        <v>886</v>
      </c>
    </row>
    <row r="270" spans="1:11" x14ac:dyDescent="0.2">
      <c r="A270" s="41" t="s">
        <v>473</v>
      </c>
      <c r="B270" s="41" t="s">
        <v>474</v>
      </c>
      <c r="C270" s="41" t="s">
        <v>176</v>
      </c>
      <c r="D270" s="41" t="s">
        <v>475</v>
      </c>
      <c r="E270" s="42">
        <v>474594</v>
      </c>
      <c r="F270" s="43">
        <v>479507</v>
      </c>
      <c r="G270" s="44">
        <f t="shared" si="8"/>
        <v>4913</v>
      </c>
      <c r="H270" s="45">
        <f t="shared" si="9"/>
        <v>1.04E-2</v>
      </c>
      <c r="I270" s="36" t="s">
        <v>886</v>
      </c>
      <c r="J270" s="38" t="s">
        <v>886</v>
      </c>
      <c r="K270" s="332" t="s">
        <v>886</v>
      </c>
    </row>
    <row r="271" spans="1:11" x14ac:dyDescent="0.2">
      <c r="A271" s="41" t="s">
        <v>473</v>
      </c>
      <c r="B271" s="41" t="s">
        <v>474</v>
      </c>
      <c r="C271" s="41" t="s">
        <v>16</v>
      </c>
      <c r="D271" s="41" t="s">
        <v>476</v>
      </c>
      <c r="E271" s="42">
        <v>184635</v>
      </c>
      <c r="F271" s="43">
        <v>189068</v>
      </c>
      <c r="G271" s="44">
        <f t="shared" si="8"/>
        <v>4433</v>
      </c>
      <c r="H271" s="45">
        <f t="shared" si="9"/>
        <v>2.4E-2</v>
      </c>
      <c r="I271" s="36">
        <v>1</v>
      </c>
      <c r="J271" s="38" t="s">
        <v>886</v>
      </c>
      <c r="K271" s="332" t="s">
        <v>886</v>
      </c>
    </row>
    <row r="272" spans="1:11" x14ac:dyDescent="0.2">
      <c r="A272" s="41" t="s">
        <v>473</v>
      </c>
      <c r="B272" s="41" t="s">
        <v>474</v>
      </c>
      <c r="C272" s="41" t="s">
        <v>82</v>
      </c>
      <c r="D272" s="41" t="s">
        <v>477</v>
      </c>
      <c r="E272" s="42">
        <v>799984</v>
      </c>
      <c r="F272" s="43">
        <v>728041</v>
      </c>
      <c r="G272" s="44">
        <f t="shared" si="8"/>
        <v>-71943</v>
      </c>
      <c r="H272" s="45">
        <f t="shared" si="9"/>
        <v>-8.9899999999999994E-2</v>
      </c>
      <c r="I272" s="36" t="s">
        <v>886</v>
      </c>
      <c r="J272" s="38" t="s">
        <v>886</v>
      </c>
      <c r="K272" s="332" t="s">
        <v>886</v>
      </c>
    </row>
    <row r="273" spans="1:11" x14ac:dyDescent="0.2">
      <c r="A273" s="41" t="s">
        <v>473</v>
      </c>
      <c r="B273" s="41" t="s">
        <v>474</v>
      </c>
      <c r="C273" s="41" t="s">
        <v>168</v>
      </c>
      <c r="D273" s="41" t="s">
        <v>478</v>
      </c>
      <c r="E273" s="42">
        <v>3548351</v>
      </c>
      <c r="F273" s="43">
        <v>3346444</v>
      </c>
      <c r="G273" s="44">
        <f t="shared" si="8"/>
        <v>-201907</v>
      </c>
      <c r="H273" s="45">
        <f t="shared" si="9"/>
        <v>-5.6899999999999999E-2</v>
      </c>
      <c r="I273" s="36" t="s">
        <v>886</v>
      </c>
      <c r="J273" s="38" t="s">
        <v>886</v>
      </c>
      <c r="K273" s="332" t="s">
        <v>886</v>
      </c>
    </row>
    <row r="274" spans="1:11" x14ac:dyDescent="0.2">
      <c r="A274" s="41" t="s">
        <v>479</v>
      </c>
      <c r="B274" s="41" t="s">
        <v>480</v>
      </c>
      <c r="C274" s="41" t="s">
        <v>26</v>
      </c>
      <c r="D274" s="41" t="s">
        <v>481</v>
      </c>
      <c r="E274" s="42">
        <v>638962</v>
      </c>
      <c r="F274" s="43">
        <v>689688</v>
      </c>
      <c r="G274" s="44">
        <f t="shared" si="8"/>
        <v>50726</v>
      </c>
      <c r="H274" s="45">
        <f t="shared" si="9"/>
        <v>7.9399999999999998E-2</v>
      </c>
      <c r="I274" s="36" t="s">
        <v>886</v>
      </c>
      <c r="J274" s="38" t="s">
        <v>886</v>
      </c>
      <c r="K274" s="332" t="s">
        <v>886</v>
      </c>
    </row>
    <row r="275" spans="1:11" x14ac:dyDescent="0.2">
      <c r="A275" s="41" t="s">
        <v>479</v>
      </c>
      <c r="B275" s="41" t="s">
        <v>480</v>
      </c>
      <c r="C275" s="41" t="s">
        <v>16</v>
      </c>
      <c r="D275" s="41" t="s">
        <v>482</v>
      </c>
      <c r="E275" s="42">
        <v>122334</v>
      </c>
      <c r="F275" s="43">
        <v>128930</v>
      </c>
      <c r="G275" s="44">
        <f t="shared" si="8"/>
        <v>6596</v>
      </c>
      <c r="H275" s="45">
        <f t="shared" si="9"/>
        <v>5.3900000000000003E-2</v>
      </c>
      <c r="I275" s="36">
        <v>1</v>
      </c>
      <c r="J275" s="38" t="s">
        <v>886</v>
      </c>
      <c r="K275" s="332" t="s">
        <v>886</v>
      </c>
    </row>
    <row r="276" spans="1:11" x14ac:dyDescent="0.2">
      <c r="A276" s="41" t="s">
        <v>479</v>
      </c>
      <c r="B276" s="41" t="s">
        <v>480</v>
      </c>
      <c r="C276" s="41" t="s">
        <v>483</v>
      </c>
      <c r="D276" s="41" t="s">
        <v>484</v>
      </c>
      <c r="E276" s="42">
        <v>1819103</v>
      </c>
      <c r="F276" s="43">
        <v>1974782</v>
      </c>
      <c r="G276" s="44">
        <f t="shared" si="8"/>
        <v>155679</v>
      </c>
      <c r="H276" s="45">
        <f t="shared" si="9"/>
        <v>8.5599999999999996E-2</v>
      </c>
      <c r="I276" s="36" t="s">
        <v>886</v>
      </c>
      <c r="J276" s="38" t="s">
        <v>886</v>
      </c>
      <c r="K276" s="332" t="s">
        <v>886</v>
      </c>
    </row>
    <row r="277" spans="1:11" x14ac:dyDescent="0.2">
      <c r="A277" s="41" t="s">
        <v>479</v>
      </c>
      <c r="B277" s="41" t="s">
        <v>480</v>
      </c>
      <c r="C277" s="41" t="s">
        <v>485</v>
      </c>
      <c r="D277" s="41" t="s">
        <v>486</v>
      </c>
      <c r="E277" s="42">
        <v>215527</v>
      </c>
      <c r="F277" s="43">
        <v>223998</v>
      </c>
      <c r="G277" s="44">
        <f t="shared" si="8"/>
        <v>8471</v>
      </c>
      <c r="H277" s="45">
        <f t="shared" si="9"/>
        <v>3.9300000000000002E-2</v>
      </c>
      <c r="I277" s="36">
        <v>1</v>
      </c>
      <c r="J277" s="38" t="s">
        <v>886</v>
      </c>
      <c r="K277" s="332">
        <v>2015</v>
      </c>
    </row>
    <row r="278" spans="1:11" x14ac:dyDescent="0.2">
      <c r="A278" s="41" t="s">
        <v>487</v>
      </c>
      <c r="B278" s="41" t="s">
        <v>488</v>
      </c>
      <c r="C278" s="41" t="s">
        <v>57</v>
      </c>
      <c r="D278" s="41" t="s">
        <v>489</v>
      </c>
      <c r="E278" s="42">
        <v>5004395</v>
      </c>
      <c r="F278" s="43">
        <v>5220927</v>
      </c>
      <c r="G278" s="44">
        <f t="shared" si="8"/>
        <v>216532</v>
      </c>
      <c r="H278" s="45">
        <f t="shared" si="9"/>
        <v>4.3299999999999998E-2</v>
      </c>
      <c r="I278" s="36" t="s">
        <v>886</v>
      </c>
      <c r="J278" s="38" t="s">
        <v>886</v>
      </c>
      <c r="K278" s="332" t="s">
        <v>886</v>
      </c>
    </row>
    <row r="279" spans="1:11" x14ac:dyDescent="0.2">
      <c r="A279" s="41" t="s">
        <v>487</v>
      </c>
      <c r="B279" s="41" t="s">
        <v>488</v>
      </c>
      <c r="C279" s="41" t="s">
        <v>79</v>
      </c>
      <c r="D279" s="41" t="s">
        <v>490</v>
      </c>
      <c r="E279" s="42">
        <v>2866470</v>
      </c>
      <c r="F279" s="43">
        <v>3065554</v>
      </c>
      <c r="G279" s="44">
        <f t="shared" si="8"/>
        <v>199084</v>
      </c>
      <c r="H279" s="45">
        <f t="shared" si="9"/>
        <v>6.9500000000000006E-2</v>
      </c>
      <c r="I279" s="36" t="s">
        <v>886</v>
      </c>
      <c r="J279" s="38" t="s">
        <v>886</v>
      </c>
      <c r="K279" s="332" t="s">
        <v>886</v>
      </c>
    </row>
    <row r="280" spans="1:11" x14ac:dyDescent="0.2">
      <c r="A280" s="41" t="s">
        <v>491</v>
      </c>
      <c r="B280" s="41" t="s">
        <v>492</v>
      </c>
      <c r="C280" s="41" t="s">
        <v>245</v>
      </c>
      <c r="D280" s="41" t="s">
        <v>493</v>
      </c>
      <c r="E280" s="42">
        <v>617227</v>
      </c>
      <c r="F280" s="43">
        <v>517486</v>
      </c>
      <c r="G280" s="44">
        <f t="shared" si="8"/>
        <v>-99741</v>
      </c>
      <c r="H280" s="45">
        <f t="shared" si="9"/>
        <v>-0.16159999999999999</v>
      </c>
      <c r="I280" s="36" t="s">
        <v>886</v>
      </c>
      <c r="J280" s="38" t="s">
        <v>886</v>
      </c>
      <c r="K280" s="332">
        <v>2015</v>
      </c>
    </row>
    <row r="281" spans="1:11" x14ac:dyDescent="0.2">
      <c r="A281" s="41" t="s">
        <v>491</v>
      </c>
      <c r="B281" s="41" t="s">
        <v>492</v>
      </c>
      <c r="C281" s="41" t="s">
        <v>494</v>
      </c>
      <c r="D281" s="41" t="s">
        <v>495</v>
      </c>
      <c r="E281" s="42">
        <v>133222</v>
      </c>
      <c r="F281" s="43">
        <v>9954</v>
      </c>
      <c r="G281" s="44">
        <f t="shared" si="8"/>
        <v>-123268</v>
      </c>
      <c r="H281" s="45">
        <f t="shared" si="9"/>
        <v>-0.92530000000000001</v>
      </c>
      <c r="I281" s="36">
        <v>1</v>
      </c>
      <c r="J281" s="38">
        <v>1</v>
      </c>
      <c r="K281" s="332">
        <v>2015</v>
      </c>
    </row>
    <row r="282" spans="1:11" x14ac:dyDescent="0.2">
      <c r="A282" s="41" t="s">
        <v>491</v>
      </c>
      <c r="B282" s="41" t="s">
        <v>492</v>
      </c>
      <c r="C282" s="41" t="s">
        <v>26</v>
      </c>
      <c r="D282" s="41" t="s">
        <v>496</v>
      </c>
      <c r="E282" s="42">
        <v>60732</v>
      </c>
      <c r="F282" s="43">
        <v>59356</v>
      </c>
      <c r="G282" s="44">
        <f t="shared" si="8"/>
        <v>-1376</v>
      </c>
      <c r="H282" s="45">
        <f t="shared" si="9"/>
        <v>-2.2700000000000001E-2</v>
      </c>
      <c r="I282" s="36">
        <v>1</v>
      </c>
      <c r="J282" s="38">
        <v>1</v>
      </c>
      <c r="K282" s="332" t="s">
        <v>886</v>
      </c>
    </row>
    <row r="283" spans="1:11" x14ac:dyDescent="0.2">
      <c r="A283" s="41" t="s">
        <v>491</v>
      </c>
      <c r="B283" s="41" t="s">
        <v>492</v>
      </c>
      <c r="C283" s="41" t="s">
        <v>57</v>
      </c>
      <c r="D283" s="41" t="s">
        <v>497</v>
      </c>
      <c r="E283" s="42">
        <v>3145922</v>
      </c>
      <c r="F283" s="43">
        <v>3202758</v>
      </c>
      <c r="G283" s="44">
        <f t="shared" si="8"/>
        <v>56836</v>
      </c>
      <c r="H283" s="45">
        <f t="shared" si="9"/>
        <v>1.8100000000000002E-2</v>
      </c>
      <c r="I283" s="36" t="s">
        <v>886</v>
      </c>
      <c r="J283" s="38" t="s">
        <v>886</v>
      </c>
      <c r="K283" s="332" t="s">
        <v>886</v>
      </c>
    </row>
    <row r="284" spans="1:11" x14ac:dyDescent="0.2">
      <c r="A284" s="41" t="s">
        <v>491</v>
      </c>
      <c r="B284" s="41" t="s">
        <v>492</v>
      </c>
      <c r="C284" s="41" t="s">
        <v>168</v>
      </c>
      <c r="D284" s="41" t="s">
        <v>498</v>
      </c>
      <c r="E284" s="42">
        <v>3176038</v>
      </c>
      <c r="F284" s="43">
        <v>3187265</v>
      </c>
      <c r="G284" s="44">
        <f t="shared" si="8"/>
        <v>11227</v>
      </c>
      <c r="H284" s="45">
        <f t="shared" si="9"/>
        <v>3.5000000000000001E-3</v>
      </c>
      <c r="I284" s="36" t="s">
        <v>886</v>
      </c>
      <c r="J284" s="38" t="s">
        <v>886</v>
      </c>
      <c r="K284" s="332" t="s">
        <v>886</v>
      </c>
    </row>
    <row r="285" spans="1:11" x14ac:dyDescent="0.2">
      <c r="A285" s="41" t="s">
        <v>491</v>
      </c>
      <c r="B285" s="41" t="s">
        <v>492</v>
      </c>
      <c r="C285" s="41" t="s">
        <v>233</v>
      </c>
      <c r="D285" s="41" t="s">
        <v>499</v>
      </c>
      <c r="E285" s="42">
        <v>5501106</v>
      </c>
      <c r="F285" s="43">
        <v>5600074</v>
      </c>
      <c r="G285" s="44">
        <f t="shared" si="8"/>
        <v>98968</v>
      </c>
      <c r="H285" s="45">
        <f t="shared" si="9"/>
        <v>1.7999999999999999E-2</v>
      </c>
      <c r="I285" s="36" t="s">
        <v>886</v>
      </c>
      <c r="J285" s="38" t="s">
        <v>886</v>
      </c>
      <c r="K285" s="332" t="s">
        <v>886</v>
      </c>
    </row>
    <row r="286" spans="1:11" x14ac:dyDescent="0.2">
      <c r="A286" s="41" t="s">
        <v>491</v>
      </c>
      <c r="B286" s="41" t="s">
        <v>492</v>
      </c>
      <c r="C286" s="41" t="s">
        <v>141</v>
      </c>
      <c r="D286" s="41" t="s">
        <v>500</v>
      </c>
      <c r="E286" s="42">
        <v>1189483</v>
      </c>
      <c r="F286" s="43">
        <v>1226815</v>
      </c>
      <c r="G286" s="44">
        <f t="shared" si="8"/>
        <v>37332</v>
      </c>
      <c r="H286" s="45">
        <f t="shared" si="9"/>
        <v>3.1399999999999997E-2</v>
      </c>
      <c r="I286" s="36">
        <v>1</v>
      </c>
      <c r="J286" s="38" t="s">
        <v>886</v>
      </c>
      <c r="K286" s="332" t="s">
        <v>886</v>
      </c>
    </row>
    <row r="287" spans="1:11" x14ac:dyDescent="0.2">
      <c r="A287" s="41" t="s">
        <v>501</v>
      </c>
      <c r="B287" s="41" t="s">
        <v>502</v>
      </c>
      <c r="C287" s="41" t="s">
        <v>26</v>
      </c>
      <c r="D287" s="41" t="s">
        <v>503</v>
      </c>
      <c r="E287" s="42">
        <v>4670249</v>
      </c>
      <c r="F287" s="43">
        <v>4683005</v>
      </c>
      <c r="G287" s="44">
        <f t="shared" si="8"/>
        <v>12756</v>
      </c>
      <c r="H287" s="45">
        <f t="shared" si="9"/>
        <v>2.7000000000000001E-3</v>
      </c>
      <c r="I287" s="36" t="s">
        <v>886</v>
      </c>
      <c r="J287" s="38" t="s">
        <v>886</v>
      </c>
      <c r="K287" s="332" t="s">
        <v>886</v>
      </c>
    </row>
    <row r="288" spans="1:11" x14ac:dyDescent="0.2">
      <c r="A288" s="41" t="s">
        <v>501</v>
      </c>
      <c r="B288" s="41" t="s">
        <v>502</v>
      </c>
      <c r="C288" s="41" t="s">
        <v>57</v>
      </c>
      <c r="D288" s="41" t="s">
        <v>504</v>
      </c>
      <c r="E288" s="42">
        <v>1904771</v>
      </c>
      <c r="F288" s="43">
        <v>1868041</v>
      </c>
      <c r="G288" s="44">
        <f t="shared" si="8"/>
        <v>-36730</v>
      </c>
      <c r="H288" s="45">
        <f t="shared" si="9"/>
        <v>-1.9300000000000001E-2</v>
      </c>
      <c r="I288" s="36" t="s">
        <v>886</v>
      </c>
      <c r="J288" s="38" t="s">
        <v>886</v>
      </c>
      <c r="K288" s="332">
        <v>2015</v>
      </c>
    </row>
    <row r="289" spans="1:11" x14ac:dyDescent="0.2">
      <c r="A289" s="41" t="s">
        <v>501</v>
      </c>
      <c r="B289" s="41" t="s">
        <v>502</v>
      </c>
      <c r="C289" s="41" t="s">
        <v>82</v>
      </c>
      <c r="D289" s="41" t="s">
        <v>505</v>
      </c>
      <c r="E289" s="42">
        <v>2543791</v>
      </c>
      <c r="F289" s="43">
        <v>2594314</v>
      </c>
      <c r="G289" s="44">
        <f t="shared" si="8"/>
        <v>50523</v>
      </c>
      <c r="H289" s="45">
        <f t="shared" si="9"/>
        <v>1.9900000000000001E-2</v>
      </c>
      <c r="I289" s="36" t="s">
        <v>886</v>
      </c>
      <c r="J289" s="38" t="s">
        <v>886</v>
      </c>
      <c r="K289" s="332" t="s">
        <v>886</v>
      </c>
    </row>
    <row r="290" spans="1:11" x14ac:dyDescent="0.2">
      <c r="A290" s="41" t="s">
        <v>501</v>
      </c>
      <c r="B290" s="41" t="s">
        <v>502</v>
      </c>
      <c r="C290" s="41" t="s">
        <v>185</v>
      </c>
      <c r="D290" s="41" t="s">
        <v>506</v>
      </c>
      <c r="E290" s="42">
        <v>1472309</v>
      </c>
      <c r="F290" s="43">
        <v>1506740</v>
      </c>
      <c r="G290" s="44">
        <f t="shared" si="8"/>
        <v>34431</v>
      </c>
      <c r="H290" s="45">
        <f t="shared" si="9"/>
        <v>2.3400000000000001E-2</v>
      </c>
      <c r="I290" s="36" t="s">
        <v>886</v>
      </c>
      <c r="J290" s="38" t="s">
        <v>886</v>
      </c>
      <c r="K290" s="332">
        <v>2015</v>
      </c>
    </row>
    <row r="291" spans="1:11" x14ac:dyDescent="0.2">
      <c r="A291" s="41" t="s">
        <v>501</v>
      </c>
      <c r="B291" s="41" t="s">
        <v>502</v>
      </c>
      <c r="C291" s="41" t="s">
        <v>39</v>
      </c>
      <c r="D291" s="41" t="s">
        <v>507</v>
      </c>
      <c r="E291" s="42">
        <v>4481334</v>
      </c>
      <c r="F291" s="43">
        <v>4525628</v>
      </c>
      <c r="G291" s="44">
        <f t="shared" si="8"/>
        <v>44294</v>
      </c>
      <c r="H291" s="45">
        <f t="shared" si="9"/>
        <v>9.9000000000000008E-3</v>
      </c>
      <c r="I291" s="36" t="s">
        <v>886</v>
      </c>
      <c r="J291" s="38" t="s">
        <v>886</v>
      </c>
      <c r="K291" s="332" t="s">
        <v>886</v>
      </c>
    </row>
    <row r="292" spans="1:11" x14ac:dyDescent="0.2">
      <c r="A292" s="41" t="s">
        <v>501</v>
      </c>
      <c r="B292" s="41" t="s">
        <v>502</v>
      </c>
      <c r="C292" s="41" t="s">
        <v>193</v>
      </c>
      <c r="D292" s="41" t="s">
        <v>508</v>
      </c>
      <c r="E292" s="42">
        <v>5702315</v>
      </c>
      <c r="F292" s="43">
        <v>5759891</v>
      </c>
      <c r="G292" s="44">
        <f t="shared" si="8"/>
        <v>57576</v>
      </c>
      <c r="H292" s="45">
        <f t="shared" si="9"/>
        <v>1.01E-2</v>
      </c>
      <c r="I292" s="36" t="s">
        <v>886</v>
      </c>
      <c r="J292" s="38" t="s">
        <v>886</v>
      </c>
      <c r="K292" s="332" t="s">
        <v>886</v>
      </c>
    </row>
    <row r="293" spans="1:11" x14ac:dyDescent="0.2">
      <c r="A293" s="41" t="s">
        <v>509</v>
      </c>
      <c r="B293" s="41" t="s">
        <v>510</v>
      </c>
      <c r="C293" s="41" t="s">
        <v>230</v>
      </c>
      <c r="D293" s="41" t="s">
        <v>511</v>
      </c>
      <c r="E293" s="42">
        <v>665217</v>
      </c>
      <c r="F293" s="43">
        <v>667840</v>
      </c>
      <c r="G293" s="44">
        <f t="shared" si="8"/>
        <v>2623</v>
      </c>
      <c r="H293" s="45">
        <f t="shared" si="9"/>
        <v>3.8999999999999998E-3</v>
      </c>
      <c r="I293" s="36" t="s">
        <v>886</v>
      </c>
      <c r="J293" s="38" t="s">
        <v>886</v>
      </c>
      <c r="K293" s="332">
        <v>2015</v>
      </c>
    </row>
    <row r="294" spans="1:11" x14ac:dyDescent="0.2">
      <c r="A294" s="41" t="s">
        <v>509</v>
      </c>
      <c r="B294" s="41" t="s">
        <v>510</v>
      </c>
      <c r="C294" s="41" t="s">
        <v>512</v>
      </c>
      <c r="D294" s="41" t="s">
        <v>513</v>
      </c>
      <c r="E294" s="42">
        <v>1475352</v>
      </c>
      <c r="F294" s="43">
        <v>1476774</v>
      </c>
      <c r="G294" s="44">
        <f t="shared" si="8"/>
        <v>1422</v>
      </c>
      <c r="H294" s="45">
        <f t="shared" si="9"/>
        <v>1E-3</v>
      </c>
      <c r="I294" s="36" t="s">
        <v>886</v>
      </c>
      <c r="J294" s="38" t="s">
        <v>886</v>
      </c>
      <c r="K294" s="332" t="s">
        <v>886</v>
      </c>
    </row>
    <row r="295" spans="1:11" x14ac:dyDescent="0.2">
      <c r="A295" s="41" t="s">
        <v>509</v>
      </c>
      <c r="B295" s="41" t="s">
        <v>510</v>
      </c>
      <c r="C295" s="41" t="s">
        <v>514</v>
      </c>
      <c r="D295" s="41" t="s">
        <v>515</v>
      </c>
      <c r="E295" s="42">
        <v>335955</v>
      </c>
      <c r="F295" s="43">
        <v>282977</v>
      </c>
      <c r="G295" s="44">
        <f t="shared" si="8"/>
        <v>-52978</v>
      </c>
      <c r="H295" s="45">
        <f t="shared" si="9"/>
        <v>-0.15770000000000001</v>
      </c>
      <c r="I295" s="36" t="s">
        <v>886</v>
      </c>
      <c r="J295" s="38" t="s">
        <v>886</v>
      </c>
      <c r="K295" s="332">
        <v>2015</v>
      </c>
    </row>
    <row r="296" spans="1:11" x14ac:dyDescent="0.2">
      <c r="A296" s="41" t="s">
        <v>509</v>
      </c>
      <c r="B296" s="41" t="s">
        <v>510</v>
      </c>
      <c r="C296" s="41" t="s">
        <v>313</v>
      </c>
      <c r="D296" s="41" t="s">
        <v>516</v>
      </c>
      <c r="E296" s="42">
        <v>1189445</v>
      </c>
      <c r="F296" s="43">
        <v>1193377</v>
      </c>
      <c r="G296" s="44">
        <f t="shared" si="8"/>
        <v>3932</v>
      </c>
      <c r="H296" s="45">
        <f t="shared" si="9"/>
        <v>3.3E-3</v>
      </c>
      <c r="I296" s="36" t="s">
        <v>886</v>
      </c>
      <c r="J296" s="38" t="s">
        <v>886</v>
      </c>
      <c r="K296" s="332" t="s">
        <v>886</v>
      </c>
    </row>
    <row r="297" spans="1:11" x14ac:dyDescent="0.2">
      <c r="A297" s="41" t="s">
        <v>509</v>
      </c>
      <c r="B297" s="41" t="s">
        <v>510</v>
      </c>
      <c r="C297" s="41" t="s">
        <v>135</v>
      </c>
      <c r="D297" s="41" t="s">
        <v>517</v>
      </c>
      <c r="E297" s="42">
        <v>1128576</v>
      </c>
      <c r="F297" s="43">
        <v>1160920</v>
      </c>
      <c r="G297" s="44">
        <f t="shared" si="8"/>
        <v>32344</v>
      </c>
      <c r="H297" s="45">
        <f t="shared" si="9"/>
        <v>2.87E-2</v>
      </c>
      <c r="I297" s="36" t="s">
        <v>886</v>
      </c>
      <c r="J297" s="38" t="s">
        <v>886</v>
      </c>
      <c r="K297" s="332" t="s">
        <v>886</v>
      </c>
    </row>
    <row r="298" spans="1:11" x14ac:dyDescent="0.2">
      <c r="A298" s="41" t="s">
        <v>509</v>
      </c>
      <c r="B298" s="41" t="s">
        <v>510</v>
      </c>
      <c r="C298" s="41" t="s">
        <v>82</v>
      </c>
      <c r="D298" s="41" t="s">
        <v>518</v>
      </c>
      <c r="E298" s="42">
        <v>4738547</v>
      </c>
      <c r="F298" s="43">
        <v>4866494</v>
      </c>
      <c r="G298" s="44">
        <f t="shared" si="8"/>
        <v>127947</v>
      </c>
      <c r="H298" s="45">
        <f t="shared" si="9"/>
        <v>2.7E-2</v>
      </c>
      <c r="I298" s="36" t="s">
        <v>886</v>
      </c>
      <c r="J298" s="38" t="s">
        <v>886</v>
      </c>
      <c r="K298" s="332" t="s">
        <v>886</v>
      </c>
    </row>
    <row r="299" spans="1:11" x14ac:dyDescent="0.2">
      <c r="A299" s="41" t="s">
        <v>509</v>
      </c>
      <c r="B299" s="41" t="s">
        <v>510</v>
      </c>
      <c r="C299" s="41" t="s">
        <v>59</v>
      </c>
      <c r="D299" s="41" t="s">
        <v>519</v>
      </c>
      <c r="E299" s="42">
        <v>2819049</v>
      </c>
      <c r="F299" s="43">
        <v>2730611</v>
      </c>
      <c r="G299" s="44">
        <f t="shared" si="8"/>
        <v>-88438</v>
      </c>
      <c r="H299" s="45">
        <f t="shared" si="9"/>
        <v>-3.1399999999999997E-2</v>
      </c>
      <c r="I299" s="36" t="s">
        <v>886</v>
      </c>
      <c r="J299" s="38" t="s">
        <v>886</v>
      </c>
      <c r="K299" s="332">
        <v>2015</v>
      </c>
    </row>
    <row r="300" spans="1:11" x14ac:dyDescent="0.2">
      <c r="A300" s="41" t="s">
        <v>509</v>
      </c>
      <c r="B300" s="41" t="s">
        <v>510</v>
      </c>
      <c r="C300" s="41" t="s">
        <v>18</v>
      </c>
      <c r="D300" s="41" t="s">
        <v>520</v>
      </c>
      <c r="E300" s="42">
        <v>1218687</v>
      </c>
      <c r="F300" s="43">
        <v>1249641</v>
      </c>
      <c r="G300" s="44">
        <f t="shared" si="8"/>
        <v>30954</v>
      </c>
      <c r="H300" s="45">
        <f t="shared" si="9"/>
        <v>2.5399999999999999E-2</v>
      </c>
      <c r="I300" s="36" t="s">
        <v>886</v>
      </c>
      <c r="J300" s="38" t="s">
        <v>886</v>
      </c>
      <c r="K300" s="332">
        <v>2015</v>
      </c>
    </row>
    <row r="301" spans="1:11" x14ac:dyDescent="0.2">
      <c r="A301" s="41" t="s">
        <v>509</v>
      </c>
      <c r="B301" s="41" t="s">
        <v>510</v>
      </c>
      <c r="C301" s="41" t="s">
        <v>353</v>
      </c>
      <c r="D301" s="41" t="s">
        <v>521</v>
      </c>
      <c r="E301" s="42">
        <v>981791</v>
      </c>
      <c r="F301" s="43">
        <v>921836</v>
      </c>
      <c r="G301" s="44">
        <f t="shared" si="8"/>
        <v>-59955</v>
      </c>
      <c r="H301" s="45">
        <f t="shared" si="9"/>
        <v>-6.1100000000000002E-2</v>
      </c>
      <c r="I301" s="36" t="s">
        <v>886</v>
      </c>
      <c r="J301" s="38" t="s">
        <v>886</v>
      </c>
      <c r="K301" s="332">
        <v>2015</v>
      </c>
    </row>
    <row r="302" spans="1:11" x14ac:dyDescent="0.2">
      <c r="A302" s="41" t="s">
        <v>509</v>
      </c>
      <c r="B302" s="41" t="s">
        <v>510</v>
      </c>
      <c r="C302" s="41" t="s">
        <v>369</v>
      </c>
      <c r="D302" s="41" t="s">
        <v>522</v>
      </c>
      <c r="E302" s="42">
        <v>1473263</v>
      </c>
      <c r="F302" s="43">
        <v>1526859</v>
      </c>
      <c r="G302" s="44">
        <f t="shared" si="8"/>
        <v>53596</v>
      </c>
      <c r="H302" s="45">
        <f t="shared" si="9"/>
        <v>3.6400000000000002E-2</v>
      </c>
      <c r="I302" s="36" t="s">
        <v>886</v>
      </c>
      <c r="J302" s="38" t="s">
        <v>886</v>
      </c>
      <c r="K302" s="332" t="s">
        <v>886</v>
      </c>
    </row>
    <row r="303" spans="1:11" x14ac:dyDescent="0.2">
      <c r="A303" s="41" t="s">
        <v>509</v>
      </c>
      <c r="B303" s="41" t="s">
        <v>510</v>
      </c>
      <c r="C303" s="41" t="s">
        <v>181</v>
      </c>
      <c r="D303" s="41" t="s">
        <v>523</v>
      </c>
      <c r="E303" s="42">
        <v>1867654</v>
      </c>
      <c r="F303" s="43">
        <v>1898880</v>
      </c>
      <c r="G303" s="44">
        <f t="shared" si="8"/>
        <v>31226</v>
      </c>
      <c r="H303" s="45">
        <f t="shared" si="9"/>
        <v>1.67E-2</v>
      </c>
      <c r="I303" s="36" t="s">
        <v>886</v>
      </c>
      <c r="J303" s="38" t="s">
        <v>886</v>
      </c>
      <c r="K303" s="332" t="s">
        <v>886</v>
      </c>
    </row>
    <row r="304" spans="1:11" x14ac:dyDescent="0.2">
      <c r="A304" s="41" t="s">
        <v>509</v>
      </c>
      <c r="B304" s="41" t="s">
        <v>510</v>
      </c>
      <c r="C304" s="41" t="s">
        <v>400</v>
      </c>
      <c r="D304" s="41" t="s">
        <v>524</v>
      </c>
      <c r="E304" s="42">
        <v>1373014</v>
      </c>
      <c r="F304" s="43">
        <v>1374388</v>
      </c>
      <c r="G304" s="44">
        <f t="shared" si="8"/>
        <v>1374</v>
      </c>
      <c r="H304" s="45">
        <f t="shared" si="9"/>
        <v>1E-3</v>
      </c>
      <c r="I304" s="36" t="s">
        <v>886</v>
      </c>
      <c r="J304" s="38" t="s">
        <v>886</v>
      </c>
      <c r="K304" s="332" t="s">
        <v>886</v>
      </c>
    </row>
    <row r="305" spans="1:11" x14ac:dyDescent="0.2">
      <c r="A305" s="41" t="s">
        <v>509</v>
      </c>
      <c r="B305" s="41" t="s">
        <v>510</v>
      </c>
      <c r="C305" s="41" t="s">
        <v>147</v>
      </c>
      <c r="D305" s="41" t="s">
        <v>525</v>
      </c>
      <c r="E305" s="42">
        <v>5333993</v>
      </c>
      <c r="F305" s="43">
        <v>5410281</v>
      </c>
      <c r="G305" s="44">
        <f t="shared" si="8"/>
        <v>76288</v>
      </c>
      <c r="H305" s="45">
        <f t="shared" si="9"/>
        <v>1.43E-2</v>
      </c>
      <c r="I305" s="36" t="s">
        <v>886</v>
      </c>
      <c r="J305" s="38" t="s">
        <v>886</v>
      </c>
      <c r="K305" s="332" t="s">
        <v>886</v>
      </c>
    </row>
    <row r="306" spans="1:11" x14ac:dyDescent="0.2">
      <c r="A306" s="41" t="s">
        <v>526</v>
      </c>
      <c r="B306" s="41" t="s">
        <v>527</v>
      </c>
      <c r="C306" s="41" t="s">
        <v>176</v>
      </c>
      <c r="D306" s="41" t="s">
        <v>528</v>
      </c>
      <c r="E306" s="42">
        <v>396052</v>
      </c>
      <c r="F306" s="43">
        <v>386337</v>
      </c>
      <c r="G306" s="44">
        <f t="shared" si="8"/>
        <v>-9715</v>
      </c>
      <c r="H306" s="45">
        <f t="shared" si="9"/>
        <v>-2.4500000000000001E-2</v>
      </c>
      <c r="I306" s="36" t="s">
        <v>886</v>
      </c>
      <c r="J306" s="38" t="s">
        <v>886</v>
      </c>
      <c r="K306" s="332" t="s">
        <v>886</v>
      </c>
    </row>
    <row r="307" spans="1:11" x14ac:dyDescent="0.2">
      <c r="A307" s="41" t="s">
        <v>526</v>
      </c>
      <c r="B307" s="41" t="s">
        <v>527</v>
      </c>
      <c r="C307" s="41" t="s">
        <v>190</v>
      </c>
      <c r="D307" s="41" t="s">
        <v>529</v>
      </c>
      <c r="E307" s="42">
        <v>506382</v>
      </c>
      <c r="F307" s="43">
        <v>511015</v>
      </c>
      <c r="G307" s="44">
        <f t="shared" si="8"/>
        <v>4633</v>
      </c>
      <c r="H307" s="45">
        <f t="shared" si="9"/>
        <v>9.1000000000000004E-3</v>
      </c>
      <c r="I307" s="36" t="s">
        <v>886</v>
      </c>
      <c r="J307" s="38" t="s">
        <v>886</v>
      </c>
      <c r="K307" s="332" t="s">
        <v>886</v>
      </c>
    </row>
    <row r="308" spans="1:11" x14ac:dyDescent="0.2">
      <c r="A308" s="41" t="s">
        <v>526</v>
      </c>
      <c r="B308" s="41" t="s">
        <v>527</v>
      </c>
      <c r="C308" s="41" t="s">
        <v>26</v>
      </c>
      <c r="D308" s="41" t="s">
        <v>530</v>
      </c>
      <c r="E308" s="42">
        <v>3736294</v>
      </c>
      <c r="F308" s="43">
        <v>3711399</v>
      </c>
      <c r="G308" s="44">
        <f t="shared" si="8"/>
        <v>-24895</v>
      </c>
      <c r="H308" s="45">
        <f t="shared" si="9"/>
        <v>-6.7000000000000002E-3</v>
      </c>
      <c r="I308" s="36" t="s">
        <v>886</v>
      </c>
      <c r="J308" s="38" t="s">
        <v>886</v>
      </c>
      <c r="K308" s="332">
        <v>2015</v>
      </c>
    </row>
    <row r="309" spans="1:11" x14ac:dyDescent="0.2">
      <c r="A309" s="41" t="s">
        <v>526</v>
      </c>
      <c r="B309" s="41" t="s">
        <v>527</v>
      </c>
      <c r="C309" s="41" t="s">
        <v>41</v>
      </c>
      <c r="D309" s="41" t="s">
        <v>531</v>
      </c>
      <c r="E309" s="42">
        <v>4663526</v>
      </c>
      <c r="F309" s="43">
        <v>4756842</v>
      </c>
      <c r="G309" s="44">
        <f t="shared" si="8"/>
        <v>93316</v>
      </c>
      <c r="H309" s="45">
        <f t="shared" si="9"/>
        <v>0.02</v>
      </c>
      <c r="I309" s="36" t="s">
        <v>886</v>
      </c>
      <c r="J309" s="38" t="s">
        <v>886</v>
      </c>
      <c r="K309" s="332">
        <v>2015</v>
      </c>
    </row>
    <row r="310" spans="1:11" x14ac:dyDescent="0.2">
      <c r="A310" s="41" t="s">
        <v>526</v>
      </c>
      <c r="B310" s="41" t="s">
        <v>527</v>
      </c>
      <c r="C310" s="41" t="s">
        <v>123</v>
      </c>
      <c r="D310" s="41" t="s">
        <v>532</v>
      </c>
      <c r="E310" s="42">
        <v>902835</v>
      </c>
      <c r="F310" s="43">
        <v>925430</v>
      </c>
      <c r="G310" s="44">
        <f t="shared" si="8"/>
        <v>22595</v>
      </c>
      <c r="H310" s="45">
        <f t="shared" si="9"/>
        <v>2.5000000000000001E-2</v>
      </c>
      <c r="I310" s="36" t="s">
        <v>886</v>
      </c>
      <c r="J310" s="38" t="s">
        <v>886</v>
      </c>
      <c r="K310" s="332" t="s">
        <v>886</v>
      </c>
    </row>
    <row r="311" spans="1:11" x14ac:dyDescent="0.2">
      <c r="A311" s="41" t="s">
        <v>526</v>
      </c>
      <c r="B311" s="41" t="s">
        <v>527</v>
      </c>
      <c r="C311" s="41" t="s">
        <v>101</v>
      </c>
      <c r="D311" s="41" t="s">
        <v>533</v>
      </c>
      <c r="E311" s="42">
        <v>396036</v>
      </c>
      <c r="F311" s="43">
        <v>425143</v>
      </c>
      <c r="G311" s="44">
        <f t="shared" si="8"/>
        <v>29107</v>
      </c>
      <c r="H311" s="45">
        <f t="shared" si="9"/>
        <v>7.3499999999999996E-2</v>
      </c>
      <c r="I311" s="36" t="s">
        <v>886</v>
      </c>
      <c r="J311" s="38" t="s">
        <v>886</v>
      </c>
      <c r="K311" s="332" t="s">
        <v>886</v>
      </c>
    </row>
    <row r="312" spans="1:11" x14ac:dyDescent="0.2">
      <c r="A312" s="41" t="s">
        <v>534</v>
      </c>
      <c r="B312" s="41" t="s">
        <v>535</v>
      </c>
      <c r="C312" s="41" t="s">
        <v>26</v>
      </c>
      <c r="D312" s="41" t="s">
        <v>536</v>
      </c>
      <c r="E312" s="42">
        <v>5040447</v>
      </c>
      <c r="F312" s="43">
        <v>5191388</v>
      </c>
      <c r="G312" s="44">
        <f t="shared" si="8"/>
        <v>150941</v>
      </c>
      <c r="H312" s="45">
        <f t="shared" si="9"/>
        <v>2.9899999999999999E-2</v>
      </c>
      <c r="I312" s="36" t="s">
        <v>886</v>
      </c>
      <c r="J312" s="38" t="s">
        <v>886</v>
      </c>
      <c r="K312" s="332" t="s">
        <v>886</v>
      </c>
    </row>
    <row r="313" spans="1:11" x14ac:dyDescent="0.2">
      <c r="A313" s="41" t="s">
        <v>534</v>
      </c>
      <c r="B313" s="41" t="s">
        <v>535</v>
      </c>
      <c r="C313" s="41" t="s">
        <v>185</v>
      </c>
      <c r="D313" s="41" t="s">
        <v>537</v>
      </c>
      <c r="E313" s="42">
        <v>1710515</v>
      </c>
      <c r="F313" s="43">
        <v>1768612</v>
      </c>
      <c r="G313" s="44">
        <f t="shared" si="8"/>
        <v>58097</v>
      </c>
      <c r="H313" s="45">
        <f t="shared" si="9"/>
        <v>3.4000000000000002E-2</v>
      </c>
      <c r="I313" s="36" t="s">
        <v>886</v>
      </c>
      <c r="J313" s="38" t="s">
        <v>886</v>
      </c>
      <c r="K313" s="332" t="s">
        <v>886</v>
      </c>
    </row>
    <row r="314" spans="1:11" x14ac:dyDescent="0.2">
      <c r="A314" s="41" t="s">
        <v>538</v>
      </c>
      <c r="B314" s="41" t="s">
        <v>539</v>
      </c>
      <c r="C314" s="41" t="s">
        <v>512</v>
      </c>
      <c r="D314" s="41" t="s">
        <v>540</v>
      </c>
      <c r="E314" s="42">
        <v>527854</v>
      </c>
      <c r="F314" s="43">
        <v>433070</v>
      </c>
      <c r="G314" s="44">
        <f t="shared" si="8"/>
        <v>-94784</v>
      </c>
      <c r="H314" s="45">
        <f t="shared" si="9"/>
        <v>-0.17960000000000001</v>
      </c>
      <c r="I314" s="36" t="s">
        <v>886</v>
      </c>
      <c r="J314" s="38" t="s">
        <v>886</v>
      </c>
      <c r="K314" s="332">
        <v>2015</v>
      </c>
    </row>
    <row r="315" spans="1:11" x14ac:dyDescent="0.2">
      <c r="A315" s="41" t="s">
        <v>538</v>
      </c>
      <c r="B315" s="41" t="s">
        <v>539</v>
      </c>
      <c r="C315" s="41" t="s">
        <v>57</v>
      </c>
      <c r="D315" s="41" t="s">
        <v>541</v>
      </c>
      <c r="E315" s="42">
        <v>2802403</v>
      </c>
      <c r="F315" s="43">
        <v>2886104</v>
      </c>
      <c r="G315" s="44">
        <f t="shared" si="8"/>
        <v>83701</v>
      </c>
      <c r="H315" s="45">
        <f t="shared" si="9"/>
        <v>2.9899999999999999E-2</v>
      </c>
      <c r="I315" s="36" t="s">
        <v>886</v>
      </c>
      <c r="J315" s="38" t="s">
        <v>886</v>
      </c>
      <c r="K315" s="332" t="s">
        <v>886</v>
      </c>
    </row>
    <row r="316" spans="1:11" x14ac:dyDescent="0.2">
      <c r="A316" s="41" t="s">
        <v>538</v>
      </c>
      <c r="B316" s="41" t="s">
        <v>539</v>
      </c>
      <c r="C316" s="41" t="s">
        <v>79</v>
      </c>
      <c r="D316" s="41" t="s">
        <v>542</v>
      </c>
      <c r="E316" s="42">
        <v>3234196</v>
      </c>
      <c r="F316" s="43">
        <v>3292166</v>
      </c>
      <c r="G316" s="44">
        <f t="shared" si="8"/>
        <v>57970</v>
      </c>
      <c r="H316" s="45">
        <f t="shared" si="9"/>
        <v>1.7899999999999999E-2</v>
      </c>
      <c r="I316" s="36" t="s">
        <v>886</v>
      </c>
      <c r="J316" s="38" t="s">
        <v>886</v>
      </c>
      <c r="K316" s="332">
        <v>2015</v>
      </c>
    </row>
    <row r="317" spans="1:11" x14ac:dyDescent="0.2">
      <c r="A317" s="41" t="s">
        <v>538</v>
      </c>
      <c r="B317" s="41" t="s">
        <v>539</v>
      </c>
      <c r="C317" s="41" t="s">
        <v>59</v>
      </c>
      <c r="D317" s="41" t="s">
        <v>543</v>
      </c>
      <c r="E317" s="42">
        <v>994169</v>
      </c>
      <c r="F317" s="43">
        <v>1014147</v>
      </c>
      <c r="G317" s="44">
        <f t="shared" si="8"/>
        <v>19978</v>
      </c>
      <c r="H317" s="45">
        <f t="shared" si="9"/>
        <v>2.01E-2</v>
      </c>
      <c r="I317" s="36" t="s">
        <v>886</v>
      </c>
      <c r="J317" s="38" t="s">
        <v>886</v>
      </c>
      <c r="K317" s="332" t="s">
        <v>886</v>
      </c>
    </row>
    <row r="318" spans="1:11" x14ac:dyDescent="0.2">
      <c r="A318" s="41" t="s">
        <v>538</v>
      </c>
      <c r="B318" s="41" t="s">
        <v>539</v>
      </c>
      <c r="C318" s="41" t="s">
        <v>215</v>
      </c>
      <c r="D318" s="41" t="s">
        <v>544</v>
      </c>
      <c r="E318" s="42">
        <v>2944582</v>
      </c>
      <c r="F318" s="43">
        <v>2974430</v>
      </c>
      <c r="G318" s="44">
        <f t="shared" si="8"/>
        <v>29848</v>
      </c>
      <c r="H318" s="45">
        <f t="shared" si="9"/>
        <v>1.01E-2</v>
      </c>
      <c r="I318" s="36" t="s">
        <v>886</v>
      </c>
      <c r="J318" s="38" t="s">
        <v>886</v>
      </c>
      <c r="K318" s="332" t="s">
        <v>886</v>
      </c>
    </row>
    <row r="319" spans="1:11" x14ac:dyDescent="0.2">
      <c r="A319" s="41" t="s">
        <v>538</v>
      </c>
      <c r="B319" s="41" t="s">
        <v>539</v>
      </c>
      <c r="C319" s="41" t="s">
        <v>95</v>
      </c>
      <c r="D319" s="41" t="s">
        <v>545</v>
      </c>
      <c r="E319" s="42">
        <v>15790065</v>
      </c>
      <c r="F319" s="43">
        <v>16276982</v>
      </c>
      <c r="G319" s="44">
        <f t="shared" si="8"/>
        <v>486917</v>
      </c>
      <c r="H319" s="45">
        <f t="shared" si="9"/>
        <v>3.0800000000000001E-2</v>
      </c>
      <c r="I319" s="36" t="s">
        <v>886</v>
      </c>
      <c r="J319" s="38" t="s">
        <v>886</v>
      </c>
      <c r="K319" s="332" t="s">
        <v>886</v>
      </c>
    </row>
    <row r="320" spans="1:11" x14ac:dyDescent="0.2">
      <c r="A320" s="41" t="s">
        <v>538</v>
      </c>
      <c r="B320" s="41" t="s">
        <v>539</v>
      </c>
      <c r="C320" s="41" t="s">
        <v>193</v>
      </c>
      <c r="D320" s="41" t="s">
        <v>546</v>
      </c>
      <c r="E320" s="42">
        <v>5973298</v>
      </c>
      <c r="F320" s="43">
        <v>5954647</v>
      </c>
      <c r="G320" s="44">
        <f t="shared" si="8"/>
        <v>-18651</v>
      </c>
      <c r="H320" s="45">
        <f t="shared" si="9"/>
        <v>-3.0999999999999999E-3</v>
      </c>
      <c r="I320" s="36" t="s">
        <v>886</v>
      </c>
      <c r="J320" s="38" t="s">
        <v>886</v>
      </c>
      <c r="K320" s="332">
        <v>2015</v>
      </c>
    </row>
    <row r="321" spans="1:11" x14ac:dyDescent="0.2">
      <c r="A321" s="41" t="s">
        <v>538</v>
      </c>
      <c r="B321" s="41" t="s">
        <v>539</v>
      </c>
      <c r="C321" s="41" t="s">
        <v>28</v>
      </c>
      <c r="D321" s="41" t="s">
        <v>547</v>
      </c>
      <c r="E321" s="42">
        <v>712181</v>
      </c>
      <c r="F321" s="43">
        <v>732343</v>
      </c>
      <c r="G321" s="44">
        <f t="shared" si="8"/>
        <v>20162</v>
      </c>
      <c r="H321" s="45">
        <f t="shared" si="9"/>
        <v>2.8299999999999999E-2</v>
      </c>
      <c r="I321" s="36" t="s">
        <v>886</v>
      </c>
      <c r="J321" s="38" t="s">
        <v>886</v>
      </c>
      <c r="K321" s="332" t="s">
        <v>886</v>
      </c>
    </row>
    <row r="322" spans="1:11" x14ac:dyDescent="0.2">
      <c r="A322" s="41" t="s">
        <v>538</v>
      </c>
      <c r="B322" s="41" t="s">
        <v>539</v>
      </c>
      <c r="C322" s="41" t="s">
        <v>147</v>
      </c>
      <c r="D322" s="41" t="s">
        <v>548</v>
      </c>
      <c r="E322" s="42">
        <v>2817823</v>
      </c>
      <c r="F322" s="43">
        <v>2865579</v>
      </c>
      <c r="G322" s="44">
        <f t="shared" si="8"/>
        <v>47756</v>
      </c>
      <c r="H322" s="45">
        <f t="shared" si="9"/>
        <v>1.6899999999999998E-2</v>
      </c>
      <c r="I322" s="36" t="s">
        <v>886</v>
      </c>
      <c r="J322" s="38" t="s">
        <v>886</v>
      </c>
      <c r="K322" s="332" t="s">
        <v>886</v>
      </c>
    </row>
    <row r="323" spans="1:11" x14ac:dyDescent="0.2">
      <c r="A323" s="41" t="s">
        <v>538</v>
      </c>
      <c r="B323" s="41" t="s">
        <v>539</v>
      </c>
      <c r="C323" s="41" t="s">
        <v>549</v>
      </c>
      <c r="D323" s="41" t="s">
        <v>550</v>
      </c>
      <c r="E323" s="42">
        <v>1927794</v>
      </c>
      <c r="F323" s="43">
        <v>1915414</v>
      </c>
      <c r="G323" s="44">
        <f t="shared" si="8"/>
        <v>-12380</v>
      </c>
      <c r="H323" s="45">
        <f t="shared" si="9"/>
        <v>-6.4000000000000003E-3</v>
      </c>
      <c r="I323" s="36" t="s">
        <v>886</v>
      </c>
      <c r="J323" s="38" t="s">
        <v>886</v>
      </c>
      <c r="K323" s="332" t="s">
        <v>886</v>
      </c>
    </row>
    <row r="324" spans="1:11" x14ac:dyDescent="0.2">
      <c r="A324" s="41" t="s">
        <v>551</v>
      </c>
      <c r="B324" s="41" t="s">
        <v>552</v>
      </c>
      <c r="C324" s="41" t="s">
        <v>26</v>
      </c>
      <c r="D324" s="41" t="s">
        <v>553</v>
      </c>
      <c r="E324" s="42">
        <v>1695452</v>
      </c>
      <c r="F324" s="43">
        <v>2076437</v>
      </c>
      <c r="G324" s="44">
        <f t="shared" si="8"/>
        <v>380985</v>
      </c>
      <c r="H324" s="45">
        <f t="shared" si="9"/>
        <v>0.22470000000000001</v>
      </c>
      <c r="I324" s="36" t="s">
        <v>886</v>
      </c>
      <c r="J324" s="38" t="s">
        <v>886</v>
      </c>
      <c r="K324" s="332" t="s">
        <v>886</v>
      </c>
    </row>
    <row r="325" spans="1:11" x14ac:dyDescent="0.2">
      <c r="A325" s="41" t="s">
        <v>551</v>
      </c>
      <c r="B325" s="41" t="s">
        <v>552</v>
      </c>
      <c r="C325" s="41" t="s">
        <v>57</v>
      </c>
      <c r="D325" s="41" t="s">
        <v>554</v>
      </c>
      <c r="E325" s="42">
        <v>1161</v>
      </c>
      <c r="F325" s="43">
        <v>1161</v>
      </c>
      <c r="G325" s="44">
        <f t="shared" si="8"/>
        <v>0</v>
      </c>
      <c r="H325" s="45">
        <f t="shared" si="9"/>
        <v>0</v>
      </c>
      <c r="I325" s="36">
        <v>1</v>
      </c>
      <c r="J325" s="38">
        <v>1</v>
      </c>
      <c r="K325" s="332" t="s">
        <v>886</v>
      </c>
    </row>
    <row r="326" spans="1:11" x14ac:dyDescent="0.2">
      <c r="A326" s="41" t="s">
        <v>551</v>
      </c>
      <c r="B326" s="41" t="s">
        <v>552</v>
      </c>
      <c r="C326" s="41" t="s">
        <v>16</v>
      </c>
      <c r="D326" s="41" t="s">
        <v>555</v>
      </c>
      <c r="E326" s="42">
        <v>40922</v>
      </c>
      <c r="F326" s="43">
        <v>40410</v>
      </c>
      <c r="G326" s="44">
        <f t="shared" si="8"/>
        <v>-512</v>
      </c>
      <c r="H326" s="45">
        <f t="shared" si="9"/>
        <v>-1.2500000000000001E-2</v>
      </c>
      <c r="I326" s="36">
        <v>1</v>
      </c>
      <c r="J326" s="38">
        <v>1</v>
      </c>
      <c r="K326" s="332" t="s">
        <v>886</v>
      </c>
    </row>
    <row r="327" spans="1:11" x14ac:dyDescent="0.2">
      <c r="A327" s="41" t="s">
        <v>551</v>
      </c>
      <c r="B327" s="41" t="s">
        <v>552</v>
      </c>
      <c r="C327" s="41" t="s">
        <v>59</v>
      </c>
      <c r="D327" s="41" t="s">
        <v>556</v>
      </c>
      <c r="E327" s="42">
        <v>751492</v>
      </c>
      <c r="F327" s="43">
        <v>872447</v>
      </c>
      <c r="G327" s="44">
        <f t="shared" si="8"/>
        <v>120955</v>
      </c>
      <c r="H327" s="45">
        <f t="shared" si="9"/>
        <v>0.161</v>
      </c>
      <c r="I327" s="36" t="s">
        <v>886</v>
      </c>
      <c r="J327" s="38" t="s">
        <v>886</v>
      </c>
      <c r="K327" s="332" t="s">
        <v>886</v>
      </c>
    </row>
    <row r="328" spans="1:11" x14ac:dyDescent="0.2">
      <c r="A328" s="41" t="s">
        <v>557</v>
      </c>
      <c r="B328" s="41" t="s">
        <v>558</v>
      </c>
      <c r="C328" s="41" t="s">
        <v>79</v>
      </c>
      <c r="D328" s="41" t="s">
        <v>559</v>
      </c>
      <c r="E328" s="42">
        <v>2421902</v>
      </c>
      <c r="F328" s="43">
        <v>2420228</v>
      </c>
      <c r="G328" s="44">
        <f t="shared" si="8"/>
        <v>-1674</v>
      </c>
      <c r="H328" s="45">
        <f t="shared" si="9"/>
        <v>-6.9999999999999999E-4</v>
      </c>
      <c r="I328" s="36" t="s">
        <v>886</v>
      </c>
      <c r="J328" s="38" t="s">
        <v>886</v>
      </c>
      <c r="K328" s="332" t="s">
        <v>886</v>
      </c>
    </row>
    <row r="329" spans="1:11" x14ac:dyDescent="0.2">
      <c r="A329" s="41" t="s">
        <v>557</v>
      </c>
      <c r="B329" s="41" t="s">
        <v>558</v>
      </c>
      <c r="C329" s="41" t="s">
        <v>84</v>
      </c>
      <c r="D329" s="41" t="s">
        <v>560</v>
      </c>
      <c r="E329" s="42">
        <v>2903854</v>
      </c>
      <c r="F329" s="43">
        <v>2985342</v>
      </c>
      <c r="G329" s="44">
        <f t="shared" si="8"/>
        <v>81488</v>
      </c>
      <c r="H329" s="45">
        <f t="shared" si="9"/>
        <v>2.81E-2</v>
      </c>
      <c r="I329" s="36" t="s">
        <v>886</v>
      </c>
      <c r="J329" s="38" t="s">
        <v>886</v>
      </c>
      <c r="K329" s="332" t="s">
        <v>886</v>
      </c>
    </row>
    <row r="330" spans="1:11" x14ac:dyDescent="0.2">
      <c r="A330" s="41" t="s">
        <v>557</v>
      </c>
      <c r="B330" s="41" t="s">
        <v>558</v>
      </c>
      <c r="C330" s="41" t="s">
        <v>63</v>
      </c>
      <c r="D330" s="41" t="s">
        <v>561</v>
      </c>
      <c r="E330" s="42">
        <v>858778</v>
      </c>
      <c r="F330" s="43">
        <v>871926</v>
      </c>
      <c r="G330" s="44">
        <f t="shared" ref="G330:G394" si="10">SUM(F330-E330)</f>
        <v>13148</v>
      </c>
      <c r="H330" s="45">
        <f t="shared" ref="H330:H394" si="11">ROUND(G330/E330,4)</f>
        <v>1.5299999999999999E-2</v>
      </c>
      <c r="I330" s="36" t="s">
        <v>886</v>
      </c>
      <c r="J330" s="38" t="s">
        <v>886</v>
      </c>
      <c r="K330" s="332" t="s">
        <v>886</v>
      </c>
    </row>
    <row r="331" spans="1:11" x14ac:dyDescent="0.2">
      <c r="A331" s="41" t="s">
        <v>562</v>
      </c>
      <c r="B331" s="41" t="s">
        <v>563</v>
      </c>
      <c r="C331" s="41" t="s">
        <v>12</v>
      </c>
      <c r="D331" s="41" t="s">
        <v>564</v>
      </c>
      <c r="E331" s="42">
        <v>417906</v>
      </c>
      <c r="F331" s="43">
        <v>426203</v>
      </c>
      <c r="G331" s="44">
        <f t="shared" si="10"/>
        <v>8297</v>
      </c>
      <c r="H331" s="45">
        <f t="shared" si="11"/>
        <v>1.9900000000000001E-2</v>
      </c>
      <c r="I331" s="36" t="s">
        <v>886</v>
      </c>
      <c r="J331" s="38" t="s">
        <v>886</v>
      </c>
      <c r="K331" s="332" t="s">
        <v>886</v>
      </c>
    </row>
    <row r="332" spans="1:11" x14ac:dyDescent="0.2">
      <c r="A332" s="41" t="s">
        <v>562</v>
      </c>
      <c r="B332" s="41" t="s">
        <v>563</v>
      </c>
      <c r="C332" s="41" t="s">
        <v>57</v>
      </c>
      <c r="D332" s="41" t="s">
        <v>565</v>
      </c>
      <c r="E332" s="42">
        <v>992716</v>
      </c>
      <c r="F332" s="43">
        <v>998979</v>
      </c>
      <c r="G332" s="44">
        <f t="shared" si="10"/>
        <v>6263</v>
      </c>
      <c r="H332" s="45">
        <f t="shared" si="11"/>
        <v>6.3E-3</v>
      </c>
      <c r="I332" s="36" t="s">
        <v>886</v>
      </c>
      <c r="J332" s="38" t="s">
        <v>886</v>
      </c>
      <c r="K332" s="332" t="s">
        <v>886</v>
      </c>
    </row>
    <row r="333" spans="1:11" x14ac:dyDescent="0.2">
      <c r="A333" s="41" t="s">
        <v>562</v>
      </c>
      <c r="B333" s="41" t="s">
        <v>563</v>
      </c>
      <c r="C333" s="41" t="s">
        <v>369</v>
      </c>
      <c r="D333" s="41" t="s">
        <v>566</v>
      </c>
      <c r="E333" s="42">
        <v>497188</v>
      </c>
      <c r="F333" s="43">
        <v>487525</v>
      </c>
      <c r="G333" s="44">
        <f t="shared" si="10"/>
        <v>-9663</v>
      </c>
      <c r="H333" s="45">
        <f t="shared" si="11"/>
        <v>-1.9400000000000001E-2</v>
      </c>
      <c r="I333" s="36" t="s">
        <v>886</v>
      </c>
      <c r="J333" s="38" t="s">
        <v>886</v>
      </c>
      <c r="K333" s="332" t="s">
        <v>886</v>
      </c>
    </row>
    <row r="334" spans="1:11" x14ac:dyDescent="0.2">
      <c r="A334" s="41" t="s">
        <v>562</v>
      </c>
      <c r="B334" s="41" t="s">
        <v>563</v>
      </c>
      <c r="C334" s="41" t="s">
        <v>43</v>
      </c>
      <c r="D334" s="41" t="s">
        <v>567</v>
      </c>
      <c r="E334" s="42">
        <v>2906256</v>
      </c>
      <c r="F334" s="43">
        <v>2977686</v>
      </c>
      <c r="G334" s="44">
        <f t="shared" si="10"/>
        <v>71430</v>
      </c>
      <c r="H334" s="45">
        <f t="shared" si="11"/>
        <v>2.46E-2</v>
      </c>
      <c r="I334" s="36" t="s">
        <v>886</v>
      </c>
      <c r="J334" s="38" t="s">
        <v>886</v>
      </c>
      <c r="K334" s="332" t="s">
        <v>886</v>
      </c>
    </row>
    <row r="335" spans="1:11" x14ac:dyDescent="0.2">
      <c r="A335" s="41" t="s">
        <v>562</v>
      </c>
      <c r="B335" s="41" t="s">
        <v>563</v>
      </c>
      <c r="C335" s="41" t="s">
        <v>61</v>
      </c>
      <c r="D335" s="41" t="s">
        <v>568</v>
      </c>
      <c r="E335" s="42">
        <v>1490033</v>
      </c>
      <c r="F335" s="43">
        <v>1514429</v>
      </c>
      <c r="G335" s="44">
        <f t="shared" si="10"/>
        <v>24396</v>
      </c>
      <c r="H335" s="45">
        <f t="shared" si="11"/>
        <v>1.6400000000000001E-2</v>
      </c>
      <c r="I335" s="36" t="s">
        <v>886</v>
      </c>
      <c r="J335" s="38" t="s">
        <v>886</v>
      </c>
      <c r="K335" s="332" t="s">
        <v>886</v>
      </c>
    </row>
    <row r="336" spans="1:11" x14ac:dyDescent="0.2">
      <c r="A336" s="41" t="s">
        <v>562</v>
      </c>
      <c r="B336" s="41" t="s">
        <v>563</v>
      </c>
      <c r="C336" s="41" t="s">
        <v>333</v>
      </c>
      <c r="D336" s="41" t="s">
        <v>569</v>
      </c>
      <c r="E336" s="42">
        <v>647150</v>
      </c>
      <c r="F336" s="43">
        <v>656076</v>
      </c>
      <c r="G336" s="44">
        <f t="shared" si="10"/>
        <v>8926</v>
      </c>
      <c r="H336" s="45">
        <f t="shared" si="11"/>
        <v>1.38E-2</v>
      </c>
      <c r="I336" s="36" t="s">
        <v>886</v>
      </c>
      <c r="J336" s="38" t="s">
        <v>886</v>
      </c>
      <c r="K336" s="332" t="s">
        <v>886</v>
      </c>
    </row>
    <row r="337" spans="1:11" x14ac:dyDescent="0.2">
      <c r="A337" s="41" t="s">
        <v>570</v>
      </c>
      <c r="B337" s="41" t="s">
        <v>571</v>
      </c>
      <c r="C337" s="41" t="s">
        <v>12</v>
      </c>
      <c r="D337" s="41" t="s">
        <v>572</v>
      </c>
      <c r="E337" s="42">
        <v>20458</v>
      </c>
      <c r="F337" s="43">
        <v>20183</v>
      </c>
      <c r="G337" s="44">
        <f t="shared" si="10"/>
        <v>-275</v>
      </c>
      <c r="H337" s="45">
        <f t="shared" si="11"/>
        <v>-1.34E-2</v>
      </c>
      <c r="I337" s="36">
        <v>1</v>
      </c>
      <c r="J337" s="38">
        <v>1</v>
      </c>
      <c r="K337" s="332" t="s">
        <v>886</v>
      </c>
    </row>
    <row r="338" spans="1:11" x14ac:dyDescent="0.2">
      <c r="A338" s="41" t="s">
        <v>570</v>
      </c>
      <c r="B338" s="41" t="s">
        <v>571</v>
      </c>
      <c r="C338" s="41" t="s">
        <v>573</v>
      </c>
      <c r="D338" s="41" t="s">
        <v>574</v>
      </c>
      <c r="E338" s="42">
        <v>1387836</v>
      </c>
      <c r="F338" s="43">
        <v>1390944</v>
      </c>
      <c r="G338" s="44">
        <f t="shared" si="10"/>
        <v>3108</v>
      </c>
      <c r="H338" s="45">
        <f t="shared" si="11"/>
        <v>2.2000000000000001E-3</v>
      </c>
      <c r="I338" s="36" t="s">
        <v>886</v>
      </c>
      <c r="J338" s="38" t="s">
        <v>886</v>
      </c>
      <c r="K338" s="332">
        <v>2015</v>
      </c>
    </row>
    <row r="339" spans="1:11" x14ac:dyDescent="0.2">
      <c r="A339" s="47" t="s">
        <v>570</v>
      </c>
      <c r="B339" s="47" t="s">
        <v>571</v>
      </c>
      <c r="C339" s="47" t="s">
        <v>575</v>
      </c>
      <c r="D339" s="47" t="s">
        <v>576</v>
      </c>
      <c r="E339" s="42">
        <v>1502289</v>
      </c>
      <c r="F339" s="43">
        <v>1508209</v>
      </c>
      <c r="G339" s="44">
        <f t="shared" si="10"/>
        <v>5920</v>
      </c>
      <c r="H339" s="45">
        <f t="shared" si="11"/>
        <v>3.8999999999999998E-3</v>
      </c>
      <c r="I339" s="36" t="s">
        <v>886</v>
      </c>
      <c r="J339" s="38" t="s">
        <v>886</v>
      </c>
      <c r="K339" s="332" t="s">
        <v>886</v>
      </c>
    </row>
    <row r="340" spans="1:11" x14ac:dyDescent="0.2">
      <c r="A340" s="47" t="s">
        <v>570</v>
      </c>
      <c r="B340" s="47" t="s">
        <v>571</v>
      </c>
      <c r="C340" s="47" t="s">
        <v>577</v>
      </c>
      <c r="D340" s="47" t="s">
        <v>578</v>
      </c>
      <c r="E340" s="42">
        <v>2495135</v>
      </c>
      <c r="F340" s="43">
        <v>2469021</v>
      </c>
      <c r="G340" s="44">
        <f t="shared" si="10"/>
        <v>-26114</v>
      </c>
      <c r="H340" s="45">
        <f t="shared" si="11"/>
        <v>-1.0500000000000001E-2</v>
      </c>
      <c r="I340" s="36" t="s">
        <v>886</v>
      </c>
      <c r="J340" s="38" t="s">
        <v>886</v>
      </c>
      <c r="K340" s="332">
        <v>2015</v>
      </c>
    </row>
    <row r="341" spans="1:11" x14ac:dyDescent="0.2">
      <c r="A341" s="47" t="s">
        <v>570</v>
      </c>
      <c r="B341" s="47" t="s">
        <v>571</v>
      </c>
      <c r="C341" s="47" t="s">
        <v>579</v>
      </c>
      <c r="D341" s="47" t="s">
        <v>580</v>
      </c>
      <c r="E341" s="42">
        <v>1610160</v>
      </c>
      <c r="F341" s="43">
        <v>1600516</v>
      </c>
      <c r="G341" s="44">
        <f t="shared" si="10"/>
        <v>-9644</v>
      </c>
      <c r="H341" s="45">
        <f t="shared" si="11"/>
        <v>-6.0000000000000001E-3</v>
      </c>
      <c r="I341" s="36" t="s">
        <v>886</v>
      </c>
      <c r="J341" s="38" t="s">
        <v>886</v>
      </c>
      <c r="K341" s="332">
        <v>2015</v>
      </c>
    </row>
    <row r="342" spans="1:11" x14ac:dyDescent="0.2">
      <c r="A342" s="47" t="s">
        <v>570</v>
      </c>
      <c r="B342" s="47" t="s">
        <v>571</v>
      </c>
      <c r="C342" s="47" t="s">
        <v>583</v>
      </c>
      <c r="D342" s="47" t="s">
        <v>584</v>
      </c>
      <c r="E342" s="42">
        <v>2210739</v>
      </c>
      <c r="F342" s="43">
        <v>2199046</v>
      </c>
      <c r="G342" s="44">
        <f t="shared" si="10"/>
        <v>-11693</v>
      </c>
      <c r="H342" s="45">
        <f t="shared" si="11"/>
        <v>-5.3E-3</v>
      </c>
      <c r="I342" s="36" t="s">
        <v>886</v>
      </c>
      <c r="J342" s="38" t="s">
        <v>886</v>
      </c>
      <c r="K342" s="332" t="s">
        <v>886</v>
      </c>
    </row>
    <row r="343" spans="1:11" x14ac:dyDescent="0.2">
      <c r="A343" s="47" t="s">
        <v>570</v>
      </c>
      <c r="B343" s="47" t="s">
        <v>571</v>
      </c>
      <c r="C343" s="47" t="s">
        <v>585</v>
      </c>
      <c r="D343" s="47" t="s">
        <v>586</v>
      </c>
      <c r="E343" s="42">
        <v>1761405</v>
      </c>
      <c r="F343" s="43">
        <v>1756654</v>
      </c>
      <c r="G343" s="44">
        <f t="shared" si="10"/>
        <v>-4751</v>
      </c>
      <c r="H343" s="45">
        <f t="shared" si="11"/>
        <v>-2.7000000000000001E-3</v>
      </c>
      <c r="I343" s="36" t="s">
        <v>886</v>
      </c>
      <c r="J343" s="38" t="s">
        <v>886</v>
      </c>
      <c r="K343" s="332" t="s">
        <v>886</v>
      </c>
    </row>
    <row r="344" spans="1:11" x14ac:dyDescent="0.2">
      <c r="A344" s="47" t="s">
        <v>570</v>
      </c>
      <c r="B344" s="47" t="s">
        <v>571</v>
      </c>
      <c r="C344" s="47" t="s">
        <v>587</v>
      </c>
      <c r="D344" s="47" t="s">
        <v>588</v>
      </c>
      <c r="E344" s="42">
        <v>1291236</v>
      </c>
      <c r="F344" s="43">
        <v>1256876</v>
      </c>
      <c r="G344" s="44">
        <f t="shared" si="10"/>
        <v>-34360</v>
      </c>
      <c r="H344" s="45">
        <f t="shared" si="11"/>
        <v>-2.6599999999999999E-2</v>
      </c>
      <c r="I344" s="36" t="s">
        <v>886</v>
      </c>
      <c r="J344" s="38" t="s">
        <v>886</v>
      </c>
      <c r="K344" s="332" t="s">
        <v>886</v>
      </c>
    </row>
    <row r="345" spans="1:11" x14ac:dyDescent="0.2">
      <c r="A345" s="47" t="s">
        <v>570</v>
      </c>
      <c r="B345" s="47" t="s">
        <v>571</v>
      </c>
      <c r="C345" s="47" t="s">
        <v>905</v>
      </c>
      <c r="D345" s="47" t="s">
        <v>910</v>
      </c>
      <c r="E345" s="42">
        <v>12588804</v>
      </c>
      <c r="F345" s="43">
        <v>12779054</v>
      </c>
      <c r="G345" s="44">
        <f t="shared" si="10"/>
        <v>190250</v>
      </c>
      <c r="H345" s="45">
        <f t="shared" si="11"/>
        <v>1.5100000000000001E-2</v>
      </c>
      <c r="I345" s="36" t="s">
        <v>886</v>
      </c>
      <c r="J345" s="38" t="s">
        <v>886</v>
      </c>
      <c r="K345" s="332" t="s">
        <v>886</v>
      </c>
    </row>
    <row r="346" spans="1:11" x14ac:dyDescent="0.2">
      <c r="A346" s="184" t="s">
        <v>570</v>
      </c>
      <c r="B346" s="184" t="s">
        <v>571</v>
      </c>
      <c r="C346" s="184" t="s">
        <v>911</v>
      </c>
      <c r="D346" s="184" t="s">
        <v>912</v>
      </c>
      <c r="E346" s="185">
        <v>0</v>
      </c>
      <c r="F346" s="186">
        <v>0</v>
      </c>
      <c r="G346" s="187">
        <f t="shared" si="10"/>
        <v>0</v>
      </c>
      <c r="H346" s="188">
        <v>0</v>
      </c>
      <c r="I346" s="189"/>
      <c r="J346" s="190"/>
      <c r="K346" s="333"/>
    </row>
    <row r="347" spans="1:11" x14ac:dyDescent="0.2">
      <c r="A347" s="47" t="s">
        <v>570</v>
      </c>
      <c r="B347" s="47" t="s">
        <v>571</v>
      </c>
      <c r="C347" s="47" t="s">
        <v>595</v>
      </c>
      <c r="D347" s="47" t="s">
        <v>596</v>
      </c>
      <c r="E347" s="42">
        <v>4885753</v>
      </c>
      <c r="F347" s="43">
        <v>4881013</v>
      </c>
      <c r="G347" s="44">
        <f t="shared" si="10"/>
        <v>-4740</v>
      </c>
      <c r="H347" s="45">
        <f t="shared" si="11"/>
        <v>-1E-3</v>
      </c>
      <c r="I347" s="36" t="s">
        <v>886</v>
      </c>
      <c r="J347" s="38" t="s">
        <v>886</v>
      </c>
      <c r="K347" s="332" t="s">
        <v>886</v>
      </c>
    </row>
    <row r="348" spans="1:11" x14ac:dyDescent="0.2">
      <c r="A348" s="47" t="s">
        <v>570</v>
      </c>
      <c r="B348" s="47" t="s">
        <v>571</v>
      </c>
      <c r="C348" s="47" t="s">
        <v>597</v>
      </c>
      <c r="D348" s="47" t="s">
        <v>598</v>
      </c>
      <c r="E348" s="42">
        <v>2008402</v>
      </c>
      <c r="F348" s="43">
        <v>2018754</v>
      </c>
      <c r="G348" s="44">
        <f t="shared" si="10"/>
        <v>10352</v>
      </c>
      <c r="H348" s="45">
        <f t="shared" si="11"/>
        <v>5.1999999999999998E-3</v>
      </c>
      <c r="I348" s="36" t="s">
        <v>886</v>
      </c>
      <c r="J348" s="38" t="s">
        <v>886</v>
      </c>
      <c r="K348" s="332" t="s">
        <v>886</v>
      </c>
    </row>
    <row r="349" spans="1:11" x14ac:dyDescent="0.2">
      <c r="A349" s="184" t="s">
        <v>570</v>
      </c>
      <c r="B349" s="184" t="s">
        <v>571</v>
      </c>
      <c r="C349" s="150"/>
      <c r="D349" s="184" t="s">
        <v>921</v>
      </c>
      <c r="E349" s="185">
        <v>0</v>
      </c>
      <c r="F349" s="186">
        <v>0</v>
      </c>
      <c r="G349" s="187">
        <f t="shared" ref="G349" si="12">SUM(F349-E349)</f>
        <v>0</v>
      </c>
      <c r="H349" s="188">
        <v>0</v>
      </c>
      <c r="I349" s="189" t="s">
        <v>886</v>
      </c>
      <c r="J349" s="190" t="s">
        <v>886</v>
      </c>
      <c r="K349" s="333"/>
    </row>
    <row r="350" spans="1:11" x14ac:dyDescent="0.2">
      <c r="A350" s="41" t="s">
        <v>570</v>
      </c>
      <c r="B350" s="41" t="s">
        <v>571</v>
      </c>
      <c r="C350" s="41" t="s">
        <v>26</v>
      </c>
      <c r="D350" s="41" t="s">
        <v>599</v>
      </c>
      <c r="E350" s="42">
        <v>49316563</v>
      </c>
      <c r="F350" s="43">
        <v>51042120</v>
      </c>
      <c r="G350" s="44">
        <f t="shared" si="10"/>
        <v>1725557</v>
      </c>
      <c r="H350" s="45">
        <f t="shared" si="11"/>
        <v>3.5000000000000003E-2</v>
      </c>
      <c r="I350" s="36" t="s">
        <v>886</v>
      </c>
      <c r="J350" s="38" t="s">
        <v>886</v>
      </c>
      <c r="K350" s="332" t="s">
        <v>886</v>
      </c>
    </row>
    <row r="351" spans="1:11" x14ac:dyDescent="0.2">
      <c r="A351" s="41" t="s">
        <v>570</v>
      </c>
      <c r="B351" s="41" t="s">
        <v>571</v>
      </c>
      <c r="C351" s="41" t="s">
        <v>79</v>
      </c>
      <c r="D351" s="41" t="s">
        <v>600</v>
      </c>
      <c r="E351" s="42">
        <v>244725</v>
      </c>
      <c r="F351" s="43">
        <v>195185</v>
      </c>
      <c r="G351" s="44">
        <f t="shared" si="10"/>
        <v>-49540</v>
      </c>
      <c r="H351" s="45">
        <f>IF(E351=0,100%,ROUND(G351/E351,4))</f>
        <v>-0.2024</v>
      </c>
      <c r="I351" s="36">
        <v>1</v>
      </c>
      <c r="J351" s="38" t="s">
        <v>886</v>
      </c>
      <c r="K351" s="332">
        <v>2015</v>
      </c>
    </row>
    <row r="352" spans="1:11" x14ac:dyDescent="0.2">
      <c r="A352" s="41" t="s">
        <v>570</v>
      </c>
      <c r="B352" s="41" t="s">
        <v>571</v>
      </c>
      <c r="C352" s="41" t="s">
        <v>16</v>
      </c>
      <c r="D352" s="41" t="s">
        <v>601</v>
      </c>
      <c r="E352" s="42">
        <v>14502635</v>
      </c>
      <c r="F352" s="43">
        <v>14853067</v>
      </c>
      <c r="G352" s="44">
        <f t="shared" si="10"/>
        <v>350432</v>
      </c>
      <c r="H352" s="45">
        <f t="shared" si="11"/>
        <v>2.4199999999999999E-2</v>
      </c>
      <c r="I352" s="36" t="s">
        <v>886</v>
      </c>
      <c r="J352" s="38" t="s">
        <v>886</v>
      </c>
      <c r="K352" s="332" t="s">
        <v>886</v>
      </c>
    </row>
    <row r="353" spans="1:11" x14ac:dyDescent="0.2">
      <c r="A353" s="41" t="s">
        <v>570</v>
      </c>
      <c r="B353" s="41" t="s">
        <v>571</v>
      </c>
      <c r="C353" s="41" t="s">
        <v>59</v>
      </c>
      <c r="D353" s="41" t="s">
        <v>602</v>
      </c>
      <c r="E353" s="42">
        <v>7707258</v>
      </c>
      <c r="F353" s="43">
        <v>7633044</v>
      </c>
      <c r="G353" s="44">
        <f t="shared" si="10"/>
        <v>-74214</v>
      </c>
      <c r="H353" s="45">
        <f t="shared" si="11"/>
        <v>-9.5999999999999992E-3</v>
      </c>
      <c r="I353" s="36" t="s">
        <v>886</v>
      </c>
      <c r="J353" s="38" t="s">
        <v>886</v>
      </c>
      <c r="K353" s="332" t="s">
        <v>886</v>
      </c>
    </row>
    <row r="354" spans="1:11" x14ac:dyDescent="0.2">
      <c r="A354" s="41" t="s">
        <v>570</v>
      </c>
      <c r="B354" s="41" t="s">
        <v>571</v>
      </c>
      <c r="C354" s="41" t="s">
        <v>37</v>
      </c>
      <c r="D354" s="41" t="s">
        <v>603</v>
      </c>
      <c r="E354" s="42">
        <v>6151297</v>
      </c>
      <c r="F354" s="43">
        <v>6286904</v>
      </c>
      <c r="G354" s="44">
        <f t="shared" si="10"/>
        <v>135607</v>
      </c>
      <c r="H354" s="45">
        <f t="shared" si="11"/>
        <v>2.1999999999999999E-2</v>
      </c>
      <c r="I354" s="36" t="s">
        <v>886</v>
      </c>
      <c r="J354" s="38" t="s">
        <v>886</v>
      </c>
      <c r="K354" s="332" t="s">
        <v>886</v>
      </c>
    </row>
    <row r="355" spans="1:11" x14ac:dyDescent="0.2">
      <c r="A355" s="41" t="s">
        <v>570</v>
      </c>
      <c r="B355" s="41" t="s">
        <v>571</v>
      </c>
      <c r="C355" s="41" t="s">
        <v>67</v>
      </c>
      <c r="D355" s="41" t="s">
        <v>604</v>
      </c>
      <c r="E355" s="42">
        <v>2925170</v>
      </c>
      <c r="F355" s="43">
        <v>2989861</v>
      </c>
      <c r="G355" s="44">
        <f t="shared" si="10"/>
        <v>64691</v>
      </c>
      <c r="H355" s="45">
        <f t="shared" si="11"/>
        <v>2.2100000000000002E-2</v>
      </c>
      <c r="I355" s="36" t="s">
        <v>886</v>
      </c>
      <c r="J355" s="38" t="s">
        <v>886</v>
      </c>
      <c r="K355" s="332" t="s">
        <v>886</v>
      </c>
    </row>
    <row r="356" spans="1:11" x14ac:dyDescent="0.2">
      <c r="A356" s="41" t="s">
        <v>570</v>
      </c>
      <c r="B356" s="41" t="s">
        <v>571</v>
      </c>
      <c r="C356" s="41" t="s">
        <v>93</v>
      </c>
      <c r="D356" s="41" t="s">
        <v>605</v>
      </c>
      <c r="E356" s="42">
        <v>26032529</v>
      </c>
      <c r="F356" s="43">
        <v>26730503</v>
      </c>
      <c r="G356" s="44">
        <f t="shared" si="10"/>
        <v>697974</v>
      </c>
      <c r="H356" s="45">
        <f t="shared" si="11"/>
        <v>2.6800000000000001E-2</v>
      </c>
      <c r="I356" s="36" t="s">
        <v>886</v>
      </c>
      <c r="J356" s="38" t="s">
        <v>886</v>
      </c>
      <c r="K356" s="332" t="s">
        <v>886</v>
      </c>
    </row>
    <row r="357" spans="1:11" x14ac:dyDescent="0.2">
      <c r="A357" s="41" t="s">
        <v>570</v>
      </c>
      <c r="B357" s="41" t="s">
        <v>571</v>
      </c>
      <c r="C357" s="41" t="s">
        <v>356</v>
      </c>
      <c r="D357" s="41" t="s">
        <v>606</v>
      </c>
      <c r="E357" s="42">
        <v>2351306</v>
      </c>
      <c r="F357" s="43">
        <v>2260152</v>
      </c>
      <c r="G357" s="44">
        <f t="shared" si="10"/>
        <v>-91154</v>
      </c>
      <c r="H357" s="45">
        <f t="shared" si="11"/>
        <v>-3.8800000000000001E-2</v>
      </c>
      <c r="I357" s="36" t="s">
        <v>886</v>
      </c>
      <c r="J357" s="38" t="s">
        <v>886</v>
      </c>
      <c r="K357" s="332">
        <v>2015</v>
      </c>
    </row>
    <row r="358" spans="1:11" x14ac:dyDescent="0.2">
      <c r="A358" s="41" t="s">
        <v>570</v>
      </c>
      <c r="B358" s="41" t="s">
        <v>571</v>
      </c>
      <c r="C358" s="41" t="s">
        <v>607</v>
      </c>
      <c r="D358" s="41" t="s">
        <v>608</v>
      </c>
      <c r="E358" s="42">
        <v>4868609</v>
      </c>
      <c r="F358" s="43">
        <v>4893417</v>
      </c>
      <c r="G358" s="44">
        <f t="shared" si="10"/>
        <v>24808</v>
      </c>
      <c r="H358" s="45">
        <f t="shared" si="11"/>
        <v>5.1000000000000004E-3</v>
      </c>
      <c r="I358" s="36" t="s">
        <v>886</v>
      </c>
      <c r="J358" s="38" t="s">
        <v>886</v>
      </c>
      <c r="K358" s="332">
        <v>2015</v>
      </c>
    </row>
    <row r="359" spans="1:11" x14ac:dyDescent="0.2">
      <c r="A359" s="41" t="s">
        <v>570</v>
      </c>
      <c r="B359" s="41" t="s">
        <v>571</v>
      </c>
      <c r="C359" s="41" t="s">
        <v>445</v>
      </c>
      <c r="D359" s="41" t="s">
        <v>609</v>
      </c>
      <c r="E359" s="42">
        <v>40617325</v>
      </c>
      <c r="F359" s="43">
        <v>41807257</v>
      </c>
      <c r="G359" s="44">
        <f t="shared" si="10"/>
        <v>1189932</v>
      </c>
      <c r="H359" s="45">
        <f t="shared" si="11"/>
        <v>2.93E-2</v>
      </c>
      <c r="I359" s="36" t="s">
        <v>886</v>
      </c>
      <c r="J359" s="38" t="s">
        <v>886</v>
      </c>
      <c r="K359" s="332">
        <v>2015</v>
      </c>
    </row>
    <row r="360" spans="1:11" x14ac:dyDescent="0.2">
      <c r="A360" s="41" t="s">
        <v>570</v>
      </c>
      <c r="B360" s="41" t="s">
        <v>571</v>
      </c>
      <c r="C360" s="41" t="s">
        <v>610</v>
      </c>
      <c r="D360" s="41" t="s">
        <v>611</v>
      </c>
      <c r="E360" s="42">
        <v>3481208</v>
      </c>
      <c r="F360" s="43">
        <v>3513829</v>
      </c>
      <c r="G360" s="44">
        <f t="shared" si="10"/>
        <v>32621</v>
      </c>
      <c r="H360" s="45">
        <f t="shared" si="11"/>
        <v>9.4000000000000004E-3</v>
      </c>
      <c r="I360" s="36" t="s">
        <v>886</v>
      </c>
      <c r="J360" s="38" t="s">
        <v>886</v>
      </c>
      <c r="K360" s="332" t="s">
        <v>886</v>
      </c>
    </row>
    <row r="361" spans="1:11" x14ac:dyDescent="0.2">
      <c r="A361" s="41" t="s">
        <v>570</v>
      </c>
      <c r="B361" s="41" t="s">
        <v>571</v>
      </c>
      <c r="C361" s="41" t="s">
        <v>549</v>
      </c>
      <c r="D361" s="41" t="s">
        <v>612</v>
      </c>
      <c r="E361" s="42">
        <v>7364428</v>
      </c>
      <c r="F361" s="43">
        <v>7397074</v>
      </c>
      <c r="G361" s="44">
        <f t="shared" si="10"/>
        <v>32646</v>
      </c>
      <c r="H361" s="45">
        <f t="shared" si="11"/>
        <v>4.4000000000000003E-3</v>
      </c>
      <c r="I361" s="36" t="s">
        <v>886</v>
      </c>
      <c r="J361" s="38" t="s">
        <v>886</v>
      </c>
      <c r="K361" s="332" t="s">
        <v>886</v>
      </c>
    </row>
    <row r="362" spans="1:11" x14ac:dyDescent="0.2">
      <c r="A362" s="41" t="s">
        <v>570</v>
      </c>
      <c r="B362" s="41" t="s">
        <v>571</v>
      </c>
      <c r="C362" s="41" t="s">
        <v>412</v>
      </c>
      <c r="D362" s="41" t="s">
        <v>613</v>
      </c>
      <c r="E362" s="42">
        <v>101950741</v>
      </c>
      <c r="F362" s="43">
        <v>105066442</v>
      </c>
      <c r="G362" s="44">
        <f t="shared" si="10"/>
        <v>3115701</v>
      </c>
      <c r="H362" s="45">
        <f t="shared" si="11"/>
        <v>3.0599999999999999E-2</v>
      </c>
      <c r="I362" s="36" t="s">
        <v>886</v>
      </c>
      <c r="J362" s="38" t="s">
        <v>886</v>
      </c>
      <c r="K362" s="332" t="s">
        <v>886</v>
      </c>
    </row>
    <row r="363" spans="1:11" x14ac:dyDescent="0.2">
      <c r="A363" s="47" t="s">
        <v>570</v>
      </c>
      <c r="B363" s="47" t="s">
        <v>571</v>
      </c>
      <c r="C363" s="47" t="s">
        <v>866</v>
      </c>
      <c r="D363" s="47" t="s">
        <v>891</v>
      </c>
      <c r="E363" s="42">
        <v>769403</v>
      </c>
      <c r="F363" s="43">
        <v>778824</v>
      </c>
      <c r="G363" s="44">
        <f t="shared" si="10"/>
        <v>9421</v>
      </c>
      <c r="H363" s="45">
        <f t="shared" si="11"/>
        <v>1.2200000000000001E-2</v>
      </c>
      <c r="I363" s="36" t="s">
        <v>886</v>
      </c>
      <c r="J363" s="38" t="s">
        <v>886</v>
      </c>
      <c r="K363" s="332" t="s">
        <v>886</v>
      </c>
    </row>
    <row r="364" spans="1:11" x14ac:dyDescent="0.2">
      <c r="A364" s="192" t="s">
        <v>570</v>
      </c>
      <c r="B364" s="192" t="s">
        <v>571</v>
      </c>
      <c r="C364" s="192" t="s">
        <v>857</v>
      </c>
      <c r="D364" s="192" t="s">
        <v>858</v>
      </c>
      <c r="E364" s="193">
        <v>39451806</v>
      </c>
      <c r="F364" s="194">
        <v>0</v>
      </c>
      <c r="G364" s="66">
        <f t="shared" si="10"/>
        <v>-39451806</v>
      </c>
      <c r="H364" s="195">
        <f t="shared" si="11"/>
        <v>-1</v>
      </c>
      <c r="I364" s="67"/>
      <c r="J364" s="196"/>
      <c r="K364" s="334" t="s">
        <v>886</v>
      </c>
    </row>
    <row r="365" spans="1:11" x14ac:dyDescent="0.2">
      <c r="A365" s="192" t="s">
        <v>570</v>
      </c>
      <c r="B365" s="192" t="s">
        <v>571</v>
      </c>
      <c r="C365" s="192" t="s">
        <v>859</v>
      </c>
      <c r="D365" s="192" t="s">
        <v>860</v>
      </c>
      <c r="E365" s="193">
        <v>11118148</v>
      </c>
      <c r="F365" s="194">
        <v>0</v>
      </c>
      <c r="G365" s="66">
        <f t="shared" si="10"/>
        <v>-11118148</v>
      </c>
      <c r="H365" s="195">
        <f t="shared" si="11"/>
        <v>-1</v>
      </c>
      <c r="I365" s="67"/>
      <c r="J365" s="196"/>
      <c r="K365" s="334" t="s">
        <v>886</v>
      </c>
    </row>
    <row r="366" spans="1:11" x14ac:dyDescent="0.2">
      <c r="A366" s="192" t="s">
        <v>570</v>
      </c>
      <c r="B366" s="192" t="s">
        <v>571</v>
      </c>
      <c r="C366" s="192" t="s">
        <v>861</v>
      </c>
      <c r="D366" s="192" t="s">
        <v>862</v>
      </c>
      <c r="E366" s="193">
        <v>5553507</v>
      </c>
      <c r="F366" s="194">
        <v>0</v>
      </c>
      <c r="G366" s="66">
        <f t="shared" si="10"/>
        <v>-5553507</v>
      </c>
      <c r="H366" s="195">
        <f t="shared" si="11"/>
        <v>-1</v>
      </c>
      <c r="I366" s="67"/>
      <c r="J366" s="196"/>
      <c r="K366" s="334" t="s">
        <v>886</v>
      </c>
    </row>
    <row r="367" spans="1:11" x14ac:dyDescent="0.2">
      <c r="A367" s="192" t="s">
        <v>570</v>
      </c>
      <c r="B367" s="192" t="s">
        <v>571</v>
      </c>
      <c r="C367" s="192" t="s">
        <v>863</v>
      </c>
      <c r="D367" s="192" t="s">
        <v>864</v>
      </c>
      <c r="E367" s="193">
        <v>1841621</v>
      </c>
      <c r="F367" s="194">
        <v>0</v>
      </c>
      <c r="G367" s="66">
        <f t="shared" si="10"/>
        <v>-1841621</v>
      </c>
      <c r="H367" s="195">
        <f>IF(E367=0,100%,ROUND(G367/E367,4))</f>
        <v>-1</v>
      </c>
      <c r="I367" s="67"/>
      <c r="J367" s="196"/>
      <c r="K367" s="334" t="s">
        <v>886</v>
      </c>
    </row>
    <row r="368" spans="1:11" x14ac:dyDescent="0.2">
      <c r="A368" s="41" t="s">
        <v>614</v>
      </c>
      <c r="B368" s="41" t="s">
        <v>615</v>
      </c>
      <c r="C368" s="41" t="s">
        <v>430</v>
      </c>
      <c r="D368" s="41" t="s">
        <v>616</v>
      </c>
      <c r="E368" s="42">
        <v>1553851</v>
      </c>
      <c r="F368" s="43">
        <v>1577979</v>
      </c>
      <c r="G368" s="44">
        <f t="shared" si="10"/>
        <v>24128</v>
      </c>
      <c r="H368" s="45">
        <f t="shared" si="11"/>
        <v>1.55E-2</v>
      </c>
      <c r="I368" s="36" t="s">
        <v>886</v>
      </c>
      <c r="J368" s="38" t="s">
        <v>886</v>
      </c>
      <c r="K368" s="332" t="s">
        <v>886</v>
      </c>
    </row>
    <row r="369" spans="1:11" x14ac:dyDescent="0.2">
      <c r="A369" s="41" t="s">
        <v>614</v>
      </c>
      <c r="B369" s="41" t="s">
        <v>615</v>
      </c>
      <c r="C369" s="41" t="s">
        <v>26</v>
      </c>
      <c r="D369" s="41" t="s">
        <v>617</v>
      </c>
      <c r="E369" s="42">
        <v>4993128</v>
      </c>
      <c r="F369" s="43">
        <v>5102597</v>
      </c>
      <c r="G369" s="44">
        <f t="shared" si="10"/>
        <v>109469</v>
      </c>
      <c r="H369" s="45">
        <f t="shared" si="11"/>
        <v>2.1899999999999999E-2</v>
      </c>
      <c r="I369" s="36" t="s">
        <v>886</v>
      </c>
      <c r="J369" s="38" t="s">
        <v>886</v>
      </c>
      <c r="K369" s="332">
        <v>2015</v>
      </c>
    </row>
    <row r="370" spans="1:11" x14ac:dyDescent="0.2">
      <c r="A370" s="41" t="s">
        <v>614</v>
      </c>
      <c r="B370" s="41" t="s">
        <v>615</v>
      </c>
      <c r="C370" s="41" t="s">
        <v>57</v>
      </c>
      <c r="D370" s="41" t="s">
        <v>618</v>
      </c>
      <c r="E370" s="42">
        <v>4462700</v>
      </c>
      <c r="F370" s="43">
        <v>4552808</v>
      </c>
      <c r="G370" s="44">
        <f t="shared" si="10"/>
        <v>90108</v>
      </c>
      <c r="H370" s="45">
        <f t="shared" si="11"/>
        <v>2.0199999999999999E-2</v>
      </c>
      <c r="I370" s="36" t="s">
        <v>886</v>
      </c>
      <c r="J370" s="38" t="s">
        <v>886</v>
      </c>
      <c r="K370" s="332" t="s">
        <v>886</v>
      </c>
    </row>
    <row r="371" spans="1:11" x14ac:dyDescent="0.2">
      <c r="A371" s="41" t="s">
        <v>614</v>
      </c>
      <c r="B371" s="41" t="s">
        <v>615</v>
      </c>
      <c r="C371" s="41" t="s">
        <v>79</v>
      </c>
      <c r="D371" s="41" t="s">
        <v>619</v>
      </c>
      <c r="E371" s="42">
        <v>3686721</v>
      </c>
      <c r="F371" s="43">
        <v>3744804</v>
      </c>
      <c r="G371" s="44">
        <f t="shared" si="10"/>
        <v>58083</v>
      </c>
      <c r="H371" s="45">
        <f t="shared" si="11"/>
        <v>1.5800000000000002E-2</v>
      </c>
      <c r="I371" s="36" t="s">
        <v>886</v>
      </c>
      <c r="J371" s="38" t="s">
        <v>886</v>
      </c>
      <c r="K371" s="332" t="s">
        <v>886</v>
      </c>
    </row>
    <row r="372" spans="1:11" x14ac:dyDescent="0.2">
      <c r="A372" s="41" t="s">
        <v>614</v>
      </c>
      <c r="B372" s="41" t="s">
        <v>615</v>
      </c>
      <c r="C372" s="41" t="s">
        <v>16</v>
      </c>
      <c r="D372" s="41" t="s">
        <v>620</v>
      </c>
      <c r="E372" s="42">
        <v>3555262</v>
      </c>
      <c r="F372" s="43">
        <v>3421116</v>
      </c>
      <c r="G372" s="44">
        <f t="shared" si="10"/>
        <v>-134146</v>
      </c>
      <c r="H372" s="45">
        <f t="shared" si="11"/>
        <v>-3.7699999999999997E-2</v>
      </c>
      <c r="I372" s="36" t="s">
        <v>886</v>
      </c>
      <c r="J372" s="38" t="s">
        <v>886</v>
      </c>
      <c r="K372" s="332">
        <v>2015</v>
      </c>
    </row>
    <row r="373" spans="1:11" x14ac:dyDescent="0.2">
      <c r="A373" s="41" t="s">
        <v>614</v>
      </c>
      <c r="B373" s="41" t="s">
        <v>615</v>
      </c>
      <c r="C373" s="41" t="s">
        <v>82</v>
      </c>
      <c r="D373" s="41" t="s">
        <v>621</v>
      </c>
      <c r="E373" s="42">
        <v>2015249</v>
      </c>
      <c r="F373" s="43">
        <v>2068823</v>
      </c>
      <c r="G373" s="44">
        <f t="shared" si="10"/>
        <v>53574</v>
      </c>
      <c r="H373" s="45">
        <f t="shared" si="11"/>
        <v>2.6599999999999999E-2</v>
      </c>
      <c r="I373" s="36" t="s">
        <v>886</v>
      </c>
      <c r="J373" s="38" t="s">
        <v>886</v>
      </c>
      <c r="K373" s="332" t="s">
        <v>886</v>
      </c>
    </row>
    <row r="374" spans="1:11" x14ac:dyDescent="0.2">
      <c r="A374" s="41" t="s">
        <v>614</v>
      </c>
      <c r="B374" s="41" t="s">
        <v>615</v>
      </c>
      <c r="C374" s="41" t="s">
        <v>59</v>
      </c>
      <c r="D374" s="41" t="s">
        <v>622</v>
      </c>
      <c r="E374" s="42">
        <v>541844</v>
      </c>
      <c r="F374" s="43">
        <v>559496</v>
      </c>
      <c r="G374" s="44">
        <f t="shared" si="10"/>
        <v>17652</v>
      </c>
      <c r="H374" s="45">
        <f t="shared" si="11"/>
        <v>3.2599999999999997E-2</v>
      </c>
      <c r="I374" s="36" t="s">
        <v>886</v>
      </c>
      <c r="J374" s="38" t="s">
        <v>886</v>
      </c>
      <c r="K374" s="332" t="s">
        <v>886</v>
      </c>
    </row>
    <row r="375" spans="1:11" x14ac:dyDescent="0.2">
      <c r="A375" s="41" t="s">
        <v>614</v>
      </c>
      <c r="B375" s="41" t="s">
        <v>615</v>
      </c>
      <c r="C375" s="41" t="s">
        <v>37</v>
      </c>
      <c r="D375" s="41" t="s">
        <v>144</v>
      </c>
      <c r="E375" s="42">
        <v>1050471</v>
      </c>
      <c r="F375" s="43">
        <v>1070846</v>
      </c>
      <c r="G375" s="44">
        <f t="shared" si="10"/>
        <v>20375</v>
      </c>
      <c r="H375" s="45">
        <f t="shared" si="11"/>
        <v>1.9400000000000001E-2</v>
      </c>
      <c r="I375" s="36" t="s">
        <v>886</v>
      </c>
      <c r="J375" s="38" t="s">
        <v>886</v>
      </c>
      <c r="K375" s="332" t="s">
        <v>886</v>
      </c>
    </row>
    <row r="376" spans="1:11" x14ac:dyDescent="0.2">
      <c r="A376" s="41" t="s">
        <v>614</v>
      </c>
      <c r="B376" s="41" t="s">
        <v>615</v>
      </c>
      <c r="C376" s="41" t="s">
        <v>215</v>
      </c>
      <c r="D376" s="41" t="s">
        <v>623</v>
      </c>
      <c r="E376" s="42">
        <v>1623018</v>
      </c>
      <c r="F376" s="43">
        <v>1648183</v>
      </c>
      <c r="G376" s="44">
        <f t="shared" si="10"/>
        <v>25165</v>
      </c>
      <c r="H376" s="45">
        <f t="shared" si="11"/>
        <v>1.55E-2</v>
      </c>
      <c r="I376" s="36" t="s">
        <v>886</v>
      </c>
      <c r="J376" s="38" t="s">
        <v>886</v>
      </c>
      <c r="K376" s="332" t="s">
        <v>886</v>
      </c>
    </row>
    <row r="377" spans="1:11" x14ac:dyDescent="0.2">
      <c r="A377" s="41" t="s">
        <v>624</v>
      </c>
      <c r="B377" s="41" t="s">
        <v>625</v>
      </c>
      <c r="C377" s="41" t="s">
        <v>176</v>
      </c>
      <c r="D377" s="41" t="s">
        <v>626</v>
      </c>
      <c r="E377" s="42">
        <v>272158</v>
      </c>
      <c r="F377" s="43">
        <v>210126</v>
      </c>
      <c r="G377" s="44">
        <f t="shared" si="10"/>
        <v>-62032</v>
      </c>
      <c r="H377" s="45">
        <f t="shared" si="11"/>
        <v>-0.22789999999999999</v>
      </c>
      <c r="I377" s="36" t="s">
        <v>886</v>
      </c>
      <c r="J377" s="38" t="s">
        <v>886</v>
      </c>
      <c r="K377" s="332">
        <v>2015</v>
      </c>
    </row>
    <row r="378" spans="1:11" x14ac:dyDescent="0.2">
      <c r="A378" s="41" t="s">
        <v>624</v>
      </c>
      <c r="B378" s="41" t="s">
        <v>625</v>
      </c>
      <c r="C378" s="41" t="s">
        <v>384</v>
      </c>
      <c r="D378" s="41" t="s">
        <v>627</v>
      </c>
      <c r="E378" s="42">
        <v>196901</v>
      </c>
      <c r="F378" s="43">
        <v>199243</v>
      </c>
      <c r="G378" s="44">
        <f t="shared" si="10"/>
        <v>2342</v>
      </c>
      <c r="H378" s="45">
        <f t="shared" si="11"/>
        <v>1.1900000000000001E-2</v>
      </c>
      <c r="I378" s="36" t="s">
        <v>886</v>
      </c>
      <c r="J378" s="38" t="s">
        <v>886</v>
      </c>
      <c r="K378" s="332" t="s">
        <v>886</v>
      </c>
    </row>
    <row r="379" spans="1:11" x14ac:dyDescent="0.2">
      <c r="A379" s="41" t="s">
        <v>624</v>
      </c>
      <c r="B379" s="41" t="s">
        <v>625</v>
      </c>
      <c r="C379" s="41" t="s">
        <v>245</v>
      </c>
      <c r="D379" s="41" t="s">
        <v>628</v>
      </c>
      <c r="E379" s="42">
        <v>64183</v>
      </c>
      <c r="F379" s="43">
        <v>40061</v>
      </c>
      <c r="G379" s="44">
        <f t="shared" si="10"/>
        <v>-24122</v>
      </c>
      <c r="H379" s="45">
        <f t="shared" si="11"/>
        <v>-0.37580000000000002</v>
      </c>
      <c r="I379" s="36">
        <v>1</v>
      </c>
      <c r="J379" s="38" t="s">
        <v>886</v>
      </c>
      <c r="K379" s="332">
        <v>2015</v>
      </c>
    </row>
    <row r="380" spans="1:11" x14ac:dyDescent="0.2">
      <c r="A380" s="41" t="s">
        <v>624</v>
      </c>
      <c r="B380" s="41" t="s">
        <v>625</v>
      </c>
      <c r="C380" s="41" t="s">
        <v>629</v>
      </c>
      <c r="D380" s="41" t="s">
        <v>630</v>
      </c>
      <c r="E380" s="42">
        <v>604787</v>
      </c>
      <c r="F380" s="43">
        <v>611696</v>
      </c>
      <c r="G380" s="44">
        <f t="shared" si="10"/>
        <v>6909</v>
      </c>
      <c r="H380" s="45">
        <f t="shared" si="11"/>
        <v>1.14E-2</v>
      </c>
      <c r="I380" s="36" t="s">
        <v>886</v>
      </c>
      <c r="J380" s="38" t="s">
        <v>886</v>
      </c>
      <c r="K380" s="332" t="s">
        <v>886</v>
      </c>
    </row>
    <row r="381" spans="1:11" x14ac:dyDescent="0.2">
      <c r="A381" s="41" t="s">
        <v>624</v>
      </c>
      <c r="B381" s="41" t="s">
        <v>625</v>
      </c>
      <c r="C381" s="41" t="s">
        <v>631</v>
      </c>
      <c r="D381" s="41" t="s">
        <v>632</v>
      </c>
      <c r="E381" s="42">
        <v>1164817</v>
      </c>
      <c r="F381" s="43">
        <v>1190858</v>
      </c>
      <c r="G381" s="44">
        <f t="shared" si="10"/>
        <v>26041</v>
      </c>
      <c r="H381" s="45">
        <f t="shared" si="11"/>
        <v>2.24E-2</v>
      </c>
      <c r="I381" s="36" t="s">
        <v>886</v>
      </c>
      <c r="J381" s="38" t="s">
        <v>886</v>
      </c>
      <c r="K381" s="332" t="s">
        <v>886</v>
      </c>
    </row>
    <row r="382" spans="1:11" x14ac:dyDescent="0.2">
      <c r="A382" s="41" t="s">
        <v>624</v>
      </c>
      <c r="B382" s="41" t="s">
        <v>625</v>
      </c>
      <c r="C382" s="41" t="s">
        <v>57</v>
      </c>
      <c r="D382" s="41" t="s">
        <v>633</v>
      </c>
      <c r="E382" s="42">
        <v>2448005</v>
      </c>
      <c r="F382" s="43">
        <v>2472282</v>
      </c>
      <c r="G382" s="44">
        <f t="shared" si="10"/>
        <v>24277</v>
      </c>
      <c r="H382" s="45">
        <f t="shared" si="11"/>
        <v>9.9000000000000008E-3</v>
      </c>
      <c r="I382" s="36" t="s">
        <v>886</v>
      </c>
      <c r="J382" s="38" t="s">
        <v>886</v>
      </c>
      <c r="K382" s="332" t="s">
        <v>886</v>
      </c>
    </row>
    <row r="383" spans="1:11" x14ac:dyDescent="0.2">
      <c r="A383" s="41" t="s">
        <v>624</v>
      </c>
      <c r="B383" s="41" t="s">
        <v>625</v>
      </c>
      <c r="C383" s="41" t="s">
        <v>18</v>
      </c>
      <c r="D383" s="41" t="s">
        <v>634</v>
      </c>
      <c r="E383" s="42">
        <v>306601</v>
      </c>
      <c r="F383" s="43">
        <v>103289</v>
      </c>
      <c r="G383" s="44">
        <f t="shared" si="10"/>
        <v>-203312</v>
      </c>
      <c r="H383" s="45">
        <f t="shared" si="11"/>
        <v>-0.66310000000000002</v>
      </c>
      <c r="I383" s="36">
        <v>1</v>
      </c>
      <c r="J383" s="38" t="s">
        <v>886</v>
      </c>
      <c r="K383" s="332" t="s">
        <v>886</v>
      </c>
    </row>
    <row r="384" spans="1:11" x14ac:dyDescent="0.2">
      <c r="A384" s="41" t="s">
        <v>624</v>
      </c>
      <c r="B384" s="41" t="s">
        <v>625</v>
      </c>
      <c r="C384" s="41" t="s">
        <v>193</v>
      </c>
      <c r="D384" s="41" t="s">
        <v>635</v>
      </c>
      <c r="E384" s="42">
        <v>893669</v>
      </c>
      <c r="F384" s="43">
        <v>847291</v>
      </c>
      <c r="G384" s="44">
        <f t="shared" si="10"/>
        <v>-46378</v>
      </c>
      <c r="H384" s="45">
        <f t="shared" si="11"/>
        <v>-5.1900000000000002E-2</v>
      </c>
      <c r="I384" s="36" t="s">
        <v>886</v>
      </c>
      <c r="J384" s="38" t="s">
        <v>886</v>
      </c>
      <c r="K384" s="332">
        <v>2015</v>
      </c>
    </row>
    <row r="385" spans="1:11" x14ac:dyDescent="0.2">
      <c r="A385" s="41" t="s">
        <v>624</v>
      </c>
      <c r="B385" s="41" t="s">
        <v>625</v>
      </c>
      <c r="C385" s="41" t="s">
        <v>22</v>
      </c>
      <c r="D385" s="41" t="s">
        <v>636</v>
      </c>
      <c r="E385" s="42">
        <v>191311</v>
      </c>
      <c r="F385" s="43">
        <v>172847</v>
      </c>
      <c r="G385" s="44">
        <f t="shared" si="10"/>
        <v>-18464</v>
      </c>
      <c r="H385" s="45">
        <f t="shared" si="11"/>
        <v>-9.6500000000000002E-2</v>
      </c>
      <c r="I385" s="36" t="s">
        <v>886</v>
      </c>
      <c r="J385" s="38" t="s">
        <v>886</v>
      </c>
      <c r="K385" s="332">
        <v>2015</v>
      </c>
    </row>
    <row r="386" spans="1:11" x14ac:dyDescent="0.2">
      <c r="A386" s="41" t="s">
        <v>624</v>
      </c>
      <c r="B386" s="41" t="s">
        <v>625</v>
      </c>
      <c r="C386" s="41" t="s">
        <v>308</v>
      </c>
      <c r="D386" s="41" t="s">
        <v>637</v>
      </c>
      <c r="E386" s="42">
        <v>1530766</v>
      </c>
      <c r="F386" s="43">
        <v>1553924</v>
      </c>
      <c r="G386" s="44">
        <f t="shared" si="10"/>
        <v>23158</v>
      </c>
      <c r="H386" s="45">
        <f t="shared" si="11"/>
        <v>1.5100000000000001E-2</v>
      </c>
      <c r="I386" s="36" t="s">
        <v>886</v>
      </c>
      <c r="J386" s="38" t="s">
        <v>886</v>
      </c>
      <c r="K386" s="332" t="s">
        <v>886</v>
      </c>
    </row>
    <row r="387" spans="1:11" x14ac:dyDescent="0.2">
      <c r="A387" s="41" t="s">
        <v>624</v>
      </c>
      <c r="B387" s="41" t="s">
        <v>625</v>
      </c>
      <c r="C387" s="41" t="s">
        <v>638</v>
      </c>
      <c r="D387" s="41" t="s">
        <v>639</v>
      </c>
      <c r="E387" s="42">
        <v>905636</v>
      </c>
      <c r="F387" s="43">
        <v>955432</v>
      </c>
      <c r="G387" s="44">
        <f t="shared" si="10"/>
        <v>49796</v>
      </c>
      <c r="H387" s="45">
        <f t="shared" si="11"/>
        <v>5.5E-2</v>
      </c>
      <c r="I387" s="36" t="s">
        <v>886</v>
      </c>
      <c r="J387" s="38" t="s">
        <v>886</v>
      </c>
      <c r="K387" s="332" t="s">
        <v>886</v>
      </c>
    </row>
    <row r="388" spans="1:11" x14ac:dyDescent="0.2">
      <c r="A388" s="41" t="s">
        <v>624</v>
      </c>
      <c r="B388" s="41" t="s">
        <v>625</v>
      </c>
      <c r="C388" s="41" t="s">
        <v>335</v>
      </c>
      <c r="D388" s="41" t="s">
        <v>640</v>
      </c>
      <c r="E388" s="42">
        <v>1284142</v>
      </c>
      <c r="F388" s="43">
        <v>1291505</v>
      </c>
      <c r="G388" s="44">
        <f t="shared" si="10"/>
        <v>7363</v>
      </c>
      <c r="H388" s="45">
        <f t="shared" si="11"/>
        <v>5.7000000000000002E-3</v>
      </c>
      <c r="I388" s="36" t="s">
        <v>886</v>
      </c>
      <c r="J388" s="38" t="s">
        <v>886</v>
      </c>
      <c r="K388" s="332">
        <v>2015</v>
      </c>
    </row>
    <row r="389" spans="1:11" x14ac:dyDescent="0.2">
      <c r="A389" s="41" t="s">
        <v>641</v>
      </c>
      <c r="B389" s="41" t="s">
        <v>642</v>
      </c>
      <c r="C389" s="41" t="s">
        <v>153</v>
      </c>
      <c r="D389" s="41" t="s">
        <v>643</v>
      </c>
      <c r="E389" s="42">
        <v>266632</v>
      </c>
      <c r="F389" s="43">
        <v>286958</v>
      </c>
      <c r="G389" s="44">
        <f t="shared" si="10"/>
        <v>20326</v>
      </c>
      <c r="H389" s="45">
        <f t="shared" si="11"/>
        <v>7.6200000000000004E-2</v>
      </c>
      <c r="I389" s="36" t="s">
        <v>886</v>
      </c>
      <c r="J389" s="38" t="s">
        <v>886</v>
      </c>
      <c r="K389" s="332" t="s">
        <v>886</v>
      </c>
    </row>
    <row r="390" spans="1:11" x14ac:dyDescent="0.2">
      <c r="A390" s="41" t="s">
        <v>641</v>
      </c>
      <c r="B390" s="41" t="s">
        <v>642</v>
      </c>
      <c r="C390" s="41" t="s">
        <v>26</v>
      </c>
      <c r="D390" s="41" t="s">
        <v>644</v>
      </c>
      <c r="E390" s="42">
        <v>2621785</v>
      </c>
      <c r="F390" s="43">
        <v>2604228</v>
      </c>
      <c r="G390" s="44">
        <f t="shared" si="10"/>
        <v>-17557</v>
      </c>
      <c r="H390" s="45">
        <f t="shared" si="11"/>
        <v>-6.7000000000000002E-3</v>
      </c>
      <c r="I390" s="36" t="s">
        <v>886</v>
      </c>
      <c r="J390" s="38" t="s">
        <v>886</v>
      </c>
      <c r="K390" s="332" t="s">
        <v>886</v>
      </c>
    </row>
    <row r="391" spans="1:11" x14ac:dyDescent="0.2">
      <c r="A391" s="41" t="s">
        <v>641</v>
      </c>
      <c r="B391" s="41" t="s">
        <v>642</v>
      </c>
      <c r="C391" s="41" t="s">
        <v>369</v>
      </c>
      <c r="D391" s="41" t="s">
        <v>645</v>
      </c>
      <c r="E391" s="42">
        <v>1980248</v>
      </c>
      <c r="F391" s="43">
        <v>2046225</v>
      </c>
      <c r="G391" s="44">
        <f t="shared" si="10"/>
        <v>65977</v>
      </c>
      <c r="H391" s="45">
        <f t="shared" si="11"/>
        <v>3.3300000000000003E-2</v>
      </c>
      <c r="I391" s="36" t="s">
        <v>886</v>
      </c>
      <c r="J391" s="38" t="s">
        <v>886</v>
      </c>
      <c r="K391" s="332" t="s">
        <v>886</v>
      </c>
    </row>
    <row r="392" spans="1:11" x14ac:dyDescent="0.2">
      <c r="A392" s="41" t="s">
        <v>641</v>
      </c>
      <c r="B392" s="41" t="s">
        <v>642</v>
      </c>
      <c r="C392" s="41" t="s">
        <v>251</v>
      </c>
      <c r="D392" s="41" t="s">
        <v>646</v>
      </c>
      <c r="E392" s="42">
        <v>3293167</v>
      </c>
      <c r="F392" s="43">
        <v>3363816</v>
      </c>
      <c r="G392" s="44">
        <f t="shared" si="10"/>
        <v>70649</v>
      </c>
      <c r="H392" s="45">
        <f t="shared" si="11"/>
        <v>2.1499999999999998E-2</v>
      </c>
      <c r="I392" s="36" t="s">
        <v>886</v>
      </c>
      <c r="J392" s="38" t="s">
        <v>886</v>
      </c>
      <c r="K392" s="332" t="s">
        <v>886</v>
      </c>
    </row>
    <row r="393" spans="1:11" x14ac:dyDescent="0.2">
      <c r="A393" s="41" t="s">
        <v>641</v>
      </c>
      <c r="B393" s="41" t="s">
        <v>642</v>
      </c>
      <c r="C393" s="41" t="s">
        <v>380</v>
      </c>
      <c r="D393" s="41" t="s">
        <v>647</v>
      </c>
      <c r="E393" s="42">
        <v>8459250</v>
      </c>
      <c r="F393" s="43">
        <v>7981295</v>
      </c>
      <c r="G393" s="44">
        <f t="shared" si="10"/>
        <v>-477955</v>
      </c>
      <c r="H393" s="45">
        <f t="shared" si="11"/>
        <v>-5.6500000000000002E-2</v>
      </c>
      <c r="I393" s="36" t="s">
        <v>886</v>
      </c>
      <c r="J393" s="38" t="s">
        <v>886</v>
      </c>
      <c r="K393" s="332">
        <v>2015</v>
      </c>
    </row>
    <row r="394" spans="1:11" x14ac:dyDescent="0.2">
      <c r="A394" s="41" t="s">
        <v>641</v>
      </c>
      <c r="B394" s="41" t="s">
        <v>642</v>
      </c>
      <c r="C394" s="41" t="s">
        <v>43</v>
      </c>
      <c r="D394" s="41" t="s">
        <v>648</v>
      </c>
      <c r="E394" s="42">
        <v>1961690</v>
      </c>
      <c r="F394" s="43">
        <v>1992804</v>
      </c>
      <c r="G394" s="44">
        <f t="shared" si="10"/>
        <v>31114</v>
      </c>
      <c r="H394" s="45">
        <f t="shared" si="11"/>
        <v>1.5900000000000001E-2</v>
      </c>
      <c r="I394" s="36" t="s">
        <v>886</v>
      </c>
      <c r="J394" s="38" t="s">
        <v>886</v>
      </c>
      <c r="K394" s="332">
        <v>2015</v>
      </c>
    </row>
    <row r="395" spans="1:11" x14ac:dyDescent="0.2">
      <c r="A395" s="41" t="s">
        <v>641</v>
      </c>
      <c r="B395" s="41" t="s">
        <v>642</v>
      </c>
      <c r="C395" s="41" t="s">
        <v>61</v>
      </c>
      <c r="D395" s="41" t="s">
        <v>649</v>
      </c>
      <c r="E395" s="42">
        <v>2251761</v>
      </c>
      <c r="F395" s="43">
        <v>2271916</v>
      </c>
      <c r="G395" s="44">
        <f t="shared" ref="G395:G458" si="13">SUM(F395-E395)</f>
        <v>20155</v>
      </c>
      <c r="H395" s="45">
        <f t="shared" ref="H395:H458" si="14">ROUND(G395/E395,4)</f>
        <v>8.9999999999999993E-3</v>
      </c>
      <c r="I395" s="36" t="s">
        <v>886</v>
      </c>
      <c r="J395" s="38" t="s">
        <v>886</v>
      </c>
      <c r="K395" s="332" t="s">
        <v>886</v>
      </c>
    </row>
    <row r="396" spans="1:11" x14ac:dyDescent="0.2">
      <c r="A396" s="41" t="s">
        <v>650</v>
      </c>
      <c r="B396" s="41" t="s">
        <v>651</v>
      </c>
      <c r="C396" s="41" t="s">
        <v>652</v>
      </c>
      <c r="D396" s="41" t="s">
        <v>653</v>
      </c>
      <c r="E396" s="42">
        <v>825849</v>
      </c>
      <c r="F396" s="43">
        <v>835452</v>
      </c>
      <c r="G396" s="44">
        <f t="shared" si="13"/>
        <v>9603</v>
      </c>
      <c r="H396" s="45">
        <f t="shared" si="14"/>
        <v>1.1599999999999999E-2</v>
      </c>
      <c r="I396" s="36" t="s">
        <v>886</v>
      </c>
      <c r="J396" s="38" t="s">
        <v>886</v>
      </c>
      <c r="K396" s="332" t="s">
        <v>886</v>
      </c>
    </row>
    <row r="397" spans="1:11" x14ac:dyDescent="0.2">
      <c r="A397" s="41" t="s">
        <v>650</v>
      </c>
      <c r="B397" s="41" t="s">
        <v>651</v>
      </c>
      <c r="C397" s="41" t="s">
        <v>26</v>
      </c>
      <c r="D397" s="41" t="s">
        <v>654</v>
      </c>
      <c r="E397" s="42">
        <v>2479189</v>
      </c>
      <c r="F397" s="43">
        <v>2576273</v>
      </c>
      <c r="G397" s="44">
        <f t="shared" si="13"/>
        <v>97084</v>
      </c>
      <c r="H397" s="45">
        <f t="shared" si="14"/>
        <v>3.9199999999999999E-2</v>
      </c>
      <c r="I397" s="36" t="s">
        <v>886</v>
      </c>
      <c r="J397" s="38" t="s">
        <v>886</v>
      </c>
      <c r="K397" s="332" t="s">
        <v>886</v>
      </c>
    </row>
    <row r="398" spans="1:11" x14ac:dyDescent="0.2">
      <c r="A398" s="41" t="s">
        <v>650</v>
      </c>
      <c r="B398" s="41" t="s">
        <v>651</v>
      </c>
      <c r="C398" s="41" t="s">
        <v>59</v>
      </c>
      <c r="D398" s="41" t="s">
        <v>655</v>
      </c>
      <c r="E398" s="42">
        <v>5220580</v>
      </c>
      <c r="F398" s="43">
        <v>5287123</v>
      </c>
      <c r="G398" s="44">
        <f t="shared" si="13"/>
        <v>66543</v>
      </c>
      <c r="H398" s="45">
        <f t="shared" si="14"/>
        <v>1.2699999999999999E-2</v>
      </c>
      <c r="I398" s="36" t="s">
        <v>886</v>
      </c>
      <c r="J398" s="38" t="s">
        <v>886</v>
      </c>
      <c r="K398" s="332" t="s">
        <v>886</v>
      </c>
    </row>
    <row r="399" spans="1:11" x14ac:dyDescent="0.2">
      <c r="A399" s="41" t="s">
        <v>656</v>
      </c>
      <c r="B399" s="41" t="s">
        <v>657</v>
      </c>
      <c r="C399" s="41" t="s">
        <v>658</v>
      </c>
      <c r="D399" s="41" t="s">
        <v>659</v>
      </c>
      <c r="E399" s="42">
        <v>626407</v>
      </c>
      <c r="F399" s="43">
        <v>546086</v>
      </c>
      <c r="G399" s="44">
        <f t="shared" si="13"/>
        <v>-80321</v>
      </c>
      <c r="H399" s="45">
        <f t="shared" si="14"/>
        <v>-0.12820000000000001</v>
      </c>
      <c r="I399" s="36" t="s">
        <v>886</v>
      </c>
      <c r="J399" s="38" t="s">
        <v>886</v>
      </c>
      <c r="K399" s="332">
        <v>2015</v>
      </c>
    </row>
    <row r="400" spans="1:11" x14ac:dyDescent="0.2">
      <c r="A400" s="41" t="s">
        <v>656</v>
      </c>
      <c r="B400" s="41" t="s">
        <v>657</v>
      </c>
      <c r="C400" s="41" t="s">
        <v>79</v>
      </c>
      <c r="D400" s="41" t="s">
        <v>660</v>
      </c>
      <c r="E400" s="42">
        <v>1085765</v>
      </c>
      <c r="F400" s="43">
        <v>1131279</v>
      </c>
      <c r="G400" s="44">
        <f t="shared" si="13"/>
        <v>45514</v>
      </c>
      <c r="H400" s="45">
        <f t="shared" si="14"/>
        <v>4.19E-2</v>
      </c>
      <c r="I400" s="36" t="s">
        <v>886</v>
      </c>
      <c r="J400" s="38" t="s">
        <v>886</v>
      </c>
      <c r="K400" s="332" t="s">
        <v>886</v>
      </c>
    </row>
    <row r="401" spans="1:11" x14ac:dyDescent="0.2">
      <c r="A401" s="41" t="s">
        <v>656</v>
      </c>
      <c r="B401" s="41" t="s">
        <v>657</v>
      </c>
      <c r="C401" s="41" t="s">
        <v>168</v>
      </c>
      <c r="D401" s="41" t="s">
        <v>661</v>
      </c>
      <c r="E401" s="42">
        <v>11322166</v>
      </c>
      <c r="F401" s="43">
        <v>11737277</v>
      </c>
      <c r="G401" s="44">
        <f t="shared" si="13"/>
        <v>415111</v>
      </c>
      <c r="H401" s="45">
        <f t="shared" si="14"/>
        <v>3.6700000000000003E-2</v>
      </c>
      <c r="I401" s="36" t="s">
        <v>886</v>
      </c>
      <c r="J401" s="38" t="s">
        <v>886</v>
      </c>
      <c r="K401" s="332" t="s">
        <v>886</v>
      </c>
    </row>
    <row r="402" spans="1:11" x14ac:dyDescent="0.2">
      <c r="A402" s="41" t="s">
        <v>656</v>
      </c>
      <c r="B402" s="41" t="s">
        <v>657</v>
      </c>
      <c r="C402" s="41" t="s">
        <v>99</v>
      </c>
      <c r="D402" s="41" t="s">
        <v>662</v>
      </c>
      <c r="E402" s="42">
        <v>3454713</v>
      </c>
      <c r="F402" s="43">
        <v>3480708</v>
      </c>
      <c r="G402" s="44">
        <f t="shared" si="13"/>
        <v>25995</v>
      </c>
      <c r="H402" s="45">
        <f t="shared" si="14"/>
        <v>7.4999999999999997E-3</v>
      </c>
      <c r="I402" s="36" t="s">
        <v>886</v>
      </c>
      <c r="J402" s="38" t="s">
        <v>886</v>
      </c>
      <c r="K402" s="332" t="s">
        <v>886</v>
      </c>
    </row>
    <row r="403" spans="1:11" x14ac:dyDescent="0.2">
      <c r="A403" s="41" t="s">
        <v>656</v>
      </c>
      <c r="B403" s="41" t="s">
        <v>657</v>
      </c>
      <c r="C403" s="41" t="s">
        <v>449</v>
      </c>
      <c r="D403" s="41" t="s">
        <v>663</v>
      </c>
      <c r="E403" s="42">
        <v>62740</v>
      </c>
      <c r="F403" s="43">
        <v>60640</v>
      </c>
      <c r="G403" s="44">
        <f t="shared" si="13"/>
        <v>-2100</v>
      </c>
      <c r="H403" s="45">
        <f t="shared" si="14"/>
        <v>-3.3500000000000002E-2</v>
      </c>
      <c r="I403" s="36">
        <v>1</v>
      </c>
      <c r="J403" s="38">
        <v>1</v>
      </c>
      <c r="K403" s="332" t="s">
        <v>886</v>
      </c>
    </row>
    <row r="404" spans="1:11" x14ac:dyDescent="0.2">
      <c r="A404" s="41" t="s">
        <v>656</v>
      </c>
      <c r="B404" s="41" t="s">
        <v>657</v>
      </c>
      <c r="C404" s="41" t="s">
        <v>224</v>
      </c>
      <c r="D404" s="41" t="s">
        <v>664</v>
      </c>
      <c r="E404" s="42">
        <v>690609</v>
      </c>
      <c r="F404" s="43">
        <v>719293</v>
      </c>
      <c r="G404" s="44">
        <f t="shared" si="13"/>
        <v>28684</v>
      </c>
      <c r="H404" s="45">
        <f t="shared" si="14"/>
        <v>4.1500000000000002E-2</v>
      </c>
      <c r="I404" s="36" t="s">
        <v>886</v>
      </c>
      <c r="J404" s="38" t="s">
        <v>886</v>
      </c>
      <c r="K404" s="332" t="s">
        <v>886</v>
      </c>
    </row>
    <row r="405" spans="1:11" x14ac:dyDescent="0.2">
      <c r="A405" s="41" t="s">
        <v>656</v>
      </c>
      <c r="B405" s="41" t="s">
        <v>657</v>
      </c>
      <c r="C405" s="41" t="s">
        <v>462</v>
      </c>
      <c r="D405" s="41" t="s">
        <v>665</v>
      </c>
      <c r="E405" s="42">
        <v>908059</v>
      </c>
      <c r="F405" s="43">
        <v>912073</v>
      </c>
      <c r="G405" s="44">
        <f t="shared" si="13"/>
        <v>4014</v>
      </c>
      <c r="H405" s="45">
        <f t="shared" si="14"/>
        <v>4.4000000000000003E-3</v>
      </c>
      <c r="I405" s="36" t="s">
        <v>886</v>
      </c>
      <c r="J405" s="38" t="s">
        <v>886</v>
      </c>
      <c r="K405" s="332">
        <v>2015</v>
      </c>
    </row>
    <row r="406" spans="1:11" x14ac:dyDescent="0.2">
      <c r="A406" s="41" t="s">
        <v>666</v>
      </c>
      <c r="B406" s="41" t="s">
        <v>667</v>
      </c>
      <c r="C406" s="41" t="s">
        <v>512</v>
      </c>
      <c r="D406" s="41" t="s">
        <v>668</v>
      </c>
      <c r="E406" s="42">
        <v>1080132</v>
      </c>
      <c r="F406" s="43">
        <v>1097232</v>
      </c>
      <c r="G406" s="44">
        <f t="shared" si="13"/>
        <v>17100</v>
      </c>
      <c r="H406" s="45">
        <f t="shared" si="14"/>
        <v>1.5800000000000002E-2</v>
      </c>
      <c r="I406" s="36" t="s">
        <v>886</v>
      </c>
      <c r="J406" s="38" t="s">
        <v>886</v>
      </c>
      <c r="K406" s="332" t="s">
        <v>886</v>
      </c>
    </row>
    <row r="407" spans="1:11" x14ac:dyDescent="0.2">
      <c r="A407" s="41" t="s">
        <v>666</v>
      </c>
      <c r="B407" s="41" t="s">
        <v>667</v>
      </c>
      <c r="C407" s="41" t="s">
        <v>12</v>
      </c>
      <c r="D407" s="41" t="s">
        <v>669</v>
      </c>
      <c r="E407" s="42">
        <v>1264249</v>
      </c>
      <c r="F407" s="43">
        <v>1287153</v>
      </c>
      <c r="G407" s="44">
        <f t="shared" si="13"/>
        <v>22904</v>
      </c>
      <c r="H407" s="45">
        <f t="shared" si="14"/>
        <v>1.8100000000000002E-2</v>
      </c>
      <c r="I407" s="36" t="s">
        <v>886</v>
      </c>
      <c r="J407" s="38" t="s">
        <v>886</v>
      </c>
      <c r="K407" s="332" t="s">
        <v>886</v>
      </c>
    </row>
    <row r="408" spans="1:11" x14ac:dyDescent="0.2">
      <c r="A408" s="41" t="s">
        <v>666</v>
      </c>
      <c r="B408" s="41" t="s">
        <v>667</v>
      </c>
      <c r="C408" s="41" t="s">
        <v>670</v>
      </c>
      <c r="D408" s="41" t="s">
        <v>671</v>
      </c>
      <c r="E408" s="42">
        <v>585610</v>
      </c>
      <c r="F408" s="43">
        <v>561530</v>
      </c>
      <c r="G408" s="44">
        <f t="shared" si="13"/>
        <v>-24080</v>
      </c>
      <c r="H408" s="45">
        <f t="shared" si="14"/>
        <v>-4.1099999999999998E-2</v>
      </c>
      <c r="I408" s="36" t="s">
        <v>886</v>
      </c>
      <c r="J408" s="38" t="s">
        <v>886</v>
      </c>
      <c r="K408" s="332">
        <v>2015</v>
      </c>
    </row>
    <row r="409" spans="1:11" x14ac:dyDescent="0.2">
      <c r="A409" s="41" t="s">
        <v>666</v>
      </c>
      <c r="B409" s="41" t="s">
        <v>667</v>
      </c>
      <c r="C409" s="41" t="s">
        <v>672</v>
      </c>
      <c r="D409" s="41" t="s">
        <v>673</v>
      </c>
      <c r="E409" s="42">
        <v>396973</v>
      </c>
      <c r="F409" s="43">
        <v>385550</v>
      </c>
      <c r="G409" s="44">
        <f t="shared" si="13"/>
        <v>-11423</v>
      </c>
      <c r="H409" s="45">
        <f t="shared" si="14"/>
        <v>-2.8799999999999999E-2</v>
      </c>
      <c r="I409" s="36" t="s">
        <v>886</v>
      </c>
      <c r="J409" s="38" t="s">
        <v>886</v>
      </c>
      <c r="K409" s="332">
        <v>2015</v>
      </c>
    </row>
    <row r="410" spans="1:11" x14ac:dyDescent="0.2">
      <c r="A410" s="47" t="s">
        <v>666</v>
      </c>
      <c r="B410" s="47" t="s">
        <v>667</v>
      </c>
      <c r="C410" s="47" t="s">
        <v>865</v>
      </c>
      <c r="D410" s="47" t="s">
        <v>913</v>
      </c>
      <c r="E410" s="42">
        <v>224518</v>
      </c>
      <c r="F410" s="43">
        <v>234599</v>
      </c>
      <c r="G410" s="44">
        <f t="shared" si="13"/>
        <v>10081</v>
      </c>
      <c r="H410" s="45">
        <f t="shared" si="14"/>
        <v>4.4900000000000002E-2</v>
      </c>
      <c r="I410" s="36" t="s">
        <v>886</v>
      </c>
      <c r="J410" s="38" t="s">
        <v>886</v>
      </c>
      <c r="K410" s="332" t="s">
        <v>886</v>
      </c>
    </row>
    <row r="411" spans="1:11" x14ac:dyDescent="0.2">
      <c r="A411" s="41" t="s">
        <v>666</v>
      </c>
      <c r="B411" s="41" t="s">
        <v>667</v>
      </c>
      <c r="C411" s="41" t="s">
        <v>26</v>
      </c>
      <c r="D411" s="41" t="s">
        <v>674</v>
      </c>
      <c r="E411" s="42">
        <v>2767253</v>
      </c>
      <c r="F411" s="43">
        <v>2737986</v>
      </c>
      <c r="G411" s="44">
        <f t="shared" si="13"/>
        <v>-29267</v>
      </c>
      <c r="H411" s="45">
        <f t="shared" si="14"/>
        <v>-1.06E-2</v>
      </c>
      <c r="I411" s="36" t="s">
        <v>886</v>
      </c>
      <c r="J411" s="38" t="s">
        <v>886</v>
      </c>
      <c r="K411" s="332" t="s">
        <v>886</v>
      </c>
    </row>
    <row r="412" spans="1:11" x14ac:dyDescent="0.2">
      <c r="A412" s="41" t="s">
        <v>666</v>
      </c>
      <c r="B412" s="41" t="s">
        <v>667</v>
      </c>
      <c r="C412" s="41" t="s">
        <v>57</v>
      </c>
      <c r="D412" s="41" t="s">
        <v>675</v>
      </c>
      <c r="E412" s="42">
        <v>999785</v>
      </c>
      <c r="F412" s="43">
        <v>996802</v>
      </c>
      <c r="G412" s="44">
        <f t="shared" si="13"/>
        <v>-2983</v>
      </c>
      <c r="H412" s="45">
        <f t="shared" si="14"/>
        <v>-3.0000000000000001E-3</v>
      </c>
      <c r="I412" s="36" t="s">
        <v>886</v>
      </c>
      <c r="J412" s="38" t="s">
        <v>886</v>
      </c>
      <c r="K412" s="332" t="s">
        <v>886</v>
      </c>
    </row>
    <row r="413" spans="1:11" x14ac:dyDescent="0.2">
      <c r="A413" s="41" t="s">
        <v>666</v>
      </c>
      <c r="B413" s="41" t="s">
        <v>667</v>
      </c>
      <c r="C413" s="41" t="s">
        <v>18</v>
      </c>
      <c r="D413" s="41" t="s">
        <v>676</v>
      </c>
      <c r="E413" s="42">
        <v>1175866</v>
      </c>
      <c r="F413" s="43">
        <v>1205854</v>
      </c>
      <c r="G413" s="44">
        <f t="shared" si="13"/>
        <v>29988</v>
      </c>
      <c r="H413" s="45">
        <f t="shared" si="14"/>
        <v>2.5499999999999998E-2</v>
      </c>
      <c r="I413" s="36" t="s">
        <v>886</v>
      </c>
      <c r="J413" s="38" t="s">
        <v>886</v>
      </c>
      <c r="K413" s="332" t="s">
        <v>886</v>
      </c>
    </row>
    <row r="414" spans="1:11" x14ac:dyDescent="0.2">
      <c r="A414" s="41" t="s">
        <v>666</v>
      </c>
      <c r="B414" s="41" t="s">
        <v>667</v>
      </c>
      <c r="C414" s="41" t="s">
        <v>369</v>
      </c>
      <c r="D414" s="41" t="s">
        <v>677</v>
      </c>
      <c r="E414" s="42">
        <v>37597</v>
      </c>
      <c r="F414" s="43">
        <v>36957</v>
      </c>
      <c r="G414" s="44">
        <f t="shared" si="13"/>
        <v>-640</v>
      </c>
      <c r="H414" s="45">
        <f t="shared" si="14"/>
        <v>-1.7000000000000001E-2</v>
      </c>
      <c r="I414" s="36">
        <v>1</v>
      </c>
      <c r="J414" s="38">
        <v>1</v>
      </c>
      <c r="K414" s="332" t="s">
        <v>886</v>
      </c>
    </row>
    <row r="415" spans="1:11" x14ac:dyDescent="0.2">
      <c r="A415" s="41" t="s">
        <v>666</v>
      </c>
      <c r="B415" s="41" t="s">
        <v>667</v>
      </c>
      <c r="C415" s="41" t="s">
        <v>233</v>
      </c>
      <c r="D415" s="41" t="s">
        <v>678</v>
      </c>
      <c r="E415" s="42">
        <v>1653184</v>
      </c>
      <c r="F415" s="43">
        <v>1669348</v>
      </c>
      <c r="G415" s="44">
        <f t="shared" si="13"/>
        <v>16164</v>
      </c>
      <c r="H415" s="45">
        <f t="shared" si="14"/>
        <v>9.7999999999999997E-3</v>
      </c>
      <c r="I415" s="36" t="s">
        <v>886</v>
      </c>
      <c r="J415" s="38" t="s">
        <v>886</v>
      </c>
      <c r="K415" s="332">
        <v>2015</v>
      </c>
    </row>
    <row r="416" spans="1:11" x14ac:dyDescent="0.2">
      <c r="A416" s="41" t="s">
        <v>666</v>
      </c>
      <c r="B416" s="41" t="s">
        <v>667</v>
      </c>
      <c r="C416" s="41" t="s">
        <v>20</v>
      </c>
      <c r="D416" s="41" t="s">
        <v>679</v>
      </c>
      <c r="E416" s="42">
        <v>453412</v>
      </c>
      <c r="F416" s="43">
        <v>460827</v>
      </c>
      <c r="G416" s="44">
        <f t="shared" si="13"/>
        <v>7415</v>
      </c>
      <c r="H416" s="45">
        <f t="shared" si="14"/>
        <v>1.6400000000000001E-2</v>
      </c>
      <c r="I416" s="36" t="s">
        <v>886</v>
      </c>
      <c r="J416" s="38" t="s">
        <v>886</v>
      </c>
      <c r="K416" s="332" t="s">
        <v>886</v>
      </c>
    </row>
    <row r="417" spans="1:11" x14ac:dyDescent="0.2">
      <c r="A417" s="41" t="s">
        <v>666</v>
      </c>
      <c r="B417" s="41" t="s">
        <v>667</v>
      </c>
      <c r="C417" s="41" t="s">
        <v>680</v>
      </c>
      <c r="D417" s="41" t="s">
        <v>681</v>
      </c>
      <c r="E417" s="42">
        <v>1251955</v>
      </c>
      <c r="F417" s="43">
        <v>1261616</v>
      </c>
      <c r="G417" s="44">
        <f t="shared" si="13"/>
        <v>9661</v>
      </c>
      <c r="H417" s="45">
        <f t="shared" si="14"/>
        <v>7.7000000000000002E-3</v>
      </c>
      <c r="I417" s="36" t="s">
        <v>886</v>
      </c>
      <c r="J417" s="38" t="s">
        <v>886</v>
      </c>
      <c r="K417" s="332" t="s">
        <v>886</v>
      </c>
    </row>
    <row r="418" spans="1:11" x14ac:dyDescent="0.2">
      <c r="A418" s="41" t="s">
        <v>666</v>
      </c>
      <c r="B418" s="41" t="s">
        <v>667</v>
      </c>
      <c r="C418" s="41" t="s">
        <v>22</v>
      </c>
      <c r="D418" s="41" t="s">
        <v>682</v>
      </c>
      <c r="E418" s="42">
        <v>1605960</v>
      </c>
      <c r="F418" s="43">
        <v>1668074</v>
      </c>
      <c r="G418" s="44">
        <f t="shared" si="13"/>
        <v>62114</v>
      </c>
      <c r="H418" s="45">
        <f t="shared" si="14"/>
        <v>3.8699999999999998E-2</v>
      </c>
      <c r="I418" s="36" t="s">
        <v>886</v>
      </c>
      <c r="J418" s="38" t="s">
        <v>886</v>
      </c>
      <c r="K418" s="332" t="s">
        <v>886</v>
      </c>
    </row>
    <row r="419" spans="1:11" x14ac:dyDescent="0.2">
      <c r="A419" s="41" t="s">
        <v>666</v>
      </c>
      <c r="B419" s="41" t="s">
        <v>667</v>
      </c>
      <c r="C419" s="41" t="s">
        <v>683</v>
      </c>
      <c r="D419" s="41" t="s">
        <v>684</v>
      </c>
      <c r="E419" s="42">
        <v>550664</v>
      </c>
      <c r="F419" s="43">
        <v>547256</v>
      </c>
      <c r="G419" s="44">
        <f t="shared" si="13"/>
        <v>-3408</v>
      </c>
      <c r="H419" s="45">
        <f t="shared" si="14"/>
        <v>-6.1999999999999998E-3</v>
      </c>
      <c r="I419" s="36" t="s">
        <v>886</v>
      </c>
      <c r="J419" s="38" t="s">
        <v>886</v>
      </c>
      <c r="K419" s="332" t="s">
        <v>886</v>
      </c>
    </row>
    <row r="420" spans="1:11" x14ac:dyDescent="0.2">
      <c r="A420" s="41" t="s">
        <v>666</v>
      </c>
      <c r="B420" s="41" t="s">
        <v>667</v>
      </c>
      <c r="C420" s="41" t="s">
        <v>71</v>
      </c>
      <c r="D420" s="41" t="s">
        <v>685</v>
      </c>
      <c r="E420" s="42">
        <v>9348638</v>
      </c>
      <c r="F420" s="43">
        <v>9364233</v>
      </c>
      <c r="G420" s="44">
        <f t="shared" si="13"/>
        <v>15595</v>
      </c>
      <c r="H420" s="45">
        <f t="shared" si="14"/>
        <v>1.6999999999999999E-3</v>
      </c>
      <c r="I420" s="36" t="s">
        <v>886</v>
      </c>
      <c r="J420" s="38" t="s">
        <v>886</v>
      </c>
      <c r="K420" s="332" t="s">
        <v>886</v>
      </c>
    </row>
    <row r="421" spans="1:11" x14ac:dyDescent="0.2">
      <c r="A421" s="41" t="s">
        <v>686</v>
      </c>
      <c r="B421" s="41" t="s">
        <v>687</v>
      </c>
      <c r="C421" s="41" t="s">
        <v>26</v>
      </c>
      <c r="D421" s="41" t="s">
        <v>688</v>
      </c>
      <c r="E421" s="42">
        <v>1283375</v>
      </c>
      <c r="F421" s="43">
        <v>1305188</v>
      </c>
      <c r="G421" s="44">
        <f t="shared" si="13"/>
        <v>21813</v>
      </c>
      <c r="H421" s="45">
        <f t="shared" si="14"/>
        <v>1.7000000000000001E-2</v>
      </c>
      <c r="I421" s="36" t="s">
        <v>886</v>
      </c>
      <c r="J421" s="38" t="s">
        <v>886</v>
      </c>
      <c r="K421" s="332" t="s">
        <v>886</v>
      </c>
    </row>
    <row r="422" spans="1:11" x14ac:dyDescent="0.2">
      <c r="A422" s="41" t="s">
        <v>686</v>
      </c>
      <c r="B422" s="41" t="s">
        <v>687</v>
      </c>
      <c r="C422" s="41" t="s">
        <v>67</v>
      </c>
      <c r="D422" s="41" t="s">
        <v>689</v>
      </c>
      <c r="E422" s="42">
        <v>1867674</v>
      </c>
      <c r="F422" s="43">
        <v>1888434</v>
      </c>
      <c r="G422" s="44">
        <f t="shared" si="13"/>
        <v>20760</v>
      </c>
      <c r="H422" s="45">
        <f t="shared" si="14"/>
        <v>1.11E-2</v>
      </c>
      <c r="I422" s="36" t="s">
        <v>886</v>
      </c>
      <c r="J422" s="38" t="s">
        <v>886</v>
      </c>
      <c r="K422" s="332" t="s">
        <v>886</v>
      </c>
    </row>
    <row r="423" spans="1:11" x14ac:dyDescent="0.2">
      <c r="A423" s="41" t="s">
        <v>686</v>
      </c>
      <c r="B423" s="41" t="s">
        <v>687</v>
      </c>
      <c r="C423" s="41" t="s">
        <v>168</v>
      </c>
      <c r="D423" s="41" t="s">
        <v>690</v>
      </c>
      <c r="E423" s="42">
        <v>6444689</v>
      </c>
      <c r="F423" s="43">
        <v>6599455</v>
      </c>
      <c r="G423" s="44">
        <f t="shared" si="13"/>
        <v>154766</v>
      </c>
      <c r="H423" s="45">
        <f t="shared" si="14"/>
        <v>2.4E-2</v>
      </c>
      <c r="I423" s="36" t="s">
        <v>886</v>
      </c>
      <c r="J423" s="38" t="s">
        <v>886</v>
      </c>
      <c r="K423" s="332" t="s">
        <v>886</v>
      </c>
    </row>
    <row r="424" spans="1:11" x14ac:dyDescent="0.2">
      <c r="A424" s="41" t="s">
        <v>686</v>
      </c>
      <c r="B424" s="41" t="s">
        <v>687</v>
      </c>
      <c r="C424" s="41" t="s">
        <v>41</v>
      </c>
      <c r="D424" s="41" t="s">
        <v>691</v>
      </c>
      <c r="E424" s="42">
        <v>8957693</v>
      </c>
      <c r="F424" s="43">
        <v>8900911</v>
      </c>
      <c r="G424" s="44">
        <f t="shared" si="13"/>
        <v>-56782</v>
      </c>
      <c r="H424" s="45">
        <f t="shared" si="14"/>
        <v>-6.3E-3</v>
      </c>
      <c r="I424" s="36" t="s">
        <v>886</v>
      </c>
      <c r="J424" s="38" t="s">
        <v>886</v>
      </c>
      <c r="K424" s="332">
        <v>2015</v>
      </c>
    </row>
    <row r="425" spans="1:11" x14ac:dyDescent="0.2">
      <c r="A425" s="41" t="s">
        <v>686</v>
      </c>
      <c r="B425" s="41" t="s">
        <v>687</v>
      </c>
      <c r="C425" s="41" t="s">
        <v>692</v>
      </c>
      <c r="D425" s="41" t="s">
        <v>693</v>
      </c>
      <c r="E425" s="42">
        <v>2672360</v>
      </c>
      <c r="F425" s="43">
        <v>2717972</v>
      </c>
      <c r="G425" s="44">
        <f t="shared" si="13"/>
        <v>45612</v>
      </c>
      <c r="H425" s="45">
        <f t="shared" si="14"/>
        <v>1.7100000000000001E-2</v>
      </c>
      <c r="I425" s="36" t="s">
        <v>886</v>
      </c>
      <c r="J425" s="38" t="s">
        <v>886</v>
      </c>
      <c r="K425" s="332" t="s">
        <v>886</v>
      </c>
    </row>
    <row r="426" spans="1:11" x14ac:dyDescent="0.2">
      <c r="A426" s="41" t="s">
        <v>686</v>
      </c>
      <c r="B426" s="41" t="s">
        <v>687</v>
      </c>
      <c r="C426" s="41" t="s">
        <v>22</v>
      </c>
      <c r="D426" s="41" t="s">
        <v>694</v>
      </c>
      <c r="E426" s="42">
        <v>1289418</v>
      </c>
      <c r="F426" s="43">
        <v>1275094</v>
      </c>
      <c r="G426" s="44">
        <f t="shared" si="13"/>
        <v>-14324</v>
      </c>
      <c r="H426" s="45">
        <f t="shared" si="14"/>
        <v>-1.11E-2</v>
      </c>
      <c r="I426" s="36" t="s">
        <v>886</v>
      </c>
      <c r="J426" s="38" t="s">
        <v>886</v>
      </c>
      <c r="K426" s="332" t="s">
        <v>886</v>
      </c>
    </row>
    <row r="427" spans="1:11" x14ac:dyDescent="0.2">
      <c r="A427" s="41" t="s">
        <v>686</v>
      </c>
      <c r="B427" s="41" t="s">
        <v>687</v>
      </c>
      <c r="C427" s="41" t="s">
        <v>356</v>
      </c>
      <c r="D427" s="41" t="s">
        <v>695</v>
      </c>
      <c r="E427" s="42">
        <v>964336</v>
      </c>
      <c r="F427" s="43">
        <v>966513</v>
      </c>
      <c r="G427" s="44">
        <f t="shared" si="13"/>
        <v>2177</v>
      </c>
      <c r="H427" s="45">
        <f t="shared" si="14"/>
        <v>2.3E-3</v>
      </c>
      <c r="I427" s="36" t="s">
        <v>886</v>
      </c>
      <c r="J427" s="38" t="s">
        <v>886</v>
      </c>
      <c r="K427" s="332">
        <v>2015</v>
      </c>
    </row>
    <row r="428" spans="1:11" x14ac:dyDescent="0.2">
      <c r="A428" s="41" t="s">
        <v>696</v>
      </c>
      <c r="B428" s="41" t="s">
        <v>697</v>
      </c>
      <c r="C428" s="41" t="s">
        <v>153</v>
      </c>
      <c r="D428" s="41" t="s">
        <v>698</v>
      </c>
      <c r="E428" s="42">
        <v>1371905</v>
      </c>
      <c r="F428" s="43">
        <v>1397951</v>
      </c>
      <c r="G428" s="44">
        <f t="shared" si="13"/>
        <v>26046</v>
      </c>
      <c r="H428" s="45">
        <f t="shared" si="14"/>
        <v>1.9E-2</v>
      </c>
      <c r="I428" s="36" t="s">
        <v>886</v>
      </c>
      <c r="J428" s="38" t="s">
        <v>886</v>
      </c>
      <c r="K428" s="332" t="s">
        <v>886</v>
      </c>
    </row>
    <row r="429" spans="1:11" x14ac:dyDescent="0.2">
      <c r="A429" s="41" t="s">
        <v>696</v>
      </c>
      <c r="B429" s="41" t="s">
        <v>697</v>
      </c>
      <c r="C429" s="41" t="s">
        <v>394</v>
      </c>
      <c r="D429" s="41" t="s">
        <v>274</v>
      </c>
      <c r="E429" s="42">
        <v>624807</v>
      </c>
      <c r="F429" s="43">
        <v>655279</v>
      </c>
      <c r="G429" s="44">
        <f t="shared" si="13"/>
        <v>30472</v>
      </c>
      <c r="H429" s="45">
        <f t="shared" si="14"/>
        <v>4.8800000000000003E-2</v>
      </c>
      <c r="I429" s="36" t="s">
        <v>886</v>
      </c>
      <c r="J429" s="38" t="s">
        <v>886</v>
      </c>
      <c r="K429" s="332" t="s">
        <v>886</v>
      </c>
    </row>
    <row r="430" spans="1:11" x14ac:dyDescent="0.2">
      <c r="A430" s="41" t="s">
        <v>696</v>
      </c>
      <c r="B430" s="41" t="s">
        <v>697</v>
      </c>
      <c r="C430" s="41" t="s">
        <v>12</v>
      </c>
      <c r="D430" s="41" t="s">
        <v>699</v>
      </c>
      <c r="E430" s="42">
        <v>1379096</v>
      </c>
      <c r="F430" s="43">
        <v>1374410</v>
      </c>
      <c r="G430" s="44">
        <f t="shared" si="13"/>
        <v>-4686</v>
      </c>
      <c r="H430" s="45">
        <f t="shared" si="14"/>
        <v>-3.3999999999999998E-3</v>
      </c>
      <c r="I430" s="36" t="s">
        <v>886</v>
      </c>
      <c r="J430" s="38" t="s">
        <v>886</v>
      </c>
      <c r="K430" s="332" t="s">
        <v>886</v>
      </c>
    </row>
    <row r="431" spans="1:11" x14ac:dyDescent="0.2">
      <c r="A431" s="41" t="s">
        <v>696</v>
      </c>
      <c r="B431" s="41" t="s">
        <v>697</v>
      </c>
      <c r="C431" s="41" t="s">
        <v>14</v>
      </c>
      <c r="D431" s="41" t="s">
        <v>700</v>
      </c>
      <c r="E431" s="42">
        <v>1425790</v>
      </c>
      <c r="F431" s="43">
        <v>1399594</v>
      </c>
      <c r="G431" s="44">
        <f t="shared" si="13"/>
        <v>-26196</v>
      </c>
      <c r="H431" s="45">
        <f t="shared" si="14"/>
        <v>-1.84E-2</v>
      </c>
      <c r="I431" s="36" t="s">
        <v>886</v>
      </c>
      <c r="J431" s="38" t="s">
        <v>886</v>
      </c>
      <c r="K431" s="332">
        <v>2015</v>
      </c>
    </row>
    <row r="432" spans="1:11" x14ac:dyDescent="0.2">
      <c r="A432" s="41" t="s">
        <v>696</v>
      </c>
      <c r="B432" s="41" t="s">
        <v>697</v>
      </c>
      <c r="C432" s="41" t="s">
        <v>26</v>
      </c>
      <c r="D432" s="41" t="s">
        <v>701</v>
      </c>
      <c r="E432" s="42">
        <v>6062711</v>
      </c>
      <c r="F432" s="43">
        <v>6147784</v>
      </c>
      <c r="G432" s="44">
        <f t="shared" si="13"/>
        <v>85073</v>
      </c>
      <c r="H432" s="45">
        <f t="shared" si="14"/>
        <v>1.4E-2</v>
      </c>
      <c r="I432" s="36" t="s">
        <v>886</v>
      </c>
      <c r="J432" s="38" t="s">
        <v>886</v>
      </c>
      <c r="K432" s="332">
        <v>2015</v>
      </c>
    </row>
    <row r="433" spans="1:11" x14ac:dyDescent="0.2">
      <c r="A433" s="41" t="s">
        <v>696</v>
      </c>
      <c r="B433" s="41" t="s">
        <v>697</v>
      </c>
      <c r="C433" s="41" t="s">
        <v>57</v>
      </c>
      <c r="D433" s="41" t="s">
        <v>702</v>
      </c>
      <c r="E433" s="42">
        <v>2559248</v>
      </c>
      <c r="F433" s="43">
        <v>2587106</v>
      </c>
      <c r="G433" s="44">
        <f t="shared" si="13"/>
        <v>27858</v>
      </c>
      <c r="H433" s="45">
        <f t="shared" si="14"/>
        <v>1.09E-2</v>
      </c>
      <c r="I433" s="36" t="s">
        <v>886</v>
      </c>
      <c r="J433" s="38" t="s">
        <v>886</v>
      </c>
      <c r="K433" s="332" t="s">
        <v>886</v>
      </c>
    </row>
    <row r="434" spans="1:11" x14ac:dyDescent="0.2">
      <c r="A434" s="41" t="s">
        <v>696</v>
      </c>
      <c r="B434" s="41" t="s">
        <v>697</v>
      </c>
      <c r="C434" s="41" t="s">
        <v>79</v>
      </c>
      <c r="D434" s="41" t="s">
        <v>703</v>
      </c>
      <c r="E434" s="42">
        <v>4467106</v>
      </c>
      <c r="F434" s="43">
        <v>4499852</v>
      </c>
      <c r="G434" s="44">
        <f t="shared" si="13"/>
        <v>32746</v>
      </c>
      <c r="H434" s="45">
        <f t="shared" si="14"/>
        <v>7.3000000000000001E-3</v>
      </c>
      <c r="I434" s="36" t="s">
        <v>886</v>
      </c>
      <c r="J434" s="38" t="s">
        <v>886</v>
      </c>
      <c r="K434" s="332" t="s">
        <v>886</v>
      </c>
    </row>
    <row r="435" spans="1:11" x14ac:dyDescent="0.2">
      <c r="A435" s="41" t="s">
        <v>696</v>
      </c>
      <c r="B435" s="41" t="s">
        <v>697</v>
      </c>
      <c r="C435" s="41" t="s">
        <v>16</v>
      </c>
      <c r="D435" s="41" t="s">
        <v>704</v>
      </c>
      <c r="E435" s="42">
        <v>888265</v>
      </c>
      <c r="F435" s="43">
        <v>917846</v>
      </c>
      <c r="G435" s="44">
        <f t="shared" si="13"/>
        <v>29581</v>
      </c>
      <c r="H435" s="45">
        <f t="shared" si="14"/>
        <v>3.3300000000000003E-2</v>
      </c>
      <c r="I435" s="36" t="s">
        <v>886</v>
      </c>
      <c r="J435" s="38" t="s">
        <v>886</v>
      </c>
      <c r="K435" s="332" t="s">
        <v>886</v>
      </c>
    </row>
    <row r="436" spans="1:11" x14ac:dyDescent="0.2">
      <c r="A436" s="41" t="s">
        <v>696</v>
      </c>
      <c r="B436" s="41" t="s">
        <v>697</v>
      </c>
      <c r="C436" s="41" t="s">
        <v>82</v>
      </c>
      <c r="D436" s="41" t="s">
        <v>705</v>
      </c>
      <c r="E436" s="42">
        <v>1051916</v>
      </c>
      <c r="F436" s="43">
        <v>1039763</v>
      </c>
      <c r="G436" s="44">
        <f t="shared" si="13"/>
        <v>-12153</v>
      </c>
      <c r="H436" s="45">
        <f t="shared" si="14"/>
        <v>-1.1599999999999999E-2</v>
      </c>
      <c r="I436" s="36" t="s">
        <v>886</v>
      </c>
      <c r="J436" s="38" t="s">
        <v>886</v>
      </c>
      <c r="K436" s="332" t="s">
        <v>886</v>
      </c>
    </row>
    <row r="437" spans="1:11" x14ac:dyDescent="0.2">
      <c r="A437" s="41" t="s">
        <v>696</v>
      </c>
      <c r="B437" s="41" t="s">
        <v>697</v>
      </c>
      <c r="C437" s="41" t="s">
        <v>485</v>
      </c>
      <c r="D437" s="41" t="s">
        <v>706</v>
      </c>
      <c r="E437" s="42">
        <v>8032313</v>
      </c>
      <c r="F437" s="43">
        <v>7979662</v>
      </c>
      <c r="G437" s="44">
        <f t="shared" si="13"/>
        <v>-52651</v>
      </c>
      <c r="H437" s="45">
        <f t="shared" si="14"/>
        <v>-6.6E-3</v>
      </c>
      <c r="I437" s="36" t="s">
        <v>886</v>
      </c>
      <c r="J437" s="38" t="s">
        <v>886</v>
      </c>
      <c r="K437" s="332">
        <v>2015</v>
      </c>
    </row>
    <row r="438" spans="1:11" x14ac:dyDescent="0.2">
      <c r="A438" s="41" t="s">
        <v>696</v>
      </c>
      <c r="B438" s="41" t="s">
        <v>697</v>
      </c>
      <c r="C438" s="41" t="s">
        <v>30</v>
      </c>
      <c r="D438" s="41" t="s">
        <v>707</v>
      </c>
      <c r="E438" s="42">
        <v>13425459</v>
      </c>
      <c r="F438" s="43">
        <v>13850888</v>
      </c>
      <c r="G438" s="44">
        <f t="shared" si="13"/>
        <v>425429</v>
      </c>
      <c r="H438" s="45">
        <f t="shared" si="14"/>
        <v>3.1699999999999999E-2</v>
      </c>
      <c r="I438" s="36" t="s">
        <v>886</v>
      </c>
      <c r="J438" s="38" t="s">
        <v>886</v>
      </c>
      <c r="K438" s="332" t="s">
        <v>886</v>
      </c>
    </row>
    <row r="439" spans="1:11" x14ac:dyDescent="0.2">
      <c r="A439" s="41" t="s">
        <v>696</v>
      </c>
      <c r="B439" s="41" t="s">
        <v>697</v>
      </c>
      <c r="C439" s="41" t="s">
        <v>708</v>
      </c>
      <c r="D439" s="41" t="s">
        <v>709</v>
      </c>
      <c r="E439" s="42">
        <v>1112453</v>
      </c>
      <c r="F439" s="43">
        <v>1128463</v>
      </c>
      <c r="G439" s="44">
        <f t="shared" si="13"/>
        <v>16010</v>
      </c>
      <c r="H439" s="45">
        <f t="shared" si="14"/>
        <v>1.44E-2</v>
      </c>
      <c r="I439" s="36" t="s">
        <v>886</v>
      </c>
      <c r="J439" s="38" t="s">
        <v>886</v>
      </c>
      <c r="K439" s="332" t="s">
        <v>886</v>
      </c>
    </row>
    <row r="440" spans="1:11" x14ac:dyDescent="0.2">
      <c r="A440" s="41" t="s">
        <v>696</v>
      </c>
      <c r="B440" s="41" t="s">
        <v>697</v>
      </c>
      <c r="C440" s="41" t="s">
        <v>710</v>
      </c>
      <c r="D440" s="41" t="s">
        <v>711</v>
      </c>
      <c r="E440" s="42">
        <v>499311</v>
      </c>
      <c r="F440" s="43">
        <v>456005</v>
      </c>
      <c r="G440" s="44">
        <f t="shared" si="13"/>
        <v>-43306</v>
      </c>
      <c r="H440" s="45">
        <f t="shared" si="14"/>
        <v>-8.6699999999999999E-2</v>
      </c>
      <c r="I440" s="36" t="s">
        <v>886</v>
      </c>
      <c r="J440" s="38" t="s">
        <v>886</v>
      </c>
      <c r="K440" s="332">
        <v>2015</v>
      </c>
    </row>
    <row r="441" spans="1:11" x14ac:dyDescent="0.2">
      <c r="A441" s="41" t="s">
        <v>696</v>
      </c>
      <c r="B441" s="41" t="s">
        <v>697</v>
      </c>
      <c r="C441" s="41" t="s">
        <v>712</v>
      </c>
      <c r="D441" s="41" t="s">
        <v>713</v>
      </c>
      <c r="E441" s="42">
        <v>1118610</v>
      </c>
      <c r="F441" s="43">
        <v>1162109</v>
      </c>
      <c r="G441" s="44">
        <f t="shared" si="13"/>
        <v>43499</v>
      </c>
      <c r="H441" s="45">
        <f t="shared" si="14"/>
        <v>3.8899999999999997E-2</v>
      </c>
      <c r="I441" s="36" t="s">
        <v>886</v>
      </c>
      <c r="J441" s="38" t="s">
        <v>886</v>
      </c>
      <c r="K441" s="332" t="s">
        <v>886</v>
      </c>
    </row>
    <row r="442" spans="1:11" x14ac:dyDescent="0.2">
      <c r="A442" s="41" t="s">
        <v>714</v>
      </c>
      <c r="B442" s="41" t="s">
        <v>715</v>
      </c>
      <c r="C442" s="41" t="s">
        <v>652</v>
      </c>
      <c r="D442" s="41" t="s">
        <v>716</v>
      </c>
      <c r="E442" s="42">
        <v>340339</v>
      </c>
      <c r="F442" s="43">
        <v>344428</v>
      </c>
      <c r="G442" s="44">
        <f t="shared" si="13"/>
        <v>4089</v>
      </c>
      <c r="H442" s="45">
        <f t="shared" si="14"/>
        <v>1.2E-2</v>
      </c>
      <c r="I442" s="36" t="s">
        <v>886</v>
      </c>
      <c r="J442" s="38" t="s">
        <v>886</v>
      </c>
      <c r="K442" s="332" t="s">
        <v>886</v>
      </c>
    </row>
    <row r="443" spans="1:11" x14ac:dyDescent="0.2">
      <c r="A443" s="41" t="s">
        <v>714</v>
      </c>
      <c r="B443" s="41" t="s">
        <v>715</v>
      </c>
      <c r="C443" s="41" t="s">
        <v>201</v>
      </c>
      <c r="D443" s="41" t="s">
        <v>717</v>
      </c>
      <c r="E443" s="42">
        <v>387821</v>
      </c>
      <c r="F443" s="43">
        <v>401118</v>
      </c>
      <c r="G443" s="44">
        <f t="shared" si="13"/>
        <v>13297</v>
      </c>
      <c r="H443" s="45">
        <f t="shared" si="14"/>
        <v>3.4299999999999997E-2</v>
      </c>
      <c r="I443" s="36" t="s">
        <v>886</v>
      </c>
      <c r="J443" s="38" t="s">
        <v>886</v>
      </c>
      <c r="K443" s="332" t="s">
        <v>886</v>
      </c>
    </row>
    <row r="444" spans="1:11" x14ac:dyDescent="0.2">
      <c r="A444" s="41" t="s">
        <v>714</v>
      </c>
      <c r="B444" s="41" t="s">
        <v>715</v>
      </c>
      <c r="C444" s="41" t="s">
        <v>718</v>
      </c>
      <c r="D444" s="41" t="s">
        <v>719</v>
      </c>
      <c r="E444" s="42">
        <v>340376</v>
      </c>
      <c r="F444" s="43">
        <v>346008</v>
      </c>
      <c r="G444" s="44">
        <f t="shared" si="13"/>
        <v>5632</v>
      </c>
      <c r="H444" s="45">
        <f t="shared" si="14"/>
        <v>1.6500000000000001E-2</v>
      </c>
      <c r="I444" s="36" t="s">
        <v>886</v>
      </c>
      <c r="J444" s="38" t="s">
        <v>886</v>
      </c>
      <c r="K444" s="332" t="s">
        <v>886</v>
      </c>
    </row>
    <row r="445" spans="1:11" x14ac:dyDescent="0.2">
      <c r="A445" s="41" t="s">
        <v>714</v>
      </c>
      <c r="B445" s="41" t="s">
        <v>715</v>
      </c>
      <c r="C445" s="41" t="s">
        <v>26</v>
      </c>
      <c r="D445" s="41" t="s">
        <v>720</v>
      </c>
      <c r="E445" s="42">
        <v>2545559</v>
      </c>
      <c r="F445" s="43">
        <v>2558534</v>
      </c>
      <c r="G445" s="44">
        <f t="shared" si="13"/>
        <v>12975</v>
      </c>
      <c r="H445" s="45">
        <f t="shared" si="14"/>
        <v>5.1000000000000004E-3</v>
      </c>
      <c r="I445" s="36" t="s">
        <v>886</v>
      </c>
      <c r="J445" s="38" t="s">
        <v>886</v>
      </c>
      <c r="K445" s="332" t="s">
        <v>886</v>
      </c>
    </row>
    <row r="446" spans="1:11" x14ac:dyDescent="0.2">
      <c r="A446" s="41" t="s">
        <v>714</v>
      </c>
      <c r="B446" s="41" t="s">
        <v>715</v>
      </c>
      <c r="C446" s="41" t="s">
        <v>185</v>
      </c>
      <c r="D446" s="41" t="s">
        <v>721</v>
      </c>
      <c r="E446" s="42">
        <v>1900119</v>
      </c>
      <c r="F446" s="43">
        <v>1967221</v>
      </c>
      <c r="G446" s="44">
        <f t="shared" si="13"/>
        <v>67102</v>
      </c>
      <c r="H446" s="45">
        <f t="shared" si="14"/>
        <v>3.5299999999999998E-2</v>
      </c>
      <c r="I446" s="36" t="s">
        <v>886</v>
      </c>
      <c r="J446" s="38" t="s">
        <v>886</v>
      </c>
      <c r="K446" s="332" t="s">
        <v>886</v>
      </c>
    </row>
    <row r="447" spans="1:11" x14ac:dyDescent="0.2">
      <c r="A447" s="41" t="s">
        <v>714</v>
      </c>
      <c r="B447" s="41" t="s">
        <v>715</v>
      </c>
      <c r="C447" s="41" t="s">
        <v>353</v>
      </c>
      <c r="D447" s="41" t="s">
        <v>722</v>
      </c>
      <c r="E447" s="42">
        <v>3679107</v>
      </c>
      <c r="F447" s="43">
        <v>3826848</v>
      </c>
      <c r="G447" s="44">
        <f t="shared" si="13"/>
        <v>147741</v>
      </c>
      <c r="H447" s="45">
        <f t="shared" si="14"/>
        <v>4.02E-2</v>
      </c>
      <c r="I447" s="36" t="s">
        <v>886</v>
      </c>
      <c r="J447" s="38" t="s">
        <v>886</v>
      </c>
      <c r="K447" s="332" t="s">
        <v>886</v>
      </c>
    </row>
    <row r="448" spans="1:11" x14ac:dyDescent="0.2">
      <c r="A448" s="41" t="s">
        <v>714</v>
      </c>
      <c r="B448" s="41" t="s">
        <v>715</v>
      </c>
      <c r="C448" s="41" t="s">
        <v>47</v>
      </c>
      <c r="D448" s="41" t="s">
        <v>723</v>
      </c>
      <c r="E448" s="42">
        <v>1031203</v>
      </c>
      <c r="F448" s="43">
        <v>955427</v>
      </c>
      <c r="G448" s="44">
        <f t="shared" si="13"/>
        <v>-75776</v>
      </c>
      <c r="H448" s="45">
        <f t="shared" si="14"/>
        <v>-7.3499999999999996E-2</v>
      </c>
      <c r="I448" s="36" t="s">
        <v>886</v>
      </c>
      <c r="J448" s="38" t="s">
        <v>886</v>
      </c>
      <c r="K448" s="332">
        <v>2015</v>
      </c>
    </row>
    <row r="449" spans="1:11" x14ac:dyDescent="0.2">
      <c r="A449" s="41" t="s">
        <v>724</v>
      </c>
      <c r="B449" s="41" t="s">
        <v>725</v>
      </c>
      <c r="C449" s="41" t="s">
        <v>79</v>
      </c>
      <c r="D449" s="41" t="s">
        <v>726</v>
      </c>
      <c r="E449" s="42">
        <v>81325</v>
      </c>
      <c r="F449" s="43">
        <v>91212</v>
      </c>
      <c r="G449" s="44">
        <f t="shared" si="13"/>
        <v>9887</v>
      </c>
      <c r="H449" s="45">
        <f t="shared" si="14"/>
        <v>0.1216</v>
      </c>
      <c r="I449" s="36">
        <v>1</v>
      </c>
      <c r="J449" s="38" t="s">
        <v>886</v>
      </c>
      <c r="K449" s="332" t="s">
        <v>886</v>
      </c>
    </row>
    <row r="450" spans="1:11" x14ac:dyDescent="0.2">
      <c r="A450" s="41" t="s">
        <v>724</v>
      </c>
      <c r="B450" s="41" t="s">
        <v>725</v>
      </c>
      <c r="C450" s="41" t="s">
        <v>59</v>
      </c>
      <c r="D450" s="41" t="s">
        <v>727</v>
      </c>
      <c r="E450" s="42">
        <v>14624</v>
      </c>
      <c r="F450" s="43">
        <v>17410</v>
      </c>
      <c r="G450" s="44">
        <f t="shared" si="13"/>
        <v>2786</v>
      </c>
      <c r="H450" s="45">
        <f t="shared" si="14"/>
        <v>0.1905</v>
      </c>
      <c r="I450" s="36">
        <v>1</v>
      </c>
      <c r="J450" s="38">
        <v>1</v>
      </c>
      <c r="K450" s="332">
        <v>2015</v>
      </c>
    </row>
    <row r="451" spans="1:11" x14ac:dyDescent="0.2">
      <c r="A451" s="41" t="s">
        <v>724</v>
      </c>
      <c r="B451" s="41" t="s">
        <v>725</v>
      </c>
      <c r="C451" s="41" t="s">
        <v>37</v>
      </c>
      <c r="D451" s="41" t="s">
        <v>728</v>
      </c>
      <c r="E451" s="42">
        <v>41721</v>
      </c>
      <c r="F451" s="43">
        <v>41479</v>
      </c>
      <c r="G451" s="44">
        <f t="shared" si="13"/>
        <v>-242</v>
      </c>
      <c r="H451" s="45">
        <f t="shared" si="14"/>
        <v>-5.7999999999999996E-3</v>
      </c>
      <c r="I451" s="36">
        <v>1</v>
      </c>
      <c r="J451" s="38">
        <v>1</v>
      </c>
      <c r="K451" s="332" t="s">
        <v>886</v>
      </c>
    </row>
    <row r="452" spans="1:11" x14ac:dyDescent="0.2">
      <c r="A452" s="41" t="s">
        <v>724</v>
      </c>
      <c r="B452" s="41" t="s">
        <v>725</v>
      </c>
      <c r="C452" s="41" t="s">
        <v>39</v>
      </c>
      <c r="D452" s="41" t="s">
        <v>729</v>
      </c>
      <c r="E452" s="42">
        <v>0</v>
      </c>
      <c r="F452" s="43">
        <v>0</v>
      </c>
      <c r="G452" s="44">
        <f t="shared" si="13"/>
        <v>0</v>
      </c>
      <c r="H452" s="45">
        <v>0</v>
      </c>
      <c r="I452" s="36">
        <v>1</v>
      </c>
      <c r="J452" s="38">
        <v>1</v>
      </c>
      <c r="K452" s="332" t="s">
        <v>886</v>
      </c>
    </row>
    <row r="453" spans="1:11" x14ac:dyDescent="0.2">
      <c r="A453" s="41" t="s">
        <v>724</v>
      </c>
      <c r="B453" s="41" t="s">
        <v>725</v>
      </c>
      <c r="C453" s="41" t="s">
        <v>344</v>
      </c>
      <c r="D453" s="41" t="s">
        <v>730</v>
      </c>
      <c r="E453" s="42">
        <v>15979</v>
      </c>
      <c r="F453" s="43">
        <v>22184</v>
      </c>
      <c r="G453" s="44">
        <f t="shared" si="13"/>
        <v>6205</v>
      </c>
      <c r="H453" s="45">
        <f t="shared" si="14"/>
        <v>0.38829999999999998</v>
      </c>
      <c r="I453" s="36">
        <v>1</v>
      </c>
      <c r="J453" s="38">
        <v>1</v>
      </c>
      <c r="K453" s="332">
        <v>2015</v>
      </c>
    </row>
    <row r="454" spans="1:11" x14ac:dyDescent="0.2">
      <c r="A454" s="41" t="s">
        <v>731</v>
      </c>
      <c r="B454" s="41" t="s">
        <v>732</v>
      </c>
      <c r="C454" s="41" t="s">
        <v>512</v>
      </c>
      <c r="D454" s="41" t="s">
        <v>733</v>
      </c>
      <c r="E454" s="42">
        <v>1161903</v>
      </c>
      <c r="F454" s="43">
        <v>1178058</v>
      </c>
      <c r="G454" s="44">
        <f t="shared" si="13"/>
        <v>16155</v>
      </c>
      <c r="H454" s="45">
        <f t="shared" si="14"/>
        <v>1.3899999999999999E-2</v>
      </c>
      <c r="I454" s="36" t="s">
        <v>886</v>
      </c>
      <c r="J454" s="38" t="s">
        <v>886</v>
      </c>
      <c r="K454" s="332" t="s">
        <v>886</v>
      </c>
    </row>
    <row r="455" spans="1:11" x14ac:dyDescent="0.2">
      <c r="A455" s="41" t="s">
        <v>731</v>
      </c>
      <c r="B455" s="41" t="s">
        <v>732</v>
      </c>
      <c r="C455" s="41" t="s">
        <v>26</v>
      </c>
      <c r="D455" s="41" t="s">
        <v>734</v>
      </c>
      <c r="E455" s="42">
        <v>10163038</v>
      </c>
      <c r="F455" s="43">
        <v>10093773</v>
      </c>
      <c r="G455" s="44">
        <f t="shared" si="13"/>
        <v>-69265</v>
      </c>
      <c r="H455" s="45">
        <f t="shared" si="14"/>
        <v>-6.7999999999999996E-3</v>
      </c>
      <c r="I455" s="36" t="s">
        <v>886</v>
      </c>
      <c r="J455" s="38" t="s">
        <v>886</v>
      </c>
      <c r="K455" s="332">
        <v>2015</v>
      </c>
    </row>
    <row r="456" spans="1:11" x14ac:dyDescent="0.2">
      <c r="A456" s="41" t="s">
        <v>731</v>
      </c>
      <c r="B456" s="41" t="s">
        <v>732</v>
      </c>
      <c r="C456" s="41" t="s">
        <v>57</v>
      </c>
      <c r="D456" s="41" t="s">
        <v>735</v>
      </c>
      <c r="E456" s="42">
        <v>3231687</v>
      </c>
      <c r="F456" s="43">
        <v>3386223</v>
      </c>
      <c r="G456" s="44">
        <f t="shared" si="13"/>
        <v>154536</v>
      </c>
      <c r="H456" s="45">
        <f t="shared" si="14"/>
        <v>4.7800000000000002E-2</v>
      </c>
      <c r="I456" s="36" t="s">
        <v>886</v>
      </c>
      <c r="J456" s="38" t="s">
        <v>886</v>
      </c>
      <c r="K456" s="332" t="s">
        <v>886</v>
      </c>
    </row>
    <row r="457" spans="1:11" x14ac:dyDescent="0.2">
      <c r="A457" s="41" t="s">
        <v>731</v>
      </c>
      <c r="B457" s="41" t="s">
        <v>732</v>
      </c>
      <c r="C457" s="41" t="s">
        <v>79</v>
      </c>
      <c r="D457" s="41" t="s">
        <v>736</v>
      </c>
      <c r="E457" s="42">
        <v>3044605</v>
      </c>
      <c r="F457" s="43">
        <v>3106875</v>
      </c>
      <c r="G457" s="44">
        <f t="shared" si="13"/>
        <v>62270</v>
      </c>
      <c r="H457" s="45">
        <f t="shared" si="14"/>
        <v>2.0500000000000001E-2</v>
      </c>
      <c r="I457" s="36" t="s">
        <v>886</v>
      </c>
      <c r="J457" s="38" t="s">
        <v>886</v>
      </c>
      <c r="K457" s="332" t="s">
        <v>886</v>
      </c>
    </row>
    <row r="458" spans="1:11" x14ac:dyDescent="0.2">
      <c r="A458" s="41" t="s">
        <v>731</v>
      </c>
      <c r="B458" s="41" t="s">
        <v>732</v>
      </c>
      <c r="C458" s="41" t="s">
        <v>16</v>
      </c>
      <c r="D458" s="41" t="s">
        <v>737</v>
      </c>
      <c r="E458" s="42">
        <v>2186712</v>
      </c>
      <c r="F458" s="43">
        <v>2257157</v>
      </c>
      <c r="G458" s="44">
        <f t="shared" si="13"/>
        <v>70445</v>
      </c>
      <c r="H458" s="45">
        <f t="shared" si="14"/>
        <v>3.2199999999999999E-2</v>
      </c>
      <c r="I458" s="36" t="s">
        <v>886</v>
      </c>
      <c r="J458" s="38" t="s">
        <v>886</v>
      </c>
      <c r="K458" s="332" t="s">
        <v>886</v>
      </c>
    </row>
    <row r="459" spans="1:11" x14ac:dyDescent="0.2">
      <c r="A459" s="41" t="s">
        <v>731</v>
      </c>
      <c r="B459" s="41" t="s">
        <v>732</v>
      </c>
      <c r="C459" s="41" t="s">
        <v>82</v>
      </c>
      <c r="D459" s="41" t="s">
        <v>738</v>
      </c>
      <c r="E459" s="42">
        <v>4162120</v>
      </c>
      <c r="F459" s="43">
        <v>4125885</v>
      </c>
      <c r="G459" s="44">
        <f t="shared" ref="G459:G523" si="15">SUM(F459-E459)</f>
        <v>-36235</v>
      </c>
      <c r="H459" s="45">
        <f t="shared" ref="H459:H523" si="16">ROUND(G459/E459,4)</f>
        <v>-8.6999999999999994E-3</v>
      </c>
      <c r="I459" s="36" t="s">
        <v>886</v>
      </c>
      <c r="J459" s="38" t="s">
        <v>886</v>
      </c>
      <c r="K459" s="332">
        <v>2015</v>
      </c>
    </row>
    <row r="460" spans="1:11" x14ac:dyDescent="0.2">
      <c r="A460" s="41" t="s">
        <v>731</v>
      </c>
      <c r="B460" s="41" t="s">
        <v>732</v>
      </c>
      <c r="C460" s="41" t="s">
        <v>59</v>
      </c>
      <c r="D460" s="41" t="s">
        <v>739</v>
      </c>
      <c r="E460" s="42">
        <v>3823806</v>
      </c>
      <c r="F460" s="43">
        <v>3837230</v>
      </c>
      <c r="G460" s="44">
        <f t="shared" si="15"/>
        <v>13424</v>
      </c>
      <c r="H460" s="45">
        <f t="shared" si="16"/>
        <v>3.5000000000000001E-3</v>
      </c>
      <c r="I460" s="36" t="s">
        <v>886</v>
      </c>
      <c r="J460" s="38" t="s">
        <v>886</v>
      </c>
      <c r="K460" s="332">
        <v>2015</v>
      </c>
    </row>
    <row r="461" spans="1:11" x14ac:dyDescent="0.2">
      <c r="A461" s="41" t="s">
        <v>731</v>
      </c>
      <c r="B461" s="41" t="s">
        <v>732</v>
      </c>
      <c r="C461" s="41" t="s">
        <v>37</v>
      </c>
      <c r="D461" s="41" t="s">
        <v>740</v>
      </c>
      <c r="E461" s="42">
        <v>1899591</v>
      </c>
      <c r="F461" s="43">
        <v>1783213</v>
      </c>
      <c r="G461" s="44">
        <f t="shared" si="15"/>
        <v>-116378</v>
      </c>
      <c r="H461" s="45">
        <f t="shared" si="16"/>
        <v>-6.13E-2</v>
      </c>
      <c r="I461" s="36" t="s">
        <v>886</v>
      </c>
      <c r="J461" s="38" t="s">
        <v>886</v>
      </c>
      <c r="K461" s="332">
        <v>2015</v>
      </c>
    </row>
    <row r="462" spans="1:11" x14ac:dyDescent="0.2">
      <c r="A462" s="41" t="s">
        <v>731</v>
      </c>
      <c r="B462" s="41" t="s">
        <v>732</v>
      </c>
      <c r="C462" s="41" t="s">
        <v>215</v>
      </c>
      <c r="D462" s="41" t="s">
        <v>741</v>
      </c>
      <c r="E462" s="42">
        <v>725166</v>
      </c>
      <c r="F462" s="43">
        <v>716033</v>
      </c>
      <c r="G462" s="44">
        <f t="shared" si="15"/>
        <v>-9133</v>
      </c>
      <c r="H462" s="45">
        <f t="shared" si="16"/>
        <v>-1.26E-2</v>
      </c>
      <c r="I462" s="36" t="s">
        <v>886</v>
      </c>
      <c r="J462" s="38" t="s">
        <v>886</v>
      </c>
      <c r="K462" s="332" t="s">
        <v>886</v>
      </c>
    </row>
    <row r="463" spans="1:11" x14ac:dyDescent="0.2">
      <c r="A463" s="41" t="s">
        <v>742</v>
      </c>
      <c r="B463" s="41" t="s">
        <v>743</v>
      </c>
      <c r="C463" s="41" t="s">
        <v>744</v>
      </c>
      <c r="D463" s="41" t="s">
        <v>745</v>
      </c>
      <c r="E463" s="42">
        <v>970690</v>
      </c>
      <c r="F463" s="43">
        <v>952013</v>
      </c>
      <c r="G463" s="44">
        <f t="shared" si="15"/>
        <v>-18677</v>
      </c>
      <c r="H463" s="45">
        <f t="shared" si="16"/>
        <v>-1.9199999999999998E-2</v>
      </c>
      <c r="I463" s="36" t="s">
        <v>886</v>
      </c>
      <c r="J463" s="38" t="s">
        <v>886</v>
      </c>
      <c r="K463" s="332" t="s">
        <v>886</v>
      </c>
    </row>
    <row r="464" spans="1:11" x14ac:dyDescent="0.2">
      <c r="A464" s="41" t="s">
        <v>742</v>
      </c>
      <c r="B464" s="41" t="s">
        <v>743</v>
      </c>
      <c r="C464" s="41" t="s">
        <v>26</v>
      </c>
      <c r="D464" s="41" t="s">
        <v>746</v>
      </c>
      <c r="E464" s="42">
        <v>5436064</v>
      </c>
      <c r="F464" s="43">
        <v>5411694</v>
      </c>
      <c r="G464" s="44">
        <f t="shared" si="15"/>
        <v>-24370</v>
      </c>
      <c r="H464" s="45">
        <f t="shared" si="16"/>
        <v>-4.4999999999999997E-3</v>
      </c>
      <c r="I464" s="36" t="s">
        <v>886</v>
      </c>
      <c r="J464" s="38" t="s">
        <v>886</v>
      </c>
      <c r="K464" s="332">
        <v>2015</v>
      </c>
    </row>
    <row r="465" spans="1:11" x14ac:dyDescent="0.2">
      <c r="A465" s="41" t="s">
        <v>742</v>
      </c>
      <c r="B465" s="41" t="s">
        <v>743</v>
      </c>
      <c r="C465" s="41" t="s">
        <v>57</v>
      </c>
      <c r="D465" s="41" t="s">
        <v>747</v>
      </c>
      <c r="E465" s="42">
        <v>2705938</v>
      </c>
      <c r="F465" s="43">
        <v>2578456</v>
      </c>
      <c r="G465" s="44">
        <f t="shared" si="15"/>
        <v>-127482</v>
      </c>
      <c r="H465" s="45">
        <f t="shared" si="16"/>
        <v>-4.7100000000000003E-2</v>
      </c>
      <c r="I465" s="36" t="s">
        <v>886</v>
      </c>
      <c r="J465" s="38" t="s">
        <v>886</v>
      </c>
      <c r="K465" s="332">
        <v>2015</v>
      </c>
    </row>
    <row r="466" spans="1:11" x14ac:dyDescent="0.2">
      <c r="A466" s="41" t="s">
        <v>742</v>
      </c>
      <c r="B466" s="41" t="s">
        <v>743</v>
      </c>
      <c r="C466" s="41" t="s">
        <v>79</v>
      </c>
      <c r="D466" s="41" t="s">
        <v>748</v>
      </c>
      <c r="E466" s="42">
        <v>931289</v>
      </c>
      <c r="F466" s="43">
        <v>959752</v>
      </c>
      <c r="G466" s="44">
        <f t="shared" si="15"/>
        <v>28463</v>
      </c>
      <c r="H466" s="45">
        <f t="shared" si="16"/>
        <v>3.0599999999999999E-2</v>
      </c>
      <c r="I466" s="36" t="s">
        <v>886</v>
      </c>
      <c r="J466" s="38" t="s">
        <v>886</v>
      </c>
      <c r="K466" s="332">
        <v>2015</v>
      </c>
    </row>
    <row r="467" spans="1:11" x14ac:dyDescent="0.2">
      <c r="A467" s="41" t="s">
        <v>742</v>
      </c>
      <c r="B467" s="41" t="s">
        <v>743</v>
      </c>
      <c r="C467" s="41" t="s">
        <v>16</v>
      </c>
      <c r="D467" s="41" t="s">
        <v>749</v>
      </c>
      <c r="E467" s="42">
        <v>1178808</v>
      </c>
      <c r="F467" s="43">
        <v>1238795</v>
      </c>
      <c r="G467" s="44">
        <f t="shared" si="15"/>
        <v>59987</v>
      </c>
      <c r="H467" s="45">
        <f t="shared" si="16"/>
        <v>5.0900000000000001E-2</v>
      </c>
      <c r="I467" s="36" t="s">
        <v>886</v>
      </c>
      <c r="J467" s="38" t="s">
        <v>886</v>
      </c>
      <c r="K467" s="332" t="s">
        <v>886</v>
      </c>
    </row>
    <row r="468" spans="1:11" x14ac:dyDescent="0.2">
      <c r="A468" s="41" t="s">
        <v>742</v>
      </c>
      <c r="B468" s="41" t="s">
        <v>743</v>
      </c>
      <c r="C468" s="41" t="s">
        <v>59</v>
      </c>
      <c r="D468" s="41" t="s">
        <v>750</v>
      </c>
      <c r="E468" s="42">
        <v>1059271</v>
      </c>
      <c r="F468" s="43">
        <v>1050643</v>
      </c>
      <c r="G468" s="44">
        <f t="shared" si="15"/>
        <v>-8628</v>
      </c>
      <c r="H468" s="45">
        <f t="shared" si="16"/>
        <v>-8.0999999999999996E-3</v>
      </c>
      <c r="I468" s="36" t="s">
        <v>886</v>
      </c>
      <c r="J468" s="38" t="s">
        <v>886</v>
      </c>
      <c r="K468" s="332" t="s">
        <v>886</v>
      </c>
    </row>
    <row r="469" spans="1:11" x14ac:dyDescent="0.2">
      <c r="A469" s="41" t="s">
        <v>742</v>
      </c>
      <c r="B469" s="41" t="s">
        <v>743</v>
      </c>
      <c r="C469" s="41" t="s">
        <v>37</v>
      </c>
      <c r="D469" s="41" t="s">
        <v>751</v>
      </c>
      <c r="E469" s="42">
        <v>936464</v>
      </c>
      <c r="F469" s="43">
        <v>968231</v>
      </c>
      <c r="G469" s="44">
        <f t="shared" si="15"/>
        <v>31767</v>
      </c>
      <c r="H469" s="45">
        <f t="shared" si="16"/>
        <v>3.39E-2</v>
      </c>
      <c r="I469" s="36" t="s">
        <v>886</v>
      </c>
      <c r="J469" s="38" t="s">
        <v>886</v>
      </c>
      <c r="K469" s="332">
        <v>2015</v>
      </c>
    </row>
    <row r="470" spans="1:11" x14ac:dyDescent="0.2">
      <c r="A470" s="41" t="s">
        <v>742</v>
      </c>
      <c r="B470" s="41" t="s">
        <v>743</v>
      </c>
      <c r="C470" s="41" t="s">
        <v>185</v>
      </c>
      <c r="D470" s="41" t="s">
        <v>752</v>
      </c>
      <c r="E470" s="42">
        <v>779502</v>
      </c>
      <c r="F470" s="43">
        <v>771909</v>
      </c>
      <c r="G470" s="44">
        <f t="shared" si="15"/>
        <v>-7593</v>
      </c>
      <c r="H470" s="45">
        <f t="shared" si="16"/>
        <v>-9.7000000000000003E-3</v>
      </c>
      <c r="I470" s="36" t="s">
        <v>886</v>
      </c>
      <c r="J470" s="38" t="s">
        <v>886</v>
      </c>
      <c r="K470" s="332">
        <v>2015</v>
      </c>
    </row>
    <row r="471" spans="1:11" x14ac:dyDescent="0.2">
      <c r="A471" s="41" t="s">
        <v>742</v>
      </c>
      <c r="B471" s="41" t="s">
        <v>743</v>
      </c>
      <c r="C471" s="41" t="s">
        <v>369</v>
      </c>
      <c r="D471" s="41" t="s">
        <v>753</v>
      </c>
      <c r="E471" s="42">
        <v>1090350</v>
      </c>
      <c r="F471" s="43">
        <v>1116532</v>
      </c>
      <c r="G471" s="44">
        <f t="shared" si="15"/>
        <v>26182</v>
      </c>
      <c r="H471" s="45">
        <f t="shared" si="16"/>
        <v>2.4E-2</v>
      </c>
      <c r="I471" s="36" t="s">
        <v>886</v>
      </c>
      <c r="J471" s="38" t="s">
        <v>886</v>
      </c>
      <c r="K471" s="332" t="s">
        <v>886</v>
      </c>
    </row>
    <row r="472" spans="1:11" x14ac:dyDescent="0.2">
      <c r="A472" s="41" t="s">
        <v>742</v>
      </c>
      <c r="B472" s="41" t="s">
        <v>743</v>
      </c>
      <c r="C472" s="41" t="s">
        <v>39</v>
      </c>
      <c r="D472" s="41" t="s">
        <v>754</v>
      </c>
      <c r="E472" s="42">
        <v>207056</v>
      </c>
      <c r="F472" s="43">
        <v>240850</v>
      </c>
      <c r="G472" s="44">
        <f t="shared" si="15"/>
        <v>33794</v>
      </c>
      <c r="H472" s="45">
        <f t="shared" si="16"/>
        <v>0.16320000000000001</v>
      </c>
      <c r="I472" s="36" t="s">
        <v>886</v>
      </c>
      <c r="J472" s="38" t="s">
        <v>886</v>
      </c>
      <c r="K472" s="332" t="s">
        <v>886</v>
      </c>
    </row>
    <row r="473" spans="1:11" x14ac:dyDescent="0.2">
      <c r="A473" s="41" t="s">
        <v>755</v>
      </c>
      <c r="B473" s="41" t="s">
        <v>756</v>
      </c>
      <c r="C473" s="41" t="s">
        <v>230</v>
      </c>
      <c r="D473" s="41" t="s">
        <v>757</v>
      </c>
      <c r="E473" s="42">
        <v>1353158</v>
      </c>
      <c r="F473" s="43">
        <v>1383903</v>
      </c>
      <c r="G473" s="44">
        <f t="shared" si="15"/>
        <v>30745</v>
      </c>
      <c r="H473" s="45">
        <f t="shared" si="16"/>
        <v>2.2700000000000001E-2</v>
      </c>
      <c r="I473" s="36" t="s">
        <v>886</v>
      </c>
      <c r="J473" s="38" t="s">
        <v>886</v>
      </c>
      <c r="K473" s="332" t="s">
        <v>886</v>
      </c>
    </row>
    <row r="474" spans="1:11" x14ac:dyDescent="0.2">
      <c r="A474" s="41" t="s">
        <v>755</v>
      </c>
      <c r="B474" s="41" t="s">
        <v>756</v>
      </c>
      <c r="C474" s="41" t="s">
        <v>245</v>
      </c>
      <c r="D474" s="41" t="s">
        <v>758</v>
      </c>
      <c r="E474" s="42">
        <v>585307</v>
      </c>
      <c r="F474" s="43">
        <v>593979</v>
      </c>
      <c r="G474" s="44">
        <f t="shared" si="15"/>
        <v>8672</v>
      </c>
      <c r="H474" s="45">
        <f t="shared" si="16"/>
        <v>1.4800000000000001E-2</v>
      </c>
      <c r="I474" s="36" t="s">
        <v>886</v>
      </c>
      <c r="J474" s="38" t="s">
        <v>886</v>
      </c>
      <c r="K474" s="332" t="s">
        <v>886</v>
      </c>
    </row>
    <row r="475" spans="1:11" x14ac:dyDescent="0.2">
      <c r="A475" s="41" t="s">
        <v>755</v>
      </c>
      <c r="B475" s="41" t="s">
        <v>756</v>
      </c>
      <c r="C475" s="41" t="s">
        <v>759</v>
      </c>
      <c r="D475" s="41" t="s">
        <v>760</v>
      </c>
      <c r="E475" s="42">
        <v>1674394</v>
      </c>
      <c r="F475" s="43">
        <v>1760334</v>
      </c>
      <c r="G475" s="44">
        <f t="shared" si="15"/>
        <v>85940</v>
      </c>
      <c r="H475" s="45">
        <f t="shared" si="16"/>
        <v>5.1299999999999998E-2</v>
      </c>
      <c r="I475" s="36" t="s">
        <v>886</v>
      </c>
      <c r="J475" s="38" t="s">
        <v>886</v>
      </c>
      <c r="K475" s="332" t="s">
        <v>886</v>
      </c>
    </row>
    <row r="476" spans="1:11" x14ac:dyDescent="0.2">
      <c r="A476" s="41" t="s">
        <v>755</v>
      </c>
      <c r="B476" s="41" t="s">
        <v>756</v>
      </c>
      <c r="C476" s="41" t="s">
        <v>396</v>
      </c>
      <c r="D476" s="41" t="s">
        <v>761</v>
      </c>
      <c r="E476" s="42">
        <v>981222</v>
      </c>
      <c r="F476" s="43">
        <v>991857</v>
      </c>
      <c r="G476" s="44">
        <f t="shared" si="15"/>
        <v>10635</v>
      </c>
      <c r="H476" s="45">
        <f t="shared" si="16"/>
        <v>1.0800000000000001E-2</v>
      </c>
      <c r="I476" s="36" t="s">
        <v>886</v>
      </c>
      <c r="J476" s="38" t="s">
        <v>886</v>
      </c>
      <c r="K476" s="332" t="s">
        <v>886</v>
      </c>
    </row>
    <row r="477" spans="1:11" x14ac:dyDescent="0.2">
      <c r="A477" s="41" t="s">
        <v>755</v>
      </c>
      <c r="B477" s="41" t="s">
        <v>756</v>
      </c>
      <c r="C477" s="41" t="s">
        <v>762</v>
      </c>
      <c r="D477" s="41" t="s">
        <v>763</v>
      </c>
      <c r="E477" s="42">
        <v>1667227</v>
      </c>
      <c r="F477" s="43">
        <v>1635993</v>
      </c>
      <c r="G477" s="44">
        <f t="shared" si="15"/>
        <v>-31234</v>
      </c>
      <c r="H477" s="45">
        <f t="shared" si="16"/>
        <v>-1.8700000000000001E-2</v>
      </c>
      <c r="I477" s="36" t="s">
        <v>886</v>
      </c>
      <c r="J477" s="38" t="s">
        <v>886</v>
      </c>
      <c r="K477" s="332">
        <v>2015</v>
      </c>
    </row>
    <row r="478" spans="1:11" x14ac:dyDescent="0.2">
      <c r="A478" s="41" t="s">
        <v>755</v>
      </c>
      <c r="B478" s="41" t="s">
        <v>756</v>
      </c>
      <c r="C478" s="41" t="s">
        <v>26</v>
      </c>
      <c r="D478" s="41" t="s">
        <v>764</v>
      </c>
      <c r="E478" s="42">
        <v>6947721</v>
      </c>
      <c r="F478" s="43">
        <v>6935848</v>
      </c>
      <c r="G478" s="44">
        <f t="shared" si="15"/>
        <v>-11873</v>
      </c>
      <c r="H478" s="45">
        <f t="shared" si="16"/>
        <v>-1.6999999999999999E-3</v>
      </c>
      <c r="I478" s="36" t="s">
        <v>886</v>
      </c>
      <c r="J478" s="38" t="s">
        <v>886</v>
      </c>
      <c r="K478" s="332" t="s">
        <v>886</v>
      </c>
    </row>
    <row r="479" spans="1:11" x14ac:dyDescent="0.2">
      <c r="A479" s="41" t="s">
        <v>755</v>
      </c>
      <c r="B479" s="41" t="s">
        <v>756</v>
      </c>
      <c r="C479" s="41" t="s">
        <v>57</v>
      </c>
      <c r="D479" s="41" t="s">
        <v>765</v>
      </c>
      <c r="E479" s="42">
        <v>3348465</v>
      </c>
      <c r="F479" s="43">
        <v>3231765</v>
      </c>
      <c r="G479" s="44">
        <f t="shared" si="15"/>
        <v>-116700</v>
      </c>
      <c r="H479" s="45">
        <f t="shared" si="16"/>
        <v>-3.49E-2</v>
      </c>
      <c r="I479" s="36" t="s">
        <v>886</v>
      </c>
      <c r="J479" s="38" t="s">
        <v>886</v>
      </c>
      <c r="K479" s="332">
        <v>2015</v>
      </c>
    </row>
    <row r="480" spans="1:11" x14ac:dyDescent="0.2">
      <c r="A480" s="41" t="s">
        <v>755</v>
      </c>
      <c r="B480" s="41" t="s">
        <v>756</v>
      </c>
      <c r="C480" s="41" t="s">
        <v>79</v>
      </c>
      <c r="D480" s="41" t="s">
        <v>766</v>
      </c>
      <c r="E480" s="42">
        <v>5433848</v>
      </c>
      <c r="F480" s="43">
        <v>5535977</v>
      </c>
      <c r="G480" s="44">
        <f t="shared" si="15"/>
        <v>102129</v>
      </c>
      <c r="H480" s="45">
        <f t="shared" si="16"/>
        <v>1.8800000000000001E-2</v>
      </c>
      <c r="I480" s="36" t="s">
        <v>886</v>
      </c>
      <c r="J480" s="38" t="s">
        <v>886</v>
      </c>
      <c r="K480" s="332" t="s">
        <v>886</v>
      </c>
    </row>
    <row r="481" spans="1:11" x14ac:dyDescent="0.2">
      <c r="A481" s="41" t="s">
        <v>755</v>
      </c>
      <c r="B481" s="41" t="s">
        <v>756</v>
      </c>
      <c r="C481" s="41" t="s">
        <v>16</v>
      </c>
      <c r="D481" s="41" t="s">
        <v>767</v>
      </c>
      <c r="E481" s="42">
        <v>1857353</v>
      </c>
      <c r="F481" s="43">
        <v>1865573</v>
      </c>
      <c r="G481" s="44">
        <f t="shared" si="15"/>
        <v>8220</v>
      </c>
      <c r="H481" s="45">
        <f t="shared" si="16"/>
        <v>4.4000000000000003E-3</v>
      </c>
      <c r="I481" s="36" t="s">
        <v>886</v>
      </c>
      <c r="J481" s="38" t="s">
        <v>886</v>
      </c>
      <c r="K481" s="332" t="s">
        <v>886</v>
      </c>
    </row>
    <row r="482" spans="1:11" x14ac:dyDescent="0.2">
      <c r="A482" s="41" t="s">
        <v>755</v>
      </c>
      <c r="B482" s="41" t="s">
        <v>756</v>
      </c>
      <c r="C482" s="41" t="s">
        <v>82</v>
      </c>
      <c r="D482" s="41" t="s">
        <v>768</v>
      </c>
      <c r="E482" s="42">
        <v>3786489</v>
      </c>
      <c r="F482" s="43">
        <v>3736245</v>
      </c>
      <c r="G482" s="44">
        <f t="shared" si="15"/>
        <v>-50244</v>
      </c>
      <c r="H482" s="45">
        <f t="shared" si="16"/>
        <v>-1.3299999999999999E-2</v>
      </c>
      <c r="I482" s="36" t="s">
        <v>886</v>
      </c>
      <c r="J482" s="38" t="s">
        <v>886</v>
      </c>
      <c r="K482" s="332">
        <v>2015</v>
      </c>
    </row>
    <row r="483" spans="1:11" x14ac:dyDescent="0.2">
      <c r="A483" s="41" t="s">
        <v>755</v>
      </c>
      <c r="B483" s="41" t="s">
        <v>756</v>
      </c>
      <c r="C483" s="41" t="s">
        <v>59</v>
      </c>
      <c r="D483" s="41" t="s">
        <v>769</v>
      </c>
      <c r="E483" s="42">
        <v>1516697</v>
      </c>
      <c r="F483" s="43">
        <v>1548364</v>
      </c>
      <c r="G483" s="44">
        <f t="shared" si="15"/>
        <v>31667</v>
      </c>
      <c r="H483" s="45">
        <f t="shared" si="16"/>
        <v>2.0899999999999998E-2</v>
      </c>
      <c r="I483" s="36" t="s">
        <v>886</v>
      </c>
      <c r="J483" s="38" t="s">
        <v>886</v>
      </c>
      <c r="K483" s="332" t="s">
        <v>886</v>
      </c>
    </row>
    <row r="484" spans="1:11" x14ac:dyDescent="0.2">
      <c r="A484" s="41" t="s">
        <v>755</v>
      </c>
      <c r="B484" s="41" t="s">
        <v>756</v>
      </c>
      <c r="C484" s="41" t="s">
        <v>37</v>
      </c>
      <c r="D484" s="41" t="s">
        <v>770</v>
      </c>
      <c r="E484" s="42">
        <v>1822671</v>
      </c>
      <c r="F484" s="43">
        <v>1757469</v>
      </c>
      <c r="G484" s="44">
        <f t="shared" si="15"/>
        <v>-65202</v>
      </c>
      <c r="H484" s="45">
        <f t="shared" si="16"/>
        <v>-3.5799999999999998E-2</v>
      </c>
      <c r="I484" s="36" t="s">
        <v>886</v>
      </c>
      <c r="J484" s="38" t="s">
        <v>886</v>
      </c>
      <c r="K484" s="332">
        <v>2015</v>
      </c>
    </row>
    <row r="485" spans="1:11" x14ac:dyDescent="0.2">
      <c r="A485" s="41" t="s">
        <v>771</v>
      </c>
      <c r="B485" s="41" t="s">
        <v>772</v>
      </c>
      <c r="C485" s="41" t="s">
        <v>773</v>
      </c>
      <c r="D485" s="41" t="s">
        <v>774</v>
      </c>
      <c r="E485" s="42">
        <v>545413</v>
      </c>
      <c r="F485" s="43">
        <v>534760</v>
      </c>
      <c r="G485" s="44">
        <f t="shared" si="15"/>
        <v>-10653</v>
      </c>
      <c r="H485" s="45">
        <f t="shared" si="16"/>
        <v>-1.95E-2</v>
      </c>
      <c r="I485" s="36" t="s">
        <v>886</v>
      </c>
      <c r="J485" s="38" t="s">
        <v>886</v>
      </c>
      <c r="K485" s="332" t="s">
        <v>886</v>
      </c>
    </row>
    <row r="486" spans="1:11" x14ac:dyDescent="0.2">
      <c r="A486" s="41" t="s">
        <v>771</v>
      </c>
      <c r="B486" s="41" t="s">
        <v>772</v>
      </c>
      <c r="C486" s="41" t="s">
        <v>26</v>
      </c>
      <c r="D486" s="41" t="s">
        <v>775</v>
      </c>
      <c r="E486" s="42">
        <v>6771417</v>
      </c>
      <c r="F486" s="43">
        <v>7108633</v>
      </c>
      <c r="G486" s="44">
        <f t="shared" si="15"/>
        <v>337216</v>
      </c>
      <c r="H486" s="45">
        <f t="shared" si="16"/>
        <v>4.9799999999999997E-2</v>
      </c>
      <c r="I486" s="36" t="s">
        <v>886</v>
      </c>
      <c r="J486" s="38" t="s">
        <v>886</v>
      </c>
      <c r="K486" s="332">
        <v>2015</v>
      </c>
    </row>
    <row r="487" spans="1:11" x14ac:dyDescent="0.2">
      <c r="A487" s="41" t="s">
        <v>771</v>
      </c>
      <c r="B487" s="41" t="s">
        <v>772</v>
      </c>
      <c r="C487" s="41" t="s">
        <v>57</v>
      </c>
      <c r="D487" s="41" t="s">
        <v>776</v>
      </c>
      <c r="E487" s="42">
        <v>2478605</v>
      </c>
      <c r="F487" s="43">
        <v>2524452</v>
      </c>
      <c r="G487" s="44">
        <f t="shared" si="15"/>
        <v>45847</v>
      </c>
      <c r="H487" s="45">
        <f t="shared" si="16"/>
        <v>1.8499999999999999E-2</v>
      </c>
      <c r="I487" s="36" t="s">
        <v>886</v>
      </c>
      <c r="J487" s="38" t="s">
        <v>886</v>
      </c>
      <c r="K487" s="332">
        <v>2015</v>
      </c>
    </row>
    <row r="488" spans="1:11" x14ac:dyDescent="0.2">
      <c r="A488" s="41" t="s">
        <v>771</v>
      </c>
      <c r="B488" s="41" t="s">
        <v>772</v>
      </c>
      <c r="C488" s="41" t="s">
        <v>79</v>
      </c>
      <c r="D488" s="41" t="s">
        <v>777</v>
      </c>
      <c r="E488" s="42">
        <v>3561231</v>
      </c>
      <c r="F488" s="43">
        <v>3703595</v>
      </c>
      <c r="G488" s="44">
        <f t="shared" si="15"/>
        <v>142364</v>
      </c>
      <c r="H488" s="45">
        <f t="shared" si="16"/>
        <v>0.04</v>
      </c>
      <c r="I488" s="36" t="s">
        <v>886</v>
      </c>
      <c r="J488" s="38" t="s">
        <v>886</v>
      </c>
      <c r="K488" s="332">
        <v>2015</v>
      </c>
    </row>
    <row r="489" spans="1:11" x14ac:dyDescent="0.2">
      <c r="A489" s="41" t="s">
        <v>771</v>
      </c>
      <c r="B489" s="41" t="s">
        <v>772</v>
      </c>
      <c r="C489" s="41" t="s">
        <v>39</v>
      </c>
      <c r="D489" s="41" t="s">
        <v>778</v>
      </c>
      <c r="E489" s="42">
        <v>460785</v>
      </c>
      <c r="F489" s="43">
        <v>470464</v>
      </c>
      <c r="G489" s="44">
        <f t="shared" si="15"/>
        <v>9679</v>
      </c>
      <c r="H489" s="45">
        <f t="shared" si="16"/>
        <v>2.1000000000000001E-2</v>
      </c>
      <c r="I489" s="36">
        <v>1</v>
      </c>
      <c r="J489" s="38" t="s">
        <v>886</v>
      </c>
      <c r="K489" s="332">
        <v>2015</v>
      </c>
    </row>
    <row r="490" spans="1:11" x14ac:dyDescent="0.2">
      <c r="A490" s="41" t="s">
        <v>771</v>
      </c>
      <c r="B490" s="41" t="s">
        <v>772</v>
      </c>
      <c r="C490" s="41" t="s">
        <v>138</v>
      </c>
      <c r="D490" s="41" t="s">
        <v>779</v>
      </c>
      <c r="E490" s="42">
        <v>1413647</v>
      </c>
      <c r="F490" s="43">
        <v>1435458</v>
      </c>
      <c r="G490" s="44">
        <f t="shared" si="15"/>
        <v>21811</v>
      </c>
      <c r="H490" s="45">
        <f t="shared" si="16"/>
        <v>1.54E-2</v>
      </c>
      <c r="I490" s="36" t="s">
        <v>886</v>
      </c>
      <c r="J490" s="38" t="s">
        <v>886</v>
      </c>
      <c r="K490" s="332" t="s">
        <v>886</v>
      </c>
    </row>
    <row r="491" spans="1:11" x14ac:dyDescent="0.2">
      <c r="A491" s="41" t="s">
        <v>771</v>
      </c>
      <c r="B491" s="41" t="s">
        <v>772</v>
      </c>
      <c r="C491" s="41" t="s">
        <v>125</v>
      </c>
      <c r="D491" s="41" t="s">
        <v>780</v>
      </c>
      <c r="E491" s="42">
        <v>964270</v>
      </c>
      <c r="F491" s="43">
        <v>937177</v>
      </c>
      <c r="G491" s="44">
        <f t="shared" si="15"/>
        <v>-27093</v>
      </c>
      <c r="H491" s="45">
        <f t="shared" si="16"/>
        <v>-2.81E-2</v>
      </c>
      <c r="I491" s="36" t="s">
        <v>886</v>
      </c>
      <c r="J491" s="38" t="s">
        <v>886</v>
      </c>
      <c r="K491" s="332">
        <v>2015</v>
      </c>
    </row>
    <row r="492" spans="1:11" x14ac:dyDescent="0.2">
      <c r="A492" s="41" t="s">
        <v>771</v>
      </c>
      <c r="B492" s="41" t="s">
        <v>772</v>
      </c>
      <c r="C492" s="41" t="s">
        <v>69</v>
      </c>
      <c r="D492" s="41" t="s">
        <v>781</v>
      </c>
      <c r="E492" s="42">
        <v>265093</v>
      </c>
      <c r="F492" s="43">
        <v>278050</v>
      </c>
      <c r="G492" s="44">
        <f t="shared" si="15"/>
        <v>12957</v>
      </c>
      <c r="H492" s="45">
        <f t="shared" si="16"/>
        <v>4.8899999999999999E-2</v>
      </c>
      <c r="I492" s="36">
        <v>1</v>
      </c>
      <c r="J492" s="38" t="s">
        <v>886</v>
      </c>
      <c r="K492" s="332" t="s">
        <v>886</v>
      </c>
    </row>
    <row r="493" spans="1:11" x14ac:dyDescent="0.2">
      <c r="A493" s="41" t="s">
        <v>782</v>
      </c>
      <c r="B493" s="41" t="s">
        <v>783</v>
      </c>
      <c r="C493" s="41" t="s">
        <v>512</v>
      </c>
      <c r="D493" s="41" t="s">
        <v>784</v>
      </c>
      <c r="E493" s="42">
        <v>145793</v>
      </c>
      <c r="F493" s="43">
        <v>151880</v>
      </c>
      <c r="G493" s="44">
        <f t="shared" si="15"/>
        <v>6087</v>
      </c>
      <c r="H493" s="45">
        <f t="shared" si="16"/>
        <v>4.1799999999999997E-2</v>
      </c>
      <c r="I493" s="36" t="s">
        <v>886</v>
      </c>
      <c r="J493" s="38" t="s">
        <v>886</v>
      </c>
      <c r="K493" s="332" t="s">
        <v>886</v>
      </c>
    </row>
    <row r="494" spans="1:11" x14ac:dyDescent="0.2">
      <c r="A494" s="41" t="s">
        <v>782</v>
      </c>
      <c r="B494" s="41" t="s">
        <v>783</v>
      </c>
      <c r="C494" s="41" t="s">
        <v>785</v>
      </c>
      <c r="D494" s="41" t="s">
        <v>786</v>
      </c>
      <c r="E494" s="42">
        <v>50221</v>
      </c>
      <c r="F494" s="43">
        <v>49988</v>
      </c>
      <c r="G494" s="44">
        <f t="shared" si="15"/>
        <v>-233</v>
      </c>
      <c r="H494" s="45">
        <f t="shared" si="16"/>
        <v>-4.5999999999999999E-3</v>
      </c>
      <c r="I494" s="36">
        <v>1</v>
      </c>
      <c r="J494" s="38">
        <v>1</v>
      </c>
      <c r="K494" s="332">
        <v>2015</v>
      </c>
    </row>
    <row r="495" spans="1:11" x14ac:dyDescent="0.2">
      <c r="A495" s="41" t="s">
        <v>782</v>
      </c>
      <c r="B495" s="41" t="s">
        <v>783</v>
      </c>
      <c r="C495" s="41" t="s">
        <v>26</v>
      </c>
      <c r="D495" s="41" t="s">
        <v>787</v>
      </c>
      <c r="E495" s="42">
        <v>235333</v>
      </c>
      <c r="F495" s="43">
        <v>243025</v>
      </c>
      <c r="G495" s="44">
        <f t="shared" si="15"/>
        <v>7692</v>
      </c>
      <c r="H495" s="45">
        <f t="shared" si="16"/>
        <v>3.27E-2</v>
      </c>
      <c r="I495" s="36" t="s">
        <v>886</v>
      </c>
      <c r="J495" s="38" t="s">
        <v>886</v>
      </c>
      <c r="K495" s="332" t="s">
        <v>886</v>
      </c>
    </row>
    <row r="496" spans="1:11" x14ac:dyDescent="0.2">
      <c r="A496" s="41" t="s">
        <v>782</v>
      </c>
      <c r="B496" s="41" t="s">
        <v>783</v>
      </c>
      <c r="C496" s="41" t="s">
        <v>215</v>
      </c>
      <c r="D496" s="41" t="s">
        <v>788</v>
      </c>
      <c r="E496" s="42">
        <v>8424936</v>
      </c>
      <c r="F496" s="43">
        <v>8277404</v>
      </c>
      <c r="G496" s="44">
        <f t="shared" si="15"/>
        <v>-147532</v>
      </c>
      <c r="H496" s="45">
        <f t="shared" si="16"/>
        <v>-1.7500000000000002E-2</v>
      </c>
      <c r="I496" s="36" t="s">
        <v>886</v>
      </c>
      <c r="J496" s="38" t="s">
        <v>886</v>
      </c>
      <c r="K496" s="332" t="s">
        <v>886</v>
      </c>
    </row>
    <row r="497" spans="1:11" x14ac:dyDescent="0.2">
      <c r="A497" s="41" t="s">
        <v>782</v>
      </c>
      <c r="B497" s="41" t="s">
        <v>783</v>
      </c>
      <c r="C497" s="41" t="s">
        <v>39</v>
      </c>
      <c r="D497" s="41" t="s">
        <v>789</v>
      </c>
      <c r="E497" s="42">
        <v>46378</v>
      </c>
      <c r="F497" s="43">
        <v>46702</v>
      </c>
      <c r="G497" s="44">
        <f t="shared" si="15"/>
        <v>324</v>
      </c>
      <c r="H497" s="45">
        <f t="shared" si="16"/>
        <v>7.0000000000000001E-3</v>
      </c>
      <c r="I497" s="36">
        <v>1</v>
      </c>
      <c r="J497" s="38" t="s">
        <v>886</v>
      </c>
      <c r="K497" s="332" t="s">
        <v>886</v>
      </c>
    </row>
    <row r="498" spans="1:11" x14ac:dyDescent="0.2">
      <c r="A498" s="41" t="s">
        <v>782</v>
      </c>
      <c r="B498" s="41" t="s">
        <v>783</v>
      </c>
      <c r="C498" s="41" t="s">
        <v>380</v>
      </c>
      <c r="D498" s="41" t="s">
        <v>790</v>
      </c>
      <c r="E498" s="42">
        <v>2121592</v>
      </c>
      <c r="F498" s="43">
        <v>2100857</v>
      </c>
      <c r="G498" s="44">
        <f t="shared" si="15"/>
        <v>-20735</v>
      </c>
      <c r="H498" s="45">
        <f t="shared" si="16"/>
        <v>-9.7999999999999997E-3</v>
      </c>
      <c r="I498" s="36" t="s">
        <v>886</v>
      </c>
      <c r="J498" s="38" t="s">
        <v>886</v>
      </c>
      <c r="K498" s="332" t="s">
        <v>886</v>
      </c>
    </row>
    <row r="499" spans="1:11" x14ac:dyDescent="0.2">
      <c r="A499" s="41" t="s">
        <v>782</v>
      </c>
      <c r="B499" s="41" t="s">
        <v>783</v>
      </c>
      <c r="C499" s="41" t="s">
        <v>610</v>
      </c>
      <c r="D499" s="41" t="s">
        <v>791</v>
      </c>
      <c r="E499" s="42">
        <v>744938</v>
      </c>
      <c r="F499" s="43">
        <v>687816</v>
      </c>
      <c r="G499" s="44">
        <f t="shared" si="15"/>
        <v>-57122</v>
      </c>
      <c r="H499" s="45">
        <f t="shared" si="16"/>
        <v>-7.6700000000000004E-2</v>
      </c>
      <c r="I499" s="36" t="s">
        <v>886</v>
      </c>
      <c r="J499" s="38" t="s">
        <v>886</v>
      </c>
      <c r="K499" s="332">
        <v>2015</v>
      </c>
    </row>
    <row r="500" spans="1:11" x14ac:dyDescent="0.2">
      <c r="A500" s="41" t="s">
        <v>782</v>
      </c>
      <c r="B500" s="41" t="s">
        <v>783</v>
      </c>
      <c r="C500" s="41" t="s">
        <v>792</v>
      </c>
      <c r="D500" s="41" t="s">
        <v>793</v>
      </c>
      <c r="E500" s="42">
        <v>269239</v>
      </c>
      <c r="F500" s="43">
        <v>21955</v>
      </c>
      <c r="G500" s="44">
        <f t="shared" si="15"/>
        <v>-247284</v>
      </c>
      <c r="H500" s="45">
        <f t="shared" si="16"/>
        <v>-0.91849999999999998</v>
      </c>
      <c r="I500" s="36">
        <v>1</v>
      </c>
      <c r="J500" s="38">
        <v>1</v>
      </c>
      <c r="K500" s="332">
        <v>2015</v>
      </c>
    </row>
    <row r="501" spans="1:11" x14ac:dyDescent="0.2">
      <c r="A501" s="41" t="s">
        <v>782</v>
      </c>
      <c r="B501" s="41" t="s">
        <v>783</v>
      </c>
      <c r="C501" s="41" t="s">
        <v>794</v>
      </c>
      <c r="D501" s="41" t="s">
        <v>795</v>
      </c>
      <c r="E501" s="42">
        <v>776410</v>
      </c>
      <c r="F501" s="43">
        <v>653992</v>
      </c>
      <c r="G501" s="44">
        <f t="shared" si="15"/>
        <v>-122418</v>
      </c>
      <c r="H501" s="45">
        <f t="shared" si="16"/>
        <v>-0.15770000000000001</v>
      </c>
      <c r="I501" s="36" t="s">
        <v>886</v>
      </c>
      <c r="J501" s="38" t="s">
        <v>886</v>
      </c>
      <c r="K501" s="332">
        <v>2015</v>
      </c>
    </row>
    <row r="502" spans="1:11" x14ac:dyDescent="0.2">
      <c r="A502" s="48" t="s">
        <v>796</v>
      </c>
      <c r="B502" s="48" t="s">
        <v>797</v>
      </c>
      <c r="C502" s="48" t="s">
        <v>512</v>
      </c>
      <c r="D502" s="48" t="s">
        <v>799</v>
      </c>
      <c r="E502" s="42">
        <v>174667</v>
      </c>
      <c r="F502" s="43">
        <v>159659</v>
      </c>
      <c r="G502" s="44">
        <f t="shared" si="15"/>
        <v>-15008</v>
      </c>
      <c r="H502" s="45">
        <f t="shared" si="16"/>
        <v>-8.5900000000000004E-2</v>
      </c>
      <c r="I502" s="36" t="s">
        <v>886</v>
      </c>
      <c r="J502" s="38" t="s">
        <v>886</v>
      </c>
      <c r="K502" s="332">
        <v>2015</v>
      </c>
    </row>
    <row r="503" spans="1:11" x14ac:dyDescent="0.2">
      <c r="A503" s="41" t="s">
        <v>796</v>
      </c>
      <c r="B503" s="41" t="s">
        <v>797</v>
      </c>
      <c r="C503" s="41" t="s">
        <v>215</v>
      </c>
      <c r="D503" s="41" t="s">
        <v>798</v>
      </c>
      <c r="E503" s="42">
        <v>1225471</v>
      </c>
      <c r="F503" s="43">
        <v>995817</v>
      </c>
      <c r="G503" s="44">
        <f t="shared" si="15"/>
        <v>-229654</v>
      </c>
      <c r="H503" s="45">
        <f t="shared" si="16"/>
        <v>-0.18740000000000001</v>
      </c>
      <c r="I503" s="36" t="s">
        <v>886</v>
      </c>
      <c r="J503" s="38" t="s">
        <v>886</v>
      </c>
      <c r="K503" s="332">
        <v>2015</v>
      </c>
    </row>
    <row r="504" spans="1:11" x14ac:dyDescent="0.2">
      <c r="A504" s="41" t="s">
        <v>796</v>
      </c>
      <c r="B504" s="41" t="s">
        <v>797</v>
      </c>
      <c r="C504" s="41" t="s">
        <v>800</v>
      </c>
      <c r="D504" s="41" t="s">
        <v>801</v>
      </c>
      <c r="E504" s="42">
        <v>2888916</v>
      </c>
      <c r="F504" s="43">
        <v>2974201</v>
      </c>
      <c r="G504" s="44">
        <f t="shared" si="15"/>
        <v>85285</v>
      </c>
      <c r="H504" s="45">
        <f t="shared" si="16"/>
        <v>2.9499999999999998E-2</v>
      </c>
      <c r="I504" s="36" t="s">
        <v>886</v>
      </c>
      <c r="J504" s="38" t="s">
        <v>886</v>
      </c>
      <c r="K504" s="332">
        <v>2015</v>
      </c>
    </row>
    <row r="505" spans="1:11" x14ac:dyDescent="0.2">
      <c r="A505" s="41" t="s">
        <v>796</v>
      </c>
      <c r="B505" s="41" t="s">
        <v>797</v>
      </c>
      <c r="C505" s="41" t="s">
        <v>802</v>
      </c>
      <c r="D505" s="41" t="s">
        <v>803</v>
      </c>
      <c r="E505" s="42">
        <v>947635</v>
      </c>
      <c r="F505" s="43">
        <v>929600</v>
      </c>
      <c r="G505" s="44">
        <f t="shared" si="15"/>
        <v>-18035</v>
      </c>
      <c r="H505" s="45">
        <f t="shared" si="16"/>
        <v>-1.9E-2</v>
      </c>
      <c r="I505" s="36" t="s">
        <v>886</v>
      </c>
      <c r="J505" s="38" t="s">
        <v>886</v>
      </c>
      <c r="K505" s="332">
        <v>2015</v>
      </c>
    </row>
    <row r="506" spans="1:11" x14ac:dyDescent="0.2">
      <c r="A506" s="41" t="s">
        <v>804</v>
      </c>
      <c r="B506" s="41" t="s">
        <v>805</v>
      </c>
      <c r="C506" s="41" t="s">
        <v>718</v>
      </c>
      <c r="D506" s="41" t="s">
        <v>806</v>
      </c>
      <c r="E506" s="42">
        <v>1049663</v>
      </c>
      <c r="F506" s="43">
        <v>1097941</v>
      </c>
      <c r="G506" s="44">
        <f t="shared" si="15"/>
        <v>48278</v>
      </c>
      <c r="H506" s="45">
        <f t="shared" si="16"/>
        <v>4.5999999999999999E-2</v>
      </c>
      <c r="I506" s="36" t="s">
        <v>886</v>
      </c>
      <c r="J506" s="38" t="s">
        <v>886</v>
      </c>
      <c r="K506" s="332" t="s">
        <v>886</v>
      </c>
    </row>
    <row r="507" spans="1:11" x14ac:dyDescent="0.2">
      <c r="A507" s="47" t="s">
        <v>804</v>
      </c>
      <c r="B507" s="47" t="s">
        <v>805</v>
      </c>
      <c r="C507" s="47" t="s">
        <v>807</v>
      </c>
      <c r="D507" s="47" t="s">
        <v>808</v>
      </c>
      <c r="E507" s="42">
        <v>1726417</v>
      </c>
      <c r="F507" s="43">
        <v>1718621</v>
      </c>
      <c r="G507" s="44">
        <f t="shared" si="15"/>
        <v>-7796</v>
      </c>
      <c r="H507" s="45">
        <f t="shared" si="16"/>
        <v>-4.4999999999999997E-3</v>
      </c>
      <c r="I507" s="36" t="s">
        <v>886</v>
      </c>
      <c r="J507" s="38" t="s">
        <v>886</v>
      </c>
      <c r="K507" s="332" t="s">
        <v>886</v>
      </c>
    </row>
    <row r="508" spans="1:11" x14ac:dyDescent="0.2">
      <c r="A508" s="47" t="s">
        <v>804</v>
      </c>
      <c r="B508" s="47" t="s">
        <v>805</v>
      </c>
      <c r="C508" s="47" t="s">
        <v>581</v>
      </c>
      <c r="D508" s="47" t="s">
        <v>809</v>
      </c>
      <c r="E508" s="42">
        <v>1561984</v>
      </c>
      <c r="F508" s="43">
        <v>1422481</v>
      </c>
      <c r="G508" s="44">
        <f t="shared" si="15"/>
        <v>-139503</v>
      </c>
      <c r="H508" s="45">
        <f t="shared" si="16"/>
        <v>-8.9300000000000004E-2</v>
      </c>
      <c r="I508" s="36" t="s">
        <v>886</v>
      </c>
      <c r="J508" s="38" t="s">
        <v>886</v>
      </c>
      <c r="K508" s="332">
        <v>2015</v>
      </c>
    </row>
    <row r="509" spans="1:11" x14ac:dyDescent="0.2">
      <c r="A509" s="47" t="s">
        <v>804</v>
      </c>
      <c r="B509" s="47" t="s">
        <v>805</v>
      </c>
      <c r="C509" s="47" t="s">
        <v>810</v>
      </c>
      <c r="D509" s="47" t="s">
        <v>892</v>
      </c>
      <c r="E509" s="42">
        <v>2812547</v>
      </c>
      <c r="F509" s="43">
        <v>2820162</v>
      </c>
      <c r="G509" s="44">
        <f t="shared" si="15"/>
        <v>7615</v>
      </c>
      <c r="H509" s="45">
        <f t="shared" ref="H509:H511" si="17">IF(E509=0,100%,ROUND(G509/E509,4))</f>
        <v>2.7000000000000001E-3</v>
      </c>
      <c r="I509" s="36" t="s">
        <v>886</v>
      </c>
      <c r="J509" s="38" t="s">
        <v>886</v>
      </c>
      <c r="K509" s="332" t="s">
        <v>886</v>
      </c>
    </row>
    <row r="510" spans="1:11" x14ac:dyDescent="0.2">
      <c r="A510" s="47" t="s">
        <v>804</v>
      </c>
      <c r="B510" s="47" t="s">
        <v>805</v>
      </c>
      <c r="C510" s="47" t="s">
        <v>868</v>
      </c>
      <c r="D510" s="47" t="s">
        <v>893</v>
      </c>
      <c r="E510" s="42">
        <v>1167690</v>
      </c>
      <c r="F510" s="43">
        <v>1188070</v>
      </c>
      <c r="G510" s="44">
        <f t="shared" si="15"/>
        <v>20380</v>
      </c>
      <c r="H510" s="45">
        <f t="shared" si="17"/>
        <v>1.7500000000000002E-2</v>
      </c>
      <c r="I510" s="36" t="s">
        <v>886</v>
      </c>
      <c r="J510" s="38" t="s">
        <v>886</v>
      </c>
      <c r="K510" s="332" t="s">
        <v>886</v>
      </c>
    </row>
    <row r="511" spans="1:11" x14ac:dyDescent="0.2">
      <c r="A511" s="47" t="s">
        <v>804</v>
      </c>
      <c r="B511" s="47" t="s">
        <v>805</v>
      </c>
      <c r="C511" s="47" t="s">
        <v>869</v>
      </c>
      <c r="D511" s="47" t="s">
        <v>894</v>
      </c>
      <c r="E511" s="42">
        <v>905243</v>
      </c>
      <c r="F511" s="43">
        <v>912000</v>
      </c>
      <c r="G511" s="44">
        <f t="shared" si="15"/>
        <v>6757</v>
      </c>
      <c r="H511" s="45">
        <f t="shared" si="17"/>
        <v>7.4999999999999997E-3</v>
      </c>
      <c r="I511" s="36" t="s">
        <v>886</v>
      </c>
      <c r="J511" s="38" t="s">
        <v>886</v>
      </c>
      <c r="K511" s="332" t="s">
        <v>886</v>
      </c>
    </row>
    <row r="512" spans="1:11" x14ac:dyDescent="0.2">
      <c r="A512" s="47" t="s">
        <v>804</v>
      </c>
      <c r="B512" s="47" t="s">
        <v>805</v>
      </c>
      <c r="C512" s="47" t="s">
        <v>870</v>
      </c>
      <c r="D512" s="47" t="s">
        <v>895</v>
      </c>
      <c r="E512" s="42">
        <v>653880</v>
      </c>
      <c r="F512" s="43">
        <v>653742</v>
      </c>
      <c r="G512" s="44">
        <f t="shared" si="15"/>
        <v>-138</v>
      </c>
      <c r="H512" s="45">
        <f t="shared" si="16"/>
        <v>-2.0000000000000001E-4</v>
      </c>
      <c r="I512" s="36" t="s">
        <v>886</v>
      </c>
      <c r="J512" s="38" t="s">
        <v>886</v>
      </c>
      <c r="K512" s="332" t="s">
        <v>886</v>
      </c>
    </row>
    <row r="513" spans="1:11" x14ac:dyDescent="0.2">
      <c r="A513" s="47" t="s">
        <v>804</v>
      </c>
      <c r="B513" s="47" t="s">
        <v>805</v>
      </c>
      <c r="C513" s="47" t="s">
        <v>593</v>
      </c>
      <c r="D513" s="47" t="s">
        <v>811</v>
      </c>
      <c r="E513" s="42">
        <v>1373168</v>
      </c>
      <c r="F513" s="43">
        <v>1389981</v>
      </c>
      <c r="G513" s="44">
        <f t="shared" si="15"/>
        <v>16813</v>
      </c>
      <c r="H513" s="45">
        <f t="shared" si="16"/>
        <v>1.2200000000000001E-2</v>
      </c>
      <c r="I513" s="36" t="s">
        <v>886</v>
      </c>
      <c r="J513" s="38" t="s">
        <v>886</v>
      </c>
      <c r="K513" s="332" t="s">
        <v>886</v>
      </c>
    </row>
    <row r="514" spans="1:11" x14ac:dyDescent="0.2">
      <c r="A514" s="47" t="s">
        <v>804</v>
      </c>
      <c r="B514" s="47" t="s">
        <v>805</v>
      </c>
      <c r="C514" s="47" t="s">
        <v>594</v>
      </c>
      <c r="D514" s="47" t="s">
        <v>812</v>
      </c>
      <c r="E514" s="42">
        <v>5075677</v>
      </c>
      <c r="F514" s="43">
        <v>5004900</v>
      </c>
      <c r="G514" s="44">
        <f t="shared" si="15"/>
        <v>-70777</v>
      </c>
      <c r="H514" s="45">
        <f t="shared" si="16"/>
        <v>-1.3899999999999999E-2</v>
      </c>
      <c r="I514" s="36" t="s">
        <v>886</v>
      </c>
      <c r="J514" s="38" t="s">
        <v>886</v>
      </c>
      <c r="K514" s="332" t="s">
        <v>886</v>
      </c>
    </row>
    <row r="515" spans="1:11" x14ac:dyDescent="0.2">
      <c r="A515" s="47" t="s">
        <v>804</v>
      </c>
      <c r="B515" s="47" t="s">
        <v>805</v>
      </c>
      <c r="C515" s="47" t="s">
        <v>595</v>
      </c>
      <c r="D515" s="47" t="s">
        <v>813</v>
      </c>
      <c r="E515" s="42">
        <v>503395</v>
      </c>
      <c r="F515" s="43">
        <v>501418</v>
      </c>
      <c r="G515" s="44">
        <f t="shared" si="15"/>
        <v>-1977</v>
      </c>
      <c r="H515" s="45">
        <f>IF(E515=0,100%,ROUND(G515/E515,4))</f>
        <v>-3.8999999999999998E-3</v>
      </c>
      <c r="I515" s="36" t="s">
        <v>886</v>
      </c>
      <c r="J515" s="38" t="s">
        <v>886</v>
      </c>
      <c r="K515" s="332" t="s">
        <v>886</v>
      </c>
    </row>
    <row r="516" spans="1:11" x14ac:dyDescent="0.2">
      <c r="A516" s="47" t="s">
        <v>804</v>
      </c>
      <c r="B516" s="47" t="s">
        <v>805</v>
      </c>
      <c r="C516" s="47" t="s">
        <v>871</v>
      </c>
      <c r="D516" s="47" t="s">
        <v>896</v>
      </c>
      <c r="E516" s="42">
        <v>759020</v>
      </c>
      <c r="F516" s="43">
        <v>756600</v>
      </c>
      <c r="G516" s="44">
        <f t="shared" si="15"/>
        <v>-2420</v>
      </c>
      <c r="H516" s="45">
        <f t="shared" si="16"/>
        <v>-3.2000000000000002E-3</v>
      </c>
      <c r="I516" s="36" t="s">
        <v>886</v>
      </c>
      <c r="J516" s="38" t="s">
        <v>886</v>
      </c>
      <c r="K516" s="332" t="s">
        <v>886</v>
      </c>
    </row>
    <row r="517" spans="1:11" x14ac:dyDescent="0.2">
      <c r="A517" s="184" t="s">
        <v>804</v>
      </c>
      <c r="B517" s="184" t="s">
        <v>805</v>
      </c>
      <c r="C517" s="150"/>
      <c r="D517" s="184" t="s">
        <v>922</v>
      </c>
      <c r="E517" s="185">
        <v>0</v>
      </c>
      <c r="F517" s="186">
        <v>0</v>
      </c>
      <c r="G517" s="187">
        <f t="shared" ref="G517" si="18">SUM(F517-E517)</f>
        <v>0</v>
      </c>
      <c r="H517" s="188">
        <v>0</v>
      </c>
      <c r="I517" s="189" t="s">
        <v>886</v>
      </c>
      <c r="J517" s="190" t="s">
        <v>886</v>
      </c>
      <c r="K517" s="333"/>
    </row>
    <row r="518" spans="1:11" x14ac:dyDescent="0.2">
      <c r="A518" s="41" t="s">
        <v>804</v>
      </c>
      <c r="B518" s="41" t="s">
        <v>805</v>
      </c>
      <c r="C518" s="41" t="s">
        <v>26</v>
      </c>
      <c r="D518" s="41" t="s">
        <v>814</v>
      </c>
      <c r="E518" s="42">
        <v>86432343</v>
      </c>
      <c r="F518" s="43">
        <v>87659343</v>
      </c>
      <c r="G518" s="44">
        <f t="shared" si="15"/>
        <v>1227000</v>
      </c>
      <c r="H518" s="45">
        <f t="shared" si="16"/>
        <v>1.4200000000000001E-2</v>
      </c>
      <c r="I518" s="36" t="s">
        <v>886</v>
      </c>
      <c r="J518" s="38" t="s">
        <v>886</v>
      </c>
      <c r="K518" s="332">
        <v>2015</v>
      </c>
    </row>
    <row r="519" spans="1:11" x14ac:dyDescent="0.2">
      <c r="A519" s="41" t="s">
        <v>804</v>
      </c>
      <c r="B519" s="41" t="s">
        <v>805</v>
      </c>
      <c r="C519" s="41" t="s">
        <v>57</v>
      </c>
      <c r="D519" s="41" t="s">
        <v>815</v>
      </c>
      <c r="E519" s="42">
        <v>14947461</v>
      </c>
      <c r="F519" s="43">
        <v>15410145</v>
      </c>
      <c r="G519" s="44">
        <f t="shared" si="15"/>
        <v>462684</v>
      </c>
      <c r="H519" s="45">
        <f t="shared" si="16"/>
        <v>3.1E-2</v>
      </c>
      <c r="I519" s="36" t="s">
        <v>886</v>
      </c>
      <c r="J519" s="38" t="s">
        <v>886</v>
      </c>
      <c r="K519" s="332">
        <v>2015</v>
      </c>
    </row>
    <row r="520" spans="1:11" x14ac:dyDescent="0.2">
      <c r="A520" s="41" t="s">
        <v>804</v>
      </c>
      <c r="B520" s="41" t="s">
        <v>805</v>
      </c>
      <c r="C520" s="41" t="s">
        <v>79</v>
      </c>
      <c r="D520" s="41" t="s">
        <v>816</v>
      </c>
      <c r="E520" s="42">
        <v>44907518</v>
      </c>
      <c r="F520" s="43">
        <v>45643781</v>
      </c>
      <c r="G520" s="44">
        <f t="shared" si="15"/>
        <v>736263</v>
      </c>
      <c r="H520" s="45">
        <f t="shared" si="16"/>
        <v>1.6400000000000001E-2</v>
      </c>
      <c r="I520" s="36" t="s">
        <v>886</v>
      </c>
      <c r="J520" s="38" t="s">
        <v>886</v>
      </c>
      <c r="K520" s="332" t="s">
        <v>886</v>
      </c>
    </row>
    <row r="521" spans="1:11" x14ac:dyDescent="0.2">
      <c r="A521" s="41" t="s">
        <v>804</v>
      </c>
      <c r="B521" s="41" t="s">
        <v>805</v>
      </c>
      <c r="C521" s="41" t="s">
        <v>16</v>
      </c>
      <c r="D521" s="41" t="s">
        <v>817</v>
      </c>
      <c r="E521" s="42">
        <v>9560388</v>
      </c>
      <c r="F521" s="43">
        <v>9567754</v>
      </c>
      <c r="G521" s="44">
        <f t="shared" si="15"/>
        <v>7366</v>
      </c>
      <c r="H521" s="45">
        <f t="shared" si="16"/>
        <v>8.0000000000000004E-4</v>
      </c>
      <c r="I521" s="36" t="s">
        <v>886</v>
      </c>
      <c r="J521" s="38" t="s">
        <v>886</v>
      </c>
      <c r="K521" s="332" t="s">
        <v>886</v>
      </c>
    </row>
    <row r="522" spans="1:11" x14ac:dyDescent="0.2">
      <c r="A522" s="41" t="s">
        <v>804</v>
      </c>
      <c r="B522" s="41" t="s">
        <v>805</v>
      </c>
      <c r="C522" s="41" t="s">
        <v>82</v>
      </c>
      <c r="D522" s="41" t="s">
        <v>818</v>
      </c>
      <c r="E522" s="42">
        <v>21571670</v>
      </c>
      <c r="F522" s="43">
        <v>22138783</v>
      </c>
      <c r="G522" s="44">
        <f t="shared" si="15"/>
        <v>567113</v>
      </c>
      <c r="H522" s="45">
        <f t="shared" si="16"/>
        <v>2.63E-2</v>
      </c>
      <c r="I522" s="36" t="s">
        <v>886</v>
      </c>
      <c r="J522" s="38" t="s">
        <v>886</v>
      </c>
      <c r="K522" s="332" t="s">
        <v>886</v>
      </c>
    </row>
    <row r="523" spans="1:11" x14ac:dyDescent="0.2">
      <c r="A523" s="41" t="s">
        <v>804</v>
      </c>
      <c r="B523" s="41" t="s">
        <v>805</v>
      </c>
      <c r="C523" s="41" t="s">
        <v>59</v>
      </c>
      <c r="D523" s="41" t="s">
        <v>819</v>
      </c>
      <c r="E523" s="42">
        <v>7665914</v>
      </c>
      <c r="F523" s="43">
        <v>7754097</v>
      </c>
      <c r="G523" s="44">
        <f t="shared" si="15"/>
        <v>88183</v>
      </c>
      <c r="H523" s="45">
        <f t="shared" si="16"/>
        <v>1.15E-2</v>
      </c>
      <c r="I523" s="36" t="s">
        <v>886</v>
      </c>
      <c r="J523" s="38" t="s">
        <v>886</v>
      </c>
      <c r="K523" s="332" t="s">
        <v>886</v>
      </c>
    </row>
    <row r="524" spans="1:11" x14ac:dyDescent="0.2">
      <c r="A524" s="41" t="s">
        <v>804</v>
      </c>
      <c r="B524" s="41" t="s">
        <v>805</v>
      </c>
      <c r="C524" s="41" t="s">
        <v>37</v>
      </c>
      <c r="D524" s="41" t="s">
        <v>820</v>
      </c>
      <c r="E524" s="42">
        <v>6805431</v>
      </c>
      <c r="F524" s="43">
        <v>6898620</v>
      </c>
      <c r="G524" s="44">
        <f t="shared" ref="G524:G546" si="19">SUM(F524-E524)</f>
        <v>93189</v>
      </c>
      <c r="H524" s="45">
        <f t="shared" ref="H524:H546" si="20">ROUND(G524/E524,4)</f>
        <v>1.37E-2</v>
      </c>
      <c r="I524" s="36" t="s">
        <v>886</v>
      </c>
      <c r="J524" s="38" t="s">
        <v>886</v>
      </c>
      <c r="K524" s="332" t="s">
        <v>886</v>
      </c>
    </row>
    <row r="525" spans="1:11" x14ac:dyDescent="0.2">
      <c r="A525" s="41" t="s">
        <v>804</v>
      </c>
      <c r="B525" s="41" t="s">
        <v>805</v>
      </c>
      <c r="C525" s="41" t="s">
        <v>215</v>
      </c>
      <c r="D525" s="41" t="s">
        <v>821</v>
      </c>
      <c r="E525" s="42">
        <v>3659997</v>
      </c>
      <c r="F525" s="43">
        <v>3516431</v>
      </c>
      <c r="G525" s="44">
        <f t="shared" si="19"/>
        <v>-143566</v>
      </c>
      <c r="H525" s="45">
        <f t="shared" si="20"/>
        <v>-3.9199999999999999E-2</v>
      </c>
      <c r="I525" s="36" t="s">
        <v>886</v>
      </c>
      <c r="J525" s="38" t="s">
        <v>886</v>
      </c>
      <c r="K525" s="332">
        <v>2015</v>
      </c>
    </row>
    <row r="526" spans="1:11" x14ac:dyDescent="0.2">
      <c r="A526" s="41" t="s">
        <v>804</v>
      </c>
      <c r="B526" s="41" t="s">
        <v>805</v>
      </c>
      <c r="C526" s="41" t="s">
        <v>67</v>
      </c>
      <c r="D526" s="41" t="s">
        <v>822</v>
      </c>
      <c r="E526" s="42">
        <v>38776485</v>
      </c>
      <c r="F526" s="43">
        <v>39050325</v>
      </c>
      <c r="G526" s="44">
        <f t="shared" si="19"/>
        <v>273840</v>
      </c>
      <c r="H526" s="45">
        <f t="shared" si="20"/>
        <v>7.1000000000000004E-3</v>
      </c>
      <c r="I526" s="36" t="s">
        <v>886</v>
      </c>
      <c r="J526" s="38" t="s">
        <v>886</v>
      </c>
      <c r="K526" s="332" t="s">
        <v>886</v>
      </c>
    </row>
    <row r="527" spans="1:11" x14ac:dyDescent="0.2">
      <c r="A527" s="41" t="s">
        <v>804</v>
      </c>
      <c r="B527" s="41" t="s">
        <v>805</v>
      </c>
      <c r="C527" s="41" t="s">
        <v>185</v>
      </c>
      <c r="D527" s="41" t="s">
        <v>823</v>
      </c>
      <c r="E527" s="42">
        <v>3115365</v>
      </c>
      <c r="F527" s="43">
        <v>3171386</v>
      </c>
      <c r="G527" s="44">
        <f t="shared" si="19"/>
        <v>56021</v>
      </c>
      <c r="H527" s="45">
        <f t="shared" si="20"/>
        <v>1.7999999999999999E-2</v>
      </c>
      <c r="I527" s="36" t="s">
        <v>886</v>
      </c>
      <c r="J527" s="38" t="s">
        <v>886</v>
      </c>
      <c r="K527" s="332" t="s">
        <v>886</v>
      </c>
    </row>
    <row r="528" spans="1:11" x14ac:dyDescent="0.2">
      <c r="A528" s="41" t="s">
        <v>804</v>
      </c>
      <c r="B528" s="41" t="s">
        <v>805</v>
      </c>
      <c r="C528" s="41" t="s">
        <v>18</v>
      </c>
      <c r="D528" s="41" t="s">
        <v>824</v>
      </c>
      <c r="E528" s="42">
        <v>18218554</v>
      </c>
      <c r="F528" s="43">
        <v>18511890</v>
      </c>
      <c r="G528" s="44">
        <f t="shared" si="19"/>
        <v>293336</v>
      </c>
      <c r="H528" s="45">
        <f t="shared" si="20"/>
        <v>1.61E-2</v>
      </c>
      <c r="I528" s="36" t="s">
        <v>886</v>
      </c>
      <c r="J528" s="38" t="s">
        <v>886</v>
      </c>
      <c r="K528" s="332" t="s">
        <v>886</v>
      </c>
    </row>
    <row r="529" spans="1:11" x14ac:dyDescent="0.2">
      <c r="A529" s="41" t="s">
        <v>804</v>
      </c>
      <c r="B529" s="41" t="s">
        <v>805</v>
      </c>
      <c r="C529" s="41" t="s">
        <v>353</v>
      </c>
      <c r="D529" s="41" t="s">
        <v>825</v>
      </c>
      <c r="E529" s="42">
        <v>8242165</v>
      </c>
      <c r="F529" s="43">
        <v>8270028</v>
      </c>
      <c r="G529" s="44">
        <f t="shared" si="19"/>
        <v>27863</v>
      </c>
      <c r="H529" s="45">
        <f t="shared" si="20"/>
        <v>3.3999999999999998E-3</v>
      </c>
      <c r="I529" s="36" t="s">
        <v>886</v>
      </c>
      <c r="J529" s="38" t="s">
        <v>886</v>
      </c>
      <c r="K529" s="332" t="s">
        <v>886</v>
      </c>
    </row>
    <row r="530" spans="1:11" x14ac:dyDescent="0.2">
      <c r="A530" s="41" t="s">
        <v>804</v>
      </c>
      <c r="B530" s="41" t="s">
        <v>805</v>
      </c>
      <c r="C530" s="41" t="s">
        <v>369</v>
      </c>
      <c r="D530" s="41" t="s">
        <v>757</v>
      </c>
      <c r="E530" s="42">
        <v>1525808</v>
      </c>
      <c r="F530" s="43">
        <v>1604160</v>
      </c>
      <c r="G530" s="44">
        <f t="shared" si="19"/>
        <v>78352</v>
      </c>
      <c r="H530" s="45">
        <f t="shared" si="20"/>
        <v>5.1400000000000001E-2</v>
      </c>
      <c r="I530" s="36" t="s">
        <v>886</v>
      </c>
      <c r="J530" s="38" t="s">
        <v>886</v>
      </c>
      <c r="K530" s="332" t="s">
        <v>886</v>
      </c>
    </row>
    <row r="531" spans="1:11" x14ac:dyDescent="0.2">
      <c r="A531" s="41" t="s">
        <v>826</v>
      </c>
      <c r="B531" s="41" t="s">
        <v>827</v>
      </c>
      <c r="C531" s="41" t="s">
        <v>26</v>
      </c>
      <c r="D531" s="41" t="s">
        <v>828</v>
      </c>
      <c r="E531" s="42">
        <v>1404142</v>
      </c>
      <c r="F531" s="43">
        <v>1427697</v>
      </c>
      <c r="G531" s="44">
        <f t="shared" si="19"/>
        <v>23555</v>
      </c>
      <c r="H531" s="45">
        <f t="shared" si="20"/>
        <v>1.6799999999999999E-2</v>
      </c>
      <c r="I531" s="36" t="s">
        <v>886</v>
      </c>
      <c r="J531" s="38" t="s">
        <v>886</v>
      </c>
      <c r="K531" s="332" t="s">
        <v>886</v>
      </c>
    </row>
    <row r="532" spans="1:11" x14ac:dyDescent="0.2">
      <c r="A532" s="41" t="s">
        <v>826</v>
      </c>
      <c r="B532" s="41" t="s">
        <v>827</v>
      </c>
      <c r="C532" s="41" t="s">
        <v>233</v>
      </c>
      <c r="D532" s="41" t="s">
        <v>829</v>
      </c>
      <c r="E532" s="42">
        <v>9278718</v>
      </c>
      <c r="F532" s="43">
        <v>9418670</v>
      </c>
      <c r="G532" s="44">
        <f t="shared" si="19"/>
        <v>139952</v>
      </c>
      <c r="H532" s="45">
        <f t="shared" si="20"/>
        <v>1.5100000000000001E-2</v>
      </c>
      <c r="I532" s="36" t="s">
        <v>886</v>
      </c>
      <c r="J532" s="38" t="s">
        <v>886</v>
      </c>
      <c r="K532" s="332" t="s">
        <v>886</v>
      </c>
    </row>
    <row r="533" spans="1:11" x14ac:dyDescent="0.2">
      <c r="A533" s="41" t="s">
        <v>826</v>
      </c>
      <c r="B533" s="41" t="s">
        <v>827</v>
      </c>
      <c r="C533" s="41" t="s">
        <v>41</v>
      </c>
      <c r="D533" s="41" t="s">
        <v>830</v>
      </c>
      <c r="E533" s="42">
        <v>7379804</v>
      </c>
      <c r="F533" s="43">
        <v>7495742</v>
      </c>
      <c r="G533" s="44">
        <f t="shared" si="19"/>
        <v>115938</v>
      </c>
      <c r="H533" s="45">
        <f t="shared" si="20"/>
        <v>1.5699999999999999E-2</v>
      </c>
      <c r="I533" s="36" t="s">
        <v>886</v>
      </c>
      <c r="J533" s="38" t="s">
        <v>886</v>
      </c>
      <c r="K533" s="332" t="s">
        <v>886</v>
      </c>
    </row>
    <row r="534" spans="1:11" x14ac:dyDescent="0.2">
      <c r="A534" s="41" t="s">
        <v>826</v>
      </c>
      <c r="B534" s="41" t="s">
        <v>827</v>
      </c>
      <c r="C534" s="41" t="s">
        <v>831</v>
      </c>
      <c r="D534" s="41" t="s">
        <v>832</v>
      </c>
      <c r="E534" s="42">
        <v>1649158</v>
      </c>
      <c r="F534" s="43">
        <v>1682326</v>
      </c>
      <c r="G534" s="44">
        <f t="shared" si="19"/>
        <v>33168</v>
      </c>
      <c r="H534" s="45">
        <f t="shared" si="20"/>
        <v>2.01E-2</v>
      </c>
      <c r="I534" s="36" t="s">
        <v>886</v>
      </c>
      <c r="J534" s="38" t="s">
        <v>886</v>
      </c>
      <c r="K534" s="332" t="s">
        <v>886</v>
      </c>
    </row>
    <row r="535" spans="1:11" x14ac:dyDescent="0.2">
      <c r="A535" s="41" t="s">
        <v>833</v>
      </c>
      <c r="B535" s="41" t="s">
        <v>834</v>
      </c>
      <c r="C535" s="41" t="s">
        <v>16</v>
      </c>
      <c r="D535" s="41" t="s">
        <v>835</v>
      </c>
      <c r="E535" s="42">
        <v>481669</v>
      </c>
      <c r="F535" s="43">
        <v>496840</v>
      </c>
      <c r="G535" s="44">
        <f t="shared" si="19"/>
        <v>15171</v>
      </c>
      <c r="H535" s="45">
        <f t="shared" si="20"/>
        <v>3.15E-2</v>
      </c>
      <c r="I535" s="36" t="s">
        <v>886</v>
      </c>
      <c r="J535" s="38" t="s">
        <v>886</v>
      </c>
      <c r="K535" s="332" t="s">
        <v>886</v>
      </c>
    </row>
    <row r="536" spans="1:11" x14ac:dyDescent="0.2">
      <c r="A536" s="41" t="s">
        <v>833</v>
      </c>
      <c r="B536" s="41" t="s">
        <v>834</v>
      </c>
      <c r="C536" s="41" t="s">
        <v>37</v>
      </c>
      <c r="D536" s="41" t="s">
        <v>836</v>
      </c>
      <c r="E536" s="42">
        <v>3846983</v>
      </c>
      <c r="F536" s="43">
        <v>3942102</v>
      </c>
      <c r="G536" s="44">
        <f t="shared" si="19"/>
        <v>95119</v>
      </c>
      <c r="H536" s="45">
        <f t="shared" si="20"/>
        <v>2.47E-2</v>
      </c>
      <c r="I536" s="36" t="s">
        <v>886</v>
      </c>
      <c r="J536" s="38" t="s">
        <v>886</v>
      </c>
      <c r="K536" s="332" t="s">
        <v>886</v>
      </c>
    </row>
    <row r="537" spans="1:11" x14ac:dyDescent="0.2">
      <c r="A537" s="41" t="s">
        <v>833</v>
      </c>
      <c r="B537" s="41" t="s">
        <v>834</v>
      </c>
      <c r="C537" s="41" t="s">
        <v>251</v>
      </c>
      <c r="D537" s="41" t="s">
        <v>837</v>
      </c>
      <c r="E537" s="42">
        <v>2003877</v>
      </c>
      <c r="F537" s="43">
        <v>2087750</v>
      </c>
      <c r="G537" s="44">
        <f t="shared" si="19"/>
        <v>83873</v>
      </c>
      <c r="H537" s="45">
        <f t="shared" si="20"/>
        <v>4.19E-2</v>
      </c>
      <c r="I537" s="36" t="s">
        <v>886</v>
      </c>
      <c r="J537" s="38" t="s">
        <v>886</v>
      </c>
      <c r="K537" s="332" t="s">
        <v>886</v>
      </c>
    </row>
    <row r="538" spans="1:11" x14ac:dyDescent="0.2">
      <c r="A538" s="41" t="s">
        <v>833</v>
      </c>
      <c r="B538" s="41" t="s">
        <v>834</v>
      </c>
      <c r="C538" s="41" t="s">
        <v>22</v>
      </c>
      <c r="D538" s="41" t="s">
        <v>838</v>
      </c>
      <c r="E538" s="42">
        <v>15235671</v>
      </c>
      <c r="F538" s="43">
        <v>15800584</v>
      </c>
      <c r="G538" s="44">
        <f t="shared" si="19"/>
        <v>564913</v>
      </c>
      <c r="H538" s="45">
        <f t="shared" si="20"/>
        <v>3.7100000000000001E-2</v>
      </c>
      <c r="I538" s="36" t="s">
        <v>886</v>
      </c>
      <c r="J538" s="38" t="s">
        <v>886</v>
      </c>
      <c r="K538" s="332" t="s">
        <v>886</v>
      </c>
    </row>
    <row r="539" spans="1:11" x14ac:dyDescent="0.2">
      <c r="A539" s="41" t="s">
        <v>839</v>
      </c>
      <c r="B539" s="41" t="s">
        <v>840</v>
      </c>
      <c r="C539" s="41" t="s">
        <v>26</v>
      </c>
      <c r="D539" s="41" t="s">
        <v>841</v>
      </c>
      <c r="E539" s="42">
        <v>392483</v>
      </c>
      <c r="F539" s="43">
        <v>453660</v>
      </c>
      <c r="G539" s="44">
        <f t="shared" si="19"/>
        <v>61177</v>
      </c>
      <c r="H539" s="45">
        <f t="shared" si="20"/>
        <v>0.15590000000000001</v>
      </c>
      <c r="I539" s="36" t="s">
        <v>886</v>
      </c>
      <c r="J539" s="38" t="s">
        <v>886</v>
      </c>
      <c r="K539" s="332">
        <v>2015</v>
      </c>
    </row>
    <row r="540" spans="1:11" x14ac:dyDescent="0.2">
      <c r="A540" s="41" t="s">
        <v>839</v>
      </c>
      <c r="B540" s="41" t="s">
        <v>840</v>
      </c>
      <c r="C540" s="41" t="s">
        <v>185</v>
      </c>
      <c r="D540" s="41" t="s">
        <v>842</v>
      </c>
      <c r="E540" s="42">
        <v>1808732</v>
      </c>
      <c r="F540" s="43">
        <v>1803029</v>
      </c>
      <c r="G540" s="44">
        <f t="shared" si="19"/>
        <v>-5703</v>
      </c>
      <c r="H540" s="45">
        <f t="shared" si="20"/>
        <v>-3.2000000000000002E-3</v>
      </c>
      <c r="I540" s="36" t="s">
        <v>886</v>
      </c>
      <c r="J540" s="38" t="s">
        <v>886</v>
      </c>
      <c r="K540" s="332">
        <v>2015</v>
      </c>
    </row>
    <row r="541" spans="1:11" x14ac:dyDescent="0.2">
      <c r="A541" s="41" t="s">
        <v>839</v>
      </c>
      <c r="B541" s="41" t="s">
        <v>840</v>
      </c>
      <c r="C541" s="41" t="s">
        <v>18</v>
      </c>
      <c r="D541" s="41" t="s">
        <v>843</v>
      </c>
      <c r="E541" s="42">
        <v>836903</v>
      </c>
      <c r="F541" s="43">
        <v>884331</v>
      </c>
      <c r="G541" s="44">
        <f t="shared" si="19"/>
        <v>47428</v>
      </c>
      <c r="H541" s="45">
        <f t="shared" si="20"/>
        <v>5.67E-2</v>
      </c>
      <c r="I541" s="36" t="s">
        <v>886</v>
      </c>
      <c r="J541" s="38" t="s">
        <v>886</v>
      </c>
      <c r="K541" s="332">
        <v>2015</v>
      </c>
    </row>
    <row r="542" spans="1:11" x14ac:dyDescent="0.2">
      <c r="A542" s="41" t="s">
        <v>839</v>
      </c>
      <c r="B542" s="41" t="s">
        <v>840</v>
      </c>
      <c r="C542" s="41" t="s">
        <v>844</v>
      </c>
      <c r="D542" s="41" t="s">
        <v>845</v>
      </c>
      <c r="E542" s="42">
        <v>1780165</v>
      </c>
      <c r="F542" s="43">
        <v>1929296</v>
      </c>
      <c r="G542" s="44">
        <f t="shared" si="19"/>
        <v>149131</v>
      </c>
      <c r="H542" s="45">
        <f t="shared" si="20"/>
        <v>8.3799999999999999E-2</v>
      </c>
      <c r="I542" s="36" t="s">
        <v>886</v>
      </c>
      <c r="J542" s="38" t="s">
        <v>886</v>
      </c>
      <c r="K542" s="332" t="s">
        <v>886</v>
      </c>
    </row>
    <row r="543" spans="1:11" x14ac:dyDescent="0.2">
      <c r="A543" s="41" t="s">
        <v>846</v>
      </c>
      <c r="B543" s="41" t="s">
        <v>847</v>
      </c>
      <c r="C543" s="41" t="s">
        <v>26</v>
      </c>
      <c r="D543" s="41" t="s">
        <v>848</v>
      </c>
      <c r="E543" s="42">
        <v>67965</v>
      </c>
      <c r="F543" s="43">
        <v>68321</v>
      </c>
      <c r="G543" s="44">
        <f t="shared" si="19"/>
        <v>356</v>
      </c>
      <c r="H543" s="45">
        <f t="shared" si="20"/>
        <v>5.1999999999999998E-3</v>
      </c>
      <c r="I543" s="36">
        <v>1</v>
      </c>
      <c r="J543" s="38">
        <v>1</v>
      </c>
      <c r="K543" s="332">
        <v>2015</v>
      </c>
    </row>
    <row r="544" spans="1:11" x14ac:dyDescent="0.2">
      <c r="A544" s="41" t="s">
        <v>846</v>
      </c>
      <c r="B544" s="41" t="s">
        <v>847</v>
      </c>
      <c r="C544" s="41" t="s">
        <v>79</v>
      </c>
      <c r="D544" s="41" t="s">
        <v>849</v>
      </c>
      <c r="E544" s="42">
        <v>15376</v>
      </c>
      <c r="F544" s="43">
        <v>20660</v>
      </c>
      <c r="G544" s="44">
        <f t="shared" si="19"/>
        <v>5284</v>
      </c>
      <c r="H544" s="45">
        <f t="shared" si="20"/>
        <v>0.34370000000000001</v>
      </c>
      <c r="I544" s="36">
        <v>1</v>
      </c>
      <c r="J544" s="38">
        <v>1</v>
      </c>
      <c r="K544" s="332">
        <v>2015</v>
      </c>
    </row>
    <row r="545" spans="1:11" x14ac:dyDescent="0.2">
      <c r="A545" s="41" t="s">
        <v>846</v>
      </c>
      <c r="B545" s="41" t="s">
        <v>847</v>
      </c>
      <c r="C545" s="41" t="s">
        <v>59</v>
      </c>
      <c r="D545" s="41" t="s">
        <v>850</v>
      </c>
      <c r="E545" s="42">
        <v>6732</v>
      </c>
      <c r="F545" s="43">
        <v>6732</v>
      </c>
      <c r="G545" s="44">
        <f t="shared" si="19"/>
        <v>0</v>
      </c>
      <c r="H545" s="45">
        <f t="shared" si="20"/>
        <v>0</v>
      </c>
      <c r="I545" s="36">
        <v>1</v>
      </c>
      <c r="J545" s="38">
        <v>1</v>
      </c>
      <c r="K545" s="332">
        <v>2015</v>
      </c>
    </row>
    <row r="546" spans="1:11" x14ac:dyDescent="0.2">
      <c r="A546" s="41" t="s">
        <v>851</v>
      </c>
      <c r="B546" s="41" t="s">
        <v>852</v>
      </c>
      <c r="C546" s="41" t="s">
        <v>26</v>
      </c>
      <c r="D546" s="41" t="s">
        <v>853</v>
      </c>
      <c r="E546" s="42">
        <v>5601378</v>
      </c>
      <c r="F546" s="43">
        <v>5532897</v>
      </c>
      <c r="G546" s="44">
        <f t="shared" si="19"/>
        <v>-68481</v>
      </c>
      <c r="H546" s="45">
        <f t="shared" si="20"/>
        <v>-1.2200000000000001E-2</v>
      </c>
      <c r="I546" s="36" t="s">
        <v>886</v>
      </c>
      <c r="J546" s="38" t="s">
        <v>886</v>
      </c>
      <c r="K546" s="332">
        <v>2015</v>
      </c>
    </row>
    <row r="547" spans="1:11" x14ac:dyDescent="0.2">
      <c r="A547" s="41" t="s">
        <v>851</v>
      </c>
      <c r="B547" s="41" t="s">
        <v>852</v>
      </c>
      <c r="C547" s="41" t="s">
        <v>57</v>
      </c>
      <c r="D547" s="41" t="s">
        <v>854</v>
      </c>
      <c r="E547" s="42">
        <v>785815</v>
      </c>
      <c r="F547" s="43">
        <v>780614</v>
      </c>
      <c r="G547" s="44">
        <f t="shared" ref="G547:G549" si="21">SUM(F547-E547)</f>
        <v>-5201</v>
      </c>
      <c r="H547" s="45">
        <f t="shared" ref="H547:H549" si="22">ROUND(G547/E547,4)</f>
        <v>-6.6E-3</v>
      </c>
      <c r="I547" s="36" t="s">
        <v>886</v>
      </c>
      <c r="J547" s="38" t="s">
        <v>886</v>
      </c>
      <c r="K547" s="332"/>
    </row>
    <row r="548" spans="1:11" x14ac:dyDescent="0.2">
      <c r="A548" s="41" t="s">
        <v>851</v>
      </c>
      <c r="B548" s="41" t="s">
        <v>852</v>
      </c>
      <c r="C548" s="41" t="s">
        <v>79</v>
      </c>
      <c r="D548" s="41" t="s">
        <v>855</v>
      </c>
      <c r="E548" s="42">
        <v>230335</v>
      </c>
      <c r="F548" s="43">
        <v>251041</v>
      </c>
      <c r="G548" s="44">
        <f t="shared" si="21"/>
        <v>20706</v>
      </c>
      <c r="H548" s="45">
        <f t="shared" si="22"/>
        <v>8.9899999999999994E-2</v>
      </c>
      <c r="I548" s="36" t="s">
        <v>886</v>
      </c>
      <c r="J548" s="38" t="s">
        <v>886</v>
      </c>
      <c r="K548" s="332"/>
    </row>
    <row r="549" spans="1:11" x14ac:dyDescent="0.2">
      <c r="A549" s="41" t="s">
        <v>851</v>
      </c>
      <c r="B549" s="41" t="s">
        <v>852</v>
      </c>
      <c r="C549" s="41" t="s">
        <v>82</v>
      </c>
      <c r="D549" s="41" t="s">
        <v>856</v>
      </c>
      <c r="E549" s="42">
        <v>11532</v>
      </c>
      <c r="F549" s="43">
        <v>15088</v>
      </c>
      <c r="G549" s="44">
        <f t="shared" si="21"/>
        <v>3556</v>
      </c>
      <c r="H549" s="45">
        <f t="shared" si="22"/>
        <v>0.30840000000000001</v>
      </c>
      <c r="I549" s="36">
        <v>1</v>
      </c>
      <c r="J549" s="38">
        <v>1</v>
      </c>
      <c r="K549" s="332"/>
    </row>
    <row r="550" spans="1:11" x14ac:dyDescent="0.2">
      <c r="A550" s="49"/>
      <c r="B550" s="50"/>
      <c r="C550" s="50"/>
      <c r="D550" s="51"/>
      <c r="E550" s="52"/>
      <c r="F550" s="44"/>
      <c r="G550" s="44"/>
      <c r="H550" s="45"/>
      <c r="I550" s="36"/>
      <c r="J550" s="38"/>
      <c r="K550" s="46"/>
    </row>
    <row r="551" spans="1:11" ht="13.5" thickBot="1" x14ac:dyDescent="0.25">
      <c r="A551" s="53">
        <f>COUNTA(A9:A549)</f>
        <v>541</v>
      </c>
      <c r="B551" s="54" t="s">
        <v>939</v>
      </c>
      <c r="C551" s="54"/>
      <c r="D551" s="55"/>
      <c r="E551" s="56">
        <f>SUM(E9:E549)</f>
        <v>1810041655</v>
      </c>
      <c r="F551" s="57">
        <f>SUM(F9:F549)</f>
        <v>1773352275</v>
      </c>
      <c r="G551" s="57">
        <f>SUM(G9:G549)</f>
        <v>-36689380</v>
      </c>
      <c r="H551" s="58">
        <f t="shared" ref="H551" si="23">ROUND(G551/E551,4)</f>
        <v>-2.0299999999999999E-2</v>
      </c>
      <c r="I551" s="59">
        <f>SUM(I9:I549)</f>
        <v>72</v>
      </c>
      <c r="J551" s="60">
        <f>SUM(J9:J549)</f>
        <v>38</v>
      </c>
      <c r="K551" s="61">
        <f>COUNTIF(K9:K549,2015)</f>
        <v>162</v>
      </c>
    </row>
    <row r="552" spans="1:11" x14ac:dyDescent="0.2">
      <c r="A552" s="62"/>
      <c r="B552" s="63"/>
      <c r="C552" s="63"/>
      <c r="D552" s="63"/>
      <c r="E552" s="2"/>
      <c r="F552" s="2"/>
    </row>
    <row r="553" spans="1:11" ht="13.5" thickBot="1" x14ac:dyDescent="0.25">
      <c r="A553" s="62"/>
      <c r="B553" s="63"/>
      <c r="C553" s="63"/>
      <c r="D553" s="63"/>
      <c r="E553" s="2"/>
      <c r="F553" s="2"/>
    </row>
    <row r="554" spans="1:11" ht="13.5" thickBot="1" x14ac:dyDescent="0.25">
      <c r="A554" s="395" t="s">
        <v>919</v>
      </c>
      <c r="B554" s="396"/>
      <c r="C554" s="396"/>
      <c r="D554" s="396"/>
      <c r="E554" s="396"/>
      <c r="F554" s="396"/>
      <c r="G554" s="396"/>
      <c r="H554" s="396"/>
      <c r="I554" s="396"/>
      <c r="J554" s="396"/>
      <c r="K554" s="397"/>
    </row>
    <row r="555" spans="1:11" x14ac:dyDescent="0.2">
      <c r="A555" s="166" t="s">
        <v>907</v>
      </c>
      <c r="B555" s="167"/>
      <c r="C555" s="167"/>
      <c r="D555" s="167"/>
      <c r="E555" s="70"/>
      <c r="F555" s="179"/>
      <c r="G555" s="179"/>
      <c r="H555" s="168"/>
      <c r="I555" s="361"/>
      <c r="J555" s="362"/>
      <c r="K555" s="366"/>
    </row>
    <row r="556" spans="1:11" x14ac:dyDescent="0.2">
      <c r="A556" s="169" t="s">
        <v>914</v>
      </c>
      <c r="B556" s="170"/>
      <c r="C556" s="171"/>
      <c r="D556" s="171"/>
      <c r="E556" s="70"/>
      <c r="F556" s="179"/>
      <c r="G556" s="179"/>
      <c r="H556" s="168"/>
      <c r="I556" s="363"/>
      <c r="J556" s="364"/>
      <c r="K556" s="367">
        <v>2015</v>
      </c>
    </row>
    <row r="557" spans="1:11" x14ac:dyDescent="0.2">
      <c r="A557" s="39">
        <v>55</v>
      </c>
      <c r="B557" s="40" t="s">
        <v>571</v>
      </c>
      <c r="C557" s="40" t="s">
        <v>581</v>
      </c>
      <c r="D557" s="40" t="s">
        <v>582</v>
      </c>
      <c r="E557" s="180">
        <v>2493236</v>
      </c>
      <c r="F557" s="179">
        <v>0</v>
      </c>
      <c r="G557" s="179"/>
      <c r="H557" s="168"/>
      <c r="I557" s="363"/>
      <c r="J557" s="364"/>
      <c r="K557" s="368"/>
    </row>
    <row r="558" spans="1:11" x14ac:dyDescent="0.2">
      <c r="A558" s="169" t="s">
        <v>915</v>
      </c>
      <c r="B558" s="170"/>
      <c r="C558" s="171"/>
      <c r="D558" s="171"/>
      <c r="E558" s="70"/>
      <c r="F558" s="179"/>
      <c r="G558" s="179"/>
      <c r="H558" s="168"/>
      <c r="I558" s="363"/>
      <c r="J558" s="364"/>
      <c r="K558" s="368"/>
    </row>
    <row r="559" spans="1:11" x14ac:dyDescent="0.2">
      <c r="A559" s="39">
        <v>55</v>
      </c>
      <c r="B559" s="40" t="s">
        <v>571</v>
      </c>
      <c r="C559" s="40" t="s">
        <v>589</v>
      </c>
      <c r="D559" s="40" t="s">
        <v>590</v>
      </c>
      <c r="E559" s="180">
        <v>1504814</v>
      </c>
      <c r="F559" s="179">
        <v>0</v>
      </c>
      <c r="G559" s="179"/>
      <c r="H559" s="168"/>
      <c r="I559" s="363"/>
      <c r="J559" s="364"/>
      <c r="K559" s="368"/>
    </row>
    <row r="560" spans="1:11" x14ac:dyDescent="0.2">
      <c r="A560" s="169" t="s">
        <v>916</v>
      </c>
      <c r="B560" s="170"/>
      <c r="C560" s="171"/>
      <c r="D560" s="171"/>
      <c r="E560" s="70"/>
      <c r="F560" s="179"/>
      <c r="G560" s="179"/>
      <c r="H560" s="168"/>
      <c r="I560" s="363"/>
      <c r="J560" s="364"/>
      <c r="K560" s="368"/>
    </row>
    <row r="561" spans="1:19" x14ac:dyDescent="0.2">
      <c r="A561" s="39">
        <v>55</v>
      </c>
      <c r="B561" s="40" t="s">
        <v>571</v>
      </c>
      <c r="C561" s="40" t="s">
        <v>591</v>
      </c>
      <c r="D561" s="40" t="s">
        <v>592</v>
      </c>
      <c r="E561" s="180">
        <v>627907</v>
      </c>
      <c r="F561" s="179">
        <v>0</v>
      </c>
      <c r="G561" s="179"/>
      <c r="H561" s="168"/>
      <c r="I561" s="363"/>
      <c r="J561" s="364"/>
      <c r="K561" s="368"/>
    </row>
    <row r="562" spans="1:19" x14ac:dyDescent="0.2">
      <c r="A562" s="169" t="s">
        <v>917</v>
      </c>
      <c r="B562" s="170"/>
      <c r="C562" s="171"/>
      <c r="D562" s="171"/>
      <c r="E562" s="70"/>
      <c r="F562" s="179"/>
      <c r="G562" s="179"/>
      <c r="H562" s="168"/>
      <c r="I562" s="363"/>
      <c r="J562" s="364"/>
      <c r="K562" s="368"/>
    </row>
    <row r="563" spans="1:19" x14ac:dyDescent="0.2">
      <c r="A563" s="64">
        <v>55</v>
      </c>
      <c r="B563" s="65" t="s">
        <v>571</v>
      </c>
      <c r="C563" s="65" t="s">
        <v>865</v>
      </c>
      <c r="D563" s="65" t="s">
        <v>890</v>
      </c>
      <c r="E563" s="180">
        <v>1491318</v>
      </c>
      <c r="F563" s="179">
        <v>0</v>
      </c>
      <c r="G563" s="179"/>
      <c r="H563" s="168"/>
      <c r="I563" s="363"/>
      <c r="J563" s="364"/>
      <c r="K563" s="368"/>
    </row>
    <row r="564" spans="1:19" x14ac:dyDescent="0.2">
      <c r="A564" s="169" t="s">
        <v>918</v>
      </c>
      <c r="B564" s="170"/>
      <c r="C564" s="171"/>
      <c r="D564" s="171"/>
      <c r="E564" s="70"/>
      <c r="F564" s="179"/>
      <c r="G564" s="179"/>
      <c r="H564" s="168"/>
      <c r="I564" s="363"/>
      <c r="J564" s="364"/>
      <c r="K564" s="368"/>
    </row>
    <row r="565" spans="1:19" ht="13.5" thickBot="1" x14ac:dyDescent="0.25">
      <c r="A565" s="172">
        <v>55</v>
      </c>
      <c r="B565" s="173" t="s">
        <v>571</v>
      </c>
      <c r="C565" s="173" t="s">
        <v>867</v>
      </c>
      <c r="D565" s="173" t="s">
        <v>906</v>
      </c>
      <c r="E565" s="181">
        <v>226712</v>
      </c>
      <c r="F565" s="71">
        <v>0</v>
      </c>
      <c r="G565" s="71"/>
      <c r="H565" s="174"/>
      <c r="I565" s="323"/>
      <c r="J565" s="365"/>
      <c r="K565" s="369"/>
    </row>
    <row r="566" spans="1:19" s="6" customFormat="1" ht="13.5" thickBot="1" x14ac:dyDescent="0.25">
      <c r="A566" s="410" t="s">
        <v>898</v>
      </c>
      <c r="B566" s="410"/>
      <c r="C566" s="410"/>
      <c r="D566" s="410"/>
      <c r="E566" s="410"/>
      <c r="F566" s="410"/>
      <c r="G566" s="410"/>
      <c r="H566" s="410"/>
      <c r="I566" s="410"/>
      <c r="J566" s="410"/>
      <c r="K566" s="410"/>
      <c r="L566"/>
      <c r="M566"/>
      <c r="N566"/>
      <c r="O566"/>
      <c r="P566"/>
      <c r="Q566"/>
      <c r="R566"/>
      <c r="S566"/>
    </row>
    <row r="567" spans="1:19" s="27" customFormat="1" x14ac:dyDescent="0.2">
      <c r="A567" s="131" t="s">
        <v>908</v>
      </c>
      <c r="B567" s="132"/>
      <c r="C567" s="133"/>
      <c r="D567" s="133"/>
      <c r="E567" s="175"/>
      <c r="F567" s="134"/>
      <c r="G567" s="134"/>
      <c r="H567" s="35"/>
      <c r="I567" s="205"/>
      <c r="J567" s="268"/>
      <c r="K567" s="205"/>
      <c r="L567"/>
      <c r="M567"/>
      <c r="N567"/>
      <c r="O567"/>
      <c r="P567"/>
      <c r="Q567"/>
      <c r="R567"/>
      <c r="S567"/>
    </row>
    <row r="568" spans="1:19" s="7" customFormat="1" x14ac:dyDescent="0.2">
      <c r="A568" s="135" t="s">
        <v>366</v>
      </c>
      <c r="B568" s="136" t="s">
        <v>367</v>
      </c>
      <c r="C568" s="136" t="s">
        <v>170</v>
      </c>
      <c r="D568" s="136" t="s">
        <v>373</v>
      </c>
      <c r="E568" s="176">
        <v>575304</v>
      </c>
      <c r="F568" s="44"/>
      <c r="G568" s="44"/>
      <c r="H568" s="137"/>
      <c r="I568" s="212"/>
      <c r="J568" s="214"/>
      <c r="K568" s="212">
        <v>2015</v>
      </c>
      <c r="L568"/>
      <c r="M568"/>
      <c r="N568"/>
      <c r="O568"/>
      <c r="P568"/>
      <c r="Q568"/>
      <c r="R568"/>
      <c r="S568"/>
    </row>
    <row r="569" spans="1:19" s="28" customFormat="1" x14ac:dyDescent="0.2">
      <c r="A569" s="138" t="s">
        <v>366</v>
      </c>
      <c r="B569" s="139" t="s">
        <v>367</v>
      </c>
      <c r="C569" s="139" t="s">
        <v>20</v>
      </c>
      <c r="D569" s="139" t="s">
        <v>372</v>
      </c>
      <c r="E569" s="177">
        <v>162170</v>
      </c>
      <c r="F569" s="140"/>
      <c r="G569" s="140"/>
      <c r="H569" s="141"/>
      <c r="I569" s="271"/>
      <c r="J569" s="272"/>
      <c r="K569" s="271"/>
      <c r="L569"/>
      <c r="M569"/>
      <c r="N569"/>
      <c r="O569"/>
      <c r="P569"/>
      <c r="Q569"/>
      <c r="R569"/>
      <c r="S569"/>
    </row>
    <row r="570" spans="1:19" s="6" customFormat="1" ht="13.5" thickBot="1" x14ac:dyDescent="0.25">
      <c r="A570" s="142" t="s">
        <v>366</v>
      </c>
      <c r="B570" s="143" t="s">
        <v>367</v>
      </c>
      <c r="C570" s="143" t="s">
        <v>84</v>
      </c>
      <c r="D570" s="143" t="s">
        <v>909</v>
      </c>
      <c r="E570" s="178">
        <f>SUM(E568:E569)</f>
        <v>737474</v>
      </c>
      <c r="F570" s="57">
        <v>1028992</v>
      </c>
      <c r="G570" s="57">
        <f t="shared" ref="G570" si="24">SUM(F570-E570)</f>
        <v>291518</v>
      </c>
      <c r="H570" s="144">
        <f t="shared" ref="H570" si="25">ROUND(G570/E570,4)</f>
        <v>0.39529999999999998</v>
      </c>
      <c r="I570" s="274"/>
      <c r="J570" s="275"/>
      <c r="K570" s="276"/>
      <c r="L570"/>
      <c r="M570"/>
      <c r="N570"/>
      <c r="O570"/>
      <c r="P570"/>
      <c r="Q570"/>
      <c r="R570"/>
      <c r="S570"/>
    </row>
    <row r="571" spans="1:19" ht="13.5" thickBot="1" x14ac:dyDescent="0.25">
      <c r="A571" s="50"/>
      <c r="B571" s="50"/>
      <c r="C571" s="50"/>
      <c r="D571" s="50"/>
      <c r="E571" s="44"/>
      <c r="F571" s="44"/>
      <c r="G571" s="44"/>
      <c r="H571" s="68"/>
      <c r="I571" s="37"/>
      <c r="J571" s="37"/>
      <c r="K571" s="69"/>
    </row>
    <row r="572" spans="1:19" s="3" customFormat="1" ht="19.5" customHeight="1" thickBot="1" x14ac:dyDescent="0.25">
      <c r="A572" s="411" t="s">
        <v>902</v>
      </c>
      <c r="B572" s="412"/>
      <c r="C572" s="412"/>
      <c r="D572" s="412"/>
      <c r="E572" s="412"/>
      <c r="F572" s="412"/>
      <c r="G572" s="412"/>
      <c r="H572" s="412"/>
      <c r="I572" s="412"/>
      <c r="J572" s="412"/>
      <c r="K572" s="412"/>
      <c r="L572"/>
      <c r="M572"/>
      <c r="N572"/>
      <c r="O572"/>
      <c r="P572"/>
      <c r="Q572"/>
      <c r="R572"/>
      <c r="S572"/>
    </row>
    <row r="573" spans="1:19" s="72" customFormat="1" x14ac:dyDescent="0.2">
      <c r="A573" s="413" t="s">
        <v>879</v>
      </c>
      <c r="B573" s="414"/>
      <c r="C573" s="414"/>
      <c r="D573" s="414"/>
      <c r="E573" s="414"/>
      <c r="F573" s="414"/>
      <c r="G573" s="414"/>
      <c r="H573" s="414"/>
      <c r="I573" s="414"/>
      <c r="J573" s="414"/>
      <c r="K573" s="415"/>
      <c r="L573"/>
      <c r="M573"/>
      <c r="N573"/>
      <c r="O573"/>
      <c r="P573"/>
      <c r="Q573"/>
      <c r="R573"/>
      <c r="S573"/>
    </row>
    <row r="574" spans="1:19" s="72" customFormat="1" ht="13.5" thickBot="1" x14ac:dyDescent="0.25">
      <c r="A574" s="416"/>
      <c r="B574" s="417"/>
      <c r="C574" s="417"/>
      <c r="D574" s="417"/>
      <c r="E574" s="417"/>
      <c r="F574" s="417"/>
      <c r="G574" s="417"/>
      <c r="H574" s="417"/>
      <c r="I574" s="417"/>
      <c r="J574" s="417"/>
      <c r="K574" s="418"/>
      <c r="L574"/>
      <c r="M574"/>
      <c r="N574"/>
      <c r="O574"/>
      <c r="P574"/>
      <c r="Q574"/>
      <c r="R574"/>
      <c r="S574"/>
    </row>
    <row r="575" spans="1:19" s="72" customFormat="1" x14ac:dyDescent="0.2">
      <c r="A575" s="73" t="s">
        <v>570</v>
      </c>
      <c r="B575" s="74" t="s">
        <v>571</v>
      </c>
      <c r="C575" s="74" t="s">
        <v>857</v>
      </c>
      <c r="D575" s="74" t="s">
        <v>858</v>
      </c>
      <c r="E575" s="75">
        <v>0</v>
      </c>
      <c r="F575" s="76">
        <v>32444154</v>
      </c>
      <c r="G575" s="77">
        <f t="shared" ref="G575:G578" si="26">SUM(F575-E575)</f>
        <v>32444154</v>
      </c>
      <c r="H575" s="78">
        <v>0</v>
      </c>
      <c r="I575" s="79"/>
      <c r="J575" s="80"/>
      <c r="K575" s="81"/>
      <c r="L575"/>
      <c r="M575"/>
      <c r="N575"/>
      <c r="O575"/>
      <c r="P575"/>
      <c r="Q575"/>
      <c r="R575"/>
      <c r="S575"/>
    </row>
    <row r="576" spans="1:19" s="72" customFormat="1" x14ac:dyDescent="0.2">
      <c r="A576" s="82" t="s">
        <v>570</v>
      </c>
      <c r="B576" s="83" t="s">
        <v>571</v>
      </c>
      <c r="C576" s="83" t="s">
        <v>859</v>
      </c>
      <c r="D576" s="83" t="s">
        <v>860</v>
      </c>
      <c r="E576" s="84">
        <v>0</v>
      </c>
      <c r="F576" s="85">
        <v>7705486</v>
      </c>
      <c r="G576" s="86">
        <f t="shared" si="26"/>
        <v>7705486</v>
      </c>
      <c r="H576" s="87">
        <v>0</v>
      </c>
      <c r="I576" s="88"/>
      <c r="J576" s="89"/>
      <c r="K576" s="90"/>
      <c r="L576"/>
      <c r="M576"/>
      <c r="N576"/>
      <c r="O576"/>
      <c r="P576"/>
      <c r="Q576"/>
      <c r="R576"/>
      <c r="S576"/>
    </row>
    <row r="577" spans="1:19" s="72" customFormat="1" x14ac:dyDescent="0.2">
      <c r="A577" s="82" t="s">
        <v>570</v>
      </c>
      <c r="B577" s="83" t="s">
        <v>571</v>
      </c>
      <c r="C577" s="83" t="s">
        <v>861</v>
      </c>
      <c r="D577" s="83" t="s">
        <v>862</v>
      </c>
      <c r="E577" s="84">
        <v>0</v>
      </c>
      <c r="F577" s="85">
        <v>4055519</v>
      </c>
      <c r="G577" s="86">
        <f t="shared" si="26"/>
        <v>4055519</v>
      </c>
      <c r="H577" s="87">
        <v>0</v>
      </c>
      <c r="I577" s="88"/>
      <c r="J577" s="89"/>
      <c r="K577" s="90"/>
      <c r="L577"/>
      <c r="M577"/>
      <c r="N577"/>
      <c r="O577"/>
      <c r="P577"/>
      <c r="Q577"/>
      <c r="R577"/>
      <c r="S577"/>
    </row>
    <row r="578" spans="1:19" s="72" customFormat="1" x14ac:dyDescent="0.2">
      <c r="A578" s="91" t="s">
        <v>570</v>
      </c>
      <c r="B578" s="92" t="s">
        <v>571</v>
      </c>
      <c r="C578" s="92" t="s">
        <v>863</v>
      </c>
      <c r="D578" s="92" t="s">
        <v>864</v>
      </c>
      <c r="E578" s="93">
        <v>0</v>
      </c>
      <c r="F578" s="94">
        <v>1277504</v>
      </c>
      <c r="G578" s="95">
        <f t="shared" si="26"/>
        <v>1277504</v>
      </c>
      <c r="H578" s="96">
        <v>0</v>
      </c>
      <c r="I578" s="97"/>
      <c r="J578" s="98"/>
      <c r="K578" s="99"/>
      <c r="L578"/>
      <c r="M578"/>
      <c r="N578"/>
      <c r="O578"/>
      <c r="P578"/>
      <c r="Q578"/>
      <c r="R578"/>
      <c r="S578"/>
    </row>
    <row r="579" spans="1:19" s="72" customFormat="1" ht="13.5" thickBot="1" x14ac:dyDescent="0.25">
      <c r="A579" s="100">
        <f>COUNTA(A575:A578)</f>
        <v>4</v>
      </c>
      <c r="B579" s="101" t="s">
        <v>878</v>
      </c>
      <c r="C579" s="101"/>
      <c r="D579" s="101"/>
      <c r="E579" s="102">
        <f>SUM(E575:E578)</f>
        <v>0</v>
      </c>
      <c r="F579" s="103">
        <f>SUM(F575:F578)</f>
        <v>45482663</v>
      </c>
      <c r="G579" s="104">
        <f>SUM(G575:G578)</f>
        <v>45482663</v>
      </c>
      <c r="H579" s="105">
        <v>0</v>
      </c>
      <c r="I579" s="106"/>
      <c r="J579" s="107"/>
      <c r="K579" s="108"/>
      <c r="L579"/>
      <c r="M579"/>
      <c r="N579"/>
      <c r="O579"/>
      <c r="P579"/>
      <c r="Q579"/>
      <c r="R579"/>
      <c r="S579"/>
    </row>
    <row r="580" spans="1:19" s="72" customFormat="1" ht="24.6" customHeight="1" thickBot="1" x14ac:dyDescent="0.25">
      <c r="A580" s="407" t="s">
        <v>880</v>
      </c>
      <c r="B580" s="408"/>
      <c r="C580" s="408"/>
      <c r="D580" s="408"/>
      <c r="E580" s="408"/>
      <c r="F580" s="408"/>
      <c r="G580" s="408"/>
      <c r="H580" s="408"/>
      <c r="I580" s="408"/>
      <c r="J580" s="408"/>
      <c r="K580" s="409"/>
      <c r="L580"/>
      <c r="M580"/>
      <c r="N580"/>
      <c r="O580"/>
      <c r="P580"/>
      <c r="Q580"/>
      <c r="R580"/>
      <c r="S580"/>
    </row>
    <row r="581" spans="1:19" s="72" customFormat="1" x14ac:dyDescent="0.2">
      <c r="A581" s="146" t="s">
        <v>570</v>
      </c>
      <c r="B581" s="147" t="s">
        <v>571</v>
      </c>
      <c r="C581" s="147" t="s">
        <v>911</v>
      </c>
      <c r="D581" s="148" t="s">
        <v>912</v>
      </c>
      <c r="E581" s="163">
        <v>0</v>
      </c>
      <c r="F581" s="109">
        <v>3345819</v>
      </c>
      <c r="G581" s="161">
        <f t="shared" ref="G581:G583" si="27">SUM(F581-E581)</f>
        <v>3345819</v>
      </c>
      <c r="H581" s="78">
        <v>0</v>
      </c>
      <c r="I581" s="110"/>
      <c r="J581" s="111"/>
      <c r="K581" s="81"/>
      <c r="L581"/>
      <c r="M581"/>
      <c r="N581"/>
      <c r="O581"/>
      <c r="P581"/>
      <c r="Q581"/>
      <c r="R581"/>
      <c r="S581"/>
    </row>
    <row r="582" spans="1:19" s="115" customFormat="1" x14ac:dyDescent="0.2">
      <c r="A582" s="82">
        <v>55</v>
      </c>
      <c r="B582" s="83" t="s">
        <v>571</v>
      </c>
      <c r="C582" s="153"/>
      <c r="D582" s="155" t="s">
        <v>920</v>
      </c>
      <c r="E582" s="164">
        <v>0</v>
      </c>
      <c r="F582" s="158">
        <v>8111038</v>
      </c>
      <c r="G582" s="159">
        <f t="shared" ref="G582" si="28">SUM(F582-E582)</f>
        <v>8111038</v>
      </c>
      <c r="H582" s="87">
        <v>0</v>
      </c>
      <c r="I582" s="151"/>
      <c r="J582" s="152"/>
      <c r="K582" s="90"/>
      <c r="L582"/>
      <c r="M582"/>
      <c r="N582"/>
      <c r="O582"/>
      <c r="P582"/>
      <c r="Q582"/>
      <c r="R582"/>
      <c r="S582"/>
    </row>
    <row r="583" spans="1:19" s="115" customFormat="1" ht="13.5" thickBot="1" x14ac:dyDescent="0.25">
      <c r="A583" s="100">
        <v>72</v>
      </c>
      <c r="B583" s="154" t="s">
        <v>923</v>
      </c>
      <c r="C583" s="149"/>
      <c r="D583" s="145" t="s">
        <v>922</v>
      </c>
      <c r="E583" s="165">
        <v>0</v>
      </c>
      <c r="F583" s="112">
        <v>8111038</v>
      </c>
      <c r="G583" s="160">
        <f t="shared" si="27"/>
        <v>8111038</v>
      </c>
      <c r="H583" s="105">
        <v>0</v>
      </c>
      <c r="I583" s="113"/>
      <c r="J583" s="114"/>
      <c r="K583" s="108"/>
      <c r="L583"/>
      <c r="M583"/>
      <c r="N583"/>
      <c r="O583"/>
      <c r="P583"/>
      <c r="Q583"/>
      <c r="R583"/>
      <c r="S583"/>
    </row>
    <row r="584" spans="1:19" s="115" customFormat="1" ht="13.5" thickBot="1" x14ac:dyDescent="0.25">
      <c r="A584" s="100">
        <f>COUNTA(A581:A583)</f>
        <v>3</v>
      </c>
      <c r="B584" s="116"/>
      <c r="C584" s="116"/>
      <c r="D584" s="156"/>
      <c r="E584" s="157">
        <f>SUM(E581:E583)</f>
        <v>0</v>
      </c>
      <c r="F584" s="112">
        <f>SUM(F581:F583)</f>
        <v>19567895</v>
      </c>
      <c r="G584" s="160">
        <f>SUM(G580:G583)</f>
        <v>19567895</v>
      </c>
      <c r="H584" s="105">
        <v>0</v>
      </c>
      <c r="I584" s="117"/>
      <c r="J584" s="118"/>
      <c r="K584" s="162"/>
      <c r="L584"/>
      <c r="M584"/>
      <c r="N584"/>
      <c r="O584"/>
      <c r="P584"/>
      <c r="Q584"/>
      <c r="R584"/>
      <c r="S584"/>
    </row>
    <row r="585" spans="1:19" s="123" customFormat="1" x14ac:dyDescent="0.2">
      <c r="A585" s="119"/>
      <c r="B585" s="120"/>
      <c r="C585" s="120"/>
      <c r="D585" s="120"/>
      <c r="E585" s="121"/>
      <c r="F585" s="121"/>
      <c r="G585" s="121"/>
      <c r="H585" s="115"/>
      <c r="I585" s="122"/>
      <c r="J585" s="122"/>
      <c r="K585" s="122"/>
      <c r="L585"/>
      <c r="M585"/>
      <c r="N585"/>
      <c r="O585"/>
      <c r="P585"/>
      <c r="Q585"/>
      <c r="R585"/>
      <c r="S585"/>
    </row>
    <row r="586" spans="1:19" s="115" customFormat="1" ht="13.5" thickBot="1" x14ac:dyDescent="0.25">
      <c r="A586" s="124">
        <f>SUM(A551+A579+A584)</f>
        <v>548</v>
      </c>
      <c r="B586" s="124" t="s">
        <v>899</v>
      </c>
      <c r="C586" s="125"/>
      <c r="D586" s="125"/>
      <c r="E586" s="126">
        <f>SUM(E551+E557+E559+E561+E563+E565)</f>
        <v>1816385642</v>
      </c>
      <c r="F586" s="126">
        <f>SUM(F551+F579+F584)</f>
        <v>1838402833</v>
      </c>
      <c r="G586" s="126">
        <f>SUM(G551+G579+G584)</f>
        <v>28361178</v>
      </c>
      <c r="H586" s="127">
        <f t="shared" ref="H586" si="29">ROUND(G586/E586,4)</f>
        <v>1.5599999999999999E-2</v>
      </c>
      <c r="I586" s="128">
        <f>SUM(I551+I579+I584)</f>
        <v>72</v>
      </c>
      <c r="J586" s="128">
        <f>SUM(J551+J579+J584)</f>
        <v>38</v>
      </c>
      <c r="K586" s="128">
        <f>SUM(K551+2)</f>
        <v>164</v>
      </c>
      <c r="L586"/>
      <c r="M586"/>
      <c r="N586"/>
      <c r="O586"/>
      <c r="P586"/>
      <c r="Q586"/>
      <c r="R586"/>
      <c r="S586"/>
    </row>
    <row r="587" spans="1:19" s="115" customFormat="1" ht="13.5" thickTop="1" x14ac:dyDescent="0.2">
      <c r="A587" s="129"/>
      <c r="F587" s="121"/>
      <c r="G587" s="121"/>
      <c r="I587" s="122"/>
      <c r="J587" s="122"/>
      <c r="K587" s="122"/>
      <c r="L587"/>
      <c r="M587"/>
      <c r="N587"/>
      <c r="O587"/>
      <c r="P587"/>
      <c r="Q587"/>
      <c r="R587"/>
      <c r="S587"/>
    </row>
    <row r="588" spans="1:19" s="115" customFormat="1" x14ac:dyDescent="0.2">
      <c r="A588" s="129"/>
      <c r="F588" s="130"/>
      <c r="G588" s="121"/>
      <c r="I588" s="122"/>
      <c r="J588" s="122"/>
      <c r="K588" s="122"/>
      <c r="L588"/>
      <c r="M588"/>
      <c r="N588"/>
      <c r="O588"/>
      <c r="P588"/>
      <c r="Q588"/>
      <c r="R588"/>
      <c r="S588"/>
    </row>
    <row r="589" spans="1:19" x14ac:dyDescent="0.2">
      <c r="F589" s="2"/>
    </row>
    <row r="598" spans="1:11" x14ac:dyDescent="0.2">
      <c r="A598" s="1"/>
      <c r="G598" s="1"/>
      <c r="I598" s="1"/>
      <c r="J598" s="1"/>
      <c r="K598" s="1"/>
    </row>
    <row r="599" spans="1:11" x14ac:dyDescent="0.2">
      <c r="A599" s="1"/>
      <c r="G599" s="1"/>
      <c r="I599" s="1"/>
      <c r="J599" s="1"/>
      <c r="K599" s="1"/>
    </row>
    <row r="600" spans="1:11" x14ac:dyDescent="0.2">
      <c r="A600" s="1"/>
      <c r="G600" s="1"/>
      <c r="I600" s="1"/>
      <c r="J600" s="1"/>
      <c r="K600" s="1"/>
    </row>
  </sheetData>
  <mergeCells count="8">
    <mergeCell ref="A554:K554"/>
    <mergeCell ref="I1:I8"/>
    <mergeCell ref="J1:J8"/>
    <mergeCell ref="K1:K8"/>
    <mergeCell ref="A580:K580"/>
    <mergeCell ref="A566:K566"/>
    <mergeCell ref="A572:K572"/>
    <mergeCell ref="A573:K574"/>
  </mergeCells>
  <conditionalFormatting sqref="I577:J577 H579:J579 H575:J576">
    <cfRule type="cellIs" dxfId="27" priority="46" operator="lessThan">
      <formula>0</formula>
    </cfRule>
    <cfRule type="cellIs" priority="47" operator="lessThan">
      <formula>0</formula>
    </cfRule>
  </conditionalFormatting>
  <conditionalFormatting sqref="I547:J549 G575:G577">
    <cfRule type="cellIs" dxfId="26" priority="18" operator="lessThan">
      <formula>0</formula>
    </cfRule>
  </conditionalFormatting>
  <conditionalFormatting sqref="G579">
    <cfRule type="cellIs" dxfId="25" priority="28" operator="lessThan">
      <formula>0</formula>
    </cfRule>
  </conditionalFormatting>
  <conditionalFormatting sqref="G9:G348 G585 G550:G553 G571:J571 G565 G350:G516 G518:G546">
    <cfRule type="cellIs" dxfId="24" priority="49" operator="lessThan">
      <formula>0</formula>
    </cfRule>
  </conditionalFormatting>
  <conditionalFormatting sqref="H9:J9 H551 H550:J550 I10:J348 I350:J516 I518:J546">
    <cfRule type="cellIs" dxfId="23" priority="48" operator="lessThan">
      <formula>0</formula>
    </cfRule>
  </conditionalFormatting>
  <conditionalFormatting sqref="H10:H348 H350:H516 H518:H546">
    <cfRule type="cellIs" dxfId="22" priority="43" operator="lessThan">
      <formula>0</formula>
    </cfRule>
  </conditionalFormatting>
  <conditionalFormatting sqref="G578">
    <cfRule type="cellIs" dxfId="21" priority="42" operator="lessThan">
      <formula>0</formula>
    </cfRule>
  </conditionalFormatting>
  <conditionalFormatting sqref="I578:J578">
    <cfRule type="cellIs" dxfId="20" priority="40" operator="lessThan">
      <formula>0</formula>
    </cfRule>
    <cfRule type="cellIs" priority="41" operator="lessThan">
      <formula>0</formula>
    </cfRule>
  </conditionalFormatting>
  <conditionalFormatting sqref="H568:H569">
    <cfRule type="cellIs" dxfId="19" priority="31" operator="lessThan">
      <formula>0</formula>
    </cfRule>
    <cfRule type="cellIs" priority="32" operator="lessThan">
      <formula>0</formula>
    </cfRule>
  </conditionalFormatting>
  <conditionalFormatting sqref="H570">
    <cfRule type="cellIs" dxfId="18" priority="34" operator="lessThan">
      <formula>0</formula>
    </cfRule>
    <cfRule type="cellIs" priority="35" operator="lessThan">
      <formula>0</formula>
    </cfRule>
  </conditionalFormatting>
  <conditionalFormatting sqref="G568:G569">
    <cfRule type="cellIs" dxfId="17" priority="33" operator="lessThan">
      <formula>0</formula>
    </cfRule>
  </conditionalFormatting>
  <conditionalFormatting sqref="H577:H578">
    <cfRule type="cellIs" dxfId="16" priority="26" operator="lessThan">
      <formula>0</formula>
    </cfRule>
    <cfRule type="cellIs" priority="27" operator="lessThan">
      <formula>0</formula>
    </cfRule>
  </conditionalFormatting>
  <conditionalFormatting sqref="G570">
    <cfRule type="cellIs" dxfId="15" priority="30" operator="lessThan">
      <formula>0</formula>
    </cfRule>
  </conditionalFormatting>
  <conditionalFormatting sqref="H586">
    <cfRule type="cellIs" priority="29" operator="lessThan">
      <formula>0</formula>
    </cfRule>
  </conditionalFormatting>
  <conditionalFormatting sqref="H547:H549">
    <cfRule type="cellIs" dxfId="14" priority="17" operator="lessThan">
      <formula>0</formula>
    </cfRule>
  </conditionalFormatting>
  <conditionalFormatting sqref="G547:G549">
    <cfRule type="cellIs" dxfId="13" priority="19" operator="lessThan">
      <formula>0</formula>
    </cfRule>
  </conditionalFormatting>
  <conditionalFormatting sqref="H584">
    <cfRule type="cellIs" dxfId="12" priority="15" operator="lessThan">
      <formula>0</formula>
    </cfRule>
    <cfRule type="cellIs" priority="16" operator="lessThan">
      <formula>0</formula>
    </cfRule>
  </conditionalFormatting>
  <conditionalFormatting sqref="H581 H583">
    <cfRule type="cellIs" dxfId="11" priority="13" operator="lessThan">
      <formula>0</formula>
    </cfRule>
    <cfRule type="cellIs" priority="14" operator="lessThan">
      <formula>0</formula>
    </cfRule>
  </conditionalFormatting>
  <conditionalFormatting sqref="G584">
    <cfRule type="cellIs" dxfId="10" priority="10" operator="lessThan">
      <formula>0</formula>
    </cfRule>
  </conditionalFormatting>
  <conditionalFormatting sqref="G581">
    <cfRule type="cellIs" dxfId="9" priority="12" operator="lessThan">
      <formula>0</formula>
    </cfRule>
  </conditionalFormatting>
  <conditionalFormatting sqref="G583">
    <cfRule type="cellIs" dxfId="8" priority="11" operator="lessThan">
      <formula>0</formula>
    </cfRule>
  </conditionalFormatting>
  <conditionalFormatting sqref="G349">
    <cfRule type="cellIs" dxfId="7" priority="9" operator="lessThan">
      <formula>0</formula>
    </cfRule>
  </conditionalFormatting>
  <conditionalFormatting sqref="I349:J349">
    <cfRule type="cellIs" dxfId="6" priority="8" operator="lessThan">
      <formula>0</formula>
    </cfRule>
  </conditionalFormatting>
  <conditionalFormatting sqref="H349">
    <cfRule type="cellIs" dxfId="5" priority="7" operator="lessThan">
      <formula>0</formula>
    </cfRule>
  </conditionalFormatting>
  <conditionalFormatting sqref="G517">
    <cfRule type="cellIs" dxfId="4" priority="6" operator="lessThan">
      <formula>0</formula>
    </cfRule>
  </conditionalFormatting>
  <conditionalFormatting sqref="I517:J517">
    <cfRule type="cellIs" dxfId="3" priority="5" operator="lessThan">
      <formula>0</formula>
    </cfRule>
  </conditionalFormatting>
  <conditionalFormatting sqref="H517">
    <cfRule type="cellIs" dxfId="2" priority="4" operator="lessThan">
      <formula>0</formula>
    </cfRule>
  </conditionalFormatting>
  <conditionalFormatting sqref="H582">
    <cfRule type="cellIs" dxfId="1" priority="2" operator="lessThan">
      <formula>0</formula>
    </cfRule>
    <cfRule type="cellIs" priority="3" operator="lessThan">
      <formula>0</formula>
    </cfRule>
  </conditionalFormatting>
  <conditionalFormatting sqref="G582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0" orientation="portrait" r:id="rId1"/>
  <headerFooter>
    <oddHeader>&amp;L&amp;"Times,Regular"FY18 Initial vs FY17 Final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FY17 Initial vs FY18 Initial</vt:lpstr>
      <vt:lpstr>FY17 Final vs FY18 Initial</vt:lpstr>
      <vt:lpstr>'FY17 Final vs FY18 Initial'!Print_Area</vt:lpstr>
      <vt:lpstr>'FY17 Initial vs FY18 Initial'!Print_Area</vt:lpstr>
      <vt:lpstr>'FY17 Final vs FY18 Initial'!Print_Titles</vt:lpstr>
      <vt:lpstr>'FY17 Initial vs FY18 Initial'!Print_Titles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2017-07-18T21:47:00Z</cp:lastPrinted>
  <dcterms:created xsi:type="dcterms:W3CDTF">2015-07-01T17:30:33Z</dcterms:created>
  <dcterms:modified xsi:type="dcterms:W3CDTF">2017-07-18T22:18:49Z</dcterms:modified>
</cp:coreProperties>
</file>