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395" yWindow="1695" windowWidth="24240" windowHeight="5745"/>
  </bookViews>
  <sheets>
    <sheet name="Sheet1" sheetId="1" r:id="rId1"/>
    <sheet name="Sheet2" sheetId="2" r:id="rId2"/>
    <sheet name="Sheet3" sheetId="3" r:id="rId3"/>
  </sheets>
  <definedNames>
    <definedName name="_xlnm.Print_Area" localSheetId="0">Sheet1!$A$6:$K$571</definedName>
    <definedName name="_xlnm.Print_Titles" localSheetId="0">Sheet1!$1:$5</definedName>
  </definedNames>
  <calcPr calcId="145621"/>
</workbook>
</file>

<file path=xl/calcChain.xml><?xml version="1.0" encoding="utf-8"?>
<calcChain xmlns="http://schemas.openxmlformats.org/spreadsheetml/2006/main">
  <c r="J532" i="1" l="1"/>
  <c r="K532" i="1" s="1"/>
  <c r="J531" i="1"/>
  <c r="K531" i="1" s="1"/>
  <c r="J530" i="1"/>
  <c r="K530" i="1" s="1"/>
  <c r="J529" i="1"/>
  <c r="K529" i="1" s="1"/>
  <c r="J528" i="1" l="1"/>
  <c r="K528" i="1" s="1"/>
  <c r="J527" i="1"/>
  <c r="K527" i="1" s="1"/>
  <c r="J526" i="1"/>
  <c r="K526" i="1" s="1"/>
  <c r="J525" i="1"/>
  <c r="K525" i="1" s="1"/>
  <c r="J524" i="1"/>
  <c r="K524" i="1" s="1"/>
  <c r="J523" i="1"/>
  <c r="K523" i="1" s="1"/>
  <c r="J522" i="1"/>
  <c r="K522" i="1" s="1"/>
  <c r="J521" i="1"/>
  <c r="K521" i="1" s="1"/>
  <c r="J520" i="1"/>
  <c r="K520" i="1" s="1"/>
  <c r="J519" i="1"/>
  <c r="K519" i="1" s="1"/>
  <c r="J518" i="1"/>
  <c r="K518" i="1" s="1"/>
  <c r="J517" i="1"/>
  <c r="K517" i="1" s="1"/>
  <c r="J516" i="1"/>
  <c r="K516" i="1" s="1"/>
  <c r="J515" i="1"/>
  <c r="K515" i="1" s="1"/>
  <c r="J514" i="1"/>
  <c r="K514" i="1" s="1"/>
  <c r="J513" i="1"/>
  <c r="K513" i="1" s="1"/>
  <c r="J512" i="1"/>
  <c r="K512" i="1" s="1"/>
  <c r="J361" i="1" l="1"/>
  <c r="K361" i="1" s="1"/>
  <c r="A534" i="1" l="1"/>
  <c r="J511" i="1"/>
  <c r="K511" i="1" s="1"/>
  <c r="J510" i="1"/>
  <c r="K510" i="1" s="1"/>
  <c r="J509" i="1"/>
  <c r="K509" i="1" s="1"/>
  <c r="J508" i="1"/>
  <c r="K508" i="1" s="1"/>
  <c r="J507" i="1"/>
  <c r="K507" i="1" s="1"/>
  <c r="J506" i="1"/>
  <c r="K506" i="1" s="1"/>
  <c r="J505" i="1"/>
  <c r="K505" i="1" s="1"/>
  <c r="J504" i="1"/>
  <c r="K504" i="1" s="1"/>
  <c r="J503" i="1"/>
  <c r="K503" i="1" s="1"/>
  <c r="J502" i="1"/>
  <c r="K502" i="1" s="1"/>
  <c r="J501" i="1"/>
  <c r="K501" i="1" s="1"/>
  <c r="J500" i="1"/>
  <c r="K500" i="1" s="1"/>
  <c r="J499" i="1"/>
  <c r="K499" i="1" s="1"/>
  <c r="J498" i="1"/>
  <c r="K498" i="1" s="1"/>
  <c r="J497" i="1"/>
  <c r="K497" i="1" s="1"/>
  <c r="J496" i="1"/>
  <c r="K496" i="1" s="1"/>
  <c r="J495" i="1"/>
  <c r="K495" i="1" s="1"/>
  <c r="J494" i="1"/>
  <c r="K494" i="1" s="1"/>
  <c r="J493" i="1"/>
  <c r="K493" i="1" s="1"/>
  <c r="J492" i="1"/>
  <c r="K492" i="1" s="1"/>
  <c r="J491" i="1"/>
  <c r="K491" i="1" s="1"/>
  <c r="J490" i="1"/>
  <c r="K490" i="1" s="1"/>
  <c r="J489" i="1"/>
  <c r="K489" i="1" s="1"/>
  <c r="J488" i="1"/>
  <c r="K488" i="1" s="1"/>
  <c r="J487" i="1"/>
  <c r="K487" i="1" s="1"/>
  <c r="J486" i="1"/>
  <c r="K486" i="1" s="1"/>
  <c r="J485" i="1"/>
  <c r="K485" i="1" s="1"/>
  <c r="J484" i="1"/>
  <c r="K484" i="1" s="1"/>
  <c r="J483" i="1"/>
  <c r="K483" i="1" s="1"/>
  <c r="J482" i="1"/>
  <c r="K482" i="1" s="1"/>
  <c r="J481" i="1"/>
  <c r="K481" i="1" s="1"/>
  <c r="J480" i="1"/>
  <c r="K480" i="1" s="1"/>
  <c r="J479" i="1"/>
  <c r="K479" i="1" s="1"/>
  <c r="J478" i="1"/>
  <c r="K478" i="1" s="1"/>
  <c r="J477" i="1"/>
  <c r="K477" i="1" s="1"/>
  <c r="J476" i="1"/>
  <c r="K476" i="1" s="1"/>
  <c r="J475" i="1"/>
  <c r="K475" i="1" s="1"/>
  <c r="J474" i="1"/>
  <c r="K474" i="1" s="1"/>
  <c r="J473" i="1"/>
  <c r="K473" i="1" s="1"/>
  <c r="J472" i="1"/>
  <c r="K472" i="1" s="1"/>
  <c r="J471" i="1"/>
  <c r="K471" i="1" s="1"/>
  <c r="J470" i="1"/>
  <c r="K470" i="1" s="1"/>
  <c r="J469" i="1"/>
  <c r="K469" i="1" s="1"/>
  <c r="J468" i="1"/>
  <c r="K468" i="1" s="1"/>
  <c r="J467" i="1"/>
  <c r="K467" i="1" s="1"/>
  <c r="J466" i="1"/>
  <c r="K466" i="1" s="1"/>
  <c r="J465" i="1"/>
  <c r="K465" i="1" s="1"/>
  <c r="J464" i="1"/>
  <c r="K464" i="1" s="1"/>
  <c r="J463" i="1"/>
  <c r="K463" i="1" s="1"/>
  <c r="J462" i="1"/>
  <c r="K462" i="1" s="1"/>
  <c r="J461" i="1"/>
  <c r="K461" i="1" s="1"/>
  <c r="J460" i="1"/>
  <c r="K460" i="1" s="1"/>
  <c r="J459" i="1"/>
  <c r="K459" i="1" s="1"/>
  <c r="J458" i="1"/>
  <c r="K458" i="1" s="1"/>
  <c r="J457" i="1"/>
  <c r="K457" i="1" s="1"/>
  <c r="J456" i="1"/>
  <c r="K456" i="1" s="1"/>
  <c r="J455" i="1"/>
  <c r="K455" i="1" s="1"/>
  <c r="J454" i="1"/>
  <c r="K454" i="1" s="1"/>
  <c r="J453" i="1"/>
  <c r="K453" i="1" s="1"/>
  <c r="J452" i="1"/>
  <c r="K452" i="1" s="1"/>
  <c r="J451" i="1"/>
  <c r="K451" i="1" s="1"/>
  <c r="J450" i="1"/>
  <c r="K450" i="1" s="1"/>
  <c r="J449" i="1"/>
  <c r="K449" i="1" s="1"/>
  <c r="J448" i="1"/>
  <c r="K448" i="1" s="1"/>
  <c r="J447" i="1"/>
  <c r="K447" i="1" s="1"/>
  <c r="J446" i="1"/>
  <c r="K446" i="1" s="1"/>
  <c r="J445" i="1"/>
  <c r="K445" i="1" s="1"/>
  <c r="J444" i="1"/>
  <c r="K444" i="1" s="1"/>
  <c r="J443" i="1"/>
  <c r="K443" i="1" s="1"/>
  <c r="J442" i="1"/>
  <c r="K442" i="1" s="1"/>
  <c r="J441" i="1"/>
  <c r="K441" i="1" s="1"/>
  <c r="J440" i="1"/>
  <c r="K440" i="1" s="1"/>
  <c r="J439" i="1"/>
  <c r="K439" i="1" s="1"/>
  <c r="J438" i="1"/>
  <c r="K438" i="1" s="1"/>
  <c r="J437" i="1"/>
  <c r="K437" i="1" s="1"/>
  <c r="J436" i="1"/>
  <c r="K436" i="1" s="1"/>
  <c r="J435" i="1"/>
  <c r="K435" i="1" s="1"/>
  <c r="J434" i="1"/>
  <c r="K434" i="1" s="1"/>
  <c r="J433" i="1"/>
  <c r="K433" i="1" s="1"/>
  <c r="J432" i="1"/>
  <c r="K432" i="1" s="1"/>
  <c r="J431" i="1"/>
  <c r="K431" i="1" s="1"/>
  <c r="J430" i="1"/>
  <c r="K430" i="1" s="1"/>
  <c r="J429" i="1"/>
  <c r="K429" i="1" s="1"/>
  <c r="J428" i="1"/>
  <c r="K428" i="1" s="1"/>
  <c r="J427" i="1"/>
  <c r="K427" i="1" s="1"/>
  <c r="J426" i="1"/>
  <c r="K426" i="1" s="1"/>
  <c r="J425" i="1"/>
  <c r="K425" i="1" s="1"/>
  <c r="J424" i="1"/>
  <c r="K424" i="1" s="1"/>
  <c r="J423" i="1"/>
  <c r="K423" i="1" s="1"/>
  <c r="J422" i="1"/>
  <c r="K422" i="1" s="1"/>
  <c r="J421" i="1"/>
  <c r="K421" i="1" s="1"/>
  <c r="J420" i="1"/>
  <c r="K420" i="1" s="1"/>
  <c r="J419" i="1"/>
  <c r="K419" i="1" s="1"/>
  <c r="J418" i="1"/>
  <c r="K418" i="1" s="1"/>
  <c r="J417" i="1"/>
  <c r="K417" i="1" s="1"/>
  <c r="J416" i="1"/>
  <c r="K416" i="1" s="1"/>
  <c r="J415" i="1"/>
  <c r="K415" i="1" s="1"/>
  <c r="J414" i="1"/>
  <c r="K414" i="1" s="1"/>
  <c r="J413" i="1"/>
  <c r="K413" i="1" s="1"/>
  <c r="J412" i="1"/>
  <c r="K412" i="1" s="1"/>
  <c r="J411" i="1"/>
  <c r="K411" i="1" s="1"/>
  <c r="J410" i="1"/>
  <c r="K410" i="1" s="1"/>
  <c r="J409" i="1"/>
  <c r="K409" i="1" s="1"/>
  <c r="J408" i="1"/>
  <c r="K408" i="1" s="1"/>
  <c r="J407" i="1"/>
  <c r="K407" i="1" s="1"/>
  <c r="J406" i="1"/>
  <c r="K406" i="1" s="1"/>
  <c r="J405" i="1"/>
  <c r="K405" i="1" s="1"/>
  <c r="J404" i="1"/>
  <c r="K404" i="1" s="1"/>
  <c r="J403" i="1"/>
  <c r="K403" i="1" s="1"/>
  <c r="J402" i="1"/>
  <c r="K402" i="1" s="1"/>
  <c r="J401" i="1"/>
  <c r="K401" i="1" s="1"/>
  <c r="J400" i="1"/>
  <c r="K400" i="1" s="1"/>
  <c r="J399" i="1"/>
  <c r="K399" i="1" s="1"/>
  <c r="J398" i="1"/>
  <c r="K398" i="1" s="1"/>
  <c r="J397" i="1"/>
  <c r="K397" i="1" s="1"/>
  <c r="J396" i="1"/>
  <c r="K396" i="1" s="1"/>
  <c r="J395" i="1"/>
  <c r="K395" i="1" s="1"/>
  <c r="J394" i="1"/>
  <c r="K394" i="1" s="1"/>
  <c r="J393" i="1"/>
  <c r="K393" i="1" s="1"/>
  <c r="J392" i="1"/>
  <c r="K392" i="1" s="1"/>
  <c r="J391" i="1"/>
  <c r="K391" i="1" s="1"/>
  <c r="J390" i="1"/>
  <c r="K390" i="1" s="1"/>
  <c r="J389" i="1"/>
  <c r="K389" i="1" s="1"/>
  <c r="J388" i="1"/>
  <c r="K388" i="1" s="1"/>
  <c r="J387" i="1"/>
  <c r="K387" i="1" s="1"/>
  <c r="J386" i="1"/>
  <c r="K386" i="1" s="1"/>
  <c r="J385" i="1"/>
  <c r="K385" i="1" s="1"/>
  <c r="J384" i="1"/>
  <c r="K384" i="1" s="1"/>
  <c r="J383" i="1"/>
  <c r="K383" i="1" s="1"/>
  <c r="J382" i="1"/>
  <c r="K382" i="1" s="1"/>
  <c r="J381" i="1"/>
  <c r="K381" i="1" s="1"/>
  <c r="J380" i="1"/>
  <c r="K380" i="1" s="1"/>
  <c r="J379" i="1"/>
  <c r="K379" i="1" s="1"/>
  <c r="J378" i="1"/>
  <c r="K378" i="1" s="1"/>
  <c r="J377" i="1"/>
  <c r="K377" i="1" s="1"/>
  <c r="J376" i="1"/>
  <c r="K376" i="1" s="1"/>
  <c r="J375" i="1"/>
  <c r="K375" i="1" s="1"/>
  <c r="J374" i="1"/>
  <c r="K374" i="1" s="1"/>
  <c r="J373" i="1"/>
  <c r="K373" i="1" s="1"/>
  <c r="J372" i="1"/>
  <c r="K372" i="1" s="1"/>
  <c r="J371" i="1"/>
  <c r="K371" i="1" s="1"/>
  <c r="J370" i="1"/>
  <c r="K370" i="1" s="1"/>
  <c r="J369" i="1"/>
  <c r="K369" i="1" s="1"/>
  <c r="J368" i="1"/>
  <c r="K368" i="1" s="1"/>
  <c r="J367" i="1"/>
  <c r="K367" i="1" s="1"/>
  <c r="J366" i="1"/>
  <c r="K366" i="1" s="1"/>
  <c r="J365" i="1"/>
  <c r="K365" i="1" s="1"/>
  <c r="J364" i="1"/>
  <c r="K364" i="1" s="1"/>
  <c r="J363" i="1"/>
  <c r="K363" i="1" s="1"/>
  <c r="J360" i="1"/>
  <c r="K360" i="1" s="1"/>
  <c r="J359" i="1"/>
  <c r="K359" i="1" s="1"/>
  <c r="J358" i="1"/>
  <c r="K358" i="1" s="1"/>
  <c r="J357" i="1"/>
  <c r="K357" i="1" s="1"/>
  <c r="J356" i="1"/>
  <c r="K356" i="1" s="1"/>
  <c r="J355" i="1"/>
  <c r="K355" i="1" s="1"/>
  <c r="J354" i="1"/>
  <c r="K354" i="1" s="1"/>
  <c r="J353" i="1"/>
  <c r="K353" i="1" s="1"/>
  <c r="J352" i="1"/>
  <c r="K352" i="1" s="1"/>
  <c r="J351" i="1"/>
  <c r="K351" i="1" s="1"/>
  <c r="J350" i="1"/>
  <c r="K350" i="1" s="1"/>
  <c r="J349" i="1"/>
  <c r="K349" i="1" s="1"/>
  <c r="J348" i="1"/>
  <c r="K348" i="1" s="1"/>
  <c r="J347" i="1"/>
  <c r="K347" i="1" s="1"/>
  <c r="J346" i="1"/>
  <c r="K346" i="1" s="1"/>
  <c r="J362" i="1"/>
  <c r="K362" i="1" s="1"/>
  <c r="J345" i="1"/>
  <c r="K345" i="1" s="1"/>
  <c r="J344" i="1"/>
  <c r="K344" i="1" s="1"/>
  <c r="J343" i="1"/>
  <c r="K343" i="1" s="1"/>
  <c r="J342" i="1"/>
  <c r="K342" i="1" s="1"/>
  <c r="J341" i="1"/>
  <c r="K341" i="1" s="1"/>
  <c r="J340" i="1"/>
  <c r="K340" i="1" s="1"/>
  <c r="J339" i="1"/>
  <c r="K339" i="1" s="1"/>
  <c r="J338" i="1"/>
  <c r="K338" i="1" s="1"/>
  <c r="J337" i="1"/>
  <c r="K337" i="1" s="1"/>
  <c r="J336" i="1"/>
  <c r="K336" i="1" s="1"/>
  <c r="J335" i="1"/>
  <c r="K335" i="1" s="1"/>
  <c r="J334" i="1"/>
  <c r="K334" i="1" s="1"/>
  <c r="J333" i="1"/>
  <c r="K333" i="1" s="1"/>
  <c r="J332" i="1"/>
  <c r="K332" i="1" s="1"/>
  <c r="J331" i="1"/>
  <c r="K331" i="1" s="1"/>
  <c r="J330" i="1"/>
  <c r="K330" i="1" s="1"/>
  <c r="J329" i="1"/>
  <c r="K329" i="1" s="1"/>
  <c r="J328" i="1"/>
  <c r="K328" i="1" s="1"/>
  <c r="J327" i="1"/>
  <c r="K327" i="1" s="1"/>
  <c r="J326" i="1"/>
  <c r="K326" i="1" s="1"/>
  <c r="J325" i="1"/>
  <c r="K325" i="1" s="1"/>
  <c r="J324" i="1"/>
  <c r="K324" i="1" s="1"/>
  <c r="J323" i="1"/>
  <c r="K323" i="1" s="1"/>
  <c r="J322" i="1"/>
  <c r="K322" i="1" s="1"/>
  <c r="J321" i="1"/>
  <c r="K321" i="1" s="1"/>
  <c r="J320" i="1"/>
  <c r="K320" i="1" s="1"/>
  <c r="J319" i="1"/>
  <c r="K319" i="1" s="1"/>
  <c r="J318" i="1"/>
  <c r="K318" i="1" s="1"/>
  <c r="J317" i="1"/>
  <c r="K317" i="1" s="1"/>
  <c r="J316" i="1"/>
  <c r="K316" i="1" s="1"/>
  <c r="J315" i="1"/>
  <c r="K315" i="1" s="1"/>
  <c r="J314" i="1"/>
  <c r="K314" i="1" s="1"/>
  <c r="J313" i="1"/>
  <c r="K313" i="1" s="1"/>
  <c r="J312" i="1"/>
  <c r="K312" i="1" s="1"/>
  <c r="J311" i="1"/>
  <c r="K311" i="1" s="1"/>
  <c r="J310" i="1"/>
  <c r="K310" i="1" s="1"/>
  <c r="J309" i="1"/>
  <c r="K309" i="1" s="1"/>
  <c r="J308" i="1"/>
  <c r="K308" i="1" s="1"/>
  <c r="J307" i="1"/>
  <c r="K307" i="1" s="1"/>
  <c r="J306" i="1"/>
  <c r="K306" i="1" s="1"/>
  <c r="J305" i="1"/>
  <c r="K305" i="1" s="1"/>
  <c r="J304" i="1"/>
  <c r="K304" i="1" s="1"/>
  <c r="J303" i="1"/>
  <c r="K303" i="1" s="1"/>
  <c r="J302" i="1"/>
  <c r="K302" i="1" s="1"/>
  <c r="J301" i="1"/>
  <c r="K301" i="1" s="1"/>
  <c r="J300" i="1"/>
  <c r="K300" i="1" s="1"/>
  <c r="J299" i="1"/>
  <c r="K299" i="1" s="1"/>
  <c r="J298" i="1"/>
  <c r="K298" i="1" s="1"/>
  <c r="J297" i="1"/>
  <c r="K297" i="1" s="1"/>
  <c r="J296" i="1"/>
  <c r="K296" i="1" s="1"/>
  <c r="J295" i="1"/>
  <c r="K295" i="1" s="1"/>
  <c r="J294" i="1"/>
  <c r="K294" i="1" s="1"/>
  <c r="J293" i="1"/>
  <c r="K293" i="1" s="1"/>
  <c r="J292" i="1"/>
  <c r="K292" i="1" s="1"/>
  <c r="J291" i="1"/>
  <c r="K291" i="1" s="1"/>
  <c r="J290" i="1"/>
  <c r="K290" i="1" s="1"/>
  <c r="J289" i="1"/>
  <c r="K289" i="1" s="1"/>
  <c r="J288" i="1"/>
  <c r="K288" i="1" s="1"/>
  <c r="J287" i="1"/>
  <c r="K287" i="1" s="1"/>
  <c r="J286" i="1"/>
  <c r="K286" i="1" s="1"/>
  <c r="J285" i="1"/>
  <c r="K285" i="1" s="1"/>
  <c r="J284" i="1"/>
  <c r="K284" i="1" s="1"/>
  <c r="J283" i="1"/>
  <c r="K283" i="1" s="1"/>
  <c r="J282" i="1"/>
  <c r="K282" i="1" s="1"/>
  <c r="J281" i="1"/>
  <c r="K281" i="1" s="1"/>
  <c r="J280" i="1"/>
  <c r="K280" i="1" s="1"/>
  <c r="J279" i="1"/>
  <c r="K279" i="1" s="1"/>
  <c r="J278" i="1"/>
  <c r="K278" i="1" s="1"/>
  <c r="J277" i="1"/>
  <c r="K277" i="1" s="1"/>
  <c r="J276" i="1"/>
  <c r="K276" i="1" s="1"/>
  <c r="J275" i="1"/>
  <c r="K275" i="1" s="1"/>
  <c r="J274" i="1"/>
  <c r="K274" i="1" s="1"/>
  <c r="J273" i="1"/>
  <c r="K273" i="1" s="1"/>
  <c r="J272" i="1"/>
  <c r="K272" i="1" s="1"/>
  <c r="J271" i="1"/>
  <c r="K271" i="1" s="1"/>
  <c r="J270" i="1"/>
  <c r="K270" i="1" s="1"/>
  <c r="J269" i="1"/>
  <c r="K269" i="1" s="1"/>
  <c r="J268" i="1"/>
  <c r="K268" i="1" s="1"/>
  <c r="J267" i="1"/>
  <c r="K267" i="1" s="1"/>
  <c r="J266" i="1"/>
  <c r="K266" i="1" s="1"/>
  <c r="J265" i="1"/>
  <c r="K265" i="1" s="1"/>
  <c r="J264" i="1"/>
  <c r="K264" i="1" s="1"/>
  <c r="J263" i="1"/>
  <c r="K263" i="1" s="1"/>
  <c r="J262" i="1"/>
  <c r="K262" i="1" s="1"/>
  <c r="J261" i="1"/>
  <c r="K261" i="1" s="1"/>
  <c r="J260" i="1"/>
  <c r="K260" i="1" s="1"/>
  <c r="J259" i="1"/>
  <c r="K259" i="1" s="1"/>
  <c r="J258" i="1"/>
  <c r="K258" i="1" s="1"/>
  <c r="J257" i="1"/>
  <c r="K257" i="1" s="1"/>
  <c r="J256" i="1"/>
  <c r="K256" i="1" s="1"/>
  <c r="J255" i="1"/>
  <c r="K255" i="1" s="1"/>
  <c r="J254" i="1"/>
  <c r="K254" i="1" s="1"/>
  <c r="J253" i="1"/>
  <c r="K253" i="1" s="1"/>
  <c r="J252" i="1"/>
  <c r="K252" i="1" s="1"/>
  <c r="J251" i="1"/>
  <c r="K251" i="1" s="1"/>
  <c r="J250" i="1"/>
  <c r="K250" i="1" s="1"/>
  <c r="J249" i="1"/>
  <c r="K249" i="1" s="1"/>
  <c r="J248" i="1"/>
  <c r="K248" i="1" s="1"/>
  <c r="J247" i="1"/>
  <c r="K247" i="1" s="1"/>
  <c r="J246" i="1"/>
  <c r="K246" i="1" s="1"/>
  <c r="J245" i="1"/>
  <c r="K245" i="1" s="1"/>
  <c r="J244" i="1"/>
  <c r="K244" i="1" s="1"/>
  <c r="J243" i="1"/>
  <c r="K243" i="1" s="1"/>
  <c r="J242" i="1"/>
  <c r="K242" i="1" s="1"/>
  <c r="J241" i="1"/>
  <c r="K241" i="1" s="1"/>
  <c r="J240" i="1"/>
  <c r="K240" i="1" s="1"/>
  <c r="J239" i="1"/>
  <c r="K239" i="1" s="1"/>
  <c r="J238" i="1"/>
  <c r="K238" i="1" s="1"/>
  <c r="J237" i="1"/>
  <c r="K237" i="1" s="1"/>
  <c r="J236" i="1"/>
  <c r="K236" i="1" s="1"/>
  <c r="J235" i="1"/>
  <c r="K235" i="1" s="1"/>
  <c r="J234" i="1"/>
  <c r="K234" i="1" s="1"/>
  <c r="J233" i="1"/>
  <c r="K233" i="1" s="1"/>
  <c r="J232" i="1"/>
  <c r="K232" i="1" s="1"/>
  <c r="J231" i="1"/>
  <c r="K231" i="1" s="1"/>
  <c r="J230" i="1"/>
  <c r="K230" i="1" s="1"/>
  <c r="J229" i="1"/>
  <c r="K229" i="1" s="1"/>
  <c r="J228" i="1"/>
  <c r="K228" i="1" s="1"/>
  <c r="J227" i="1"/>
  <c r="K227" i="1" s="1"/>
  <c r="J226" i="1"/>
  <c r="K226" i="1" s="1"/>
  <c r="J225" i="1"/>
  <c r="K225" i="1" s="1"/>
  <c r="J224" i="1"/>
  <c r="K224" i="1" s="1"/>
  <c r="J223" i="1"/>
  <c r="K223" i="1" s="1"/>
  <c r="J222" i="1"/>
  <c r="K222" i="1" s="1"/>
  <c r="J221" i="1"/>
  <c r="K221" i="1" s="1"/>
  <c r="J220" i="1"/>
  <c r="K220" i="1" s="1"/>
  <c r="J219" i="1"/>
  <c r="K219" i="1" s="1"/>
  <c r="J218" i="1"/>
  <c r="K218" i="1" s="1"/>
  <c r="J217" i="1"/>
  <c r="K217" i="1" s="1"/>
  <c r="J216" i="1"/>
  <c r="K216" i="1" s="1"/>
  <c r="J215" i="1"/>
  <c r="K215" i="1" s="1"/>
  <c r="J214" i="1"/>
  <c r="K214" i="1" s="1"/>
  <c r="J213" i="1"/>
  <c r="K213" i="1" s="1"/>
  <c r="J212" i="1"/>
  <c r="K212" i="1" s="1"/>
  <c r="J211" i="1"/>
  <c r="K211" i="1" s="1"/>
  <c r="J210" i="1"/>
  <c r="K210" i="1" s="1"/>
  <c r="J209" i="1"/>
  <c r="K209" i="1" s="1"/>
  <c r="J208" i="1"/>
  <c r="K208" i="1" s="1"/>
  <c r="J207" i="1"/>
  <c r="K207" i="1" s="1"/>
  <c r="J206" i="1"/>
  <c r="K206" i="1" s="1"/>
  <c r="J205" i="1"/>
  <c r="K205" i="1" s="1"/>
  <c r="J204" i="1"/>
  <c r="K204" i="1" s="1"/>
  <c r="J203" i="1"/>
  <c r="K203" i="1" s="1"/>
  <c r="J202" i="1"/>
  <c r="K202" i="1" s="1"/>
  <c r="J201" i="1"/>
  <c r="K201" i="1" s="1"/>
  <c r="J200" i="1"/>
  <c r="K200" i="1" s="1"/>
  <c r="J199" i="1"/>
  <c r="K199" i="1" s="1"/>
  <c r="J198" i="1"/>
  <c r="K198" i="1" s="1"/>
  <c r="J197" i="1"/>
  <c r="K197" i="1" s="1"/>
  <c r="J196" i="1"/>
  <c r="K196" i="1" s="1"/>
  <c r="J195" i="1"/>
  <c r="K195" i="1" s="1"/>
  <c r="J194" i="1"/>
  <c r="K194" i="1" s="1"/>
  <c r="J193" i="1"/>
  <c r="K193" i="1" s="1"/>
  <c r="J192" i="1"/>
  <c r="K192" i="1" s="1"/>
  <c r="J191" i="1"/>
  <c r="K191" i="1" s="1"/>
  <c r="J190" i="1"/>
  <c r="K190" i="1" s="1"/>
  <c r="J189" i="1"/>
  <c r="K189" i="1" s="1"/>
  <c r="J188" i="1"/>
  <c r="K188" i="1" s="1"/>
  <c r="J187" i="1"/>
  <c r="K187" i="1" s="1"/>
  <c r="J186" i="1"/>
  <c r="K186" i="1" s="1"/>
  <c r="J185" i="1"/>
  <c r="K185" i="1" s="1"/>
  <c r="J184" i="1"/>
  <c r="K184" i="1" s="1"/>
  <c r="J183" i="1"/>
  <c r="K183" i="1" s="1"/>
  <c r="J182" i="1"/>
  <c r="K182" i="1" s="1"/>
  <c r="J181" i="1"/>
  <c r="K181" i="1" s="1"/>
  <c r="J180" i="1"/>
  <c r="K180" i="1" s="1"/>
  <c r="J179" i="1"/>
  <c r="K179" i="1" s="1"/>
  <c r="J178" i="1"/>
  <c r="K178" i="1" s="1"/>
  <c r="J177" i="1"/>
  <c r="K177" i="1" s="1"/>
  <c r="J176" i="1"/>
  <c r="K176" i="1" s="1"/>
  <c r="J175" i="1"/>
  <c r="K175" i="1" s="1"/>
  <c r="J174" i="1"/>
  <c r="K174" i="1" s="1"/>
  <c r="J173" i="1"/>
  <c r="K173" i="1" s="1"/>
  <c r="J172" i="1"/>
  <c r="K172" i="1" s="1"/>
  <c r="J171" i="1"/>
  <c r="K171" i="1" s="1"/>
  <c r="J170" i="1"/>
  <c r="K170" i="1" s="1"/>
  <c r="J169" i="1"/>
  <c r="K169" i="1" s="1"/>
  <c r="J168" i="1"/>
  <c r="K168" i="1" s="1"/>
  <c r="J167" i="1"/>
  <c r="K167" i="1" s="1"/>
  <c r="J166" i="1"/>
  <c r="K166" i="1" s="1"/>
  <c r="J165" i="1"/>
  <c r="K165" i="1" s="1"/>
  <c r="J164" i="1"/>
  <c r="K164" i="1" s="1"/>
  <c r="J163" i="1"/>
  <c r="K163" i="1" s="1"/>
  <c r="J162" i="1"/>
  <c r="K162" i="1" s="1"/>
  <c r="J161" i="1"/>
  <c r="K161" i="1" s="1"/>
  <c r="J160" i="1"/>
  <c r="K160" i="1" s="1"/>
  <c r="J159" i="1"/>
  <c r="K159" i="1" s="1"/>
  <c r="J158" i="1"/>
  <c r="K158" i="1" s="1"/>
  <c r="J157" i="1"/>
  <c r="K157" i="1" s="1"/>
  <c r="J156" i="1"/>
  <c r="K156" i="1" s="1"/>
  <c r="J155" i="1"/>
  <c r="K155" i="1" s="1"/>
  <c r="J154" i="1"/>
  <c r="K154" i="1" s="1"/>
  <c r="J153" i="1"/>
  <c r="K153" i="1" s="1"/>
  <c r="J152" i="1"/>
  <c r="K152" i="1" s="1"/>
  <c r="J151" i="1"/>
  <c r="K151" i="1" s="1"/>
  <c r="J150" i="1"/>
  <c r="K150" i="1" s="1"/>
  <c r="J149" i="1"/>
  <c r="K149" i="1" s="1"/>
  <c r="J148" i="1"/>
  <c r="K148" i="1" s="1"/>
  <c r="J147" i="1"/>
  <c r="K147" i="1" s="1"/>
  <c r="J146" i="1"/>
  <c r="K146" i="1" s="1"/>
  <c r="J145" i="1"/>
  <c r="K145" i="1" s="1"/>
  <c r="J144" i="1"/>
  <c r="K144" i="1" s="1"/>
  <c r="J143" i="1"/>
  <c r="K143" i="1" s="1"/>
  <c r="J142" i="1"/>
  <c r="K142" i="1" s="1"/>
  <c r="J141" i="1"/>
  <c r="K141" i="1" s="1"/>
  <c r="J140" i="1"/>
  <c r="K140" i="1" s="1"/>
  <c r="J139" i="1"/>
  <c r="K139" i="1" s="1"/>
  <c r="J138" i="1"/>
  <c r="K138" i="1" s="1"/>
  <c r="J137" i="1"/>
  <c r="K137" i="1" s="1"/>
  <c r="J136" i="1"/>
  <c r="K136" i="1" s="1"/>
  <c r="J135" i="1"/>
  <c r="K135" i="1" s="1"/>
  <c r="J134" i="1"/>
  <c r="K134" i="1" s="1"/>
  <c r="J133" i="1"/>
  <c r="K133" i="1" s="1"/>
  <c r="J132" i="1"/>
  <c r="K132" i="1" s="1"/>
  <c r="J131" i="1"/>
  <c r="K131" i="1" s="1"/>
  <c r="J130" i="1"/>
  <c r="K130" i="1" s="1"/>
  <c r="J129" i="1"/>
  <c r="K129" i="1" s="1"/>
  <c r="J128" i="1"/>
  <c r="K128" i="1" s="1"/>
  <c r="J127" i="1"/>
  <c r="K127" i="1" s="1"/>
  <c r="J126" i="1"/>
  <c r="K126" i="1" s="1"/>
  <c r="J125" i="1"/>
  <c r="K125" i="1" s="1"/>
  <c r="J124" i="1"/>
  <c r="K124" i="1" s="1"/>
  <c r="J123" i="1"/>
  <c r="K123" i="1" s="1"/>
  <c r="J122" i="1"/>
  <c r="K122" i="1" s="1"/>
  <c r="J121" i="1"/>
  <c r="K121" i="1" s="1"/>
  <c r="J120" i="1"/>
  <c r="K120" i="1" s="1"/>
  <c r="J119" i="1"/>
  <c r="K119" i="1" s="1"/>
  <c r="J118" i="1"/>
  <c r="K118" i="1" s="1"/>
  <c r="J117" i="1"/>
  <c r="K117" i="1" s="1"/>
  <c r="J116" i="1"/>
  <c r="K116" i="1" s="1"/>
  <c r="J115" i="1"/>
  <c r="K115" i="1" s="1"/>
  <c r="J114" i="1"/>
  <c r="K114" i="1" s="1"/>
  <c r="J113" i="1"/>
  <c r="K113" i="1" s="1"/>
  <c r="J112" i="1"/>
  <c r="K112" i="1" s="1"/>
  <c r="J111" i="1"/>
  <c r="K111" i="1" s="1"/>
  <c r="J110" i="1"/>
  <c r="K110" i="1" s="1"/>
  <c r="J109" i="1"/>
  <c r="K109" i="1" s="1"/>
  <c r="J108" i="1"/>
  <c r="K108" i="1" s="1"/>
  <c r="J107" i="1"/>
  <c r="K107" i="1" s="1"/>
  <c r="J106" i="1"/>
  <c r="K106" i="1" s="1"/>
  <c r="J105" i="1"/>
  <c r="K105" i="1" s="1"/>
  <c r="J104" i="1"/>
  <c r="K104" i="1" s="1"/>
  <c r="J103" i="1"/>
  <c r="K103" i="1" s="1"/>
  <c r="J102" i="1"/>
  <c r="K102" i="1" s="1"/>
  <c r="J101" i="1"/>
  <c r="K101" i="1" s="1"/>
  <c r="J100" i="1"/>
  <c r="K100" i="1" s="1"/>
  <c r="J99" i="1"/>
  <c r="K99" i="1" s="1"/>
  <c r="J98" i="1"/>
  <c r="K98" i="1" s="1"/>
  <c r="J97" i="1"/>
  <c r="K97" i="1" s="1"/>
  <c r="J96" i="1"/>
  <c r="K96" i="1" s="1"/>
  <c r="J95" i="1"/>
  <c r="K95" i="1" s="1"/>
  <c r="J94" i="1"/>
  <c r="K94" i="1" s="1"/>
  <c r="J93" i="1"/>
  <c r="K93" i="1" s="1"/>
  <c r="J92" i="1"/>
  <c r="K92" i="1" s="1"/>
  <c r="J91" i="1"/>
  <c r="K91" i="1" s="1"/>
  <c r="J90" i="1"/>
  <c r="K90" i="1" s="1"/>
  <c r="J89" i="1"/>
  <c r="K89" i="1" s="1"/>
  <c r="J88" i="1"/>
  <c r="K88" i="1" s="1"/>
  <c r="J87" i="1"/>
  <c r="K87" i="1" s="1"/>
  <c r="J86" i="1"/>
  <c r="K86" i="1" s="1"/>
  <c r="J85" i="1"/>
  <c r="K85" i="1" s="1"/>
  <c r="J84" i="1"/>
  <c r="K84" i="1" s="1"/>
  <c r="J83" i="1"/>
  <c r="K83" i="1" s="1"/>
  <c r="J82" i="1"/>
  <c r="K82" i="1" s="1"/>
  <c r="J81" i="1"/>
  <c r="K81" i="1" s="1"/>
  <c r="J80" i="1"/>
  <c r="K80" i="1" s="1"/>
  <c r="J79" i="1"/>
  <c r="K79" i="1" s="1"/>
  <c r="J78" i="1"/>
  <c r="K78" i="1" s="1"/>
  <c r="J77" i="1"/>
  <c r="K77" i="1" s="1"/>
  <c r="J76" i="1"/>
  <c r="K76" i="1" s="1"/>
  <c r="J75" i="1"/>
  <c r="K75" i="1" s="1"/>
  <c r="J74" i="1"/>
  <c r="K74" i="1" s="1"/>
  <c r="J73" i="1"/>
  <c r="K73" i="1" s="1"/>
  <c r="J72" i="1"/>
  <c r="K72" i="1" s="1"/>
  <c r="J71" i="1"/>
  <c r="K71" i="1" s="1"/>
  <c r="J70" i="1"/>
  <c r="K70" i="1" s="1"/>
  <c r="J69" i="1"/>
  <c r="K69" i="1" s="1"/>
  <c r="J68" i="1"/>
  <c r="K68" i="1" s="1"/>
  <c r="J67" i="1"/>
  <c r="K67" i="1" s="1"/>
  <c r="J66" i="1"/>
  <c r="K66" i="1" s="1"/>
  <c r="J65" i="1"/>
  <c r="K65" i="1" s="1"/>
  <c r="J64" i="1"/>
  <c r="K64" i="1" s="1"/>
  <c r="J63" i="1"/>
  <c r="K63" i="1" s="1"/>
  <c r="J62" i="1"/>
  <c r="K62" i="1" s="1"/>
  <c r="J61" i="1"/>
  <c r="K61" i="1" s="1"/>
  <c r="J60" i="1"/>
  <c r="K60" i="1" s="1"/>
  <c r="J59" i="1"/>
  <c r="K59" i="1" s="1"/>
  <c r="J58" i="1"/>
  <c r="K58" i="1" s="1"/>
  <c r="J57" i="1"/>
  <c r="K57" i="1" s="1"/>
  <c r="J56" i="1"/>
  <c r="K56" i="1" s="1"/>
  <c r="J55" i="1"/>
  <c r="K55" i="1" s="1"/>
  <c r="J54" i="1"/>
  <c r="K54" i="1" s="1"/>
  <c r="J53" i="1"/>
  <c r="K53" i="1" s="1"/>
  <c r="J52" i="1"/>
  <c r="K52" i="1" s="1"/>
  <c r="J51" i="1"/>
  <c r="K51" i="1" s="1"/>
  <c r="J50" i="1"/>
  <c r="K50" i="1" s="1"/>
  <c r="J49" i="1"/>
  <c r="K49" i="1" s="1"/>
  <c r="J48" i="1"/>
  <c r="K48" i="1" s="1"/>
  <c r="J47" i="1"/>
  <c r="K47" i="1" s="1"/>
  <c r="J46" i="1"/>
  <c r="K46" i="1" s="1"/>
  <c r="J45" i="1"/>
  <c r="K45" i="1" s="1"/>
  <c r="J44" i="1"/>
  <c r="K44" i="1" s="1"/>
  <c r="J43" i="1"/>
  <c r="K43" i="1" s="1"/>
  <c r="J42" i="1"/>
  <c r="K42" i="1" s="1"/>
  <c r="J41" i="1"/>
  <c r="K41" i="1" s="1"/>
  <c r="J40" i="1"/>
  <c r="K40" i="1" s="1"/>
  <c r="J39" i="1"/>
  <c r="K39" i="1" s="1"/>
  <c r="J38" i="1"/>
  <c r="K38" i="1" s="1"/>
  <c r="J37" i="1"/>
  <c r="K37" i="1" s="1"/>
  <c r="J36" i="1"/>
  <c r="K36" i="1" s="1"/>
  <c r="J35" i="1"/>
  <c r="K35" i="1" s="1"/>
  <c r="J34" i="1"/>
  <c r="K34" i="1" s="1"/>
  <c r="J33" i="1"/>
  <c r="K33" i="1" s="1"/>
  <c r="J32" i="1"/>
  <c r="K32" i="1" s="1"/>
  <c r="J31" i="1"/>
  <c r="K31" i="1" s="1"/>
  <c r="J30" i="1"/>
  <c r="K30" i="1" s="1"/>
  <c r="J29" i="1"/>
  <c r="K29" i="1" s="1"/>
  <c r="J28" i="1"/>
  <c r="K28" i="1" s="1"/>
  <c r="J27" i="1"/>
  <c r="K27" i="1" s="1"/>
  <c r="J26" i="1"/>
  <c r="K26" i="1" s="1"/>
  <c r="J25" i="1"/>
  <c r="K25" i="1" s="1"/>
  <c r="J24" i="1"/>
  <c r="K24" i="1" s="1"/>
  <c r="J23" i="1"/>
  <c r="K23" i="1" s="1"/>
  <c r="J22" i="1"/>
  <c r="K22" i="1" s="1"/>
  <c r="J21" i="1"/>
  <c r="K21" i="1" s="1"/>
  <c r="J20" i="1"/>
  <c r="K20" i="1" s="1"/>
  <c r="J19" i="1"/>
  <c r="K19" i="1" s="1"/>
  <c r="J18" i="1"/>
  <c r="K18" i="1" s="1"/>
  <c r="J17" i="1"/>
  <c r="K17" i="1" s="1"/>
  <c r="J16" i="1"/>
  <c r="K16" i="1" s="1"/>
  <c r="J15" i="1"/>
  <c r="K15" i="1" s="1"/>
  <c r="J14" i="1"/>
  <c r="K14" i="1" s="1"/>
  <c r="J13" i="1"/>
  <c r="K13" i="1" s="1"/>
  <c r="J12" i="1"/>
  <c r="K12" i="1" s="1"/>
  <c r="J11" i="1"/>
  <c r="K11" i="1" s="1"/>
  <c r="J10" i="1"/>
  <c r="K10" i="1" s="1"/>
  <c r="J9" i="1"/>
  <c r="K9" i="1" s="1"/>
  <c r="J8" i="1"/>
  <c r="K8" i="1" s="1"/>
  <c r="J7" i="1"/>
  <c r="K7" i="1" s="1"/>
  <c r="J6" i="1"/>
  <c r="K6" i="1" s="1"/>
  <c r="I534" i="1"/>
  <c r="H534" i="1"/>
  <c r="G534" i="1"/>
  <c r="F534" i="1"/>
  <c r="E534" i="1"/>
  <c r="K534" i="1" l="1"/>
  <c r="J539" i="1" s="1"/>
  <c r="J534" i="1"/>
  <c r="J537" i="1" s="1"/>
  <c r="J540" i="1" l="1"/>
</calcChain>
</file>

<file path=xl/sharedStrings.xml><?xml version="1.0" encoding="utf-8"?>
<sst xmlns="http://schemas.openxmlformats.org/spreadsheetml/2006/main" count="2238" uniqueCount="926">
  <si>
    <t>16</t>
  </si>
  <si>
    <t>36</t>
  </si>
  <si>
    <t>55</t>
  </si>
  <si>
    <t>57</t>
  </si>
  <si>
    <t>58</t>
  </si>
  <si>
    <t>70</t>
  </si>
  <si>
    <t>72</t>
  </si>
  <si>
    <t xml:space="preserve">COMANCHE    </t>
  </si>
  <si>
    <t xml:space="preserve">KAY         </t>
  </si>
  <si>
    <t xml:space="preserve">OKLAHOMA    </t>
  </si>
  <si>
    <t xml:space="preserve">OSAGE       </t>
  </si>
  <si>
    <t xml:space="preserve">OTTAWA      </t>
  </si>
  <si>
    <t xml:space="preserve">TEXAS       </t>
  </si>
  <si>
    <t xml:space="preserve">TULSA       </t>
  </si>
  <si>
    <t>C010</t>
  </si>
  <si>
    <t>C048</t>
  </si>
  <si>
    <t>C049</t>
  </si>
  <si>
    <t>C050</t>
  </si>
  <si>
    <t>C009</t>
  </si>
  <si>
    <t>C052</t>
  </si>
  <si>
    <t>C077</t>
  </si>
  <si>
    <t>C080</t>
  </si>
  <si>
    <t>E003</t>
  </si>
  <si>
    <t>E013</t>
  </si>
  <si>
    <t>G001</t>
  </si>
  <si>
    <t>E006</t>
  </si>
  <si>
    <t xml:space="preserve">FLOWER MOUND                  </t>
  </si>
  <si>
    <t xml:space="preserve">BISHOP                        </t>
  </si>
  <si>
    <t xml:space="preserve">KILDARE                       </t>
  </si>
  <si>
    <t xml:space="preserve">ANDERSON                      </t>
  </si>
  <si>
    <t xml:space="preserve">MCCORD                        </t>
  </si>
  <si>
    <t xml:space="preserve">TURKEY FORD                   </t>
  </si>
  <si>
    <t xml:space="preserve">OPTIMA                        </t>
  </si>
  <si>
    <t xml:space="preserve">STRAIGHT                      </t>
  </si>
  <si>
    <t>OKC CHARTER: HUPFELD/W VILLAGE</t>
  </si>
  <si>
    <t xml:space="preserve">OKC CHARTER: DOVE SCIENCE ES  </t>
  </si>
  <si>
    <t xml:space="preserve">DEBORAH BROWN (CHARTER)       </t>
  </si>
  <si>
    <t xml:space="preserve">SANTA FE SOUTH ES (CHARTER)   </t>
  </si>
  <si>
    <t>Col. 1</t>
  </si>
  <si>
    <t>Col. 2</t>
  </si>
  <si>
    <t>Col. 3</t>
  </si>
  <si>
    <t>Col. 4</t>
  </si>
  <si>
    <t>Col. 5</t>
  </si>
  <si>
    <t>Col. 6</t>
  </si>
  <si>
    <t>(Col. 1 thru Col. 5)</t>
  </si>
  <si>
    <t>Full Year</t>
  </si>
  <si>
    <t>8th Grade</t>
  </si>
  <si>
    <t>9th Grade</t>
  </si>
  <si>
    <t>10th Grade</t>
  </si>
  <si>
    <t>11th Grade</t>
  </si>
  <si>
    <t>12th Grade</t>
  </si>
  <si>
    <t>County</t>
  </si>
  <si>
    <t>District</t>
  </si>
  <si>
    <t>ADM</t>
  </si>
  <si>
    <t>Grades 8 - 12</t>
  </si>
  <si>
    <t>Full Year ADM</t>
  </si>
  <si>
    <t>Col. 7</t>
  </si>
  <si>
    <t>Total 8 - 12 Grade ADM</t>
  </si>
  <si>
    <t>times Factor</t>
  </si>
  <si>
    <t>3A OS §713( C )( 3 )</t>
  </si>
  <si>
    <t xml:space="preserve">Five percent (5%) to the School Consolidation and Assistance Fund.  When the total amount in the School Consolidation and Assistance Fund from all sources equals Five Million Dollars ($5,000,000.00), all monies appropriated pursuant to this paragraph which would otherwise be deposited in the School Consolidation and Assistance Fund in excess of Five Million Dollars ($5,000,000.00) shall be allocated by the State Department of Education to public schools based on the audited end-of-year average daily membership in grades 8 through 12 during the preceding school year for the purpose of purchasing technology equipment in order to conduct on-line testing as required by the Achieving Classroom Excellence Act of 2005.  If at any time the total amount in the School Consolidation and Assistance Fund drops below Five Million Dollars ($5,000,000.00), the monies appropriated pursuant to this paragraph shall be deposited in the School Consolidation and Assistance Fund until the Fund again reaches Five Million Dollars ($5,000,000); </t>
  </si>
  <si>
    <t>District Annexation, Consolidation, Changes and Closures</t>
  </si>
  <si>
    <r>
      <t xml:space="preserve">Districts/Charter Schools that </t>
    </r>
    <r>
      <rPr>
        <b/>
        <u/>
        <sz val="10"/>
        <color theme="1"/>
        <rFont val="Calibri"/>
        <family val="2"/>
        <scheme val="minor"/>
      </rPr>
      <t>Do Not Qualify</t>
    </r>
    <r>
      <rPr>
        <b/>
        <sz val="10"/>
        <color theme="1"/>
        <rFont val="Calibri"/>
        <family val="2"/>
        <scheme val="minor"/>
      </rPr>
      <t xml:space="preserve"> per O. S. §3A-713( C )( 3 )</t>
    </r>
  </si>
  <si>
    <t>Funds Available for ACE Technology</t>
  </si>
  <si>
    <t>ACE Technology Allocation</t>
  </si>
  <si>
    <t>Remainder returned to the Consolidation Assistance Fund</t>
  </si>
  <si>
    <t>Technology Alloc.</t>
  </si>
  <si>
    <t>G007</t>
  </si>
  <si>
    <t xml:space="preserve">JOHN W REX CHARTER ELEMENTARY </t>
  </si>
  <si>
    <t xml:space="preserve">TULSA LEGACY CHARTER SCHL INC </t>
  </si>
  <si>
    <t>Districts (508) &amp; Charters (19)</t>
  </si>
  <si>
    <t>Total 2016</t>
  </si>
  <si>
    <t xml:space="preserve">FY2017 ACE </t>
  </si>
  <si>
    <t>01</t>
  </si>
  <si>
    <t xml:space="preserve">ADAIR       </t>
  </si>
  <si>
    <t>C019</t>
  </si>
  <si>
    <t xml:space="preserve">PEAVINE                       </t>
  </si>
  <si>
    <t>C022</t>
  </si>
  <si>
    <t xml:space="preserve">MARYETTA                      </t>
  </si>
  <si>
    <t>C024</t>
  </si>
  <si>
    <t xml:space="preserve">ROCKY MOUNTAIN                </t>
  </si>
  <si>
    <t>C028</t>
  </si>
  <si>
    <t xml:space="preserve">ZION                          </t>
  </si>
  <si>
    <t>C029</t>
  </si>
  <si>
    <t xml:space="preserve">DAHLONEGAH                    </t>
  </si>
  <si>
    <t>C032</t>
  </si>
  <si>
    <t xml:space="preserve">GREASY                        </t>
  </si>
  <si>
    <t>I004</t>
  </si>
  <si>
    <t xml:space="preserve">WATTS                         </t>
  </si>
  <si>
    <t>I011</t>
  </si>
  <si>
    <t xml:space="preserve">WESTVILLE                     </t>
  </si>
  <si>
    <t>I025</t>
  </si>
  <si>
    <t xml:space="preserve">STILWELL                      </t>
  </si>
  <si>
    <t>I030</t>
  </si>
  <si>
    <t xml:space="preserve">CAVE SPRINGS                  </t>
  </si>
  <si>
    <t>02</t>
  </si>
  <si>
    <t xml:space="preserve">ALFALFA     </t>
  </si>
  <si>
    <t>I001</t>
  </si>
  <si>
    <t xml:space="preserve">BURLINGTON                    </t>
  </si>
  <si>
    <t>I046</t>
  </si>
  <si>
    <t xml:space="preserve">CHEROKEE                      </t>
  </si>
  <si>
    <t>I093</t>
  </si>
  <si>
    <t xml:space="preserve">TIMBERLAKE                    </t>
  </si>
  <si>
    <t>03</t>
  </si>
  <si>
    <t xml:space="preserve">ATOKA       </t>
  </si>
  <si>
    <t>C021</t>
  </si>
  <si>
    <t xml:space="preserve">HARMONY                       </t>
  </si>
  <si>
    <t xml:space="preserve">LANE                          </t>
  </si>
  <si>
    <t>I007</t>
  </si>
  <si>
    <t xml:space="preserve">STRINGTOWN                    </t>
  </si>
  <si>
    <t>I015</t>
  </si>
  <si>
    <t xml:space="preserve">ATOKA                         </t>
  </si>
  <si>
    <t>I019</t>
  </si>
  <si>
    <t xml:space="preserve">TUSHKA                        </t>
  </si>
  <si>
    <t>I026</t>
  </si>
  <si>
    <t xml:space="preserve">CANEY                         </t>
  </si>
  <si>
    <t>04</t>
  </si>
  <si>
    <t xml:space="preserve">BEAVER      </t>
  </si>
  <si>
    <t>I022</t>
  </si>
  <si>
    <t xml:space="preserve">BEAVER                        </t>
  </si>
  <si>
    <t>I075</t>
  </si>
  <si>
    <t xml:space="preserve">BALKO                         </t>
  </si>
  <si>
    <t>I123</t>
  </si>
  <si>
    <t xml:space="preserve">FORGAN                        </t>
  </si>
  <si>
    <t>I128</t>
  </si>
  <si>
    <t xml:space="preserve">TURPIN                        </t>
  </si>
  <si>
    <t>05</t>
  </si>
  <si>
    <t xml:space="preserve">BECKHAM     </t>
  </si>
  <si>
    <t>I002</t>
  </si>
  <si>
    <t xml:space="preserve">MERRITT                       </t>
  </si>
  <si>
    <t>I006</t>
  </si>
  <si>
    <t xml:space="preserve">ELK CITY                      </t>
  </si>
  <si>
    <t>I031</t>
  </si>
  <si>
    <t xml:space="preserve">SAYRE                         </t>
  </si>
  <si>
    <t>I051</t>
  </si>
  <si>
    <t xml:space="preserve">ERICK                         </t>
  </si>
  <si>
    <t>06</t>
  </si>
  <si>
    <t xml:space="preserve">BLAINE      </t>
  </si>
  <si>
    <t>I009</t>
  </si>
  <si>
    <t xml:space="preserve">OKEENE                        </t>
  </si>
  <si>
    <t>I042</t>
  </si>
  <si>
    <t xml:space="preserve">WATONGA                       </t>
  </si>
  <si>
    <t>I080</t>
  </si>
  <si>
    <t xml:space="preserve">GEARY                         </t>
  </si>
  <si>
    <t>I105</t>
  </si>
  <si>
    <t xml:space="preserve">CANTON                        </t>
  </si>
  <si>
    <t>07</t>
  </si>
  <si>
    <t xml:space="preserve">BRYAN       </t>
  </si>
  <si>
    <t xml:space="preserve">SILO                          </t>
  </si>
  <si>
    <t xml:space="preserve">ROCK CREEK                    </t>
  </si>
  <si>
    <t>I003</t>
  </si>
  <si>
    <t xml:space="preserve">ACHILLE                       </t>
  </si>
  <si>
    <t xml:space="preserve">COLBERT                       </t>
  </si>
  <si>
    <t>I005</t>
  </si>
  <si>
    <t xml:space="preserve">CADDO                         </t>
  </si>
  <si>
    <t>I040</t>
  </si>
  <si>
    <t xml:space="preserve">BENNINGTON                    </t>
  </si>
  <si>
    <t>I048</t>
  </si>
  <si>
    <t xml:space="preserve">CALERA                        </t>
  </si>
  <si>
    <t>I072</t>
  </si>
  <si>
    <t xml:space="preserve">DURANT                        </t>
  </si>
  <si>
    <t>08</t>
  </si>
  <si>
    <t xml:space="preserve">CADDO       </t>
  </si>
  <si>
    <t xml:space="preserve">HYDRO-EAKLY                   </t>
  </si>
  <si>
    <t>I012</t>
  </si>
  <si>
    <t xml:space="preserve">LOOKEBA SICKLES               </t>
  </si>
  <si>
    <t>I020</t>
  </si>
  <si>
    <t xml:space="preserve">ANADARKO                      </t>
  </si>
  <si>
    <t>I033</t>
  </si>
  <si>
    <t xml:space="preserve">CARNEGIE                      </t>
  </si>
  <si>
    <t>I056</t>
  </si>
  <si>
    <t xml:space="preserve">BOONE-APACHE                  </t>
  </si>
  <si>
    <t>I064</t>
  </si>
  <si>
    <t xml:space="preserve">CYRIL                         </t>
  </si>
  <si>
    <t>I086</t>
  </si>
  <si>
    <t xml:space="preserve">GRACEMONT                     </t>
  </si>
  <si>
    <t>I160</t>
  </si>
  <si>
    <t xml:space="preserve">CEMENT                        </t>
  </si>
  <si>
    <t>I161</t>
  </si>
  <si>
    <t xml:space="preserve">HINTON                        </t>
  </si>
  <si>
    <t>I167</t>
  </si>
  <si>
    <t xml:space="preserve">FORT COBB-BROXTON             </t>
  </si>
  <si>
    <t>I168</t>
  </si>
  <si>
    <t xml:space="preserve">BINGER-ONEY                   </t>
  </si>
  <si>
    <t>09</t>
  </si>
  <si>
    <t xml:space="preserve">CANADIAN    </t>
  </si>
  <si>
    <t xml:space="preserve">RIVERSIDE                     </t>
  </si>
  <si>
    <t>C031</t>
  </si>
  <si>
    <t xml:space="preserve">BANNER                        </t>
  </si>
  <si>
    <t>C070</t>
  </si>
  <si>
    <t xml:space="preserve">DARLINGTON                    </t>
  </si>
  <si>
    <t>C162</t>
  </si>
  <si>
    <t xml:space="preserve">MAPLE                         </t>
  </si>
  <si>
    <t xml:space="preserve">PIEDMONT                      </t>
  </si>
  <si>
    <t>I027</t>
  </si>
  <si>
    <t xml:space="preserve">YUKON                         </t>
  </si>
  <si>
    <t>I034</t>
  </si>
  <si>
    <t xml:space="preserve">EL RENO                       </t>
  </si>
  <si>
    <t>I057</t>
  </si>
  <si>
    <t xml:space="preserve">UNION CITY                    </t>
  </si>
  <si>
    <t>I069</t>
  </si>
  <si>
    <t xml:space="preserve">MUSTANG                       </t>
  </si>
  <si>
    <t>I076</t>
  </si>
  <si>
    <t xml:space="preserve">CALUMET                       </t>
  </si>
  <si>
    <t>10</t>
  </si>
  <si>
    <t xml:space="preserve">CARTER      </t>
  </si>
  <si>
    <t>C072</t>
  </si>
  <si>
    <t xml:space="preserve">ZANEIS                        </t>
  </si>
  <si>
    <t xml:space="preserve">ARDMORE                       </t>
  </si>
  <si>
    <t>I021</t>
  </si>
  <si>
    <t xml:space="preserve">SPRINGER                      </t>
  </si>
  <si>
    <t xml:space="preserve">PLAINVIEW                     </t>
  </si>
  <si>
    <t>I032</t>
  </si>
  <si>
    <t xml:space="preserve">LONE GROVE                    </t>
  </si>
  <si>
    <t>I043</t>
  </si>
  <si>
    <t xml:space="preserve">WILSON                        </t>
  </si>
  <si>
    <t>I055</t>
  </si>
  <si>
    <t xml:space="preserve">HEALDTON                      </t>
  </si>
  <si>
    <t>I074</t>
  </si>
  <si>
    <t xml:space="preserve">FOX                           </t>
  </si>
  <si>
    <t>I077</t>
  </si>
  <si>
    <t xml:space="preserve">DICKSON                       </t>
  </si>
  <si>
    <t>11</t>
  </si>
  <si>
    <t xml:space="preserve">CHEROKEE    </t>
  </si>
  <si>
    <t xml:space="preserve">LOWREY                        </t>
  </si>
  <si>
    <t>C014</t>
  </si>
  <si>
    <t xml:space="preserve">NORWOOD                       </t>
  </si>
  <si>
    <t xml:space="preserve">WOODALL                       </t>
  </si>
  <si>
    <t>C026</t>
  </si>
  <si>
    <t xml:space="preserve">SHADY GROVE                   </t>
  </si>
  <si>
    <t xml:space="preserve">PEGGS                         </t>
  </si>
  <si>
    <t>C034</t>
  </si>
  <si>
    <t xml:space="preserve">GRAND VIEW                    </t>
  </si>
  <si>
    <t>C044</t>
  </si>
  <si>
    <t xml:space="preserve">BRIGGS                        </t>
  </si>
  <si>
    <t>C066</t>
  </si>
  <si>
    <t xml:space="preserve">TENKILLER                     </t>
  </si>
  <si>
    <t xml:space="preserve">KEYS                          </t>
  </si>
  <si>
    <t>I016</t>
  </si>
  <si>
    <t xml:space="preserve">HULBERT                       </t>
  </si>
  <si>
    <t>I035</t>
  </si>
  <si>
    <t xml:space="preserve">TAHLEQUAH                     </t>
  </si>
  <si>
    <t>T001</t>
  </si>
  <si>
    <t>CHEROKEE IMMERSION CHARTER SCH</t>
  </si>
  <si>
    <t>12</t>
  </si>
  <si>
    <t xml:space="preserve">CHOCTAW     </t>
  </si>
  <si>
    <t xml:space="preserve">SWINK                         </t>
  </si>
  <si>
    <t xml:space="preserve">BOSWELL                       </t>
  </si>
  <si>
    <t xml:space="preserve">FORT TOWSON                   </t>
  </si>
  <si>
    <t xml:space="preserve">SOPER                         </t>
  </si>
  <si>
    <t>I039</t>
  </si>
  <si>
    <t xml:space="preserve">HUGO                          </t>
  </si>
  <si>
    <t>13</t>
  </si>
  <si>
    <t xml:space="preserve">CIMARRON    </t>
  </si>
  <si>
    <t xml:space="preserve">BOISE CITY                    </t>
  </si>
  <si>
    <t>I010</t>
  </si>
  <si>
    <t xml:space="preserve">FELT                          </t>
  </si>
  <si>
    <t xml:space="preserve">KEYES                         </t>
  </si>
  <si>
    <t>14</t>
  </si>
  <si>
    <t xml:space="preserve">CLEVELAND   </t>
  </si>
  <si>
    <t>C016</t>
  </si>
  <si>
    <t xml:space="preserve">ROBIN HILL                    </t>
  </si>
  <si>
    <t xml:space="preserve">MOORE                         </t>
  </si>
  <si>
    <t>I029</t>
  </si>
  <si>
    <t xml:space="preserve">NORMAN                        </t>
  </si>
  <si>
    <t xml:space="preserve">NOBLE                         </t>
  </si>
  <si>
    <t xml:space="preserve">LEXINGTON                     </t>
  </si>
  <si>
    <t>I070</t>
  </si>
  <si>
    <t xml:space="preserve">LITTLE AXE                    </t>
  </si>
  <si>
    <t>15</t>
  </si>
  <si>
    <t xml:space="preserve">COAL        </t>
  </si>
  <si>
    <t>C004</t>
  </si>
  <si>
    <t xml:space="preserve">COTTONWOOD                    </t>
  </si>
  <si>
    <t xml:space="preserve">COALGATE                      </t>
  </si>
  <si>
    <t xml:space="preserve">TUPELO                        </t>
  </si>
  <si>
    <t xml:space="preserve">CACHE                         </t>
  </si>
  <si>
    <t xml:space="preserve">INDIAHOMA                     </t>
  </si>
  <si>
    <t xml:space="preserve">STERLING                      </t>
  </si>
  <si>
    <t xml:space="preserve">GERONIMO                      </t>
  </si>
  <si>
    <t>I008</t>
  </si>
  <si>
    <t xml:space="preserve">LAWTON                        </t>
  </si>
  <si>
    <t xml:space="preserve">FLETCHER                      </t>
  </si>
  <si>
    <t xml:space="preserve">ELGIN                         </t>
  </si>
  <si>
    <t>I132</t>
  </si>
  <si>
    <t xml:space="preserve">CHATTANOOGA                   </t>
  </si>
  <si>
    <t>17</t>
  </si>
  <si>
    <t xml:space="preserve">COTTON      </t>
  </si>
  <si>
    <t xml:space="preserve">WALTERS                       </t>
  </si>
  <si>
    <t>I101</t>
  </si>
  <si>
    <t xml:space="preserve">TEMPLE                        </t>
  </si>
  <si>
    <t>I333</t>
  </si>
  <si>
    <t xml:space="preserve">BIG PASTURE                   </t>
  </si>
  <si>
    <t>18</t>
  </si>
  <si>
    <t xml:space="preserve">CRAIG       </t>
  </si>
  <si>
    <t>C001</t>
  </si>
  <si>
    <t xml:space="preserve">WHITE OAK                     </t>
  </si>
  <si>
    <t xml:space="preserve">KETCHUM                       </t>
  </si>
  <si>
    <t>I017</t>
  </si>
  <si>
    <t xml:space="preserve">WELCH                         </t>
  </si>
  <si>
    <t xml:space="preserve">BLUEJACKET                    </t>
  </si>
  <si>
    <t>I065</t>
  </si>
  <si>
    <t xml:space="preserve">VINITA                        </t>
  </si>
  <si>
    <t>19</t>
  </si>
  <si>
    <t xml:space="preserve">CREEK       </t>
  </si>
  <si>
    <t>C008</t>
  </si>
  <si>
    <t xml:space="preserve">LONE STAR                     </t>
  </si>
  <si>
    <t>C012</t>
  </si>
  <si>
    <t xml:space="preserve">GYPSY                         </t>
  </si>
  <si>
    <t xml:space="preserve">PRETTY WATER                  </t>
  </si>
  <si>
    <t>C035</t>
  </si>
  <si>
    <t xml:space="preserve">ALLEN-BOWDEN                  </t>
  </si>
  <si>
    <t xml:space="preserve">BRISTOW                       </t>
  </si>
  <si>
    <t xml:space="preserve">MANNFORD                      </t>
  </si>
  <si>
    <t xml:space="preserve">MOUNDS                        </t>
  </si>
  <si>
    <t xml:space="preserve">OLIVE                         </t>
  </si>
  <si>
    <t>I018</t>
  </si>
  <si>
    <t xml:space="preserve">KIEFER                        </t>
  </si>
  <si>
    <t xml:space="preserve">OILTON                        </t>
  </si>
  <si>
    <t xml:space="preserve">DEPEW                         </t>
  </si>
  <si>
    <t xml:space="preserve">KELLYVILLE                    </t>
  </si>
  <si>
    <t xml:space="preserve">SAPULPA                       </t>
  </si>
  <si>
    <t xml:space="preserve">DRUMRIGHT                     </t>
  </si>
  <si>
    <t>20</t>
  </si>
  <si>
    <t xml:space="preserve">CUSTER      </t>
  </si>
  <si>
    <t xml:space="preserve">ARAPAHO-BUTLER                </t>
  </si>
  <si>
    <t>THOMAS-FAY-CUSTER UNIFIED DIST</t>
  </si>
  <si>
    <t xml:space="preserve">WEATHERFORD                   </t>
  </si>
  <si>
    <t>I099</t>
  </si>
  <si>
    <t xml:space="preserve">CLINTON                       </t>
  </si>
  <si>
    <t>21</t>
  </si>
  <si>
    <t xml:space="preserve">DELAWARE    </t>
  </si>
  <si>
    <t>C006</t>
  </si>
  <si>
    <t xml:space="preserve">CLEORA                        </t>
  </si>
  <si>
    <t xml:space="preserve">LEACH                         </t>
  </si>
  <si>
    <t>C030</t>
  </si>
  <si>
    <t xml:space="preserve">KENWOOD                       </t>
  </si>
  <si>
    <t xml:space="preserve">MOSELEY                       </t>
  </si>
  <si>
    <t xml:space="preserve">JAY                           </t>
  </si>
  <si>
    <t xml:space="preserve">GROVE                         </t>
  </si>
  <si>
    <t xml:space="preserve">KANSAS                        </t>
  </si>
  <si>
    <t xml:space="preserve">COLCORD                       </t>
  </si>
  <si>
    <t xml:space="preserve">OAKS-MISSION                  </t>
  </si>
  <si>
    <t>22</t>
  </si>
  <si>
    <t xml:space="preserve">DEWEY       </t>
  </si>
  <si>
    <t xml:space="preserve">VICI                          </t>
  </si>
  <si>
    <t xml:space="preserve">SEILING                       </t>
  </si>
  <si>
    <t xml:space="preserve">TALOGA                        </t>
  </si>
  <si>
    <t>23</t>
  </si>
  <si>
    <t xml:space="preserve">ELLIS       </t>
  </si>
  <si>
    <t xml:space="preserve">FARGO                         </t>
  </si>
  <si>
    <t xml:space="preserve">ARNETT                        </t>
  </si>
  <si>
    <t xml:space="preserve">SHATTUCK                      </t>
  </si>
  <si>
    <t>24</t>
  </si>
  <si>
    <t xml:space="preserve">GARFIELD    </t>
  </si>
  <si>
    <t xml:space="preserve">WAUKOMIS                      </t>
  </si>
  <si>
    <t xml:space="preserve">KREMLIN-HILLSDALE             </t>
  </si>
  <si>
    <t xml:space="preserve">CHISHOLM                      </t>
  </si>
  <si>
    <t>I047</t>
  </si>
  <si>
    <t xml:space="preserve">GARBER                        </t>
  </si>
  <si>
    <t xml:space="preserve">PIONEER-PLEASANT VALE         </t>
  </si>
  <si>
    <t xml:space="preserve">ENID                          </t>
  </si>
  <si>
    <t>I085</t>
  </si>
  <si>
    <t xml:space="preserve">DRUMMOND                      </t>
  </si>
  <si>
    <t>I094</t>
  </si>
  <si>
    <t xml:space="preserve">COVINGTON-DOUGLAS             </t>
  </si>
  <si>
    <t>25</t>
  </si>
  <si>
    <t xml:space="preserve">GARVIN      </t>
  </si>
  <si>
    <t xml:space="preserve">WHITEBEAD                     </t>
  </si>
  <si>
    <t xml:space="preserve">STRATFORD                     </t>
  </si>
  <si>
    <t xml:space="preserve">PAOLI                         </t>
  </si>
  <si>
    <t xml:space="preserve">MAYSVILLE                     </t>
  </si>
  <si>
    <t xml:space="preserve">LINDSAY                       </t>
  </si>
  <si>
    <t xml:space="preserve">PAULS VALLEY                  </t>
  </si>
  <si>
    <t>I038</t>
  </si>
  <si>
    <t xml:space="preserve">WYNNEWOOD                     </t>
  </si>
  <si>
    <t xml:space="preserve">ELMORE CITY-PERNELL           </t>
  </si>
  <si>
    <t>26</t>
  </si>
  <si>
    <t xml:space="preserve">GRADY       </t>
  </si>
  <si>
    <t>C037</t>
  </si>
  <si>
    <t xml:space="preserve">FRIEND                        </t>
  </si>
  <si>
    <t>C096</t>
  </si>
  <si>
    <t xml:space="preserve">MIDDLEBERG                    </t>
  </si>
  <si>
    <t>C131</t>
  </si>
  <si>
    <t xml:space="preserve">PIONEER                       </t>
  </si>
  <si>
    <t xml:space="preserve">CHICKASHA                     </t>
  </si>
  <si>
    <t xml:space="preserve">MINCO                         </t>
  </si>
  <si>
    <t xml:space="preserve">NINNEKAH                      </t>
  </si>
  <si>
    <t xml:space="preserve">ALEX                          </t>
  </si>
  <si>
    <t>I068</t>
  </si>
  <si>
    <t xml:space="preserve">RUSH SPRINGS                  </t>
  </si>
  <si>
    <t>I095</t>
  </si>
  <si>
    <t xml:space="preserve">BRIDGE CREEK                  </t>
  </si>
  <si>
    <t>I097</t>
  </si>
  <si>
    <t xml:space="preserve">TUTTLE                        </t>
  </si>
  <si>
    <t xml:space="preserve">VERDEN                        </t>
  </si>
  <si>
    <t xml:space="preserve">AMBER-POCASSET                </t>
  </si>
  <si>
    <t>27</t>
  </si>
  <si>
    <t xml:space="preserve">GRANT       </t>
  </si>
  <si>
    <t>I054</t>
  </si>
  <si>
    <t xml:space="preserve">MEDFORD                       </t>
  </si>
  <si>
    <t>I090</t>
  </si>
  <si>
    <t xml:space="preserve">POND CREEK-HUNTER             </t>
  </si>
  <si>
    <t xml:space="preserve">DEER CREEK-LAMONT             </t>
  </si>
  <si>
    <t>28</t>
  </si>
  <si>
    <t xml:space="preserve">GREER       </t>
  </si>
  <si>
    <t xml:space="preserve">MANGUM                        </t>
  </si>
  <si>
    <t xml:space="preserve">GRANITE                       </t>
  </si>
  <si>
    <t>29</t>
  </si>
  <si>
    <t xml:space="preserve">HARMON      </t>
  </si>
  <si>
    <t>I066</t>
  </si>
  <si>
    <t xml:space="preserve">HOLLIS                        </t>
  </si>
  <si>
    <t>30</t>
  </si>
  <si>
    <t xml:space="preserve">HARPER      </t>
  </si>
  <si>
    <t xml:space="preserve">LAVERNE                       </t>
  </si>
  <si>
    <t xml:space="preserve">BUFFALO                       </t>
  </si>
  <si>
    <t>31</t>
  </si>
  <si>
    <t xml:space="preserve">HASKELL     </t>
  </si>
  <si>
    <t xml:space="preserve">WHITEFIELD                    </t>
  </si>
  <si>
    <t>I013</t>
  </si>
  <si>
    <t xml:space="preserve">KINTA                         </t>
  </si>
  <si>
    <t xml:space="preserve">STIGLER                       </t>
  </si>
  <si>
    <t>I037</t>
  </si>
  <si>
    <t xml:space="preserve">MCCURTAIN                     </t>
  </si>
  <si>
    <t xml:space="preserve">KEOTA                         </t>
  </si>
  <si>
    <t>32</t>
  </si>
  <si>
    <t xml:space="preserve">HUGHES      </t>
  </si>
  <si>
    <t xml:space="preserve">MOSS                          </t>
  </si>
  <si>
    <t xml:space="preserve">WETUMKA                       </t>
  </si>
  <si>
    <t xml:space="preserve">HOLDENVILLE                   </t>
  </si>
  <si>
    <t xml:space="preserve">CALVIN                        </t>
  </si>
  <si>
    <t xml:space="preserve">STUART                        </t>
  </si>
  <si>
    <t>33</t>
  </si>
  <si>
    <t xml:space="preserve">JACKSON     </t>
  </si>
  <si>
    <t xml:space="preserve">NAVAJO                        </t>
  </si>
  <si>
    <t>I014</t>
  </si>
  <si>
    <t xml:space="preserve">DUKE                          </t>
  </si>
  <si>
    <t xml:space="preserve">ALTUS                         </t>
  </si>
  <si>
    <t xml:space="preserve">ELDORADO                      </t>
  </si>
  <si>
    <t xml:space="preserve">OLUSTEE                       </t>
  </si>
  <si>
    <t xml:space="preserve">BLAIR                         </t>
  </si>
  <si>
    <t>34</t>
  </si>
  <si>
    <t xml:space="preserve">JEFFERSON   </t>
  </si>
  <si>
    <t>C003</t>
  </si>
  <si>
    <t xml:space="preserve">TERRAL                        </t>
  </si>
  <si>
    <t xml:space="preserve">RYAN                          </t>
  </si>
  <si>
    <t xml:space="preserve">RINGLING                      </t>
  </si>
  <si>
    <t>I023</t>
  </si>
  <si>
    <t xml:space="preserve">WAURIKA                       </t>
  </si>
  <si>
    <t>35</t>
  </si>
  <si>
    <t xml:space="preserve">JOHNSTON    </t>
  </si>
  <si>
    <t>C007</t>
  </si>
  <si>
    <t xml:space="preserve">MANNSVILLE                    </t>
  </si>
  <si>
    <t xml:space="preserve">RAVIA                         </t>
  </si>
  <si>
    <t xml:space="preserve">MILL CREEK                    </t>
  </si>
  <si>
    <t xml:space="preserve">TISHOMINGO                    </t>
  </si>
  <si>
    <t xml:space="preserve">MILBURN                       </t>
  </si>
  <si>
    <t xml:space="preserve">COLEMAN                       </t>
  </si>
  <si>
    <t xml:space="preserve">WAPANUCKA                     </t>
  </si>
  <si>
    <t>C027</t>
  </si>
  <si>
    <t xml:space="preserve">PECKHAM                       </t>
  </si>
  <si>
    <t>I045</t>
  </si>
  <si>
    <t xml:space="preserve">BLACKWELL                     </t>
  </si>
  <si>
    <t>I071</t>
  </si>
  <si>
    <t xml:space="preserve">PONCA CITY                    </t>
  </si>
  <si>
    <t>I087</t>
  </si>
  <si>
    <t xml:space="preserve">TONKAWA                       </t>
  </si>
  <si>
    <t>I125</t>
  </si>
  <si>
    <t xml:space="preserve">NEWKIRK                       </t>
  </si>
  <si>
    <t>37</t>
  </si>
  <si>
    <t xml:space="preserve">KINGFISHER  </t>
  </si>
  <si>
    <t xml:space="preserve">DOVER                         </t>
  </si>
  <si>
    <t xml:space="preserve">LOMEGA                        </t>
  </si>
  <si>
    <t xml:space="preserve">KINGFISHER                    </t>
  </si>
  <si>
    <t xml:space="preserve">HENNESSEY                     </t>
  </si>
  <si>
    <t>I089</t>
  </si>
  <si>
    <t xml:space="preserve">CASHION                       </t>
  </si>
  <si>
    <t xml:space="preserve">OKARCHE                       </t>
  </si>
  <si>
    <t>38</t>
  </si>
  <si>
    <t xml:space="preserve">KIOWA       </t>
  </si>
  <si>
    <t xml:space="preserve">HOBART                        </t>
  </si>
  <si>
    <t xml:space="preserve">LONE WOLF                     </t>
  </si>
  <si>
    <t xml:space="preserve">MOUNTAIN VIEW-GOTEBO          </t>
  </si>
  <si>
    <t xml:space="preserve">SNYDER                        </t>
  </si>
  <si>
    <t>39</t>
  </si>
  <si>
    <t xml:space="preserve">LATIMER     </t>
  </si>
  <si>
    <t xml:space="preserve">WILBURTON                     </t>
  </si>
  <si>
    <t xml:space="preserve">RED OAK                       </t>
  </si>
  <si>
    <t xml:space="preserve">BUFFALO VALLEY                </t>
  </si>
  <si>
    <t xml:space="preserve">PANOLA                        </t>
  </si>
  <si>
    <t>40</t>
  </si>
  <si>
    <t xml:space="preserve">LE FLORE    </t>
  </si>
  <si>
    <t xml:space="preserve">SHADY POINT                   </t>
  </si>
  <si>
    <t>C011</t>
  </si>
  <si>
    <t xml:space="preserve">MONROE                        </t>
  </si>
  <si>
    <t xml:space="preserve">HODGEN                        </t>
  </si>
  <si>
    <t>C039</t>
  </si>
  <si>
    <t xml:space="preserve">FANSHAWE                      </t>
  </si>
  <si>
    <t xml:space="preserve">SPIRO                         </t>
  </si>
  <si>
    <t xml:space="preserve">HEAVENER                      </t>
  </si>
  <si>
    <t xml:space="preserve">POCOLA                        </t>
  </si>
  <si>
    <t xml:space="preserve">LE FLORE                      </t>
  </si>
  <si>
    <t xml:space="preserve">CAMERON                       </t>
  </si>
  <si>
    <t xml:space="preserve">PANAMA                        </t>
  </si>
  <si>
    <t xml:space="preserve">BOKOSHE                       </t>
  </si>
  <si>
    <t xml:space="preserve">POTEAU                        </t>
  </si>
  <si>
    <t>I049</t>
  </si>
  <si>
    <t xml:space="preserve">WISTER                        </t>
  </si>
  <si>
    <t>I052</t>
  </si>
  <si>
    <t xml:space="preserve">TALIHINA                      </t>
  </si>
  <si>
    <t>I062</t>
  </si>
  <si>
    <t xml:space="preserve">WHITESBORO                    </t>
  </si>
  <si>
    <t>I067</t>
  </si>
  <si>
    <t xml:space="preserve">HOWE                          </t>
  </si>
  <si>
    <t>I091</t>
  </si>
  <si>
    <t xml:space="preserve">ARKOMA                        </t>
  </si>
  <si>
    <t>41</t>
  </si>
  <si>
    <t xml:space="preserve">LINCOLN     </t>
  </si>
  <si>
    <t>C005</t>
  </si>
  <si>
    <t xml:space="preserve">WHITE ROCK                    </t>
  </si>
  <si>
    <t xml:space="preserve">CHANDLER                      </t>
  </si>
  <si>
    <t xml:space="preserve">DAVENPORT                     </t>
  </si>
  <si>
    <t xml:space="preserve">WELLSTON                      </t>
  </si>
  <si>
    <t xml:space="preserve">STROUD                        </t>
  </si>
  <si>
    <t xml:space="preserve">MEEKER                        </t>
  </si>
  <si>
    <t>I103</t>
  </si>
  <si>
    <t xml:space="preserve">PRAGUE                        </t>
  </si>
  <si>
    <t xml:space="preserve">CARNEY                        </t>
  </si>
  <si>
    <t>I134</t>
  </si>
  <si>
    <t xml:space="preserve">AGRA                          </t>
  </si>
  <si>
    <t>42</t>
  </si>
  <si>
    <t xml:space="preserve">LOGAN       </t>
  </si>
  <si>
    <t xml:space="preserve">GUTHRIE                       </t>
  </si>
  <si>
    <t xml:space="preserve">CRESCENT                      </t>
  </si>
  <si>
    <t xml:space="preserve">MULHALL-ORLANDO               </t>
  </si>
  <si>
    <t xml:space="preserve">COYLE                         </t>
  </si>
  <si>
    <t>43</t>
  </si>
  <si>
    <t xml:space="preserve">LOVE        </t>
  </si>
  <si>
    <t xml:space="preserve">GREENVILLE                    </t>
  </si>
  <si>
    <t xml:space="preserve">THACKERVILLE                  </t>
  </si>
  <si>
    <t xml:space="preserve">TURNER                        </t>
  </si>
  <si>
    <t xml:space="preserve">MARIETTA                      </t>
  </si>
  <si>
    <t>44</t>
  </si>
  <si>
    <t xml:space="preserve">MAJOR       </t>
  </si>
  <si>
    <t xml:space="preserve">RINGWOOD                      </t>
  </si>
  <si>
    <t xml:space="preserve">ALINE-CLEO                    </t>
  </si>
  <si>
    <t>I084</t>
  </si>
  <si>
    <t xml:space="preserve">FAIRVIEW                      </t>
  </si>
  <si>
    <t>I092</t>
  </si>
  <si>
    <t xml:space="preserve">CIMARRON                      </t>
  </si>
  <si>
    <t>45</t>
  </si>
  <si>
    <t xml:space="preserve">MARSHALL    </t>
  </si>
  <si>
    <t xml:space="preserve">MADILL                        </t>
  </si>
  <si>
    <t xml:space="preserve">KINGSTON                      </t>
  </si>
  <si>
    <t>46</t>
  </si>
  <si>
    <t xml:space="preserve">MAYES       </t>
  </si>
  <si>
    <t xml:space="preserve">WICKLIFFE                     </t>
  </si>
  <si>
    <t>C043</t>
  </si>
  <si>
    <t xml:space="preserve">OSAGE                         </t>
  </si>
  <si>
    <t xml:space="preserve">PRYOR                         </t>
  </si>
  <si>
    <t xml:space="preserve">ADAIR                         </t>
  </si>
  <si>
    <t xml:space="preserve">SALINA                        </t>
  </si>
  <si>
    <t xml:space="preserve">LOCUST GROVE                  </t>
  </si>
  <si>
    <t xml:space="preserve">CHOUTEAU-MAZIE                </t>
  </si>
  <si>
    <t>47</t>
  </si>
  <si>
    <t xml:space="preserve">MCCLAIN     </t>
  </si>
  <si>
    <t xml:space="preserve">NEWCASTLE                     </t>
  </si>
  <si>
    <t xml:space="preserve">DIBBLE                        </t>
  </si>
  <si>
    <t xml:space="preserve">WASHINGTON                    </t>
  </si>
  <si>
    <t xml:space="preserve">WAYNE                         </t>
  </si>
  <si>
    <t xml:space="preserve">PURCELL                       </t>
  </si>
  <si>
    <t xml:space="preserve">BLANCHARD                     </t>
  </si>
  <si>
    <t>48</t>
  </si>
  <si>
    <t xml:space="preserve">MCCURTAIN   </t>
  </si>
  <si>
    <t xml:space="preserve">FOREST GROVE                  </t>
  </si>
  <si>
    <t xml:space="preserve">LUKFATA                       </t>
  </si>
  <si>
    <t>C023</t>
  </si>
  <si>
    <t xml:space="preserve">GLOVER                        </t>
  </si>
  <si>
    <t xml:space="preserve">DENISON                       </t>
  </si>
  <si>
    <t xml:space="preserve">HOLLY CREEK                   </t>
  </si>
  <si>
    <t xml:space="preserve">IDABEL                        </t>
  </si>
  <si>
    <t xml:space="preserve">HAWORTH                       </t>
  </si>
  <si>
    <t xml:space="preserve">VALLIANT                      </t>
  </si>
  <si>
    <t xml:space="preserve">EAGLETOWN                     </t>
  </si>
  <si>
    <t xml:space="preserve">SMITHVILLE                    </t>
  </si>
  <si>
    <t xml:space="preserve">WRIGHT CITY                   </t>
  </si>
  <si>
    <t xml:space="preserve">BATTIEST                      </t>
  </si>
  <si>
    <t xml:space="preserve">BROKEN BOW                    </t>
  </si>
  <si>
    <t>49</t>
  </si>
  <si>
    <t xml:space="preserve">MCINTOSH    </t>
  </si>
  <si>
    <t xml:space="preserve">RYAL                          </t>
  </si>
  <si>
    <t xml:space="preserve">STIDHAM                       </t>
  </si>
  <si>
    <t xml:space="preserve">EUFAULA                       </t>
  </si>
  <si>
    <t xml:space="preserve">CHECOTAH                      </t>
  </si>
  <si>
    <t xml:space="preserve">MIDWAY                        </t>
  </si>
  <si>
    <t xml:space="preserve">HANNA                         </t>
  </si>
  <si>
    <t>50</t>
  </si>
  <si>
    <t xml:space="preserve">MURRAY      </t>
  </si>
  <si>
    <t xml:space="preserve">SULPHUR                       </t>
  </si>
  <si>
    <t xml:space="preserve">DAVIS                         </t>
  </si>
  <si>
    <t>51</t>
  </si>
  <si>
    <t xml:space="preserve">MUSKOGEE    </t>
  </si>
  <si>
    <t xml:space="preserve">WAINWRIGHT                    </t>
  </si>
  <si>
    <t xml:space="preserve">HASKELL                       </t>
  </si>
  <si>
    <t xml:space="preserve">FORT GIBSON                   </t>
  </si>
  <si>
    <t xml:space="preserve">WEBBERS FALLS                 </t>
  </si>
  <si>
    <t xml:space="preserve">OKTAHA                        </t>
  </si>
  <si>
    <t xml:space="preserve">MUSKOGEE                      </t>
  </si>
  <si>
    <t xml:space="preserve">HILLDALE                      </t>
  </si>
  <si>
    <t xml:space="preserve">BRAGGS                        </t>
  </si>
  <si>
    <t xml:space="preserve">WARNER                        </t>
  </si>
  <si>
    <t>I088</t>
  </si>
  <si>
    <t xml:space="preserve">PORUM                         </t>
  </si>
  <si>
    <t>52</t>
  </si>
  <si>
    <t xml:space="preserve">NOBLE       </t>
  </si>
  <si>
    <t xml:space="preserve">PERRY                         </t>
  </si>
  <si>
    <t xml:space="preserve">BILLINGS                      </t>
  </si>
  <si>
    <t xml:space="preserve">FRONTIER                      </t>
  </si>
  <si>
    <t xml:space="preserve">MORRISON                      </t>
  </si>
  <si>
    <t>53</t>
  </si>
  <si>
    <t xml:space="preserve">NOWATA      </t>
  </si>
  <si>
    <t xml:space="preserve">OKLAHOMA UNION                </t>
  </si>
  <si>
    <t xml:space="preserve">NOWATA                        </t>
  </si>
  <si>
    <t xml:space="preserve">SOUTH COFFEYVILLE             </t>
  </si>
  <si>
    <t>54</t>
  </si>
  <si>
    <t xml:space="preserve">OKFUSKEE    </t>
  </si>
  <si>
    <t xml:space="preserve">BEARDEN                       </t>
  </si>
  <si>
    <t xml:space="preserve">MASON                         </t>
  </si>
  <si>
    <t xml:space="preserve">PADEN                         </t>
  </si>
  <si>
    <t xml:space="preserve">OKEMAH                        </t>
  </si>
  <si>
    <t xml:space="preserve">WELEETKA                      </t>
  </si>
  <si>
    <t xml:space="preserve">GRAHAM-DUSTIN                 </t>
  </si>
  <si>
    <t xml:space="preserve">OAKDALE                       </t>
  </si>
  <si>
    <t>C074</t>
  </si>
  <si>
    <t xml:space="preserve">CRUTCHO                       </t>
  </si>
  <si>
    <t>E001</t>
  </si>
  <si>
    <t xml:space="preserve">OKC CHARTER: INDEPENDENCE MS  </t>
  </si>
  <si>
    <t>E002</t>
  </si>
  <si>
    <t xml:space="preserve">OKC CHARTER: SEEWORTH ACADEMY </t>
  </si>
  <si>
    <t>E005</t>
  </si>
  <si>
    <t>OKC CHARTER: DOVE SCIENCE ACAD</t>
  </si>
  <si>
    <t>E007</t>
  </si>
  <si>
    <t>OKC CHARTER: SANTA FE SOUTH HS</t>
  </si>
  <si>
    <t>E008</t>
  </si>
  <si>
    <t xml:space="preserve">OKC CHARTER: HARDING CHARTER  </t>
  </si>
  <si>
    <t>E010</t>
  </si>
  <si>
    <t>OKC CHARTER: HARDING FINE ARTS</t>
  </si>
  <si>
    <t>E011</t>
  </si>
  <si>
    <t>OKC CHARTER: SANTA FE SOUTH MS</t>
  </si>
  <si>
    <t>E012</t>
  </si>
  <si>
    <t xml:space="preserve">OKC CHARTER: KIPP REACH COLL. </t>
  </si>
  <si>
    <t>E016</t>
  </si>
  <si>
    <t xml:space="preserve">OKC CHARTER: HARPER ACADEMY   </t>
  </si>
  <si>
    <t>G004</t>
  </si>
  <si>
    <t xml:space="preserve">ASTEC CHARTERS                </t>
  </si>
  <si>
    <t xml:space="preserve">PUTNAM CITY                   </t>
  </si>
  <si>
    <t xml:space="preserve">LUTHER                        </t>
  </si>
  <si>
    <t xml:space="preserve">CHOCTAW-NICOMA PARK           </t>
  </si>
  <si>
    <t xml:space="preserve">DEER CREEK                    </t>
  </si>
  <si>
    <t xml:space="preserve">HARRAH                        </t>
  </si>
  <si>
    <t xml:space="preserve">JONES                         </t>
  </si>
  <si>
    <t xml:space="preserve">EDMOND                        </t>
  </si>
  <si>
    <t xml:space="preserve">MILLWOOD                      </t>
  </si>
  <si>
    <t>I041</t>
  </si>
  <si>
    <t xml:space="preserve">WESTERN HEIGHTS               </t>
  </si>
  <si>
    <t xml:space="preserve">MIDWEST CITY-DEL CITY         </t>
  </si>
  <si>
    <t>I053</t>
  </si>
  <si>
    <t xml:space="preserve">CROOKED OAK                   </t>
  </si>
  <si>
    <t xml:space="preserve">BETHANY                       </t>
  </si>
  <si>
    <t xml:space="preserve">OKLAHOMA CITY                 </t>
  </si>
  <si>
    <t>J001</t>
  </si>
  <si>
    <t xml:space="preserve">OKLAHOMA YOUTH ACADEMY        </t>
  </si>
  <si>
    <t>Z001</t>
  </si>
  <si>
    <t>EPIC ONE ON ONE CHARTER SCHOOL</t>
  </si>
  <si>
    <t>Z002</t>
  </si>
  <si>
    <t xml:space="preserve">OKLAHOMA VIRTUAL CHARTER ACAD </t>
  </si>
  <si>
    <t>Z003</t>
  </si>
  <si>
    <t xml:space="preserve">OKLAHOMA CONNECTIONS ACADEMY  </t>
  </si>
  <si>
    <t>Z004</t>
  </si>
  <si>
    <t xml:space="preserve">INSIGHT SCHOOL OF OKLAHOMA    </t>
  </si>
  <si>
    <t>Z005</t>
  </si>
  <si>
    <t xml:space="preserve">ABLE CHARTER ABLE LEARNING    </t>
  </si>
  <si>
    <t>56</t>
  </si>
  <si>
    <t xml:space="preserve">OKMULGEE    </t>
  </si>
  <si>
    <t xml:space="preserve">TWIN HILLS                    </t>
  </si>
  <si>
    <t xml:space="preserve">OKMULGEE                      </t>
  </si>
  <si>
    <t xml:space="preserve">HENRYETTA                     </t>
  </si>
  <si>
    <t xml:space="preserve">MORRIS                        </t>
  </si>
  <si>
    <t xml:space="preserve">BEGGS                         </t>
  </si>
  <si>
    <t xml:space="preserve">PRESTON                       </t>
  </si>
  <si>
    <t xml:space="preserve">SCHULTER                      </t>
  </si>
  <si>
    <t xml:space="preserve">DEWAR                         </t>
  </si>
  <si>
    <t xml:space="preserve">OSAGE HILLS                   </t>
  </si>
  <si>
    <t xml:space="preserve">BOWRING                       </t>
  </si>
  <si>
    <t xml:space="preserve">AVANT                         </t>
  </si>
  <si>
    <t xml:space="preserve">PAWHUSKA                      </t>
  </si>
  <si>
    <t xml:space="preserve">SHIDLER                       </t>
  </si>
  <si>
    <t xml:space="preserve">BARNSDALL                     </t>
  </si>
  <si>
    <t xml:space="preserve">WYNONA                        </t>
  </si>
  <si>
    <t xml:space="preserve">HOMINY                        </t>
  </si>
  <si>
    <t>I050</t>
  </si>
  <si>
    <t xml:space="preserve">PRUE                          </t>
  </si>
  <si>
    <t xml:space="preserve">WOODLAND                      </t>
  </si>
  <si>
    <t xml:space="preserve">WYANDOTTE                     </t>
  </si>
  <si>
    <t xml:space="preserve">QUAPAW                        </t>
  </si>
  <si>
    <t xml:space="preserve">COMMERCE                      </t>
  </si>
  <si>
    <t xml:space="preserve">MIAMI                         </t>
  </si>
  <si>
    <t xml:space="preserve">AFTON                         </t>
  </si>
  <si>
    <t xml:space="preserve">FAIRLAND                      </t>
  </si>
  <si>
    <t>59</t>
  </si>
  <si>
    <t xml:space="preserve">PAWNEE      </t>
  </si>
  <si>
    <t>C002</t>
  </si>
  <si>
    <t xml:space="preserve">JENNINGS                      </t>
  </si>
  <si>
    <t xml:space="preserve">PAWNEE                        </t>
  </si>
  <si>
    <t xml:space="preserve">CLEVELAND                     </t>
  </si>
  <si>
    <t>60</t>
  </si>
  <si>
    <t xml:space="preserve">PAYNE       </t>
  </si>
  <si>
    <t>C104</t>
  </si>
  <si>
    <t xml:space="preserve">OAK GROVE                     </t>
  </si>
  <si>
    <t xml:space="preserve">RIPLEY                        </t>
  </si>
  <si>
    <t xml:space="preserve">STILLWATER                    </t>
  </si>
  <si>
    <t xml:space="preserve">PERKINS-TRYON                 </t>
  </si>
  <si>
    <t xml:space="preserve">CUSHING                       </t>
  </si>
  <si>
    <t xml:space="preserve">GLENCOE                       </t>
  </si>
  <si>
    <t xml:space="preserve">YALE                          </t>
  </si>
  <si>
    <t>61</t>
  </si>
  <si>
    <t xml:space="preserve">PITTSBURG   </t>
  </si>
  <si>
    <t xml:space="preserve">KREBS                         </t>
  </si>
  <si>
    <t xml:space="preserve">FRINK-CHAMBERS                </t>
  </si>
  <si>
    <t>C056</t>
  </si>
  <si>
    <t xml:space="preserve">TANNEHILL                     </t>
  </si>
  <si>
    <t>C088</t>
  </si>
  <si>
    <t xml:space="preserve">HAYWOOD                       </t>
  </si>
  <si>
    <t xml:space="preserve">HARTSHORNE                    </t>
  </si>
  <si>
    <t xml:space="preserve">CANADIAN                      </t>
  </si>
  <si>
    <t xml:space="preserve">HAILEYVILLE                   </t>
  </si>
  <si>
    <t xml:space="preserve">KIOWA                         </t>
  </si>
  <si>
    <t xml:space="preserve">QUINTON                       </t>
  </si>
  <si>
    <t xml:space="preserve">INDIANOLA                     </t>
  </si>
  <si>
    <t>I028</t>
  </si>
  <si>
    <t xml:space="preserve">CROWDER                       </t>
  </si>
  <si>
    <t xml:space="preserve">SAVANNA                       </t>
  </si>
  <si>
    <t>I063</t>
  </si>
  <si>
    <t xml:space="preserve">PITTSBURG                     </t>
  </si>
  <si>
    <t xml:space="preserve">MCALESTER                     </t>
  </si>
  <si>
    <t>62</t>
  </si>
  <si>
    <t xml:space="preserve">PONTOTOC    </t>
  </si>
  <si>
    <t xml:space="preserve">ALLEN                         </t>
  </si>
  <si>
    <t xml:space="preserve">VANOSS                        </t>
  </si>
  <si>
    <t xml:space="preserve">BYNG                          </t>
  </si>
  <si>
    <t xml:space="preserve">ADA                           </t>
  </si>
  <si>
    <t>I024</t>
  </si>
  <si>
    <t xml:space="preserve">LATTA                         </t>
  </si>
  <si>
    <t xml:space="preserve">STONEWALL                     </t>
  </si>
  <si>
    <t xml:space="preserve">ROFF                          </t>
  </si>
  <si>
    <t>63</t>
  </si>
  <si>
    <t>POTTAWATOMIE</t>
  </si>
  <si>
    <t xml:space="preserve">NORTH ROCK CREEK              </t>
  </si>
  <si>
    <t xml:space="preserve">PLEASANT GROVE                </t>
  </si>
  <si>
    <t xml:space="preserve">SOUTH ROCK CREEK              </t>
  </si>
  <si>
    <t xml:space="preserve">MCLOUD                        </t>
  </si>
  <si>
    <t xml:space="preserve">DALE                          </t>
  </si>
  <si>
    <t xml:space="preserve">BETHEL                        </t>
  </si>
  <si>
    <t xml:space="preserve">MACOMB                        </t>
  </si>
  <si>
    <t xml:space="preserve">EARLSBORO                     </t>
  </si>
  <si>
    <t xml:space="preserve">TECUMSEH                      </t>
  </si>
  <si>
    <t xml:space="preserve">SHAWNEE                       </t>
  </si>
  <si>
    <t>I112</t>
  </si>
  <si>
    <t xml:space="preserve">ASHER                         </t>
  </si>
  <si>
    <t>I115</t>
  </si>
  <si>
    <t xml:space="preserve">WANETTE                       </t>
  </si>
  <si>
    <t>I117</t>
  </si>
  <si>
    <t xml:space="preserve">MAUD                          </t>
  </si>
  <si>
    <t>64</t>
  </si>
  <si>
    <t xml:space="preserve">PUSHMATAHA  </t>
  </si>
  <si>
    <t xml:space="preserve">ALBION                        </t>
  </si>
  <si>
    <t xml:space="preserve">TUSKAHOMA                     </t>
  </si>
  <si>
    <t>C015</t>
  </si>
  <si>
    <t xml:space="preserve">NASHOBA                       </t>
  </si>
  <si>
    <t xml:space="preserve">RATTAN                        </t>
  </si>
  <si>
    <t xml:space="preserve">CLAYTON                       </t>
  </si>
  <si>
    <t xml:space="preserve">ANTLERS                       </t>
  </si>
  <si>
    <t xml:space="preserve">MOYERS                        </t>
  </si>
  <si>
    <t>65</t>
  </si>
  <si>
    <t xml:space="preserve">ROGER MILLS </t>
  </si>
  <si>
    <t xml:space="preserve">LEEDEY                        </t>
  </si>
  <si>
    <t xml:space="preserve">REYDON                        </t>
  </si>
  <si>
    <t xml:space="preserve">CHEYENNE                      </t>
  </si>
  <si>
    <t xml:space="preserve">SWEETWATER                    </t>
  </si>
  <si>
    <t xml:space="preserve">HAMMON                        </t>
  </si>
  <si>
    <t>66</t>
  </si>
  <si>
    <t xml:space="preserve">ROGERS      </t>
  </si>
  <si>
    <t xml:space="preserve">JUSTUS-TIAWAH                 </t>
  </si>
  <si>
    <t xml:space="preserve">CLAREMORE                     </t>
  </si>
  <si>
    <t xml:space="preserve">CATOOSA                       </t>
  </si>
  <si>
    <t xml:space="preserve">CHELSEA                       </t>
  </si>
  <si>
    <t xml:space="preserve">OOLOGAH-TALALA                </t>
  </si>
  <si>
    <t xml:space="preserve">INOLA                         </t>
  </si>
  <si>
    <t xml:space="preserve">SEQUOYAH                      </t>
  </si>
  <si>
    <t xml:space="preserve">FOYIL                         </t>
  </si>
  <si>
    <t xml:space="preserve">VERDIGRIS                     </t>
  </si>
  <si>
    <t>67</t>
  </si>
  <si>
    <t xml:space="preserve">SEMINOLE    </t>
  </si>
  <si>
    <t>C054</t>
  </si>
  <si>
    <t xml:space="preserve">JUSTICE                       </t>
  </si>
  <si>
    <t xml:space="preserve">SEMINOLE                      </t>
  </si>
  <si>
    <t xml:space="preserve">WEWOKA                        </t>
  </si>
  <si>
    <t xml:space="preserve">BOWLEGS                       </t>
  </si>
  <si>
    <t xml:space="preserve">KONAWA                        </t>
  </si>
  <si>
    <t xml:space="preserve">NEW LIMA                      </t>
  </si>
  <si>
    <t xml:space="preserve">VARNUM                        </t>
  </si>
  <si>
    <t xml:space="preserve">SASAKWA                       </t>
  </si>
  <si>
    <t xml:space="preserve">STROTHER                      </t>
  </si>
  <si>
    <t xml:space="preserve">BUTNER                        </t>
  </si>
  <si>
    <t>68</t>
  </si>
  <si>
    <t xml:space="preserve">SEQUOYAH    </t>
  </si>
  <si>
    <t xml:space="preserve">LIBERTY                       </t>
  </si>
  <si>
    <t xml:space="preserve">MARBLE CITY                   </t>
  </si>
  <si>
    <t>C036</t>
  </si>
  <si>
    <t xml:space="preserve">BRUSHY                        </t>
  </si>
  <si>
    <t xml:space="preserve">BELFONTE                      </t>
  </si>
  <si>
    <t>C068</t>
  </si>
  <si>
    <t xml:space="preserve">MOFFETT                       </t>
  </si>
  <si>
    <t xml:space="preserve">SALLISAW                      </t>
  </si>
  <si>
    <t xml:space="preserve">VIAN                          </t>
  </si>
  <si>
    <t xml:space="preserve">MULDROW                       </t>
  </si>
  <si>
    <t xml:space="preserve">GANS                          </t>
  </si>
  <si>
    <t xml:space="preserve">ROLAND                        </t>
  </si>
  <si>
    <t xml:space="preserve">GORE                          </t>
  </si>
  <si>
    <t xml:space="preserve">CENTRAL                       </t>
  </si>
  <si>
    <t>69</t>
  </si>
  <si>
    <t xml:space="preserve">STEPHENS    </t>
  </si>
  <si>
    <t>C082</t>
  </si>
  <si>
    <t xml:space="preserve">GRANDVIEW                     </t>
  </si>
  <si>
    <t xml:space="preserve">DUNCAN                        </t>
  </si>
  <si>
    <t xml:space="preserve">COMANCHE                      </t>
  </si>
  <si>
    <t xml:space="preserve">MARLOW                        </t>
  </si>
  <si>
    <t xml:space="preserve">VELMA-ALMA                    </t>
  </si>
  <si>
    <t xml:space="preserve">EMPIRE                        </t>
  </si>
  <si>
    <t xml:space="preserve">CENTRAL HIGH                  </t>
  </si>
  <si>
    <t xml:space="preserve">BRAY-DOYLE                    </t>
  </si>
  <si>
    <t xml:space="preserve">YARBROUGH                     </t>
  </si>
  <si>
    <t xml:space="preserve">GUYMON                        </t>
  </si>
  <si>
    <t xml:space="preserve">HARDESTY                      </t>
  </si>
  <si>
    <t xml:space="preserve">HOOKER                        </t>
  </si>
  <si>
    <t xml:space="preserve">TYRONE                        </t>
  </si>
  <si>
    <t>I060</t>
  </si>
  <si>
    <t xml:space="preserve">GOODWELL                      </t>
  </si>
  <si>
    <t>I061</t>
  </si>
  <si>
    <t xml:space="preserve">TEXHOMA                       </t>
  </si>
  <si>
    <t>71</t>
  </si>
  <si>
    <t xml:space="preserve">TILLMAN     </t>
  </si>
  <si>
    <t xml:space="preserve">TIPTON                        </t>
  </si>
  <si>
    <t xml:space="preserve">DAVIDSON                      </t>
  </si>
  <si>
    <t>I158</t>
  </si>
  <si>
    <t xml:space="preserve">FREDERICK                     </t>
  </si>
  <si>
    <t>I249</t>
  </si>
  <si>
    <t xml:space="preserve">GRANDFIELD                    </t>
  </si>
  <si>
    <t xml:space="preserve">KEYSTONE                      </t>
  </si>
  <si>
    <t>E004</t>
  </si>
  <si>
    <t xml:space="preserve">TULSA CHARTER: SCHL ARTS/SCI. </t>
  </si>
  <si>
    <t xml:space="preserve">TULSA CHARTER: KIPP TULSA     </t>
  </si>
  <si>
    <t>G003</t>
  </si>
  <si>
    <t xml:space="preserve">DISCOVERY SCHOOLS OF TULSA    </t>
  </si>
  <si>
    <t xml:space="preserve">SANKOFA MIDDLE SCHL (CHARTER) </t>
  </si>
  <si>
    <t>G005</t>
  </si>
  <si>
    <t>LANGSTON HUGHES ACAD ARTS-TECH</t>
  </si>
  <si>
    <t xml:space="preserve">TULSA                         </t>
  </si>
  <si>
    <t xml:space="preserve">SAND SPRINGS                  </t>
  </si>
  <si>
    <t xml:space="preserve">BROKEN ARROW                  </t>
  </si>
  <si>
    <t xml:space="preserve">BIXBY                         </t>
  </si>
  <si>
    <t xml:space="preserve">JENKS                         </t>
  </si>
  <si>
    <t xml:space="preserve">COLLINSVILLE                  </t>
  </si>
  <si>
    <t xml:space="preserve">SKIATOOK                      </t>
  </si>
  <si>
    <t xml:space="preserve">SPERRY                        </t>
  </si>
  <si>
    <t xml:space="preserve">UNION                         </t>
  </si>
  <si>
    <t xml:space="preserve">BERRYHILL                     </t>
  </si>
  <si>
    <t xml:space="preserve">OWASSO                        </t>
  </si>
  <si>
    <t xml:space="preserve">GLENPOOL                      </t>
  </si>
  <si>
    <t>73</t>
  </si>
  <si>
    <t xml:space="preserve">WAGONER     </t>
  </si>
  <si>
    <t xml:space="preserve">OKAY                          </t>
  </si>
  <si>
    <t xml:space="preserve">COWETA                        </t>
  </si>
  <si>
    <t xml:space="preserve">WAGONER                       </t>
  </si>
  <si>
    <t>I365</t>
  </si>
  <si>
    <t xml:space="preserve">PORTER CONSOLIDATED           </t>
  </si>
  <si>
    <t>74</t>
  </si>
  <si>
    <t xml:space="preserve">WASHINGTON  </t>
  </si>
  <si>
    <t xml:space="preserve">COPAN                         </t>
  </si>
  <si>
    <t xml:space="preserve">DEWEY                         </t>
  </si>
  <si>
    <t xml:space="preserve">CANEY VALLEY                  </t>
  </si>
  <si>
    <t xml:space="preserve">BARTLESVILLE                  </t>
  </si>
  <si>
    <t>75</t>
  </si>
  <si>
    <t xml:space="preserve">WASHITA     </t>
  </si>
  <si>
    <t xml:space="preserve">SENTINEL                      </t>
  </si>
  <si>
    <t xml:space="preserve">BURNS FLAT-DILL CITY          </t>
  </si>
  <si>
    <t xml:space="preserve">CANUTE                        </t>
  </si>
  <si>
    <t>I078</t>
  </si>
  <si>
    <t xml:space="preserve">CORDELL                       </t>
  </si>
  <si>
    <t>76</t>
  </si>
  <si>
    <t xml:space="preserve">WOODS       </t>
  </si>
  <si>
    <t xml:space="preserve">ALVA                          </t>
  </si>
  <si>
    <t xml:space="preserve">WAYNOKA                       </t>
  </si>
  <si>
    <t xml:space="preserve">FREEDOM                       </t>
  </si>
  <si>
    <t>77</t>
  </si>
  <si>
    <t xml:space="preserve">WOODWARD    </t>
  </si>
  <si>
    <t xml:space="preserve">WOODWARD                      </t>
  </si>
  <si>
    <t xml:space="preserve">MOORELAND                     </t>
  </si>
  <si>
    <t xml:space="preserve">SHARON-MUTUAL                 </t>
  </si>
  <si>
    <t xml:space="preserve">FORT SUPPLY                   </t>
  </si>
  <si>
    <t>E020</t>
  </si>
  <si>
    <t xml:space="preserve">OKC CHARTER: LIGHTHOUSE OKC   </t>
  </si>
  <si>
    <t>E017</t>
  </si>
  <si>
    <t xml:space="preserve">TULSA CHARTER: COLLEGE BOUND  </t>
  </si>
  <si>
    <t>E018</t>
  </si>
  <si>
    <t xml:space="preserve">TULSA CHARTER: HONOR ACADEMY  </t>
  </si>
  <si>
    <t>E019</t>
  </si>
  <si>
    <t>TULSA CHARTER: COLLEGIATE HALL</t>
  </si>
  <si>
    <t>46C021 Spavinaw annexed into 21I001 Jay, 46I002 Adair &amp; 46I016 Salina effective 07/18/16</t>
  </si>
  <si>
    <t xml:space="preserve">12C003 Grant mandatory annexation into 12I039 Hugo effective 06/23/16 </t>
  </si>
  <si>
    <t>23I039 Gage annexed into 23I002 Fargo effective 04/22/16</t>
  </si>
  <si>
    <t xml:space="preserve">GRANT                         </t>
  </si>
  <si>
    <t xml:space="preserve">GAGE                          </t>
  </si>
  <si>
    <t xml:space="preserve">SPAVINAW                      </t>
  </si>
  <si>
    <t>(Col. 6 x 6.15532405)</t>
  </si>
  <si>
    <t>Factor 6.15532405</t>
  </si>
  <si>
    <t>Data as of 05/03/17</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</si>
</sst>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2" formatCode="_(&quot;$&quot;* #,##0_);_(&quot;$&quot;* \(#,##0\);_(&quot;$&quot;* &quot;-&quot;_);_(@_)"/>
    <numFmt numFmtId="44" formatCode="_(&quot;$&quot;* #,##0.00_);_(&quot;$&quot;* \(#,##0.00\);_(&quot;$&quot;* &quot;-&quot;??_);_(@_)"/>
    <numFmt numFmtId="43" formatCode="_(* #,##0.00_);_(* \(#,##0.00\);_(* &quot;-&quot;??_);_(@_)"/>
    <numFmt numFmtId="164" formatCode="00"/>
    <numFmt numFmtId="165" formatCode="#,##0.00000000_);\(#,##0.00000000\)"/>
  </numFmts>
  <fonts count="10" x14ac:knownFonts="1">
    <font>
      <sz val="10"/>
      <color theme="1"/>
      <name val="Calibri"/>
      <family val="2"/>
    </font>
    <font>
      <sz val="11"/>
      <color theme="1"/>
      <name val="Calibri"/>
      <family val="2"/>
      <scheme val="minor"/>
    </font>
    <font>
      <sz val="10"/>
      <color theme="1"/>
      <name val="Calibri"/>
      <family val="2"/>
      <scheme val="minor"/>
    </font>
    <font>
      <b/>
      <sz val="10"/>
      <color theme="1"/>
      <name val="Calibri"/>
      <family val="2"/>
      <scheme val="minor"/>
    </font>
    <font>
      <i/>
      <sz val="10"/>
      <color theme="1"/>
      <name val="Calibri"/>
      <family val="2"/>
      <scheme val="minor"/>
    </font>
    <font>
      <sz val="10"/>
      <name val="Calibri"/>
      <family val="2"/>
      <scheme val="minor"/>
    </font>
    <font>
      <b/>
      <i/>
      <sz val="10"/>
      <color theme="1"/>
      <name val="Calibri"/>
      <family val="2"/>
      <scheme val="minor"/>
    </font>
    <font>
      <b/>
      <u/>
      <sz val="10"/>
      <color theme="1"/>
      <name val="Calibri"/>
      <family val="2"/>
      <scheme val="minor"/>
    </font>
    <font>
      <b/>
      <sz val="10"/>
      <color rgb="FFC00000"/>
      <name val="Calibri"/>
      <family val="2"/>
      <scheme val="minor"/>
    </font>
    <font>
      <sz val="10"/>
      <color rgb="FF0000CC"/>
      <name val="Calibri"/>
      <family val="2"/>
      <scheme val="minor"/>
    </font>
  </fonts>
  <fills count="3">
    <fill>
      <patternFill patternType="none"/>
    </fill>
    <fill>
      <patternFill patternType="gray125"/>
    </fill>
    <fill>
      <patternFill patternType="solid">
        <fgColor theme="0" tint="-0.14999847407452621"/>
        <bgColor indexed="64"/>
      </patternFill>
    </fill>
  </fills>
  <borders count="21">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bottom style="medium">
        <color indexed="64"/>
      </bottom>
      <diagonal/>
    </border>
  </borders>
  <cellStyleXfs count="4">
    <xf numFmtId="0" fontId="0" fillId="0" borderId="0"/>
    <xf numFmtId="0" fontId="1" fillId="0" borderId="0"/>
    <xf numFmtId="43" fontId="1" fillId="0" borderId="0" applyFont="0" applyFill="0" applyBorder="0" applyAlignment="0" applyProtection="0"/>
    <xf numFmtId="44" fontId="1" fillId="0" borderId="0" applyFont="0" applyFill="0" applyBorder="0" applyAlignment="0" applyProtection="0"/>
  </cellStyleXfs>
  <cellXfs count="81">
    <xf numFmtId="0" fontId="0" fillId="0" borderId="0" xfId="0"/>
    <xf numFmtId="0" fontId="2" fillId="0" borderId="0" xfId="1" applyFont="1" applyBorder="1" applyAlignment="1">
      <alignment horizontal="center"/>
    </xf>
    <xf numFmtId="0" fontId="2" fillId="0" borderId="1" xfId="1" applyFont="1" applyBorder="1"/>
    <xf numFmtId="0" fontId="2" fillId="0" borderId="1" xfId="1" applyFont="1" applyBorder="1" applyAlignment="1">
      <alignment horizontal="center"/>
    </xf>
    <xf numFmtId="0" fontId="2" fillId="0" borderId="0" xfId="1" applyFont="1" applyBorder="1"/>
    <xf numFmtId="4" fontId="2" fillId="0" borderId="0" xfId="0" applyNumberFormat="1" applyFont="1" applyBorder="1"/>
    <xf numFmtId="0" fontId="2" fillId="0" borderId="0" xfId="0" applyFont="1" applyBorder="1"/>
    <xf numFmtId="43" fontId="2" fillId="0" borderId="0" xfId="0" applyNumberFormat="1" applyFont="1" applyBorder="1"/>
    <xf numFmtId="4" fontId="2" fillId="0" borderId="1" xfId="0" applyNumberFormat="1" applyFont="1" applyBorder="1" applyAlignment="1">
      <alignment horizontal="right"/>
    </xf>
    <xf numFmtId="4" fontId="2" fillId="0" borderId="1" xfId="0" applyNumberFormat="1" applyFont="1" applyBorder="1"/>
    <xf numFmtId="0" fontId="2" fillId="0" borderId="1" xfId="0" applyFont="1" applyBorder="1"/>
    <xf numFmtId="0" fontId="2" fillId="0" borderId="2" xfId="1" applyFont="1" applyBorder="1" applyAlignment="1">
      <alignment horizontal="center"/>
    </xf>
    <xf numFmtId="0" fontId="2" fillId="0" borderId="3" xfId="1" applyFont="1" applyBorder="1" applyAlignment="1">
      <alignment horizontal="center"/>
    </xf>
    <xf numFmtId="0" fontId="2" fillId="0" borderId="4" xfId="1" applyFont="1" applyBorder="1" applyAlignment="1">
      <alignment horizontal="center"/>
    </xf>
    <xf numFmtId="0" fontId="2" fillId="0" borderId="5" xfId="1" applyFont="1" applyBorder="1" applyAlignment="1">
      <alignment horizontal="center"/>
    </xf>
    <xf numFmtId="43" fontId="2" fillId="0" borderId="4" xfId="0" applyNumberFormat="1" applyFont="1" applyBorder="1"/>
    <xf numFmtId="43" fontId="2" fillId="0" borderId="6" xfId="0" applyNumberFormat="1" applyFont="1" applyBorder="1"/>
    <xf numFmtId="43" fontId="2" fillId="0" borderId="7" xfId="0" applyNumberFormat="1" applyFont="1" applyBorder="1"/>
    <xf numFmtId="0" fontId="3" fillId="0" borderId="8" xfId="1" applyFont="1" applyBorder="1" applyAlignment="1">
      <alignment horizontal="center"/>
    </xf>
    <xf numFmtId="0" fontId="3" fillId="0" borderId="9" xfId="1" applyFont="1" applyBorder="1" applyAlignment="1">
      <alignment horizontal="center"/>
    </xf>
    <xf numFmtId="0" fontId="2" fillId="0" borderId="2" xfId="1" applyFont="1" applyBorder="1"/>
    <xf numFmtId="0" fontId="2" fillId="0" borderId="3" xfId="1" applyFont="1" applyBorder="1"/>
    <xf numFmtId="0" fontId="2" fillId="0" borderId="4" xfId="1" applyFont="1" applyBorder="1"/>
    <xf numFmtId="0" fontId="2" fillId="0" borderId="5" xfId="1" applyFont="1" applyBorder="1"/>
    <xf numFmtId="0" fontId="2" fillId="0" borderId="4" xfId="0" applyFont="1" applyBorder="1"/>
    <xf numFmtId="0" fontId="2" fillId="0" borderId="6" xfId="0" applyFont="1" applyBorder="1"/>
    <xf numFmtId="0" fontId="2" fillId="0" borderId="7" xfId="0" applyFont="1" applyBorder="1"/>
    <xf numFmtId="43" fontId="2" fillId="2" borderId="9" xfId="0" applyNumberFormat="1" applyFont="1" applyFill="1" applyBorder="1"/>
    <xf numFmtId="0" fontId="3" fillId="0" borderId="9" xfId="1" applyFont="1" applyFill="1" applyBorder="1" applyAlignment="1">
      <alignment horizontal="center"/>
    </xf>
    <xf numFmtId="42" fontId="3" fillId="0" borderId="9" xfId="2" applyNumberFormat="1" applyFont="1" applyBorder="1" applyAlignment="1">
      <alignment horizontal="center"/>
    </xf>
    <xf numFmtId="0" fontId="3" fillId="0" borderId="1" xfId="0" applyFont="1" applyBorder="1"/>
    <xf numFmtId="0" fontId="2" fillId="0" borderId="0" xfId="0" applyFont="1"/>
    <xf numFmtId="164" fontId="5" fillId="0" borderId="0" xfId="0" applyNumberFormat="1" applyFont="1" applyFill="1" applyAlignment="1"/>
    <xf numFmtId="0" fontId="6" fillId="0" borderId="0" xfId="0" applyFont="1"/>
    <xf numFmtId="43" fontId="2" fillId="2" borderId="12" xfId="0" applyNumberFormat="1" applyFont="1" applyFill="1" applyBorder="1"/>
    <xf numFmtId="4" fontId="3" fillId="0" borderId="0" xfId="0" applyNumberFormat="1" applyFont="1" applyBorder="1"/>
    <xf numFmtId="4" fontId="3" fillId="0" borderId="0" xfId="0" applyNumberFormat="1" applyFont="1" applyBorder="1" applyAlignment="1">
      <alignment horizontal="right"/>
    </xf>
    <xf numFmtId="42" fontId="3" fillId="0" borderId="0" xfId="0" applyNumberFormat="1" applyFont="1" applyBorder="1"/>
    <xf numFmtId="4" fontId="8" fillId="0" borderId="0" xfId="0" applyNumberFormat="1" applyFont="1" applyBorder="1"/>
    <xf numFmtId="4" fontId="8" fillId="0" borderId="0" xfId="0" applyNumberFormat="1" applyFont="1" applyBorder="1" applyAlignment="1">
      <alignment horizontal="right"/>
    </xf>
    <xf numFmtId="4" fontId="2" fillId="2" borderId="0" xfId="0" applyNumberFormat="1" applyFont="1" applyFill="1" applyBorder="1"/>
    <xf numFmtId="4" fontId="2" fillId="0" borderId="0" xfId="0" applyNumberFormat="1" applyFont="1" applyFill="1" applyBorder="1"/>
    <xf numFmtId="4" fontId="2" fillId="0" borderId="0" xfId="0" applyNumberFormat="1" applyFont="1" applyFill="1" applyBorder="1" applyAlignment="1">
      <alignment horizontal="right"/>
    </xf>
    <xf numFmtId="0" fontId="0" fillId="0" borderId="0" xfId="0"/>
    <xf numFmtId="0" fontId="0" fillId="0" borderId="0" xfId="0" applyBorder="1"/>
    <xf numFmtId="4" fontId="0" fillId="0" borderId="0" xfId="0" applyNumberFormat="1" applyBorder="1"/>
    <xf numFmtId="42" fontId="3" fillId="0" borderId="14" xfId="0" applyNumberFormat="1" applyFont="1" applyBorder="1"/>
    <xf numFmtId="0" fontId="0" fillId="0" borderId="15" xfId="0" applyBorder="1"/>
    <xf numFmtId="0" fontId="0" fillId="0" borderId="1" xfId="0" applyBorder="1"/>
    <xf numFmtId="4" fontId="0" fillId="0" borderId="1" xfId="0" applyNumberFormat="1" applyBorder="1"/>
    <xf numFmtId="42" fontId="3" fillId="0" borderId="16" xfId="0" applyNumberFormat="1" applyFont="1" applyBorder="1"/>
    <xf numFmtId="4" fontId="0" fillId="0" borderId="4" xfId="0" applyNumberFormat="1" applyBorder="1"/>
    <xf numFmtId="44" fontId="8" fillId="0" borderId="0" xfId="0" applyNumberFormat="1" applyFont="1" applyBorder="1"/>
    <xf numFmtId="0" fontId="2" fillId="0" borderId="4" xfId="1" quotePrefix="1" applyFont="1" applyBorder="1" applyAlignment="1">
      <alignment horizontal="center"/>
    </xf>
    <xf numFmtId="0" fontId="2" fillId="0" borderId="0" xfId="1" quotePrefix="1" applyFont="1" applyBorder="1" applyAlignment="1">
      <alignment horizontal="center"/>
    </xf>
    <xf numFmtId="0" fontId="2" fillId="0" borderId="13" xfId="1" quotePrefix="1" applyFont="1" applyBorder="1" applyAlignment="1">
      <alignment horizontal="center"/>
    </xf>
    <xf numFmtId="164" fontId="5" fillId="0" borderId="0" xfId="0" applyNumberFormat="1" applyFont="1" applyFill="1"/>
    <xf numFmtId="43" fontId="2" fillId="0" borderId="0" xfId="0" applyNumberFormat="1" applyFont="1" applyFill="1" applyBorder="1"/>
    <xf numFmtId="4" fontId="9" fillId="0" borderId="0" xfId="0" applyNumberFormat="1" applyFont="1" applyBorder="1"/>
    <xf numFmtId="4" fontId="9" fillId="0" borderId="0" xfId="0" applyNumberFormat="1" applyFont="1" applyBorder="1" applyAlignment="1">
      <alignment horizontal="right"/>
    </xf>
    <xf numFmtId="44" fontId="3" fillId="0" borderId="10" xfId="0" applyNumberFormat="1" applyFont="1" applyBorder="1"/>
    <xf numFmtId="44" fontId="3" fillId="0" borderId="9" xfId="0" applyNumberFormat="1" applyFont="1" applyBorder="1"/>
    <xf numFmtId="44" fontId="3" fillId="0" borderId="11" xfId="0" applyNumberFormat="1" applyFont="1" applyBorder="1"/>
    <xf numFmtId="43" fontId="2" fillId="2" borderId="4" xfId="0" applyNumberFormat="1" applyFont="1" applyFill="1" applyBorder="1"/>
    <xf numFmtId="44" fontId="3" fillId="0" borderId="0" xfId="0" applyNumberFormat="1" applyFont="1" applyBorder="1"/>
    <xf numFmtId="0" fontId="2" fillId="2" borderId="2" xfId="1" applyFont="1" applyFill="1" applyBorder="1" applyAlignment="1">
      <alignment horizontal="center"/>
    </xf>
    <xf numFmtId="0" fontId="2" fillId="2" borderId="0" xfId="1" applyFont="1" applyFill="1" applyBorder="1" applyAlignment="1">
      <alignment horizontal="center"/>
    </xf>
    <xf numFmtId="0" fontId="2" fillId="2" borderId="4" xfId="1" applyFont="1" applyFill="1" applyBorder="1" applyAlignment="1">
      <alignment horizontal="center"/>
    </xf>
    <xf numFmtId="0" fontId="2" fillId="2" borderId="5" xfId="1" applyFont="1" applyFill="1" applyBorder="1" applyAlignment="1">
      <alignment horizontal="center"/>
    </xf>
    <xf numFmtId="43" fontId="2" fillId="2" borderId="17" xfId="0" applyNumberFormat="1" applyFont="1" applyFill="1" applyBorder="1"/>
    <xf numFmtId="43" fontId="2" fillId="2" borderId="6" xfId="0" applyNumberFormat="1" applyFont="1" applyFill="1" applyBorder="1"/>
    <xf numFmtId="4" fontId="0" fillId="0" borderId="0" xfId="0" applyNumberFormat="1"/>
    <xf numFmtId="0" fontId="2" fillId="0" borderId="18" xfId="1" applyFont="1" applyBorder="1" applyAlignment="1">
      <alignment horizontal="center"/>
    </xf>
    <xf numFmtId="0" fontId="2" fillId="0" borderId="13" xfId="1" applyFont="1" applyBorder="1" applyAlignment="1">
      <alignment horizontal="center"/>
    </xf>
    <xf numFmtId="0" fontId="2" fillId="0" borderId="19" xfId="1" applyFont="1" applyBorder="1" applyAlignment="1">
      <alignment horizontal="center"/>
    </xf>
    <xf numFmtId="4" fontId="0" fillId="0" borderId="13" xfId="0" applyNumberFormat="1" applyBorder="1"/>
    <xf numFmtId="43" fontId="2" fillId="0" borderId="13" xfId="0" applyNumberFormat="1" applyFont="1" applyBorder="1"/>
    <xf numFmtId="43" fontId="2" fillId="0" borderId="20" xfId="0" applyNumberFormat="1" applyFont="1" applyBorder="1"/>
    <xf numFmtId="165" fontId="2" fillId="0" borderId="1" xfId="0" applyNumberFormat="1" applyFont="1" applyBorder="1" applyAlignment="1">
      <alignment horizontal="right"/>
    </xf>
    <xf numFmtId="44" fontId="0" fillId="0" borderId="0" xfId="0" applyNumberFormat="1"/>
    <xf numFmtId="0" fontId="4" fillId="0" borderId="0" xfId="0" applyFont="1" applyAlignment="1">
      <alignment horizontal="left" wrapText="1"/>
    </xf>
  </cellXfs>
  <cellStyles count="4">
    <cellStyle name="Comma 2" xfId="2"/>
    <cellStyle name="Currency 2" xfId="3"/>
    <cellStyle name="Normal" xfId="0" builtinId="0"/>
    <cellStyle name="Normal 2" xfId="1"/>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71"/>
  <sheetViews>
    <sheetView tabSelected="1" workbookViewId="0">
      <pane xSplit="4" ySplit="5" topLeftCell="E525" activePane="bottomRight" state="frozen"/>
      <selection pane="topRight" activeCell="E1" sqref="E1"/>
      <selection pane="bottomLeft" activeCell="A6" sqref="A6"/>
      <selection pane="bottomRight" activeCell="J536" sqref="J536"/>
    </sheetView>
  </sheetViews>
  <sheetFormatPr defaultRowHeight="12.75" x14ac:dyDescent="0.2"/>
  <cols>
    <col min="1" max="1" width="4" style="6" customWidth="1"/>
    <col min="2" max="2" width="14" style="6" bestFit="1" customWidth="1"/>
    <col min="3" max="3" width="5.140625" style="6" bestFit="1" customWidth="1"/>
    <col min="4" max="4" width="25.7109375" style="6" customWidth="1"/>
    <col min="5" max="9" width="10" style="5" bestFit="1" customWidth="1"/>
    <col min="10" max="10" width="15.140625" style="5" customWidth="1"/>
    <col min="11" max="11" width="18.85546875" style="5" customWidth="1"/>
    <col min="12" max="12" width="15.28515625" customWidth="1"/>
    <col min="13" max="13" width="15.5703125" customWidth="1"/>
    <col min="16" max="16" width="16.28515625" customWidth="1"/>
    <col min="17" max="17" width="16" customWidth="1"/>
    <col min="18" max="18" width="12.5703125" bestFit="1" customWidth="1"/>
    <col min="19" max="19" width="13.5703125" bestFit="1" customWidth="1"/>
    <col min="20" max="16384" width="9.140625" style="6"/>
  </cols>
  <sheetData>
    <row r="1" spans="1:12" x14ac:dyDescent="0.2">
      <c r="A1" s="20" t="s">
        <v>925</v>
      </c>
      <c r="B1" s="21"/>
      <c r="C1" s="21"/>
      <c r="D1" s="21"/>
      <c r="E1" s="11" t="s">
        <v>38</v>
      </c>
      <c r="F1" s="12" t="s">
        <v>39</v>
      </c>
      <c r="G1" s="12" t="s">
        <v>40</v>
      </c>
      <c r="H1" s="12" t="s">
        <v>41</v>
      </c>
      <c r="I1" s="72" t="s">
        <v>42</v>
      </c>
      <c r="J1" s="65" t="s">
        <v>43</v>
      </c>
      <c r="K1" s="18" t="s">
        <v>56</v>
      </c>
    </row>
    <row r="2" spans="1:12" x14ac:dyDescent="0.2">
      <c r="A2" s="22"/>
      <c r="B2" s="4"/>
      <c r="C2" s="4"/>
      <c r="D2" s="4"/>
      <c r="E2" s="53">
        <v>2016</v>
      </c>
      <c r="F2" s="54">
        <v>2016</v>
      </c>
      <c r="G2" s="54">
        <v>2016</v>
      </c>
      <c r="H2" s="54">
        <v>2016</v>
      </c>
      <c r="I2" s="55">
        <v>2016</v>
      </c>
      <c r="J2" s="66" t="s">
        <v>44</v>
      </c>
      <c r="K2" s="19" t="s">
        <v>923</v>
      </c>
    </row>
    <row r="3" spans="1:12" x14ac:dyDescent="0.2">
      <c r="A3" s="22"/>
      <c r="B3" s="4"/>
      <c r="C3" s="4"/>
      <c r="D3" s="4"/>
      <c r="E3" s="13" t="s">
        <v>45</v>
      </c>
      <c r="F3" s="1" t="s">
        <v>45</v>
      </c>
      <c r="G3" s="1" t="s">
        <v>45</v>
      </c>
      <c r="H3" s="1" t="s">
        <v>45</v>
      </c>
      <c r="I3" s="73" t="s">
        <v>45</v>
      </c>
      <c r="J3" s="67" t="s">
        <v>71</v>
      </c>
      <c r="K3" s="28" t="s">
        <v>72</v>
      </c>
    </row>
    <row r="4" spans="1:12" x14ac:dyDescent="0.2">
      <c r="A4" s="22"/>
      <c r="B4" s="4"/>
      <c r="C4" s="4"/>
      <c r="D4" s="4"/>
      <c r="E4" s="13" t="s">
        <v>46</v>
      </c>
      <c r="F4" s="1" t="s">
        <v>47</v>
      </c>
      <c r="G4" s="1" t="s">
        <v>48</v>
      </c>
      <c r="H4" s="1" t="s">
        <v>49</v>
      </c>
      <c r="I4" s="73" t="s">
        <v>50</v>
      </c>
      <c r="J4" s="67" t="s">
        <v>55</v>
      </c>
      <c r="K4" s="19" t="s">
        <v>66</v>
      </c>
    </row>
    <row r="5" spans="1:12" x14ac:dyDescent="0.2">
      <c r="A5" s="23" t="s">
        <v>51</v>
      </c>
      <c r="B5" s="2"/>
      <c r="C5" s="2" t="s">
        <v>52</v>
      </c>
      <c r="D5" s="2"/>
      <c r="E5" s="14" t="s">
        <v>53</v>
      </c>
      <c r="F5" s="3" t="s">
        <v>53</v>
      </c>
      <c r="G5" s="3" t="s">
        <v>53</v>
      </c>
      <c r="H5" s="3" t="s">
        <v>53</v>
      </c>
      <c r="I5" s="74" t="s">
        <v>53</v>
      </c>
      <c r="J5" s="68" t="s">
        <v>54</v>
      </c>
      <c r="K5" s="29" t="s">
        <v>924</v>
      </c>
    </row>
    <row r="6" spans="1:12" x14ac:dyDescent="0.2">
      <c r="A6" s="43" t="s">
        <v>73</v>
      </c>
      <c r="B6" s="43" t="s">
        <v>74</v>
      </c>
      <c r="C6" s="43" t="s">
        <v>75</v>
      </c>
      <c r="D6" s="43" t="s">
        <v>76</v>
      </c>
      <c r="E6" s="51">
        <v>12.78</v>
      </c>
      <c r="F6" s="45">
        <v>0</v>
      </c>
      <c r="G6" s="45">
        <v>0</v>
      </c>
      <c r="H6" s="45">
        <v>0</v>
      </c>
      <c r="I6" s="75">
        <v>0</v>
      </c>
      <c r="J6" s="69">
        <f t="shared" ref="J6:J69" si="0">SUM(E6:I6)</f>
        <v>12.78</v>
      </c>
      <c r="K6" s="60">
        <f>ROUND(J6*$J$538,2)</f>
        <v>78.67</v>
      </c>
      <c r="L6" s="79"/>
    </row>
    <row r="7" spans="1:12" x14ac:dyDescent="0.2">
      <c r="A7" s="43" t="s">
        <v>73</v>
      </c>
      <c r="B7" s="43" t="s">
        <v>74</v>
      </c>
      <c r="C7" s="43" t="s">
        <v>77</v>
      </c>
      <c r="D7" s="43" t="s">
        <v>78</v>
      </c>
      <c r="E7" s="51">
        <v>63.73</v>
      </c>
      <c r="F7" s="45">
        <v>0</v>
      </c>
      <c r="G7" s="45">
        <v>0</v>
      </c>
      <c r="H7" s="45">
        <v>0</v>
      </c>
      <c r="I7" s="75">
        <v>0</v>
      </c>
      <c r="J7" s="63">
        <f t="shared" si="0"/>
        <v>63.73</v>
      </c>
      <c r="K7" s="61">
        <f t="shared" ref="K7:K70" si="1">ROUND(J7*$J$538,2)</f>
        <v>392.28</v>
      </c>
      <c r="L7" s="79"/>
    </row>
    <row r="8" spans="1:12" x14ac:dyDescent="0.2">
      <c r="A8" s="43" t="s">
        <v>73</v>
      </c>
      <c r="B8" s="43" t="s">
        <v>74</v>
      </c>
      <c r="C8" s="43" t="s">
        <v>79</v>
      </c>
      <c r="D8" s="43" t="s">
        <v>80</v>
      </c>
      <c r="E8" s="51">
        <v>16.510000000000002</v>
      </c>
      <c r="F8" s="45">
        <v>0</v>
      </c>
      <c r="G8" s="45">
        <v>0</v>
      </c>
      <c r="H8" s="45">
        <v>0</v>
      </c>
      <c r="I8" s="75">
        <v>0</v>
      </c>
      <c r="J8" s="63">
        <f t="shared" si="0"/>
        <v>16.510000000000002</v>
      </c>
      <c r="K8" s="61">
        <f t="shared" si="1"/>
        <v>101.62</v>
      </c>
      <c r="L8" s="79"/>
    </row>
    <row r="9" spans="1:12" x14ac:dyDescent="0.2">
      <c r="A9" s="43" t="s">
        <v>73</v>
      </c>
      <c r="B9" s="43" t="s">
        <v>74</v>
      </c>
      <c r="C9" s="43" t="s">
        <v>81</v>
      </c>
      <c r="D9" s="43" t="s">
        <v>82</v>
      </c>
      <c r="E9" s="51">
        <v>31.46</v>
      </c>
      <c r="F9" s="45">
        <v>0</v>
      </c>
      <c r="G9" s="45">
        <v>0</v>
      </c>
      <c r="H9" s="45">
        <v>0</v>
      </c>
      <c r="I9" s="75">
        <v>0</v>
      </c>
      <c r="J9" s="63">
        <f t="shared" si="0"/>
        <v>31.46</v>
      </c>
      <c r="K9" s="61">
        <f t="shared" si="1"/>
        <v>193.65</v>
      </c>
      <c r="L9" s="79"/>
    </row>
    <row r="10" spans="1:12" x14ac:dyDescent="0.2">
      <c r="A10" s="43" t="s">
        <v>73</v>
      </c>
      <c r="B10" s="43" t="s">
        <v>74</v>
      </c>
      <c r="C10" s="43" t="s">
        <v>83</v>
      </c>
      <c r="D10" s="43" t="s">
        <v>84</v>
      </c>
      <c r="E10" s="51">
        <v>9.0299999999999994</v>
      </c>
      <c r="F10" s="45">
        <v>0</v>
      </c>
      <c r="G10" s="45">
        <v>0</v>
      </c>
      <c r="H10" s="45">
        <v>0</v>
      </c>
      <c r="I10" s="75">
        <v>0</v>
      </c>
      <c r="J10" s="63">
        <f t="shared" si="0"/>
        <v>9.0299999999999994</v>
      </c>
      <c r="K10" s="61">
        <f t="shared" si="1"/>
        <v>55.58</v>
      </c>
      <c r="L10" s="79"/>
    </row>
    <row r="11" spans="1:12" x14ac:dyDescent="0.2">
      <c r="A11" s="43" t="s">
        <v>73</v>
      </c>
      <c r="B11" s="43" t="s">
        <v>74</v>
      </c>
      <c r="C11" s="43" t="s">
        <v>85</v>
      </c>
      <c r="D11" s="43" t="s">
        <v>86</v>
      </c>
      <c r="E11" s="51">
        <v>7</v>
      </c>
      <c r="F11" s="45">
        <v>0</v>
      </c>
      <c r="G11" s="45">
        <v>0</v>
      </c>
      <c r="H11" s="45">
        <v>0</v>
      </c>
      <c r="I11" s="75">
        <v>0</v>
      </c>
      <c r="J11" s="63">
        <f t="shared" si="0"/>
        <v>7</v>
      </c>
      <c r="K11" s="61">
        <f t="shared" si="1"/>
        <v>43.09</v>
      </c>
      <c r="L11" s="79"/>
    </row>
    <row r="12" spans="1:12" x14ac:dyDescent="0.2">
      <c r="A12" s="43" t="s">
        <v>73</v>
      </c>
      <c r="B12" s="43" t="s">
        <v>74</v>
      </c>
      <c r="C12" s="43" t="s">
        <v>87</v>
      </c>
      <c r="D12" s="43" t="s">
        <v>88</v>
      </c>
      <c r="E12" s="51">
        <v>22.44</v>
      </c>
      <c r="F12" s="45">
        <v>30.97</v>
      </c>
      <c r="G12" s="45">
        <v>30.4</v>
      </c>
      <c r="H12" s="45">
        <v>26.16</v>
      </c>
      <c r="I12" s="75">
        <v>24.94</v>
      </c>
      <c r="J12" s="63">
        <f t="shared" si="0"/>
        <v>134.91</v>
      </c>
      <c r="K12" s="61">
        <f t="shared" si="1"/>
        <v>830.41</v>
      </c>
      <c r="L12" s="79"/>
    </row>
    <row r="13" spans="1:12" x14ac:dyDescent="0.2">
      <c r="A13" s="43" t="s">
        <v>73</v>
      </c>
      <c r="B13" s="43" t="s">
        <v>74</v>
      </c>
      <c r="C13" s="43" t="s">
        <v>89</v>
      </c>
      <c r="D13" s="43" t="s">
        <v>90</v>
      </c>
      <c r="E13" s="51">
        <v>103.71</v>
      </c>
      <c r="F13" s="45">
        <v>87.34</v>
      </c>
      <c r="G13" s="45">
        <v>74.569999999999993</v>
      </c>
      <c r="H13" s="45">
        <v>81.78</v>
      </c>
      <c r="I13" s="75">
        <v>84.76</v>
      </c>
      <c r="J13" s="63">
        <f t="shared" si="0"/>
        <v>432.15999999999997</v>
      </c>
      <c r="K13" s="61">
        <f t="shared" si="1"/>
        <v>2660.08</v>
      </c>
      <c r="L13" s="79"/>
    </row>
    <row r="14" spans="1:12" x14ac:dyDescent="0.2">
      <c r="A14" s="43" t="s">
        <v>73</v>
      </c>
      <c r="B14" s="43" t="s">
        <v>74</v>
      </c>
      <c r="C14" s="43" t="s">
        <v>91</v>
      </c>
      <c r="D14" s="43" t="s">
        <v>92</v>
      </c>
      <c r="E14" s="51">
        <v>75.02</v>
      </c>
      <c r="F14" s="45">
        <v>165.54</v>
      </c>
      <c r="G14" s="45">
        <v>165.2</v>
      </c>
      <c r="H14" s="45">
        <v>137.94</v>
      </c>
      <c r="I14" s="75">
        <v>162.72999999999999</v>
      </c>
      <c r="J14" s="63">
        <f t="shared" si="0"/>
        <v>706.43000000000006</v>
      </c>
      <c r="K14" s="61">
        <f t="shared" si="1"/>
        <v>4348.3100000000004</v>
      </c>
      <c r="L14" s="79"/>
    </row>
    <row r="15" spans="1:12" x14ac:dyDescent="0.2">
      <c r="A15" s="43" t="s">
        <v>73</v>
      </c>
      <c r="B15" s="43" t="s">
        <v>74</v>
      </c>
      <c r="C15" s="43" t="s">
        <v>93</v>
      </c>
      <c r="D15" s="43" t="s">
        <v>94</v>
      </c>
      <c r="E15" s="51">
        <v>11.49</v>
      </c>
      <c r="F15" s="45">
        <v>33.57</v>
      </c>
      <c r="G15" s="45">
        <v>24.03</v>
      </c>
      <c r="H15" s="45">
        <v>25.9</v>
      </c>
      <c r="I15" s="75">
        <v>24.48</v>
      </c>
      <c r="J15" s="63">
        <f t="shared" si="0"/>
        <v>119.47000000000001</v>
      </c>
      <c r="K15" s="61">
        <f t="shared" si="1"/>
        <v>735.38</v>
      </c>
      <c r="L15" s="79"/>
    </row>
    <row r="16" spans="1:12" x14ac:dyDescent="0.2">
      <c r="A16" s="43" t="s">
        <v>95</v>
      </c>
      <c r="B16" s="43" t="s">
        <v>96</v>
      </c>
      <c r="C16" s="43" t="s">
        <v>97</v>
      </c>
      <c r="D16" s="43" t="s">
        <v>98</v>
      </c>
      <c r="E16" s="51">
        <v>10.49</v>
      </c>
      <c r="F16" s="45">
        <v>10.210000000000001</v>
      </c>
      <c r="G16" s="45">
        <v>11.29</v>
      </c>
      <c r="H16" s="45">
        <v>10.76</v>
      </c>
      <c r="I16" s="75">
        <v>8.39</v>
      </c>
      <c r="J16" s="63">
        <f t="shared" si="0"/>
        <v>51.14</v>
      </c>
      <c r="K16" s="61">
        <f t="shared" si="1"/>
        <v>314.77999999999997</v>
      </c>
      <c r="L16" s="79"/>
    </row>
    <row r="17" spans="1:12" x14ac:dyDescent="0.2">
      <c r="A17" s="43" t="s">
        <v>95</v>
      </c>
      <c r="B17" s="43" t="s">
        <v>96</v>
      </c>
      <c r="C17" s="43" t="s">
        <v>99</v>
      </c>
      <c r="D17" s="43" t="s">
        <v>100</v>
      </c>
      <c r="E17" s="51">
        <v>30.79</v>
      </c>
      <c r="F17" s="45">
        <v>21.94</v>
      </c>
      <c r="G17" s="45">
        <v>21.67</v>
      </c>
      <c r="H17" s="45">
        <v>28.49</v>
      </c>
      <c r="I17" s="75">
        <v>31.86</v>
      </c>
      <c r="J17" s="63">
        <f t="shared" si="0"/>
        <v>134.75</v>
      </c>
      <c r="K17" s="61">
        <f t="shared" si="1"/>
        <v>829.43</v>
      </c>
      <c r="L17" s="79"/>
    </row>
    <row r="18" spans="1:12" x14ac:dyDescent="0.2">
      <c r="A18" s="43" t="s">
        <v>95</v>
      </c>
      <c r="B18" s="43" t="s">
        <v>96</v>
      </c>
      <c r="C18" s="43" t="s">
        <v>101</v>
      </c>
      <c r="D18" s="43" t="s">
        <v>102</v>
      </c>
      <c r="E18" s="51">
        <v>16.16</v>
      </c>
      <c r="F18" s="45">
        <v>20.62</v>
      </c>
      <c r="G18" s="45">
        <v>14.51</v>
      </c>
      <c r="H18" s="45">
        <v>12.19</v>
      </c>
      <c r="I18" s="75">
        <v>24.58</v>
      </c>
      <c r="J18" s="63">
        <f t="shared" si="0"/>
        <v>88.06</v>
      </c>
      <c r="K18" s="61">
        <f t="shared" si="1"/>
        <v>542.04</v>
      </c>
      <c r="L18" s="79"/>
    </row>
    <row r="19" spans="1:12" x14ac:dyDescent="0.2">
      <c r="A19" s="43" t="s">
        <v>103</v>
      </c>
      <c r="B19" s="43" t="s">
        <v>104</v>
      </c>
      <c r="C19" s="43" t="s">
        <v>105</v>
      </c>
      <c r="D19" s="43" t="s">
        <v>106</v>
      </c>
      <c r="E19" s="51">
        <v>14.16</v>
      </c>
      <c r="F19" s="45">
        <v>0</v>
      </c>
      <c r="G19" s="45">
        <v>0</v>
      </c>
      <c r="H19" s="45">
        <v>0</v>
      </c>
      <c r="I19" s="75">
        <v>0</v>
      </c>
      <c r="J19" s="63">
        <f t="shared" si="0"/>
        <v>14.16</v>
      </c>
      <c r="K19" s="61">
        <f t="shared" si="1"/>
        <v>87.16</v>
      </c>
      <c r="L19" s="79"/>
    </row>
    <row r="20" spans="1:12" x14ac:dyDescent="0.2">
      <c r="A20" s="43" t="s">
        <v>103</v>
      </c>
      <c r="B20" s="43" t="s">
        <v>104</v>
      </c>
      <c r="C20" s="43" t="s">
        <v>77</v>
      </c>
      <c r="D20" s="43" t="s">
        <v>107</v>
      </c>
      <c r="E20" s="51">
        <v>21.98</v>
      </c>
      <c r="F20" s="45">
        <v>0</v>
      </c>
      <c r="G20" s="45">
        <v>0</v>
      </c>
      <c r="H20" s="45">
        <v>0</v>
      </c>
      <c r="I20" s="75">
        <v>0</v>
      </c>
      <c r="J20" s="63">
        <f t="shared" si="0"/>
        <v>21.98</v>
      </c>
      <c r="K20" s="61">
        <f t="shared" si="1"/>
        <v>135.29</v>
      </c>
      <c r="L20" s="79"/>
    </row>
    <row r="21" spans="1:12" x14ac:dyDescent="0.2">
      <c r="A21" s="43" t="s">
        <v>103</v>
      </c>
      <c r="B21" s="43" t="s">
        <v>104</v>
      </c>
      <c r="C21" s="43" t="s">
        <v>108</v>
      </c>
      <c r="D21" s="43" t="s">
        <v>109</v>
      </c>
      <c r="E21" s="51">
        <v>21.57</v>
      </c>
      <c r="F21" s="45">
        <v>18.97</v>
      </c>
      <c r="G21" s="45">
        <v>24.76</v>
      </c>
      <c r="H21" s="45">
        <v>30.73</v>
      </c>
      <c r="I21" s="75">
        <v>25.36</v>
      </c>
      <c r="J21" s="63">
        <f t="shared" si="0"/>
        <v>121.39</v>
      </c>
      <c r="K21" s="61">
        <f t="shared" si="1"/>
        <v>747.19</v>
      </c>
      <c r="L21" s="79"/>
    </row>
    <row r="22" spans="1:12" x14ac:dyDescent="0.2">
      <c r="A22" s="43" t="s">
        <v>103</v>
      </c>
      <c r="B22" s="43" t="s">
        <v>104</v>
      </c>
      <c r="C22" s="43" t="s">
        <v>110</v>
      </c>
      <c r="D22" s="43" t="s">
        <v>111</v>
      </c>
      <c r="E22" s="51">
        <v>55.01</v>
      </c>
      <c r="F22" s="45">
        <v>98.96</v>
      </c>
      <c r="G22" s="45">
        <v>84.18</v>
      </c>
      <c r="H22" s="45">
        <v>61.38</v>
      </c>
      <c r="I22" s="75">
        <v>76.709999999999994</v>
      </c>
      <c r="J22" s="63">
        <f t="shared" si="0"/>
        <v>376.24</v>
      </c>
      <c r="K22" s="61">
        <f t="shared" si="1"/>
        <v>2315.88</v>
      </c>
      <c r="L22" s="79"/>
    </row>
    <row r="23" spans="1:12" x14ac:dyDescent="0.2">
      <c r="A23" s="43" t="s">
        <v>103</v>
      </c>
      <c r="B23" s="43" t="s">
        <v>104</v>
      </c>
      <c r="C23" s="43" t="s">
        <v>112</v>
      </c>
      <c r="D23" s="43" t="s">
        <v>113</v>
      </c>
      <c r="E23" s="51">
        <v>26.03</v>
      </c>
      <c r="F23" s="45">
        <v>36.5</v>
      </c>
      <c r="G23" s="45">
        <v>47.76</v>
      </c>
      <c r="H23" s="45">
        <v>39.18</v>
      </c>
      <c r="I23" s="75">
        <v>36.17</v>
      </c>
      <c r="J23" s="63">
        <f t="shared" si="0"/>
        <v>185.64</v>
      </c>
      <c r="K23" s="61">
        <f t="shared" si="1"/>
        <v>1142.67</v>
      </c>
      <c r="L23" s="79"/>
    </row>
    <row r="24" spans="1:12" x14ac:dyDescent="0.2">
      <c r="A24" s="43" t="s">
        <v>103</v>
      </c>
      <c r="B24" s="43" t="s">
        <v>104</v>
      </c>
      <c r="C24" s="43" t="s">
        <v>114</v>
      </c>
      <c r="D24" s="43" t="s">
        <v>115</v>
      </c>
      <c r="E24" s="51">
        <v>18.77</v>
      </c>
      <c r="F24" s="45">
        <v>14.73</v>
      </c>
      <c r="G24" s="45">
        <v>18.02</v>
      </c>
      <c r="H24" s="45">
        <v>19.43</v>
      </c>
      <c r="I24" s="75">
        <v>21.97</v>
      </c>
      <c r="J24" s="63">
        <f t="shared" si="0"/>
        <v>92.919999999999987</v>
      </c>
      <c r="K24" s="61">
        <f t="shared" si="1"/>
        <v>571.95000000000005</v>
      </c>
      <c r="L24" s="79"/>
    </row>
    <row r="25" spans="1:12" x14ac:dyDescent="0.2">
      <c r="A25" s="43" t="s">
        <v>116</v>
      </c>
      <c r="B25" s="43" t="s">
        <v>117</v>
      </c>
      <c r="C25" s="43" t="s">
        <v>118</v>
      </c>
      <c r="D25" s="43" t="s">
        <v>119</v>
      </c>
      <c r="E25" s="51">
        <v>24.92</v>
      </c>
      <c r="F25" s="45">
        <v>20.6</v>
      </c>
      <c r="G25" s="45">
        <v>30.72</v>
      </c>
      <c r="H25" s="45">
        <v>19.57</v>
      </c>
      <c r="I25" s="75">
        <v>22.99</v>
      </c>
      <c r="J25" s="63">
        <f t="shared" si="0"/>
        <v>118.8</v>
      </c>
      <c r="K25" s="61">
        <f t="shared" si="1"/>
        <v>731.25</v>
      </c>
      <c r="L25" s="79"/>
    </row>
    <row r="26" spans="1:12" x14ac:dyDescent="0.2">
      <c r="A26" s="43" t="s">
        <v>116</v>
      </c>
      <c r="B26" s="43" t="s">
        <v>117</v>
      </c>
      <c r="C26" s="43" t="s">
        <v>120</v>
      </c>
      <c r="D26" s="43" t="s">
        <v>121</v>
      </c>
      <c r="E26" s="51">
        <v>15.5</v>
      </c>
      <c r="F26" s="45">
        <v>7</v>
      </c>
      <c r="G26" s="45">
        <v>15.7</v>
      </c>
      <c r="H26" s="45">
        <v>12.52</v>
      </c>
      <c r="I26" s="75">
        <v>8.2100000000000009</v>
      </c>
      <c r="J26" s="63">
        <f t="shared" si="0"/>
        <v>58.93</v>
      </c>
      <c r="K26" s="61">
        <f t="shared" si="1"/>
        <v>362.73</v>
      </c>
      <c r="L26" s="79"/>
    </row>
    <row r="27" spans="1:12" x14ac:dyDescent="0.2">
      <c r="A27" s="43" t="s">
        <v>116</v>
      </c>
      <c r="B27" s="43" t="s">
        <v>117</v>
      </c>
      <c r="C27" s="43" t="s">
        <v>122</v>
      </c>
      <c r="D27" s="43" t="s">
        <v>123</v>
      </c>
      <c r="E27" s="51">
        <v>8.41</v>
      </c>
      <c r="F27" s="45">
        <v>9.2200000000000006</v>
      </c>
      <c r="G27" s="45">
        <v>16.010000000000002</v>
      </c>
      <c r="H27" s="45">
        <v>10.47</v>
      </c>
      <c r="I27" s="75">
        <v>7.9</v>
      </c>
      <c r="J27" s="63">
        <f t="shared" si="0"/>
        <v>52.01</v>
      </c>
      <c r="K27" s="61">
        <f t="shared" si="1"/>
        <v>320.14</v>
      </c>
      <c r="L27" s="79"/>
    </row>
    <row r="28" spans="1:12" x14ac:dyDescent="0.2">
      <c r="A28" s="43" t="s">
        <v>116</v>
      </c>
      <c r="B28" s="43" t="s">
        <v>117</v>
      </c>
      <c r="C28" s="43" t="s">
        <v>124</v>
      </c>
      <c r="D28" s="43" t="s">
        <v>125</v>
      </c>
      <c r="E28" s="51">
        <v>28.09</v>
      </c>
      <c r="F28" s="45">
        <v>24.94</v>
      </c>
      <c r="G28" s="45">
        <v>30.39</v>
      </c>
      <c r="H28" s="45">
        <v>34.71</v>
      </c>
      <c r="I28" s="75">
        <v>26.43</v>
      </c>
      <c r="J28" s="63">
        <f t="shared" si="0"/>
        <v>144.56</v>
      </c>
      <c r="K28" s="61">
        <f t="shared" si="1"/>
        <v>889.81</v>
      </c>
      <c r="L28" s="79"/>
    </row>
    <row r="29" spans="1:12" x14ac:dyDescent="0.2">
      <c r="A29" s="43" t="s">
        <v>126</v>
      </c>
      <c r="B29" s="43" t="s">
        <v>127</v>
      </c>
      <c r="C29" s="43" t="s">
        <v>128</v>
      </c>
      <c r="D29" s="43" t="s">
        <v>129</v>
      </c>
      <c r="E29" s="51">
        <v>54.68</v>
      </c>
      <c r="F29" s="45">
        <v>37.01</v>
      </c>
      <c r="G29" s="45">
        <v>53.05</v>
      </c>
      <c r="H29" s="45">
        <v>38.159999999999997</v>
      </c>
      <c r="I29" s="75">
        <v>31.85</v>
      </c>
      <c r="J29" s="63">
        <f t="shared" si="0"/>
        <v>214.75</v>
      </c>
      <c r="K29" s="61">
        <f t="shared" si="1"/>
        <v>1321.86</v>
      </c>
      <c r="L29" s="79"/>
    </row>
    <row r="30" spans="1:12" x14ac:dyDescent="0.2">
      <c r="A30" s="43" t="s">
        <v>126</v>
      </c>
      <c r="B30" s="43" t="s">
        <v>127</v>
      </c>
      <c r="C30" s="43" t="s">
        <v>130</v>
      </c>
      <c r="D30" s="43" t="s">
        <v>131</v>
      </c>
      <c r="E30" s="51">
        <v>146.13</v>
      </c>
      <c r="F30" s="45">
        <v>142.63999999999999</v>
      </c>
      <c r="G30" s="45">
        <v>140.26</v>
      </c>
      <c r="H30" s="45">
        <v>149.59</v>
      </c>
      <c r="I30" s="75">
        <v>109.66</v>
      </c>
      <c r="J30" s="63">
        <f t="shared" si="0"/>
        <v>688.28</v>
      </c>
      <c r="K30" s="61">
        <f t="shared" si="1"/>
        <v>4236.59</v>
      </c>
      <c r="L30" s="79"/>
    </row>
    <row r="31" spans="1:12" x14ac:dyDescent="0.2">
      <c r="A31" s="43" t="s">
        <v>126</v>
      </c>
      <c r="B31" s="43" t="s">
        <v>127</v>
      </c>
      <c r="C31" s="43" t="s">
        <v>132</v>
      </c>
      <c r="D31" s="43" t="s">
        <v>133</v>
      </c>
      <c r="E31" s="51">
        <v>47.55</v>
      </c>
      <c r="F31" s="45">
        <v>54.1</v>
      </c>
      <c r="G31" s="45">
        <v>45.96</v>
      </c>
      <c r="H31" s="45">
        <v>51.45</v>
      </c>
      <c r="I31" s="75">
        <v>44.53</v>
      </c>
      <c r="J31" s="63">
        <f t="shared" si="0"/>
        <v>243.59</v>
      </c>
      <c r="K31" s="61">
        <f t="shared" si="1"/>
        <v>1499.38</v>
      </c>
      <c r="L31" s="79"/>
    </row>
    <row r="32" spans="1:12" x14ac:dyDescent="0.2">
      <c r="A32" s="43" t="s">
        <v>126</v>
      </c>
      <c r="B32" s="43" t="s">
        <v>127</v>
      </c>
      <c r="C32" s="43" t="s">
        <v>134</v>
      </c>
      <c r="D32" s="43" t="s">
        <v>135</v>
      </c>
      <c r="E32" s="51">
        <v>15.2</v>
      </c>
      <c r="F32" s="45">
        <v>21.66</v>
      </c>
      <c r="G32" s="45">
        <v>19.309999999999999</v>
      </c>
      <c r="H32" s="45">
        <v>15.49</v>
      </c>
      <c r="I32" s="75">
        <v>12.89</v>
      </c>
      <c r="J32" s="63">
        <f t="shared" si="0"/>
        <v>84.55</v>
      </c>
      <c r="K32" s="61">
        <f t="shared" si="1"/>
        <v>520.42999999999995</v>
      </c>
      <c r="L32" s="79"/>
    </row>
    <row r="33" spans="1:12" x14ac:dyDescent="0.2">
      <c r="A33" s="43" t="s">
        <v>136</v>
      </c>
      <c r="B33" s="43" t="s">
        <v>137</v>
      </c>
      <c r="C33" s="43" t="s">
        <v>138</v>
      </c>
      <c r="D33" s="43" t="s">
        <v>139</v>
      </c>
      <c r="E33" s="51">
        <v>17.899999999999999</v>
      </c>
      <c r="F33" s="45">
        <v>26.09</v>
      </c>
      <c r="G33" s="45">
        <v>22.32</v>
      </c>
      <c r="H33" s="45">
        <v>26.83</v>
      </c>
      <c r="I33" s="75">
        <v>17.52</v>
      </c>
      <c r="J33" s="63">
        <f t="shared" si="0"/>
        <v>110.66</v>
      </c>
      <c r="K33" s="61">
        <f t="shared" si="1"/>
        <v>681.15</v>
      </c>
      <c r="L33" s="79"/>
    </row>
    <row r="34" spans="1:12" x14ac:dyDescent="0.2">
      <c r="A34" s="43" t="s">
        <v>136</v>
      </c>
      <c r="B34" s="43" t="s">
        <v>137</v>
      </c>
      <c r="C34" s="43" t="s">
        <v>140</v>
      </c>
      <c r="D34" s="43" t="s">
        <v>141</v>
      </c>
      <c r="E34" s="51">
        <v>56.24</v>
      </c>
      <c r="F34" s="45">
        <v>54.32</v>
      </c>
      <c r="G34" s="45">
        <v>53.89</v>
      </c>
      <c r="H34" s="45">
        <v>52.12</v>
      </c>
      <c r="I34" s="75">
        <v>31.2</v>
      </c>
      <c r="J34" s="63">
        <f t="shared" si="0"/>
        <v>247.76999999999998</v>
      </c>
      <c r="K34" s="61">
        <f t="shared" si="1"/>
        <v>1525.1</v>
      </c>
      <c r="L34" s="79"/>
    </row>
    <row r="35" spans="1:12" x14ac:dyDescent="0.2">
      <c r="A35" s="43" t="s">
        <v>136</v>
      </c>
      <c r="B35" s="43" t="s">
        <v>137</v>
      </c>
      <c r="C35" s="43" t="s">
        <v>142</v>
      </c>
      <c r="D35" s="43" t="s">
        <v>143</v>
      </c>
      <c r="E35" s="51">
        <v>23.67</v>
      </c>
      <c r="F35" s="45">
        <v>25.18</v>
      </c>
      <c r="G35" s="45">
        <v>26.57</v>
      </c>
      <c r="H35" s="45">
        <v>28.94</v>
      </c>
      <c r="I35" s="75">
        <v>17.27</v>
      </c>
      <c r="J35" s="63">
        <f t="shared" si="0"/>
        <v>121.63</v>
      </c>
      <c r="K35" s="61">
        <f t="shared" si="1"/>
        <v>748.67</v>
      </c>
      <c r="L35" s="79"/>
    </row>
    <row r="36" spans="1:12" x14ac:dyDescent="0.2">
      <c r="A36" s="43" t="s">
        <v>136</v>
      </c>
      <c r="B36" s="43" t="s">
        <v>137</v>
      </c>
      <c r="C36" s="43" t="s">
        <v>144</v>
      </c>
      <c r="D36" s="43" t="s">
        <v>145</v>
      </c>
      <c r="E36" s="51">
        <v>27.51</v>
      </c>
      <c r="F36" s="45">
        <v>26.25</v>
      </c>
      <c r="G36" s="45">
        <v>22.05</v>
      </c>
      <c r="H36" s="45">
        <v>28.63</v>
      </c>
      <c r="I36" s="75">
        <v>26.7</v>
      </c>
      <c r="J36" s="63">
        <f t="shared" si="0"/>
        <v>131.13999999999999</v>
      </c>
      <c r="K36" s="61">
        <f t="shared" si="1"/>
        <v>807.21</v>
      </c>
      <c r="L36" s="79"/>
    </row>
    <row r="37" spans="1:12" x14ac:dyDescent="0.2">
      <c r="A37" s="43" t="s">
        <v>146</v>
      </c>
      <c r="B37" s="43" t="s">
        <v>147</v>
      </c>
      <c r="C37" s="43" t="s">
        <v>97</v>
      </c>
      <c r="D37" s="43" t="s">
        <v>148</v>
      </c>
      <c r="E37" s="51">
        <v>57.91</v>
      </c>
      <c r="F37" s="45">
        <v>61.58</v>
      </c>
      <c r="G37" s="45">
        <v>58.8</v>
      </c>
      <c r="H37" s="45">
        <v>59.4</v>
      </c>
      <c r="I37" s="75">
        <v>45.44</v>
      </c>
      <c r="J37" s="63">
        <f t="shared" si="0"/>
        <v>283.13</v>
      </c>
      <c r="K37" s="61">
        <f t="shared" si="1"/>
        <v>1742.76</v>
      </c>
      <c r="L37" s="79"/>
    </row>
    <row r="38" spans="1:12" x14ac:dyDescent="0.2">
      <c r="A38" s="43" t="s">
        <v>146</v>
      </c>
      <c r="B38" s="43" t="s">
        <v>147</v>
      </c>
      <c r="C38" s="43" t="s">
        <v>128</v>
      </c>
      <c r="D38" s="43" t="s">
        <v>149</v>
      </c>
      <c r="E38" s="51">
        <v>43.64</v>
      </c>
      <c r="F38" s="45">
        <v>46.86</v>
      </c>
      <c r="G38" s="45">
        <v>33.42</v>
      </c>
      <c r="H38" s="45">
        <v>37.17</v>
      </c>
      <c r="I38" s="75">
        <v>23.88</v>
      </c>
      <c r="J38" s="63">
        <f t="shared" si="0"/>
        <v>184.97</v>
      </c>
      <c r="K38" s="61">
        <f t="shared" si="1"/>
        <v>1138.55</v>
      </c>
      <c r="L38" s="79"/>
    </row>
    <row r="39" spans="1:12" x14ac:dyDescent="0.2">
      <c r="A39" s="43" t="s">
        <v>146</v>
      </c>
      <c r="B39" s="43" t="s">
        <v>147</v>
      </c>
      <c r="C39" s="43" t="s">
        <v>150</v>
      </c>
      <c r="D39" s="43" t="s">
        <v>151</v>
      </c>
      <c r="E39" s="51">
        <v>27.29</v>
      </c>
      <c r="F39" s="45">
        <v>26.35</v>
      </c>
      <c r="G39" s="45">
        <v>19.96</v>
      </c>
      <c r="H39" s="45">
        <v>31.79</v>
      </c>
      <c r="I39" s="75">
        <v>20.45</v>
      </c>
      <c r="J39" s="63">
        <f t="shared" si="0"/>
        <v>125.83999999999999</v>
      </c>
      <c r="K39" s="61">
        <f t="shared" si="1"/>
        <v>774.59</v>
      </c>
      <c r="L39" s="79"/>
    </row>
    <row r="40" spans="1:12" x14ac:dyDescent="0.2">
      <c r="A40" s="43" t="s">
        <v>146</v>
      </c>
      <c r="B40" s="43" t="s">
        <v>147</v>
      </c>
      <c r="C40" s="43" t="s">
        <v>87</v>
      </c>
      <c r="D40" s="43" t="s">
        <v>152</v>
      </c>
      <c r="E40" s="51">
        <v>56.15</v>
      </c>
      <c r="F40" s="45">
        <v>54.39</v>
      </c>
      <c r="G40" s="45">
        <v>61.09</v>
      </c>
      <c r="H40" s="45">
        <v>38.56</v>
      </c>
      <c r="I40" s="75">
        <v>48.27</v>
      </c>
      <c r="J40" s="63">
        <f t="shared" si="0"/>
        <v>258.45999999999998</v>
      </c>
      <c r="K40" s="61">
        <f t="shared" si="1"/>
        <v>1590.91</v>
      </c>
      <c r="L40" s="79"/>
    </row>
    <row r="41" spans="1:12" x14ac:dyDescent="0.2">
      <c r="A41" s="43" t="s">
        <v>146</v>
      </c>
      <c r="B41" s="43" t="s">
        <v>147</v>
      </c>
      <c r="C41" s="43" t="s">
        <v>153</v>
      </c>
      <c r="D41" s="43" t="s">
        <v>154</v>
      </c>
      <c r="E41" s="51">
        <v>36.49</v>
      </c>
      <c r="F41" s="45">
        <v>34.880000000000003</v>
      </c>
      <c r="G41" s="45">
        <v>45.2</v>
      </c>
      <c r="H41" s="45">
        <v>30.34</v>
      </c>
      <c r="I41" s="75">
        <v>29.41</v>
      </c>
      <c r="J41" s="63">
        <f t="shared" si="0"/>
        <v>176.32</v>
      </c>
      <c r="K41" s="61">
        <f t="shared" si="1"/>
        <v>1085.31</v>
      </c>
      <c r="L41" s="79"/>
    </row>
    <row r="42" spans="1:12" x14ac:dyDescent="0.2">
      <c r="A42" s="43" t="s">
        <v>146</v>
      </c>
      <c r="B42" s="43" t="s">
        <v>147</v>
      </c>
      <c r="C42" s="43" t="s">
        <v>155</v>
      </c>
      <c r="D42" s="43" t="s">
        <v>156</v>
      </c>
      <c r="E42" s="51">
        <v>19.23</v>
      </c>
      <c r="F42" s="45">
        <v>22.42</v>
      </c>
      <c r="G42" s="45">
        <v>20.88</v>
      </c>
      <c r="H42" s="45">
        <v>17.760000000000002</v>
      </c>
      <c r="I42" s="75">
        <v>16.36</v>
      </c>
      <c r="J42" s="63">
        <f t="shared" si="0"/>
        <v>96.65</v>
      </c>
      <c r="K42" s="61">
        <f t="shared" si="1"/>
        <v>594.91</v>
      </c>
      <c r="L42" s="79"/>
    </row>
    <row r="43" spans="1:12" x14ac:dyDescent="0.2">
      <c r="A43" s="43" t="s">
        <v>146</v>
      </c>
      <c r="B43" s="43" t="s">
        <v>147</v>
      </c>
      <c r="C43" s="43" t="s">
        <v>157</v>
      </c>
      <c r="D43" s="43" t="s">
        <v>158</v>
      </c>
      <c r="E43" s="51">
        <v>42.68</v>
      </c>
      <c r="F43" s="45">
        <v>45.71</v>
      </c>
      <c r="G43" s="45">
        <v>53.88</v>
      </c>
      <c r="H43" s="45">
        <v>48.03</v>
      </c>
      <c r="I43" s="75">
        <v>45.09</v>
      </c>
      <c r="J43" s="63">
        <f t="shared" si="0"/>
        <v>235.39000000000001</v>
      </c>
      <c r="K43" s="61">
        <f t="shared" si="1"/>
        <v>1448.9</v>
      </c>
      <c r="L43" s="79"/>
    </row>
    <row r="44" spans="1:12" x14ac:dyDescent="0.2">
      <c r="A44" s="43" t="s">
        <v>146</v>
      </c>
      <c r="B44" s="43" t="s">
        <v>147</v>
      </c>
      <c r="C44" s="43" t="s">
        <v>159</v>
      </c>
      <c r="D44" s="43" t="s">
        <v>160</v>
      </c>
      <c r="E44" s="51">
        <v>269.13</v>
      </c>
      <c r="F44" s="45">
        <v>266.45</v>
      </c>
      <c r="G44" s="45">
        <v>228.73</v>
      </c>
      <c r="H44" s="45">
        <v>200.96</v>
      </c>
      <c r="I44" s="75">
        <v>197.86</v>
      </c>
      <c r="J44" s="63">
        <f t="shared" si="0"/>
        <v>1163.1300000000001</v>
      </c>
      <c r="K44" s="61">
        <f t="shared" si="1"/>
        <v>7159.44</v>
      </c>
      <c r="L44" s="79"/>
    </row>
    <row r="45" spans="1:12" x14ac:dyDescent="0.2">
      <c r="A45" s="43" t="s">
        <v>161</v>
      </c>
      <c r="B45" s="43" t="s">
        <v>162</v>
      </c>
      <c r="C45" s="43" t="s">
        <v>89</v>
      </c>
      <c r="D45" s="43" t="s">
        <v>163</v>
      </c>
      <c r="E45" s="51">
        <v>25.16</v>
      </c>
      <c r="F45" s="45">
        <v>28.01</v>
      </c>
      <c r="G45" s="45">
        <v>32.03</v>
      </c>
      <c r="H45" s="45">
        <v>28.1</v>
      </c>
      <c r="I45" s="75">
        <v>30.79</v>
      </c>
      <c r="J45" s="63">
        <f t="shared" si="0"/>
        <v>144.09</v>
      </c>
      <c r="K45" s="61">
        <f t="shared" si="1"/>
        <v>886.92</v>
      </c>
      <c r="L45" s="79"/>
    </row>
    <row r="46" spans="1:12" x14ac:dyDescent="0.2">
      <c r="A46" s="43" t="s">
        <v>161</v>
      </c>
      <c r="B46" s="43" t="s">
        <v>162</v>
      </c>
      <c r="C46" s="43" t="s">
        <v>164</v>
      </c>
      <c r="D46" s="43" t="s">
        <v>165</v>
      </c>
      <c r="E46" s="51">
        <v>13.06</v>
      </c>
      <c r="F46" s="45">
        <v>16.98</v>
      </c>
      <c r="G46" s="45">
        <v>21.78</v>
      </c>
      <c r="H46" s="45">
        <v>25.25</v>
      </c>
      <c r="I46" s="75">
        <v>20.98</v>
      </c>
      <c r="J46" s="63">
        <f t="shared" si="0"/>
        <v>98.05</v>
      </c>
      <c r="K46" s="61">
        <f t="shared" si="1"/>
        <v>603.53</v>
      </c>
      <c r="L46" s="79"/>
    </row>
    <row r="47" spans="1:12" x14ac:dyDescent="0.2">
      <c r="A47" s="43" t="s">
        <v>161</v>
      </c>
      <c r="B47" s="43" t="s">
        <v>162</v>
      </c>
      <c r="C47" s="43" t="s">
        <v>166</v>
      </c>
      <c r="D47" s="43" t="s">
        <v>167</v>
      </c>
      <c r="E47" s="51">
        <v>141.29</v>
      </c>
      <c r="F47" s="45">
        <v>113.93</v>
      </c>
      <c r="G47" s="45">
        <v>124.52</v>
      </c>
      <c r="H47" s="45">
        <v>117.02</v>
      </c>
      <c r="I47" s="75">
        <v>102.81</v>
      </c>
      <c r="J47" s="63">
        <f t="shared" si="0"/>
        <v>599.56999999999994</v>
      </c>
      <c r="K47" s="61">
        <f t="shared" si="1"/>
        <v>3690.55</v>
      </c>
      <c r="L47" s="79"/>
    </row>
    <row r="48" spans="1:12" x14ac:dyDescent="0.2">
      <c r="A48" s="43" t="s">
        <v>161</v>
      </c>
      <c r="B48" s="43" t="s">
        <v>162</v>
      </c>
      <c r="C48" s="43" t="s">
        <v>168</v>
      </c>
      <c r="D48" s="43" t="s">
        <v>169</v>
      </c>
      <c r="E48" s="51">
        <v>40.01</v>
      </c>
      <c r="F48" s="45">
        <v>47.4</v>
      </c>
      <c r="G48" s="45">
        <v>30.68</v>
      </c>
      <c r="H48" s="45">
        <v>36.44</v>
      </c>
      <c r="I48" s="75">
        <v>30.24</v>
      </c>
      <c r="J48" s="63">
        <f t="shared" si="0"/>
        <v>184.77</v>
      </c>
      <c r="K48" s="61">
        <f t="shared" si="1"/>
        <v>1137.32</v>
      </c>
      <c r="L48" s="79"/>
    </row>
    <row r="49" spans="1:12" x14ac:dyDescent="0.2">
      <c r="A49" s="43" t="s">
        <v>161</v>
      </c>
      <c r="B49" s="43" t="s">
        <v>162</v>
      </c>
      <c r="C49" s="43" t="s">
        <v>170</v>
      </c>
      <c r="D49" s="43" t="s">
        <v>171</v>
      </c>
      <c r="E49" s="51">
        <v>48.22</v>
      </c>
      <c r="F49" s="45">
        <v>50.99</v>
      </c>
      <c r="G49" s="45">
        <v>39.39</v>
      </c>
      <c r="H49" s="45">
        <v>38.869999999999997</v>
      </c>
      <c r="I49" s="75">
        <v>34.909999999999997</v>
      </c>
      <c r="J49" s="63">
        <f t="shared" si="0"/>
        <v>212.38000000000002</v>
      </c>
      <c r="K49" s="61">
        <f t="shared" si="1"/>
        <v>1307.27</v>
      </c>
      <c r="L49" s="79"/>
    </row>
    <row r="50" spans="1:12" x14ac:dyDescent="0.2">
      <c r="A50" s="43" t="s">
        <v>161</v>
      </c>
      <c r="B50" s="43" t="s">
        <v>162</v>
      </c>
      <c r="C50" s="43" t="s">
        <v>172</v>
      </c>
      <c r="D50" s="43" t="s">
        <v>173</v>
      </c>
      <c r="E50" s="51">
        <v>27.16</v>
      </c>
      <c r="F50" s="45">
        <v>26.68</v>
      </c>
      <c r="G50" s="45">
        <v>25.07</v>
      </c>
      <c r="H50" s="45">
        <v>24.8</v>
      </c>
      <c r="I50" s="75">
        <v>20.58</v>
      </c>
      <c r="J50" s="63">
        <f t="shared" si="0"/>
        <v>124.28999999999999</v>
      </c>
      <c r="K50" s="61">
        <f t="shared" si="1"/>
        <v>765.05</v>
      </c>
      <c r="L50" s="79"/>
    </row>
    <row r="51" spans="1:12" x14ac:dyDescent="0.2">
      <c r="A51" s="43" t="s">
        <v>161</v>
      </c>
      <c r="B51" s="43" t="s">
        <v>162</v>
      </c>
      <c r="C51" s="43" t="s">
        <v>174</v>
      </c>
      <c r="D51" s="43" t="s">
        <v>175</v>
      </c>
      <c r="E51" s="51">
        <v>8.81</v>
      </c>
      <c r="F51" s="45">
        <v>7.96</v>
      </c>
      <c r="G51" s="45">
        <v>10</v>
      </c>
      <c r="H51" s="45">
        <v>7.19</v>
      </c>
      <c r="I51" s="75">
        <v>8</v>
      </c>
      <c r="J51" s="63">
        <f t="shared" si="0"/>
        <v>41.96</v>
      </c>
      <c r="K51" s="61">
        <f t="shared" si="1"/>
        <v>258.27999999999997</v>
      </c>
      <c r="L51" s="79"/>
    </row>
    <row r="52" spans="1:12" x14ac:dyDescent="0.2">
      <c r="A52" s="43" t="s">
        <v>161</v>
      </c>
      <c r="B52" s="43" t="s">
        <v>162</v>
      </c>
      <c r="C52" s="43" t="s">
        <v>176</v>
      </c>
      <c r="D52" s="43" t="s">
        <v>177</v>
      </c>
      <c r="E52" s="51">
        <v>16.32</v>
      </c>
      <c r="F52" s="45">
        <v>18.95</v>
      </c>
      <c r="G52" s="45">
        <v>15.53</v>
      </c>
      <c r="H52" s="45">
        <v>10.38</v>
      </c>
      <c r="I52" s="75">
        <v>21.27</v>
      </c>
      <c r="J52" s="63">
        <f t="shared" si="0"/>
        <v>82.45</v>
      </c>
      <c r="K52" s="61">
        <f t="shared" si="1"/>
        <v>507.51</v>
      </c>
      <c r="L52" s="79"/>
    </row>
    <row r="53" spans="1:12" x14ac:dyDescent="0.2">
      <c r="A53" s="43" t="s">
        <v>161</v>
      </c>
      <c r="B53" s="43" t="s">
        <v>162</v>
      </c>
      <c r="C53" s="43" t="s">
        <v>178</v>
      </c>
      <c r="D53" s="43" t="s">
        <v>179</v>
      </c>
      <c r="E53" s="51">
        <v>51.19</v>
      </c>
      <c r="F53" s="45">
        <v>43.32</v>
      </c>
      <c r="G53" s="45">
        <v>41.61</v>
      </c>
      <c r="H53" s="45">
        <v>36.700000000000003</v>
      </c>
      <c r="I53" s="75">
        <v>40.57</v>
      </c>
      <c r="J53" s="63">
        <f t="shared" si="0"/>
        <v>213.39</v>
      </c>
      <c r="K53" s="61">
        <f t="shared" si="1"/>
        <v>1313.48</v>
      </c>
      <c r="L53" s="79"/>
    </row>
    <row r="54" spans="1:12" x14ac:dyDescent="0.2">
      <c r="A54" s="43" t="s">
        <v>161</v>
      </c>
      <c r="B54" s="43" t="s">
        <v>162</v>
      </c>
      <c r="C54" s="43" t="s">
        <v>180</v>
      </c>
      <c r="D54" s="43" t="s">
        <v>181</v>
      </c>
      <c r="E54" s="51">
        <v>29.06</v>
      </c>
      <c r="F54" s="45">
        <v>28.79</v>
      </c>
      <c r="G54" s="45">
        <v>21.09</v>
      </c>
      <c r="H54" s="45">
        <v>29.6</v>
      </c>
      <c r="I54" s="75">
        <v>19.53</v>
      </c>
      <c r="J54" s="63">
        <f t="shared" si="0"/>
        <v>128.07</v>
      </c>
      <c r="K54" s="61">
        <f t="shared" si="1"/>
        <v>788.31</v>
      </c>
      <c r="L54" s="79"/>
    </row>
    <row r="55" spans="1:12" x14ac:dyDescent="0.2">
      <c r="A55" s="43" t="s">
        <v>161</v>
      </c>
      <c r="B55" s="43" t="s">
        <v>162</v>
      </c>
      <c r="C55" s="43" t="s">
        <v>182</v>
      </c>
      <c r="D55" s="43" t="s">
        <v>183</v>
      </c>
      <c r="E55" s="51">
        <v>24.5</v>
      </c>
      <c r="F55" s="45">
        <v>26.3</v>
      </c>
      <c r="G55" s="45">
        <v>26.73</v>
      </c>
      <c r="H55" s="45">
        <v>22.42</v>
      </c>
      <c r="I55" s="75">
        <v>30.52</v>
      </c>
      <c r="J55" s="63">
        <f t="shared" si="0"/>
        <v>130.47</v>
      </c>
      <c r="K55" s="61">
        <f t="shared" si="1"/>
        <v>803.09</v>
      </c>
      <c r="L55" s="79"/>
    </row>
    <row r="56" spans="1:12" x14ac:dyDescent="0.2">
      <c r="A56" s="43" t="s">
        <v>184</v>
      </c>
      <c r="B56" s="43" t="s">
        <v>185</v>
      </c>
      <c r="C56" s="43" t="s">
        <v>83</v>
      </c>
      <c r="D56" s="43" t="s">
        <v>186</v>
      </c>
      <c r="E56" s="51">
        <v>10.1</v>
      </c>
      <c r="F56" s="45">
        <v>0</v>
      </c>
      <c r="G56" s="45">
        <v>0</v>
      </c>
      <c r="H56" s="45">
        <v>0</v>
      </c>
      <c r="I56" s="75">
        <v>0</v>
      </c>
      <c r="J56" s="63">
        <f t="shared" si="0"/>
        <v>10.1</v>
      </c>
      <c r="K56" s="61">
        <f t="shared" si="1"/>
        <v>62.17</v>
      </c>
      <c r="L56" s="79"/>
    </row>
    <row r="57" spans="1:12" x14ac:dyDescent="0.2">
      <c r="A57" s="43" t="s">
        <v>184</v>
      </c>
      <c r="B57" s="43" t="s">
        <v>185</v>
      </c>
      <c r="C57" s="43" t="s">
        <v>187</v>
      </c>
      <c r="D57" s="43" t="s">
        <v>188</v>
      </c>
      <c r="E57" s="51">
        <v>14.7</v>
      </c>
      <c r="F57" s="45">
        <v>0</v>
      </c>
      <c r="G57" s="45">
        <v>0</v>
      </c>
      <c r="H57" s="45">
        <v>0</v>
      </c>
      <c r="I57" s="75">
        <v>0</v>
      </c>
      <c r="J57" s="63">
        <f t="shared" si="0"/>
        <v>14.7</v>
      </c>
      <c r="K57" s="61">
        <f t="shared" si="1"/>
        <v>90.48</v>
      </c>
      <c r="L57" s="79"/>
    </row>
    <row r="58" spans="1:12" x14ac:dyDescent="0.2">
      <c r="A58" s="43" t="s">
        <v>184</v>
      </c>
      <c r="B58" s="43" t="s">
        <v>185</v>
      </c>
      <c r="C58" s="43" t="s">
        <v>189</v>
      </c>
      <c r="D58" s="43" t="s">
        <v>190</v>
      </c>
      <c r="E58" s="51">
        <v>17.170000000000002</v>
      </c>
      <c r="F58" s="45">
        <v>0</v>
      </c>
      <c r="G58" s="45">
        <v>0</v>
      </c>
      <c r="H58" s="45">
        <v>0</v>
      </c>
      <c r="I58" s="75">
        <v>0</v>
      </c>
      <c r="J58" s="63">
        <f t="shared" si="0"/>
        <v>17.170000000000002</v>
      </c>
      <c r="K58" s="61">
        <f t="shared" si="1"/>
        <v>105.69</v>
      </c>
      <c r="L58" s="79"/>
    </row>
    <row r="59" spans="1:12" x14ac:dyDescent="0.2">
      <c r="A59" s="43" t="s">
        <v>184</v>
      </c>
      <c r="B59" s="43" t="s">
        <v>185</v>
      </c>
      <c r="C59" s="43" t="s">
        <v>191</v>
      </c>
      <c r="D59" s="43" t="s">
        <v>192</v>
      </c>
      <c r="E59" s="51">
        <v>8.02</v>
      </c>
      <c r="F59" s="45">
        <v>0</v>
      </c>
      <c r="G59" s="45">
        <v>0</v>
      </c>
      <c r="H59" s="45">
        <v>0</v>
      </c>
      <c r="I59" s="75">
        <v>0</v>
      </c>
      <c r="J59" s="63">
        <f t="shared" si="0"/>
        <v>8.02</v>
      </c>
      <c r="K59" s="61">
        <f t="shared" si="1"/>
        <v>49.37</v>
      </c>
      <c r="L59" s="79"/>
    </row>
    <row r="60" spans="1:12" x14ac:dyDescent="0.2">
      <c r="A60" s="43" t="s">
        <v>184</v>
      </c>
      <c r="B60" s="43" t="s">
        <v>185</v>
      </c>
      <c r="C60" s="43" t="s">
        <v>118</v>
      </c>
      <c r="D60" s="43" t="s">
        <v>193</v>
      </c>
      <c r="E60" s="51">
        <v>248.91</v>
      </c>
      <c r="F60" s="45">
        <v>251.23</v>
      </c>
      <c r="G60" s="45">
        <v>262.02</v>
      </c>
      <c r="H60" s="45">
        <v>206.97</v>
      </c>
      <c r="I60" s="75">
        <v>204.16</v>
      </c>
      <c r="J60" s="63">
        <f t="shared" si="0"/>
        <v>1173.29</v>
      </c>
      <c r="K60" s="61">
        <f t="shared" si="1"/>
        <v>7221.98</v>
      </c>
      <c r="L60" s="79"/>
    </row>
    <row r="61" spans="1:12" x14ac:dyDescent="0.2">
      <c r="A61" s="43" t="s">
        <v>184</v>
      </c>
      <c r="B61" s="43" t="s">
        <v>185</v>
      </c>
      <c r="C61" s="43" t="s">
        <v>194</v>
      </c>
      <c r="D61" s="43" t="s">
        <v>195</v>
      </c>
      <c r="E61" s="51">
        <v>603.03</v>
      </c>
      <c r="F61" s="45">
        <v>652.28</v>
      </c>
      <c r="G61" s="45">
        <v>603.25</v>
      </c>
      <c r="H61" s="45">
        <v>603.45000000000005</v>
      </c>
      <c r="I61" s="75">
        <v>575.44000000000005</v>
      </c>
      <c r="J61" s="63">
        <f t="shared" si="0"/>
        <v>3037.4500000000003</v>
      </c>
      <c r="K61" s="61">
        <f t="shared" si="1"/>
        <v>18696.490000000002</v>
      </c>
      <c r="L61" s="79"/>
    </row>
    <row r="62" spans="1:12" x14ac:dyDescent="0.2">
      <c r="A62" s="43" t="s">
        <v>184</v>
      </c>
      <c r="B62" s="43" t="s">
        <v>185</v>
      </c>
      <c r="C62" s="43" t="s">
        <v>196</v>
      </c>
      <c r="D62" s="43" t="s">
        <v>197</v>
      </c>
      <c r="E62" s="51">
        <v>176.52</v>
      </c>
      <c r="F62" s="45">
        <v>205.86</v>
      </c>
      <c r="G62" s="45">
        <v>210.99</v>
      </c>
      <c r="H62" s="45">
        <v>190.96</v>
      </c>
      <c r="I62" s="75">
        <v>206.8</v>
      </c>
      <c r="J62" s="63">
        <f t="shared" si="0"/>
        <v>991.13000000000011</v>
      </c>
      <c r="K62" s="61">
        <f t="shared" si="1"/>
        <v>6100.73</v>
      </c>
      <c r="L62" s="79"/>
    </row>
    <row r="63" spans="1:12" x14ac:dyDescent="0.2">
      <c r="A63" s="43" t="s">
        <v>184</v>
      </c>
      <c r="B63" s="43" t="s">
        <v>185</v>
      </c>
      <c r="C63" s="43" t="s">
        <v>198</v>
      </c>
      <c r="D63" s="43" t="s">
        <v>199</v>
      </c>
      <c r="E63" s="51">
        <v>24.71</v>
      </c>
      <c r="F63" s="45">
        <v>17.989999999999998</v>
      </c>
      <c r="G63" s="45">
        <v>31.32</v>
      </c>
      <c r="H63" s="45">
        <v>26.53</v>
      </c>
      <c r="I63" s="75">
        <v>21.59</v>
      </c>
      <c r="J63" s="63">
        <f t="shared" si="0"/>
        <v>122.14000000000001</v>
      </c>
      <c r="K63" s="61">
        <f t="shared" si="1"/>
        <v>751.81</v>
      </c>
      <c r="L63" s="79"/>
    </row>
    <row r="64" spans="1:12" x14ac:dyDescent="0.2">
      <c r="A64" s="43" t="s">
        <v>184</v>
      </c>
      <c r="B64" s="43" t="s">
        <v>185</v>
      </c>
      <c r="C64" s="43" t="s">
        <v>200</v>
      </c>
      <c r="D64" s="43" t="s">
        <v>201</v>
      </c>
      <c r="E64" s="51">
        <v>741.03</v>
      </c>
      <c r="F64" s="45">
        <v>791.23</v>
      </c>
      <c r="G64" s="45">
        <v>711.89</v>
      </c>
      <c r="H64" s="45">
        <v>638.20000000000005</v>
      </c>
      <c r="I64" s="75">
        <v>659.14</v>
      </c>
      <c r="J64" s="63">
        <f t="shared" si="0"/>
        <v>3541.4900000000002</v>
      </c>
      <c r="K64" s="61">
        <f t="shared" si="1"/>
        <v>21799.02</v>
      </c>
      <c r="L64" s="79"/>
    </row>
    <row r="65" spans="1:12" x14ac:dyDescent="0.2">
      <c r="A65" s="43" t="s">
        <v>184</v>
      </c>
      <c r="B65" s="43" t="s">
        <v>185</v>
      </c>
      <c r="C65" s="43" t="s">
        <v>202</v>
      </c>
      <c r="D65" s="43" t="s">
        <v>203</v>
      </c>
      <c r="E65" s="51">
        <v>21.32</v>
      </c>
      <c r="F65" s="45">
        <v>13.62</v>
      </c>
      <c r="G65" s="45">
        <v>14</v>
      </c>
      <c r="H65" s="45">
        <v>11.92</v>
      </c>
      <c r="I65" s="75">
        <v>31.62</v>
      </c>
      <c r="J65" s="63">
        <f t="shared" si="0"/>
        <v>92.48</v>
      </c>
      <c r="K65" s="61">
        <f t="shared" si="1"/>
        <v>569.24</v>
      </c>
      <c r="L65" s="79"/>
    </row>
    <row r="66" spans="1:12" x14ac:dyDescent="0.2">
      <c r="A66" s="43" t="s">
        <v>204</v>
      </c>
      <c r="B66" s="43" t="s">
        <v>205</v>
      </c>
      <c r="C66" s="43" t="s">
        <v>206</v>
      </c>
      <c r="D66" s="43" t="s">
        <v>207</v>
      </c>
      <c r="E66" s="51">
        <v>17.22</v>
      </c>
      <c r="F66" s="45">
        <v>0</v>
      </c>
      <c r="G66" s="45">
        <v>0</v>
      </c>
      <c r="H66" s="45">
        <v>0</v>
      </c>
      <c r="I66" s="75">
        <v>0</v>
      </c>
      <c r="J66" s="63">
        <f t="shared" si="0"/>
        <v>17.22</v>
      </c>
      <c r="K66" s="61">
        <f t="shared" si="1"/>
        <v>105.99</v>
      </c>
      <c r="L66" s="79"/>
    </row>
    <row r="67" spans="1:12" x14ac:dyDescent="0.2">
      <c r="A67" s="43" t="s">
        <v>204</v>
      </c>
      <c r="B67" s="43" t="s">
        <v>205</v>
      </c>
      <c r="C67" s="43" t="s">
        <v>112</v>
      </c>
      <c r="D67" s="43" t="s">
        <v>208</v>
      </c>
      <c r="E67" s="51">
        <v>204.52</v>
      </c>
      <c r="F67" s="45">
        <v>206.72</v>
      </c>
      <c r="G67" s="45">
        <v>207.15</v>
      </c>
      <c r="H67" s="45">
        <v>176.75</v>
      </c>
      <c r="I67" s="75">
        <v>152.02000000000001</v>
      </c>
      <c r="J67" s="63">
        <f t="shared" si="0"/>
        <v>947.16</v>
      </c>
      <c r="K67" s="61">
        <f t="shared" si="1"/>
        <v>5830.08</v>
      </c>
      <c r="L67" s="79"/>
    </row>
    <row r="68" spans="1:12" x14ac:dyDescent="0.2">
      <c r="A68" s="43" t="s">
        <v>204</v>
      </c>
      <c r="B68" s="43" t="s">
        <v>205</v>
      </c>
      <c r="C68" s="43" t="s">
        <v>209</v>
      </c>
      <c r="D68" s="43" t="s">
        <v>210</v>
      </c>
      <c r="E68" s="51">
        <v>14.51</v>
      </c>
      <c r="F68" s="45">
        <v>8.85</v>
      </c>
      <c r="G68" s="45">
        <v>14.81</v>
      </c>
      <c r="H68" s="45">
        <v>13.02</v>
      </c>
      <c r="I68" s="75">
        <v>11.07</v>
      </c>
      <c r="J68" s="63">
        <f t="shared" si="0"/>
        <v>62.26</v>
      </c>
      <c r="K68" s="61">
        <f t="shared" si="1"/>
        <v>383.23</v>
      </c>
      <c r="L68" s="79"/>
    </row>
    <row r="69" spans="1:12" x14ac:dyDescent="0.2">
      <c r="A69" s="43" t="s">
        <v>204</v>
      </c>
      <c r="B69" s="43" t="s">
        <v>205</v>
      </c>
      <c r="C69" s="43" t="s">
        <v>194</v>
      </c>
      <c r="D69" s="43" t="s">
        <v>211</v>
      </c>
      <c r="E69" s="51">
        <v>111.85</v>
      </c>
      <c r="F69" s="45">
        <v>109.05</v>
      </c>
      <c r="G69" s="45">
        <v>111.2</v>
      </c>
      <c r="H69" s="45">
        <v>121.7</v>
      </c>
      <c r="I69" s="75">
        <v>100.5</v>
      </c>
      <c r="J69" s="63">
        <f t="shared" si="0"/>
        <v>554.29999999999995</v>
      </c>
      <c r="K69" s="61">
        <f t="shared" si="1"/>
        <v>3411.9</v>
      </c>
      <c r="L69" s="79"/>
    </row>
    <row r="70" spans="1:12" x14ac:dyDescent="0.2">
      <c r="A70" s="43" t="s">
        <v>204</v>
      </c>
      <c r="B70" s="43" t="s">
        <v>205</v>
      </c>
      <c r="C70" s="43" t="s">
        <v>212</v>
      </c>
      <c r="D70" s="43" t="s">
        <v>213</v>
      </c>
      <c r="E70" s="51">
        <v>102.83</v>
      </c>
      <c r="F70" s="45">
        <v>96.63</v>
      </c>
      <c r="G70" s="45">
        <v>111.7</v>
      </c>
      <c r="H70" s="45">
        <v>100.19</v>
      </c>
      <c r="I70" s="75">
        <v>101.92</v>
      </c>
      <c r="J70" s="63">
        <f t="shared" ref="J70:J133" si="2">SUM(E70:I70)</f>
        <v>513.27</v>
      </c>
      <c r="K70" s="61">
        <f t="shared" si="1"/>
        <v>3159.34</v>
      </c>
      <c r="L70" s="79"/>
    </row>
    <row r="71" spans="1:12" x14ac:dyDescent="0.2">
      <c r="A71" s="43" t="s">
        <v>204</v>
      </c>
      <c r="B71" s="43" t="s">
        <v>205</v>
      </c>
      <c r="C71" s="43" t="s">
        <v>214</v>
      </c>
      <c r="D71" s="43" t="s">
        <v>215</v>
      </c>
      <c r="E71" s="51">
        <v>38.69</v>
      </c>
      <c r="F71" s="45">
        <v>42.59</v>
      </c>
      <c r="G71" s="45">
        <v>38.99</v>
      </c>
      <c r="H71" s="45">
        <v>39.659999999999997</v>
      </c>
      <c r="I71" s="75">
        <v>40.35</v>
      </c>
      <c r="J71" s="63">
        <f t="shared" si="2"/>
        <v>200.28</v>
      </c>
      <c r="K71" s="61">
        <f t="shared" ref="K71:K134" si="3">ROUND(J71*$J$538,2)</f>
        <v>1232.79</v>
      </c>
      <c r="L71" s="79"/>
    </row>
    <row r="72" spans="1:12" x14ac:dyDescent="0.2">
      <c r="A72" s="43" t="s">
        <v>204</v>
      </c>
      <c r="B72" s="43" t="s">
        <v>205</v>
      </c>
      <c r="C72" s="43" t="s">
        <v>216</v>
      </c>
      <c r="D72" s="43" t="s">
        <v>217</v>
      </c>
      <c r="E72" s="51">
        <v>41.39</v>
      </c>
      <c r="F72" s="45">
        <v>36.33</v>
      </c>
      <c r="G72" s="45">
        <v>47.03</v>
      </c>
      <c r="H72" s="45">
        <v>48.99</v>
      </c>
      <c r="I72" s="75">
        <v>41.07</v>
      </c>
      <c r="J72" s="63">
        <f t="shared" si="2"/>
        <v>214.81</v>
      </c>
      <c r="K72" s="61">
        <f t="shared" si="3"/>
        <v>1322.23</v>
      </c>
      <c r="L72" s="79"/>
    </row>
    <row r="73" spans="1:12" x14ac:dyDescent="0.2">
      <c r="A73" s="43" t="s">
        <v>204</v>
      </c>
      <c r="B73" s="43" t="s">
        <v>205</v>
      </c>
      <c r="C73" s="43" t="s">
        <v>218</v>
      </c>
      <c r="D73" s="43" t="s">
        <v>219</v>
      </c>
      <c r="E73" s="51">
        <v>21.41</v>
      </c>
      <c r="F73" s="45">
        <v>24.59</v>
      </c>
      <c r="G73" s="45">
        <v>16.86</v>
      </c>
      <c r="H73" s="45">
        <v>19.100000000000001</v>
      </c>
      <c r="I73" s="75">
        <v>25.52</v>
      </c>
      <c r="J73" s="63">
        <f t="shared" si="2"/>
        <v>107.48</v>
      </c>
      <c r="K73" s="61">
        <f t="shared" si="3"/>
        <v>661.57</v>
      </c>
      <c r="L73" s="79"/>
    </row>
    <row r="74" spans="1:12" x14ac:dyDescent="0.2">
      <c r="A74" s="43" t="s">
        <v>204</v>
      </c>
      <c r="B74" s="43" t="s">
        <v>205</v>
      </c>
      <c r="C74" s="43" t="s">
        <v>220</v>
      </c>
      <c r="D74" s="43" t="s">
        <v>221</v>
      </c>
      <c r="E74" s="51">
        <v>95.82</v>
      </c>
      <c r="F74" s="45">
        <v>100.45</v>
      </c>
      <c r="G74" s="45">
        <v>92.29</v>
      </c>
      <c r="H74" s="45">
        <v>87.83</v>
      </c>
      <c r="I74" s="75">
        <v>91.53</v>
      </c>
      <c r="J74" s="63">
        <f t="shared" si="2"/>
        <v>467.91999999999996</v>
      </c>
      <c r="K74" s="61">
        <f t="shared" si="3"/>
        <v>2880.2</v>
      </c>
      <c r="L74" s="79"/>
    </row>
    <row r="75" spans="1:12" x14ac:dyDescent="0.2">
      <c r="A75" s="43" t="s">
        <v>222</v>
      </c>
      <c r="B75" s="43" t="s">
        <v>223</v>
      </c>
      <c r="C75" s="43" t="s">
        <v>14</v>
      </c>
      <c r="D75" s="43" t="s">
        <v>224</v>
      </c>
      <c r="E75" s="51">
        <v>6.8</v>
      </c>
      <c r="F75" s="45">
        <v>0</v>
      </c>
      <c r="G75" s="45">
        <v>0</v>
      </c>
      <c r="H75" s="45">
        <v>0</v>
      </c>
      <c r="I75" s="75">
        <v>0</v>
      </c>
      <c r="J75" s="63">
        <f t="shared" si="2"/>
        <v>6.8</v>
      </c>
      <c r="K75" s="61">
        <f t="shared" si="3"/>
        <v>41.86</v>
      </c>
      <c r="L75" s="79"/>
    </row>
    <row r="76" spans="1:12" x14ac:dyDescent="0.2">
      <c r="A76" s="43" t="s">
        <v>222</v>
      </c>
      <c r="B76" s="43" t="s">
        <v>223</v>
      </c>
      <c r="C76" s="43" t="s">
        <v>225</v>
      </c>
      <c r="D76" s="43" t="s">
        <v>226</v>
      </c>
      <c r="E76" s="51">
        <v>18.12</v>
      </c>
      <c r="F76" s="45">
        <v>0</v>
      </c>
      <c r="G76" s="45">
        <v>0</v>
      </c>
      <c r="H76" s="45">
        <v>0</v>
      </c>
      <c r="I76" s="75">
        <v>0</v>
      </c>
      <c r="J76" s="63">
        <f t="shared" si="2"/>
        <v>18.12</v>
      </c>
      <c r="K76" s="61">
        <f t="shared" si="3"/>
        <v>111.53</v>
      </c>
      <c r="L76" s="79"/>
    </row>
    <row r="77" spans="1:12" x14ac:dyDescent="0.2">
      <c r="A77" s="43" t="s">
        <v>222</v>
      </c>
      <c r="B77" s="43" t="s">
        <v>223</v>
      </c>
      <c r="C77" s="43" t="s">
        <v>105</v>
      </c>
      <c r="D77" s="43" t="s">
        <v>227</v>
      </c>
      <c r="E77" s="51">
        <v>45.52</v>
      </c>
      <c r="F77" s="45">
        <v>0</v>
      </c>
      <c r="G77" s="45">
        <v>0</v>
      </c>
      <c r="H77" s="45">
        <v>0</v>
      </c>
      <c r="I77" s="75">
        <v>0</v>
      </c>
      <c r="J77" s="63">
        <f t="shared" si="2"/>
        <v>45.52</v>
      </c>
      <c r="K77" s="61">
        <f t="shared" si="3"/>
        <v>280.19</v>
      </c>
      <c r="L77" s="79"/>
    </row>
    <row r="78" spans="1:12" x14ac:dyDescent="0.2">
      <c r="A78" s="43" t="s">
        <v>222</v>
      </c>
      <c r="B78" s="43" t="s">
        <v>223</v>
      </c>
      <c r="C78" s="43" t="s">
        <v>228</v>
      </c>
      <c r="D78" s="43" t="s">
        <v>229</v>
      </c>
      <c r="E78" s="51">
        <v>11.72</v>
      </c>
      <c r="F78" s="45">
        <v>0</v>
      </c>
      <c r="G78" s="45">
        <v>0</v>
      </c>
      <c r="H78" s="45">
        <v>0</v>
      </c>
      <c r="I78" s="75">
        <v>0</v>
      </c>
      <c r="J78" s="63">
        <f t="shared" si="2"/>
        <v>11.72</v>
      </c>
      <c r="K78" s="61">
        <f t="shared" si="3"/>
        <v>72.14</v>
      </c>
      <c r="L78" s="79"/>
    </row>
    <row r="79" spans="1:12" x14ac:dyDescent="0.2">
      <c r="A79" s="43" t="s">
        <v>222</v>
      </c>
      <c r="B79" s="43" t="s">
        <v>223</v>
      </c>
      <c r="C79" s="43" t="s">
        <v>187</v>
      </c>
      <c r="D79" s="43" t="s">
        <v>230</v>
      </c>
      <c r="E79" s="51">
        <v>16.82</v>
      </c>
      <c r="F79" s="45">
        <v>0</v>
      </c>
      <c r="G79" s="45">
        <v>0</v>
      </c>
      <c r="H79" s="45">
        <v>0</v>
      </c>
      <c r="I79" s="75">
        <v>0</v>
      </c>
      <c r="J79" s="63">
        <f t="shared" si="2"/>
        <v>16.82</v>
      </c>
      <c r="K79" s="61">
        <f t="shared" si="3"/>
        <v>103.53</v>
      </c>
      <c r="L79" s="79"/>
    </row>
    <row r="80" spans="1:12" x14ac:dyDescent="0.2">
      <c r="A80" s="43" t="s">
        <v>222</v>
      </c>
      <c r="B80" s="43" t="s">
        <v>223</v>
      </c>
      <c r="C80" s="43" t="s">
        <v>231</v>
      </c>
      <c r="D80" s="43" t="s">
        <v>232</v>
      </c>
      <c r="E80" s="51">
        <v>62.28</v>
      </c>
      <c r="F80" s="45">
        <v>0</v>
      </c>
      <c r="G80" s="45">
        <v>0</v>
      </c>
      <c r="H80" s="45">
        <v>0</v>
      </c>
      <c r="I80" s="75">
        <v>0</v>
      </c>
      <c r="J80" s="63">
        <f t="shared" si="2"/>
        <v>62.28</v>
      </c>
      <c r="K80" s="61">
        <f t="shared" si="3"/>
        <v>383.35</v>
      </c>
      <c r="L80" s="79"/>
    </row>
    <row r="81" spans="1:12" x14ac:dyDescent="0.2">
      <c r="A81" s="43" t="s">
        <v>222</v>
      </c>
      <c r="B81" s="43" t="s">
        <v>223</v>
      </c>
      <c r="C81" s="43" t="s">
        <v>233</v>
      </c>
      <c r="D81" s="43" t="s">
        <v>234</v>
      </c>
      <c r="E81" s="51">
        <v>39.53</v>
      </c>
      <c r="F81" s="45">
        <v>0</v>
      </c>
      <c r="G81" s="45">
        <v>0</v>
      </c>
      <c r="H81" s="45">
        <v>0</v>
      </c>
      <c r="I81" s="75">
        <v>0</v>
      </c>
      <c r="J81" s="63">
        <f t="shared" si="2"/>
        <v>39.53</v>
      </c>
      <c r="K81" s="61">
        <f t="shared" si="3"/>
        <v>243.32</v>
      </c>
      <c r="L81" s="79"/>
    </row>
    <row r="82" spans="1:12" x14ac:dyDescent="0.2">
      <c r="A82" s="43" t="s">
        <v>222</v>
      </c>
      <c r="B82" s="43" t="s">
        <v>223</v>
      </c>
      <c r="C82" s="43" t="s">
        <v>235</v>
      </c>
      <c r="D82" s="43" t="s">
        <v>236</v>
      </c>
      <c r="E82" s="51">
        <v>33.19</v>
      </c>
      <c r="F82" s="45">
        <v>0</v>
      </c>
      <c r="G82" s="45">
        <v>0</v>
      </c>
      <c r="H82" s="45">
        <v>0</v>
      </c>
      <c r="I82" s="75">
        <v>0</v>
      </c>
      <c r="J82" s="63">
        <f t="shared" si="2"/>
        <v>33.19</v>
      </c>
      <c r="K82" s="61">
        <f t="shared" si="3"/>
        <v>204.3</v>
      </c>
      <c r="L82" s="79"/>
    </row>
    <row r="83" spans="1:12" x14ac:dyDescent="0.2">
      <c r="A83" s="43" t="s">
        <v>222</v>
      </c>
      <c r="B83" s="43" t="s">
        <v>223</v>
      </c>
      <c r="C83" s="43" t="s">
        <v>130</v>
      </c>
      <c r="D83" s="43" t="s">
        <v>237</v>
      </c>
      <c r="E83" s="51">
        <v>45.2</v>
      </c>
      <c r="F83" s="45">
        <v>82.07</v>
      </c>
      <c r="G83" s="45">
        <v>92.64</v>
      </c>
      <c r="H83" s="45">
        <v>69.27</v>
      </c>
      <c r="I83" s="75">
        <v>84.57</v>
      </c>
      <c r="J83" s="63">
        <f t="shared" si="2"/>
        <v>373.75</v>
      </c>
      <c r="K83" s="61">
        <f t="shared" si="3"/>
        <v>2300.5500000000002</v>
      </c>
      <c r="L83" s="79"/>
    </row>
    <row r="84" spans="1:12" x14ac:dyDescent="0.2">
      <c r="A84" s="43" t="s">
        <v>222</v>
      </c>
      <c r="B84" s="43" t="s">
        <v>223</v>
      </c>
      <c r="C84" s="43" t="s">
        <v>238</v>
      </c>
      <c r="D84" s="43" t="s">
        <v>239</v>
      </c>
      <c r="E84" s="51">
        <v>40.74</v>
      </c>
      <c r="F84" s="45">
        <v>58.01</v>
      </c>
      <c r="G84" s="45">
        <v>40.99</v>
      </c>
      <c r="H84" s="45">
        <v>52.33</v>
      </c>
      <c r="I84" s="75">
        <v>50.77</v>
      </c>
      <c r="J84" s="63">
        <f t="shared" si="2"/>
        <v>242.84</v>
      </c>
      <c r="K84" s="61">
        <f t="shared" si="3"/>
        <v>1494.76</v>
      </c>
      <c r="L84" s="79"/>
    </row>
    <row r="85" spans="1:12" x14ac:dyDescent="0.2">
      <c r="A85" s="43" t="s">
        <v>222</v>
      </c>
      <c r="B85" s="43" t="s">
        <v>223</v>
      </c>
      <c r="C85" s="43" t="s">
        <v>240</v>
      </c>
      <c r="D85" s="43" t="s">
        <v>241</v>
      </c>
      <c r="E85" s="51">
        <v>202.96</v>
      </c>
      <c r="F85" s="45">
        <v>337.4</v>
      </c>
      <c r="G85" s="45">
        <v>322.44</v>
      </c>
      <c r="H85" s="45">
        <v>258.61</v>
      </c>
      <c r="I85" s="75">
        <v>262.33999999999997</v>
      </c>
      <c r="J85" s="63">
        <f t="shared" si="2"/>
        <v>1383.7499999999998</v>
      </c>
      <c r="K85" s="61">
        <f t="shared" si="3"/>
        <v>8517.43</v>
      </c>
      <c r="L85" s="79"/>
    </row>
    <row r="86" spans="1:12" x14ac:dyDescent="0.2">
      <c r="A86" s="43" t="s">
        <v>222</v>
      </c>
      <c r="B86" s="43" t="s">
        <v>223</v>
      </c>
      <c r="C86" s="43" t="s">
        <v>242</v>
      </c>
      <c r="D86" s="43" t="s">
        <v>243</v>
      </c>
      <c r="E86" s="51">
        <v>21.72</v>
      </c>
      <c r="F86" s="45">
        <v>0</v>
      </c>
      <c r="G86" s="45">
        <v>0</v>
      </c>
      <c r="H86" s="45">
        <v>0</v>
      </c>
      <c r="I86" s="75">
        <v>0</v>
      </c>
      <c r="J86" s="63">
        <f t="shared" si="2"/>
        <v>21.72</v>
      </c>
      <c r="K86" s="61">
        <f t="shared" si="3"/>
        <v>133.69</v>
      </c>
      <c r="L86" s="79"/>
    </row>
    <row r="87" spans="1:12" x14ac:dyDescent="0.2">
      <c r="A87" s="43" t="s">
        <v>244</v>
      </c>
      <c r="B87" s="43" t="s">
        <v>245</v>
      </c>
      <c r="C87" s="43" t="s">
        <v>105</v>
      </c>
      <c r="D87" s="43" t="s">
        <v>246</v>
      </c>
      <c r="E87" s="51">
        <v>6.21</v>
      </c>
      <c r="F87" s="45">
        <v>0</v>
      </c>
      <c r="G87" s="45">
        <v>0</v>
      </c>
      <c r="H87" s="45">
        <v>0</v>
      </c>
      <c r="I87" s="75">
        <v>0</v>
      </c>
      <c r="J87" s="63">
        <f t="shared" si="2"/>
        <v>6.21</v>
      </c>
      <c r="K87" s="61">
        <f t="shared" si="3"/>
        <v>38.22</v>
      </c>
      <c r="L87" s="79"/>
    </row>
    <row r="88" spans="1:12" x14ac:dyDescent="0.2">
      <c r="A88" s="43" t="s">
        <v>244</v>
      </c>
      <c r="B88" s="43" t="s">
        <v>245</v>
      </c>
      <c r="C88" s="43" t="s">
        <v>97</v>
      </c>
      <c r="D88" s="43" t="s">
        <v>247</v>
      </c>
      <c r="E88" s="51">
        <v>26.03</v>
      </c>
      <c r="F88" s="45">
        <v>24.43</v>
      </c>
      <c r="G88" s="45">
        <v>14.04</v>
      </c>
      <c r="H88" s="45">
        <v>22.28</v>
      </c>
      <c r="I88" s="75">
        <v>27.6</v>
      </c>
      <c r="J88" s="63">
        <f t="shared" si="2"/>
        <v>114.38</v>
      </c>
      <c r="K88" s="61">
        <f t="shared" si="3"/>
        <v>704.05</v>
      </c>
      <c r="L88" s="79"/>
    </row>
    <row r="89" spans="1:12" x14ac:dyDescent="0.2">
      <c r="A89" s="43" t="s">
        <v>244</v>
      </c>
      <c r="B89" s="43" t="s">
        <v>245</v>
      </c>
      <c r="C89" s="43" t="s">
        <v>128</v>
      </c>
      <c r="D89" s="43" t="s">
        <v>248</v>
      </c>
      <c r="E89" s="51">
        <v>29.11</v>
      </c>
      <c r="F89" s="45">
        <v>48.96</v>
      </c>
      <c r="G89" s="45">
        <v>34.65</v>
      </c>
      <c r="H89" s="45">
        <v>45.25</v>
      </c>
      <c r="I89" s="75">
        <v>33.64</v>
      </c>
      <c r="J89" s="63">
        <f t="shared" si="2"/>
        <v>191.61</v>
      </c>
      <c r="K89" s="61">
        <f t="shared" si="3"/>
        <v>1179.42</v>
      </c>
      <c r="L89" s="79"/>
    </row>
    <row r="90" spans="1:12" x14ac:dyDescent="0.2">
      <c r="A90" s="43" t="s">
        <v>244</v>
      </c>
      <c r="B90" s="43" t="s">
        <v>245</v>
      </c>
      <c r="C90" s="43" t="s">
        <v>87</v>
      </c>
      <c r="D90" s="43" t="s">
        <v>249</v>
      </c>
      <c r="E90" s="51">
        <v>28.19</v>
      </c>
      <c r="F90" s="45">
        <v>41.51</v>
      </c>
      <c r="G90" s="45">
        <v>42.74</v>
      </c>
      <c r="H90" s="45">
        <v>36.04</v>
      </c>
      <c r="I90" s="75">
        <v>14.26</v>
      </c>
      <c r="J90" s="63">
        <f t="shared" si="2"/>
        <v>162.73999999999998</v>
      </c>
      <c r="K90" s="61">
        <f t="shared" si="3"/>
        <v>1001.72</v>
      </c>
      <c r="L90" s="79"/>
    </row>
    <row r="91" spans="1:12" x14ac:dyDescent="0.2">
      <c r="A91" s="43" t="s">
        <v>244</v>
      </c>
      <c r="B91" s="43" t="s">
        <v>245</v>
      </c>
      <c r="C91" s="43" t="s">
        <v>250</v>
      </c>
      <c r="D91" s="43" t="s">
        <v>251</v>
      </c>
      <c r="E91" s="51">
        <v>75.34</v>
      </c>
      <c r="F91" s="45">
        <v>90.08</v>
      </c>
      <c r="G91" s="45">
        <v>68.28</v>
      </c>
      <c r="H91" s="45">
        <v>65.34</v>
      </c>
      <c r="I91" s="75">
        <v>78.83</v>
      </c>
      <c r="J91" s="63">
        <f t="shared" si="2"/>
        <v>377.87</v>
      </c>
      <c r="K91" s="61">
        <f t="shared" si="3"/>
        <v>2325.91</v>
      </c>
      <c r="L91" s="79"/>
    </row>
    <row r="92" spans="1:12" x14ac:dyDescent="0.2">
      <c r="A92" s="43" t="s">
        <v>252</v>
      </c>
      <c r="B92" s="43" t="s">
        <v>253</v>
      </c>
      <c r="C92" s="43" t="s">
        <v>128</v>
      </c>
      <c r="D92" s="43" t="s">
        <v>254</v>
      </c>
      <c r="E92" s="51">
        <v>21.96</v>
      </c>
      <c r="F92" s="45">
        <v>19.93</v>
      </c>
      <c r="G92" s="45">
        <v>19.100000000000001</v>
      </c>
      <c r="H92" s="45">
        <v>16.600000000000001</v>
      </c>
      <c r="I92" s="75">
        <v>28.25</v>
      </c>
      <c r="J92" s="63">
        <f t="shared" si="2"/>
        <v>105.84</v>
      </c>
      <c r="K92" s="61">
        <f t="shared" si="3"/>
        <v>651.48</v>
      </c>
      <c r="L92" s="79"/>
    </row>
    <row r="93" spans="1:12" x14ac:dyDescent="0.2">
      <c r="A93" s="43" t="s">
        <v>252</v>
      </c>
      <c r="B93" s="43" t="s">
        <v>253</v>
      </c>
      <c r="C93" s="43" t="s">
        <v>255</v>
      </c>
      <c r="D93" s="43" t="s">
        <v>256</v>
      </c>
      <c r="E93" s="51">
        <v>9.19</v>
      </c>
      <c r="F93" s="45">
        <v>2.42</v>
      </c>
      <c r="G93" s="45">
        <v>11.61</v>
      </c>
      <c r="H93" s="45">
        <v>6</v>
      </c>
      <c r="I93" s="75">
        <v>8</v>
      </c>
      <c r="J93" s="63">
        <f t="shared" si="2"/>
        <v>37.22</v>
      </c>
      <c r="K93" s="61">
        <f t="shared" si="3"/>
        <v>229.1</v>
      </c>
      <c r="L93" s="79"/>
    </row>
    <row r="94" spans="1:12" x14ac:dyDescent="0.2">
      <c r="A94" s="43" t="s">
        <v>252</v>
      </c>
      <c r="B94" s="43" t="s">
        <v>253</v>
      </c>
      <c r="C94" s="43" t="s">
        <v>89</v>
      </c>
      <c r="D94" s="43" t="s">
        <v>257</v>
      </c>
      <c r="E94" s="51">
        <v>6.62</v>
      </c>
      <c r="F94" s="45">
        <v>2.75</v>
      </c>
      <c r="G94" s="45">
        <v>6.15</v>
      </c>
      <c r="H94" s="45">
        <v>10.78</v>
      </c>
      <c r="I94" s="75">
        <v>4.01</v>
      </c>
      <c r="J94" s="63">
        <f t="shared" si="2"/>
        <v>30.310000000000002</v>
      </c>
      <c r="K94" s="61">
        <f t="shared" si="3"/>
        <v>186.57</v>
      </c>
      <c r="L94" s="79"/>
    </row>
    <row r="95" spans="1:12" x14ac:dyDescent="0.2">
      <c r="A95" s="43" t="s">
        <v>258</v>
      </c>
      <c r="B95" s="43" t="s">
        <v>259</v>
      </c>
      <c r="C95" s="43" t="s">
        <v>260</v>
      </c>
      <c r="D95" s="43" t="s">
        <v>261</v>
      </c>
      <c r="E95" s="51">
        <v>12.8</v>
      </c>
      <c r="F95" s="45">
        <v>0</v>
      </c>
      <c r="G95" s="45">
        <v>0</v>
      </c>
      <c r="H95" s="45">
        <v>0</v>
      </c>
      <c r="I95" s="75">
        <v>0</v>
      </c>
      <c r="J95" s="63">
        <f t="shared" si="2"/>
        <v>12.8</v>
      </c>
      <c r="K95" s="61">
        <f t="shared" si="3"/>
        <v>78.790000000000006</v>
      </c>
      <c r="L95" s="79"/>
    </row>
    <row r="96" spans="1:12" x14ac:dyDescent="0.2">
      <c r="A96" s="43" t="s">
        <v>258</v>
      </c>
      <c r="B96" s="43" t="s">
        <v>259</v>
      </c>
      <c r="C96" s="43" t="s">
        <v>128</v>
      </c>
      <c r="D96" s="43" t="s">
        <v>262</v>
      </c>
      <c r="E96" s="51">
        <v>1799.3</v>
      </c>
      <c r="F96" s="45">
        <v>1780.13</v>
      </c>
      <c r="G96" s="45">
        <v>1788.74</v>
      </c>
      <c r="H96" s="45">
        <v>1614.32</v>
      </c>
      <c r="I96" s="75">
        <v>1509.28</v>
      </c>
      <c r="J96" s="63">
        <f t="shared" si="2"/>
        <v>8491.77</v>
      </c>
      <c r="K96" s="61">
        <f t="shared" si="3"/>
        <v>52269.599999999999</v>
      </c>
      <c r="L96" s="79"/>
    </row>
    <row r="97" spans="1:12" x14ac:dyDescent="0.2">
      <c r="A97" s="43" t="s">
        <v>258</v>
      </c>
      <c r="B97" s="43" t="s">
        <v>259</v>
      </c>
      <c r="C97" s="43" t="s">
        <v>263</v>
      </c>
      <c r="D97" s="43" t="s">
        <v>264</v>
      </c>
      <c r="E97" s="51">
        <v>1125.6199999999999</v>
      </c>
      <c r="F97" s="45">
        <v>1245.55</v>
      </c>
      <c r="G97" s="45">
        <v>1171.1199999999999</v>
      </c>
      <c r="H97" s="45">
        <v>1040.03</v>
      </c>
      <c r="I97" s="75">
        <v>898.72</v>
      </c>
      <c r="J97" s="63">
        <f t="shared" si="2"/>
        <v>5481.04</v>
      </c>
      <c r="K97" s="61">
        <f t="shared" si="3"/>
        <v>33737.58</v>
      </c>
      <c r="L97" s="79"/>
    </row>
    <row r="98" spans="1:12" x14ac:dyDescent="0.2">
      <c r="A98" s="43" t="s">
        <v>258</v>
      </c>
      <c r="B98" s="43" t="s">
        <v>259</v>
      </c>
      <c r="C98" s="43" t="s">
        <v>155</v>
      </c>
      <c r="D98" s="43" t="s">
        <v>265</v>
      </c>
      <c r="E98" s="51">
        <v>191.44</v>
      </c>
      <c r="F98" s="45">
        <v>203.42</v>
      </c>
      <c r="G98" s="45">
        <v>226.55</v>
      </c>
      <c r="H98" s="45">
        <v>214.01</v>
      </c>
      <c r="I98" s="75">
        <v>179.07</v>
      </c>
      <c r="J98" s="63">
        <f t="shared" si="2"/>
        <v>1014.49</v>
      </c>
      <c r="K98" s="61">
        <f t="shared" si="3"/>
        <v>6244.51</v>
      </c>
      <c r="L98" s="79"/>
    </row>
    <row r="99" spans="1:12" x14ac:dyDescent="0.2">
      <c r="A99" s="43" t="s">
        <v>258</v>
      </c>
      <c r="B99" s="43" t="s">
        <v>259</v>
      </c>
      <c r="C99" s="43" t="s">
        <v>198</v>
      </c>
      <c r="D99" s="43" t="s">
        <v>266</v>
      </c>
      <c r="E99" s="51">
        <v>92.03</v>
      </c>
      <c r="F99" s="45">
        <v>71.95</v>
      </c>
      <c r="G99" s="45">
        <v>84.85</v>
      </c>
      <c r="H99" s="45">
        <v>70.42</v>
      </c>
      <c r="I99" s="75">
        <v>83.9</v>
      </c>
      <c r="J99" s="63">
        <f t="shared" si="2"/>
        <v>403.15</v>
      </c>
      <c r="K99" s="61">
        <f t="shared" si="3"/>
        <v>2481.52</v>
      </c>
      <c r="L99" s="79"/>
    </row>
    <row r="100" spans="1:12" x14ac:dyDescent="0.2">
      <c r="A100" s="43" t="s">
        <v>258</v>
      </c>
      <c r="B100" s="43" t="s">
        <v>259</v>
      </c>
      <c r="C100" s="43" t="s">
        <v>267</v>
      </c>
      <c r="D100" s="43" t="s">
        <v>268</v>
      </c>
      <c r="E100" s="51">
        <v>92.76</v>
      </c>
      <c r="F100" s="45">
        <v>125.28</v>
      </c>
      <c r="G100" s="45">
        <v>82.84</v>
      </c>
      <c r="H100" s="45">
        <v>64.17</v>
      </c>
      <c r="I100" s="75">
        <v>66.599999999999994</v>
      </c>
      <c r="J100" s="63">
        <f t="shared" si="2"/>
        <v>431.65</v>
      </c>
      <c r="K100" s="61">
        <f t="shared" si="3"/>
        <v>2656.95</v>
      </c>
      <c r="L100" s="79"/>
    </row>
    <row r="101" spans="1:12" x14ac:dyDescent="0.2">
      <c r="A101" s="43" t="s">
        <v>269</v>
      </c>
      <c r="B101" s="43" t="s">
        <v>270</v>
      </c>
      <c r="C101" s="43" t="s">
        <v>271</v>
      </c>
      <c r="D101" s="43" t="s">
        <v>272</v>
      </c>
      <c r="E101" s="51">
        <v>14.81</v>
      </c>
      <c r="F101" s="45">
        <v>0</v>
      </c>
      <c r="G101" s="45">
        <v>0</v>
      </c>
      <c r="H101" s="45">
        <v>0</v>
      </c>
      <c r="I101" s="75">
        <v>0</v>
      </c>
      <c r="J101" s="63">
        <f t="shared" si="2"/>
        <v>14.81</v>
      </c>
      <c r="K101" s="61">
        <f t="shared" si="3"/>
        <v>91.16</v>
      </c>
      <c r="L101" s="79"/>
    </row>
    <row r="102" spans="1:12" x14ac:dyDescent="0.2">
      <c r="A102" s="43" t="s">
        <v>269</v>
      </c>
      <c r="B102" s="43" t="s">
        <v>270</v>
      </c>
      <c r="C102" s="43" t="s">
        <v>97</v>
      </c>
      <c r="D102" s="43" t="s">
        <v>273</v>
      </c>
      <c r="E102" s="51">
        <v>52.95</v>
      </c>
      <c r="F102" s="45">
        <v>60.53</v>
      </c>
      <c r="G102" s="45">
        <v>47.15</v>
      </c>
      <c r="H102" s="45">
        <v>59</v>
      </c>
      <c r="I102" s="75">
        <v>49.72</v>
      </c>
      <c r="J102" s="63">
        <f t="shared" si="2"/>
        <v>269.35000000000002</v>
      </c>
      <c r="K102" s="61">
        <f t="shared" si="3"/>
        <v>1657.94</v>
      </c>
      <c r="L102" s="79"/>
    </row>
    <row r="103" spans="1:12" x14ac:dyDescent="0.2">
      <c r="A103" s="43" t="s">
        <v>269</v>
      </c>
      <c r="B103" s="43" t="s">
        <v>270</v>
      </c>
      <c r="C103" s="43" t="s">
        <v>128</v>
      </c>
      <c r="D103" s="43" t="s">
        <v>274</v>
      </c>
      <c r="E103" s="51">
        <v>20.13</v>
      </c>
      <c r="F103" s="45">
        <v>20.56</v>
      </c>
      <c r="G103" s="45">
        <v>22.02</v>
      </c>
      <c r="H103" s="45">
        <v>21.5</v>
      </c>
      <c r="I103" s="75">
        <v>20.34</v>
      </c>
      <c r="J103" s="63">
        <f t="shared" si="2"/>
        <v>104.55</v>
      </c>
      <c r="K103" s="61">
        <f t="shared" si="3"/>
        <v>643.54</v>
      </c>
      <c r="L103" s="79"/>
    </row>
    <row r="104" spans="1:12" x14ac:dyDescent="0.2">
      <c r="A104" s="43" t="s">
        <v>0</v>
      </c>
      <c r="B104" s="43" t="s">
        <v>7</v>
      </c>
      <c r="C104" s="43" t="s">
        <v>97</v>
      </c>
      <c r="D104" s="43" t="s">
        <v>275</v>
      </c>
      <c r="E104" s="51">
        <v>142.30000000000001</v>
      </c>
      <c r="F104" s="45">
        <v>133.74</v>
      </c>
      <c r="G104" s="45">
        <v>130.47</v>
      </c>
      <c r="H104" s="45">
        <v>130.72</v>
      </c>
      <c r="I104" s="75">
        <v>119.25</v>
      </c>
      <c r="J104" s="63">
        <f t="shared" si="2"/>
        <v>656.48</v>
      </c>
      <c r="K104" s="61">
        <f t="shared" si="3"/>
        <v>4040.85</v>
      </c>
      <c r="L104" s="79"/>
    </row>
    <row r="105" spans="1:12" x14ac:dyDescent="0.2">
      <c r="A105" s="43" t="s">
        <v>0</v>
      </c>
      <c r="B105" s="43" t="s">
        <v>7</v>
      </c>
      <c r="C105" s="43" t="s">
        <v>128</v>
      </c>
      <c r="D105" s="43" t="s">
        <v>276</v>
      </c>
      <c r="E105" s="51">
        <v>13.13</v>
      </c>
      <c r="F105" s="45">
        <v>17.36</v>
      </c>
      <c r="G105" s="45">
        <v>17.87</v>
      </c>
      <c r="H105" s="45">
        <v>14.06</v>
      </c>
      <c r="I105" s="75">
        <v>13.35</v>
      </c>
      <c r="J105" s="63">
        <f t="shared" si="2"/>
        <v>75.77</v>
      </c>
      <c r="K105" s="61">
        <f t="shared" si="3"/>
        <v>466.39</v>
      </c>
      <c r="L105" s="79"/>
    </row>
    <row r="106" spans="1:12" x14ac:dyDescent="0.2">
      <c r="A106" s="43" t="s">
        <v>0</v>
      </c>
      <c r="B106" s="43" t="s">
        <v>7</v>
      </c>
      <c r="C106" s="43" t="s">
        <v>150</v>
      </c>
      <c r="D106" s="43" t="s">
        <v>277</v>
      </c>
      <c r="E106" s="51">
        <v>22.57</v>
      </c>
      <c r="F106" s="45">
        <v>30.69</v>
      </c>
      <c r="G106" s="45">
        <v>26.08</v>
      </c>
      <c r="H106" s="45">
        <v>31.45</v>
      </c>
      <c r="I106" s="75">
        <v>29.49</v>
      </c>
      <c r="J106" s="63">
        <f t="shared" si="2"/>
        <v>140.28</v>
      </c>
      <c r="K106" s="61">
        <f t="shared" si="3"/>
        <v>863.47</v>
      </c>
      <c r="L106" s="79"/>
    </row>
    <row r="107" spans="1:12" x14ac:dyDescent="0.2">
      <c r="A107" s="43" t="s">
        <v>0</v>
      </c>
      <c r="B107" s="43" t="s">
        <v>7</v>
      </c>
      <c r="C107" s="43" t="s">
        <v>87</v>
      </c>
      <c r="D107" s="43" t="s">
        <v>278</v>
      </c>
      <c r="E107" s="51">
        <v>22.09</v>
      </c>
      <c r="F107" s="45">
        <v>17.96</v>
      </c>
      <c r="G107" s="45">
        <v>26.33</v>
      </c>
      <c r="H107" s="45">
        <v>23.55</v>
      </c>
      <c r="I107" s="75">
        <v>19.829999999999998</v>
      </c>
      <c r="J107" s="63">
        <f t="shared" si="2"/>
        <v>109.75999999999999</v>
      </c>
      <c r="K107" s="61">
        <f t="shared" si="3"/>
        <v>675.61</v>
      </c>
      <c r="L107" s="79"/>
    </row>
    <row r="108" spans="1:12" x14ac:dyDescent="0.2">
      <c r="A108" s="43" t="s">
        <v>0</v>
      </c>
      <c r="B108" s="43" t="s">
        <v>7</v>
      </c>
      <c r="C108" s="43" t="s">
        <v>279</v>
      </c>
      <c r="D108" s="43" t="s">
        <v>280</v>
      </c>
      <c r="E108" s="51">
        <v>993.3</v>
      </c>
      <c r="F108" s="45">
        <v>1039.28</v>
      </c>
      <c r="G108" s="45">
        <v>1035.1300000000001</v>
      </c>
      <c r="H108" s="45">
        <v>945.95</v>
      </c>
      <c r="I108" s="75">
        <v>913.96</v>
      </c>
      <c r="J108" s="63">
        <f t="shared" si="2"/>
        <v>4927.62</v>
      </c>
      <c r="K108" s="61">
        <f t="shared" si="3"/>
        <v>30331.1</v>
      </c>
      <c r="L108" s="79"/>
    </row>
    <row r="109" spans="1:12" x14ac:dyDescent="0.2">
      <c r="A109" s="43" t="s">
        <v>0</v>
      </c>
      <c r="B109" s="43" t="s">
        <v>7</v>
      </c>
      <c r="C109" s="43" t="s">
        <v>138</v>
      </c>
      <c r="D109" s="43" t="s">
        <v>281</v>
      </c>
      <c r="E109" s="51">
        <v>34.450000000000003</v>
      </c>
      <c r="F109" s="45">
        <v>32.840000000000003</v>
      </c>
      <c r="G109" s="45">
        <v>33.409999999999997</v>
      </c>
      <c r="H109" s="45">
        <v>32.020000000000003</v>
      </c>
      <c r="I109" s="75">
        <v>32.119999999999997</v>
      </c>
      <c r="J109" s="63">
        <f t="shared" si="2"/>
        <v>164.84</v>
      </c>
      <c r="K109" s="61">
        <f t="shared" si="3"/>
        <v>1014.64</v>
      </c>
      <c r="L109" s="79"/>
    </row>
    <row r="110" spans="1:12" x14ac:dyDescent="0.2">
      <c r="A110" s="43" t="s">
        <v>0</v>
      </c>
      <c r="B110" s="43" t="s">
        <v>7</v>
      </c>
      <c r="C110" s="43" t="s">
        <v>238</v>
      </c>
      <c r="D110" s="43" t="s">
        <v>282</v>
      </c>
      <c r="E110" s="51">
        <v>187.19</v>
      </c>
      <c r="F110" s="45">
        <v>168.4</v>
      </c>
      <c r="G110" s="45">
        <v>179.22</v>
      </c>
      <c r="H110" s="45">
        <v>164.22</v>
      </c>
      <c r="I110" s="75">
        <v>147</v>
      </c>
      <c r="J110" s="63">
        <f t="shared" si="2"/>
        <v>846.03000000000009</v>
      </c>
      <c r="K110" s="61">
        <f t="shared" si="3"/>
        <v>5207.59</v>
      </c>
      <c r="L110" s="79"/>
    </row>
    <row r="111" spans="1:12" x14ac:dyDescent="0.2">
      <c r="A111" s="43" t="s">
        <v>0</v>
      </c>
      <c r="B111" s="43" t="s">
        <v>7</v>
      </c>
      <c r="C111" s="43" t="s">
        <v>283</v>
      </c>
      <c r="D111" s="43" t="s">
        <v>284</v>
      </c>
      <c r="E111" s="51">
        <v>23.89</v>
      </c>
      <c r="F111" s="45">
        <v>15.27</v>
      </c>
      <c r="G111" s="45">
        <v>16.579999999999998</v>
      </c>
      <c r="H111" s="45">
        <v>17.48</v>
      </c>
      <c r="I111" s="75">
        <v>21</v>
      </c>
      <c r="J111" s="63">
        <f t="shared" si="2"/>
        <v>94.22</v>
      </c>
      <c r="K111" s="61">
        <f t="shared" si="3"/>
        <v>579.95000000000005</v>
      </c>
      <c r="L111" s="79"/>
    </row>
    <row r="112" spans="1:12" x14ac:dyDescent="0.2">
      <c r="A112" s="43" t="s">
        <v>285</v>
      </c>
      <c r="B112" s="43" t="s">
        <v>286</v>
      </c>
      <c r="C112" s="43" t="s">
        <v>97</v>
      </c>
      <c r="D112" s="43" t="s">
        <v>287</v>
      </c>
      <c r="E112" s="51">
        <v>51.89</v>
      </c>
      <c r="F112" s="45">
        <v>61.26</v>
      </c>
      <c r="G112" s="45">
        <v>42.51</v>
      </c>
      <c r="H112" s="45">
        <v>43.45</v>
      </c>
      <c r="I112" s="75">
        <v>56.14</v>
      </c>
      <c r="J112" s="63">
        <f t="shared" si="2"/>
        <v>255.25</v>
      </c>
      <c r="K112" s="61">
        <f t="shared" si="3"/>
        <v>1571.15</v>
      </c>
      <c r="L112" s="79"/>
    </row>
    <row r="113" spans="1:12" x14ac:dyDescent="0.2">
      <c r="A113" s="43" t="s">
        <v>285</v>
      </c>
      <c r="B113" s="43" t="s">
        <v>286</v>
      </c>
      <c r="C113" s="43" t="s">
        <v>288</v>
      </c>
      <c r="D113" s="43" t="s">
        <v>289</v>
      </c>
      <c r="E113" s="51">
        <v>14.65</v>
      </c>
      <c r="F113" s="45">
        <v>10.67</v>
      </c>
      <c r="G113" s="45">
        <v>11.49</v>
      </c>
      <c r="H113" s="45">
        <v>15.2</v>
      </c>
      <c r="I113" s="75">
        <v>9.65</v>
      </c>
      <c r="J113" s="63">
        <f t="shared" si="2"/>
        <v>61.660000000000004</v>
      </c>
      <c r="K113" s="61">
        <f t="shared" si="3"/>
        <v>379.54</v>
      </c>
      <c r="L113" s="79"/>
    </row>
    <row r="114" spans="1:12" x14ac:dyDescent="0.2">
      <c r="A114" s="43" t="s">
        <v>285</v>
      </c>
      <c r="B114" s="43" t="s">
        <v>286</v>
      </c>
      <c r="C114" s="43" t="s">
        <v>290</v>
      </c>
      <c r="D114" s="43" t="s">
        <v>291</v>
      </c>
      <c r="E114" s="51">
        <v>16.899999999999999</v>
      </c>
      <c r="F114" s="45">
        <v>10.94</v>
      </c>
      <c r="G114" s="45">
        <v>8.7200000000000006</v>
      </c>
      <c r="H114" s="45">
        <v>13.55</v>
      </c>
      <c r="I114" s="75">
        <v>12.02</v>
      </c>
      <c r="J114" s="63">
        <f t="shared" si="2"/>
        <v>62.129999999999995</v>
      </c>
      <c r="K114" s="61">
        <f t="shared" si="3"/>
        <v>382.43</v>
      </c>
      <c r="L114" s="79"/>
    </row>
    <row r="115" spans="1:12" x14ac:dyDescent="0.2">
      <c r="A115" s="43" t="s">
        <v>292</v>
      </c>
      <c r="B115" s="43" t="s">
        <v>293</v>
      </c>
      <c r="C115" s="43" t="s">
        <v>294</v>
      </c>
      <c r="D115" s="43" t="s">
        <v>295</v>
      </c>
      <c r="E115" s="51">
        <v>1</v>
      </c>
      <c r="F115" s="45">
        <v>0</v>
      </c>
      <c r="G115" s="45">
        <v>0</v>
      </c>
      <c r="H115" s="45">
        <v>0</v>
      </c>
      <c r="I115" s="75">
        <v>0</v>
      </c>
      <c r="J115" s="63">
        <f t="shared" si="2"/>
        <v>1</v>
      </c>
      <c r="K115" s="61">
        <f t="shared" si="3"/>
        <v>6.16</v>
      </c>
      <c r="L115" s="79"/>
    </row>
    <row r="116" spans="1:12" x14ac:dyDescent="0.2">
      <c r="A116" s="43" t="s">
        <v>292</v>
      </c>
      <c r="B116" s="43" t="s">
        <v>293</v>
      </c>
      <c r="C116" s="43" t="s">
        <v>130</v>
      </c>
      <c r="D116" s="43" t="s">
        <v>296</v>
      </c>
      <c r="E116" s="51">
        <v>45.68</v>
      </c>
      <c r="F116" s="45">
        <v>54.8</v>
      </c>
      <c r="G116" s="45">
        <v>42.01</v>
      </c>
      <c r="H116" s="45">
        <v>54.62</v>
      </c>
      <c r="I116" s="75">
        <v>47.03</v>
      </c>
      <c r="J116" s="63">
        <f t="shared" si="2"/>
        <v>244.14</v>
      </c>
      <c r="K116" s="61">
        <f t="shared" si="3"/>
        <v>1502.76</v>
      </c>
      <c r="L116" s="79"/>
    </row>
    <row r="117" spans="1:12" x14ac:dyDescent="0.2">
      <c r="A117" s="43" t="s">
        <v>292</v>
      </c>
      <c r="B117" s="43" t="s">
        <v>293</v>
      </c>
      <c r="C117" s="43" t="s">
        <v>297</v>
      </c>
      <c r="D117" s="43" t="s">
        <v>298</v>
      </c>
      <c r="E117" s="51">
        <v>18.850000000000001</v>
      </c>
      <c r="F117" s="45">
        <v>24.78</v>
      </c>
      <c r="G117" s="45">
        <v>31.6</v>
      </c>
      <c r="H117" s="45">
        <v>20.309999999999999</v>
      </c>
      <c r="I117" s="75">
        <v>20.13</v>
      </c>
      <c r="J117" s="63">
        <f t="shared" si="2"/>
        <v>115.67</v>
      </c>
      <c r="K117" s="61">
        <f t="shared" si="3"/>
        <v>711.99</v>
      </c>
      <c r="L117" s="79"/>
    </row>
    <row r="118" spans="1:12" x14ac:dyDescent="0.2">
      <c r="A118" s="43" t="s">
        <v>292</v>
      </c>
      <c r="B118" s="43" t="s">
        <v>293</v>
      </c>
      <c r="C118" s="43" t="s">
        <v>166</v>
      </c>
      <c r="D118" s="43" t="s">
        <v>299</v>
      </c>
      <c r="E118" s="51">
        <v>22.76</v>
      </c>
      <c r="F118" s="45">
        <v>17.14</v>
      </c>
      <c r="G118" s="45">
        <v>22.51</v>
      </c>
      <c r="H118" s="45">
        <v>17.61</v>
      </c>
      <c r="I118" s="75">
        <v>19.87</v>
      </c>
      <c r="J118" s="63">
        <f t="shared" si="2"/>
        <v>99.890000000000015</v>
      </c>
      <c r="K118" s="61">
        <f t="shared" si="3"/>
        <v>614.86</v>
      </c>
      <c r="L118" s="79"/>
    </row>
    <row r="119" spans="1:12" x14ac:dyDescent="0.2">
      <c r="A119" s="43" t="s">
        <v>292</v>
      </c>
      <c r="B119" s="43" t="s">
        <v>293</v>
      </c>
      <c r="C119" s="43" t="s">
        <v>300</v>
      </c>
      <c r="D119" s="43" t="s">
        <v>301</v>
      </c>
      <c r="E119" s="51">
        <v>125.3</v>
      </c>
      <c r="F119" s="45">
        <v>110.06</v>
      </c>
      <c r="G119" s="45">
        <v>115.62</v>
      </c>
      <c r="H119" s="45">
        <v>128.6</v>
      </c>
      <c r="I119" s="75">
        <v>106.39</v>
      </c>
      <c r="J119" s="63">
        <f t="shared" si="2"/>
        <v>585.97</v>
      </c>
      <c r="K119" s="61">
        <f t="shared" si="3"/>
        <v>3606.84</v>
      </c>
      <c r="L119" s="79"/>
    </row>
    <row r="120" spans="1:12" x14ac:dyDescent="0.2">
      <c r="A120" s="43" t="s">
        <v>302</v>
      </c>
      <c r="B120" s="43" t="s">
        <v>303</v>
      </c>
      <c r="C120" s="43" t="s">
        <v>304</v>
      </c>
      <c r="D120" s="43" t="s">
        <v>305</v>
      </c>
      <c r="E120" s="51">
        <v>81.84</v>
      </c>
      <c r="F120" s="45">
        <v>0</v>
      </c>
      <c r="G120" s="45">
        <v>0</v>
      </c>
      <c r="H120" s="45">
        <v>0</v>
      </c>
      <c r="I120" s="75">
        <v>0</v>
      </c>
      <c r="J120" s="63">
        <f t="shared" si="2"/>
        <v>81.84</v>
      </c>
      <c r="K120" s="61">
        <f t="shared" si="3"/>
        <v>503.75</v>
      </c>
      <c r="L120" s="79"/>
    </row>
    <row r="121" spans="1:12" x14ac:dyDescent="0.2">
      <c r="A121" s="43" t="s">
        <v>302</v>
      </c>
      <c r="B121" s="43" t="s">
        <v>303</v>
      </c>
      <c r="C121" s="43" t="s">
        <v>306</v>
      </c>
      <c r="D121" s="43" t="s">
        <v>307</v>
      </c>
      <c r="E121" s="51">
        <v>5.62</v>
      </c>
      <c r="F121" s="45">
        <v>0</v>
      </c>
      <c r="G121" s="45">
        <v>0</v>
      </c>
      <c r="H121" s="45">
        <v>0</v>
      </c>
      <c r="I121" s="75">
        <v>0</v>
      </c>
      <c r="J121" s="63">
        <f t="shared" si="2"/>
        <v>5.62</v>
      </c>
      <c r="K121" s="61">
        <f t="shared" si="3"/>
        <v>34.590000000000003</v>
      </c>
      <c r="L121" s="79"/>
    </row>
    <row r="122" spans="1:12" x14ac:dyDescent="0.2">
      <c r="A122" s="43" t="s">
        <v>302</v>
      </c>
      <c r="B122" s="43" t="s">
        <v>303</v>
      </c>
      <c r="C122" s="43" t="s">
        <v>231</v>
      </c>
      <c r="D122" s="43" t="s">
        <v>308</v>
      </c>
      <c r="E122" s="51">
        <v>14.15</v>
      </c>
      <c r="F122" s="45">
        <v>0</v>
      </c>
      <c r="G122" s="45">
        <v>0</v>
      </c>
      <c r="H122" s="45">
        <v>0</v>
      </c>
      <c r="I122" s="75">
        <v>0</v>
      </c>
      <c r="J122" s="63">
        <f t="shared" si="2"/>
        <v>14.15</v>
      </c>
      <c r="K122" s="61">
        <f t="shared" si="3"/>
        <v>87.1</v>
      </c>
      <c r="L122" s="79"/>
    </row>
    <row r="123" spans="1:12" x14ac:dyDescent="0.2">
      <c r="A123" s="43" t="s">
        <v>302</v>
      </c>
      <c r="B123" s="43" t="s">
        <v>303</v>
      </c>
      <c r="C123" s="43" t="s">
        <v>309</v>
      </c>
      <c r="D123" s="43" t="s">
        <v>310</v>
      </c>
      <c r="E123" s="51">
        <v>37.200000000000003</v>
      </c>
      <c r="F123" s="45">
        <v>0</v>
      </c>
      <c r="G123" s="45">
        <v>0</v>
      </c>
      <c r="H123" s="45">
        <v>0</v>
      </c>
      <c r="I123" s="75">
        <v>0</v>
      </c>
      <c r="J123" s="63">
        <f t="shared" si="2"/>
        <v>37.200000000000003</v>
      </c>
      <c r="K123" s="61">
        <f t="shared" si="3"/>
        <v>228.98</v>
      </c>
      <c r="L123" s="79"/>
    </row>
    <row r="124" spans="1:12" x14ac:dyDescent="0.2">
      <c r="A124" s="43" t="s">
        <v>302</v>
      </c>
      <c r="B124" s="43" t="s">
        <v>303</v>
      </c>
      <c r="C124" s="43" t="s">
        <v>128</v>
      </c>
      <c r="D124" s="43" t="s">
        <v>311</v>
      </c>
      <c r="E124" s="51">
        <v>143.58000000000001</v>
      </c>
      <c r="F124" s="45">
        <v>121.91</v>
      </c>
      <c r="G124" s="45">
        <v>125.22</v>
      </c>
      <c r="H124" s="45">
        <v>120.72</v>
      </c>
      <c r="I124" s="75">
        <v>93.41</v>
      </c>
      <c r="J124" s="63">
        <f t="shared" si="2"/>
        <v>604.84</v>
      </c>
      <c r="K124" s="61">
        <f t="shared" si="3"/>
        <v>3722.99</v>
      </c>
      <c r="L124" s="79"/>
    </row>
    <row r="125" spans="1:12" x14ac:dyDescent="0.2">
      <c r="A125" s="43" t="s">
        <v>302</v>
      </c>
      <c r="B125" s="43" t="s">
        <v>303</v>
      </c>
      <c r="C125" s="43" t="s">
        <v>150</v>
      </c>
      <c r="D125" s="43" t="s">
        <v>312</v>
      </c>
      <c r="E125" s="51">
        <v>129.85</v>
      </c>
      <c r="F125" s="45">
        <v>119.91</v>
      </c>
      <c r="G125" s="45">
        <v>148.44999999999999</v>
      </c>
      <c r="H125" s="45">
        <v>118.43</v>
      </c>
      <c r="I125" s="75">
        <v>96.91</v>
      </c>
      <c r="J125" s="63">
        <f t="shared" si="2"/>
        <v>613.54999999999995</v>
      </c>
      <c r="K125" s="61">
        <f t="shared" si="3"/>
        <v>3776.6</v>
      </c>
      <c r="L125" s="79"/>
    </row>
    <row r="126" spans="1:12" x14ac:dyDescent="0.2">
      <c r="A126" s="43" t="s">
        <v>302</v>
      </c>
      <c r="B126" s="43" t="s">
        <v>303</v>
      </c>
      <c r="C126" s="43" t="s">
        <v>153</v>
      </c>
      <c r="D126" s="43" t="s">
        <v>313</v>
      </c>
      <c r="E126" s="51">
        <v>48.44</v>
      </c>
      <c r="F126" s="45">
        <v>54.18</v>
      </c>
      <c r="G126" s="45">
        <v>54.97</v>
      </c>
      <c r="H126" s="45">
        <v>38.17</v>
      </c>
      <c r="I126" s="75">
        <v>30.65</v>
      </c>
      <c r="J126" s="63">
        <f t="shared" si="2"/>
        <v>226.41</v>
      </c>
      <c r="K126" s="61">
        <f t="shared" si="3"/>
        <v>1393.63</v>
      </c>
      <c r="L126" s="79"/>
    </row>
    <row r="127" spans="1:12" x14ac:dyDescent="0.2">
      <c r="A127" s="43" t="s">
        <v>302</v>
      </c>
      <c r="B127" s="43" t="s">
        <v>303</v>
      </c>
      <c r="C127" s="43" t="s">
        <v>297</v>
      </c>
      <c r="D127" s="43" t="s">
        <v>314</v>
      </c>
      <c r="E127" s="51">
        <v>30.21</v>
      </c>
      <c r="F127" s="45">
        <v>30.05</v>
      </c>
      <c r="G127" s="45">
        <v>21.58</v>
      </c>
      <c r="H127" s="45">
        <v>21.74</v>
      </c>
      <c r="I127" s="75">
        <v>23.28</v>
      </c>
      <c r="J127" s="63">
        <f t="shared" si="2"/>
        <v>126.86</v>
      </c>
      <c r="K127" s="61">
        <f t="shared" si="3"/>
        <v>780.86</v>
      </c>
      <c r="L127" s="79"/>
    </row>
    <row r="128" spans="1:12" x14ac:dyDescent="0.2">
      <c r="A128" s="43" t="s">
        <v>302</v>
      </c>
      <c r="B128" s="43" t="s">
        <v>303</v>
      </c>
      <c r="C128" s="43" t="s">
        <v>315</v>
      </c>
      <c r="D128" s="43" t="s">
        <v>316</v>
      </c>
      <c r="E128" s="51">
        <v>50.88</v>
      </c>
      <c r="F128" s="45">
        <v>65.319999999999993</v>
      </c>
      <c r="G128" s="45">
        <v>61.17</v>
      </c>
      <c r="H128" s="45">
        <v>39.72</v>
      </c>
      <c r="I128" s="75">
        <v>51.07</v>
      </c>
      <c r="J128" s="63">
        <f t="shared" si="2"/>
        <v>268.16000000000003</v>
      </c>
      <c r="K128" s="61">
        <f t="shared" si="3"/>
        <v>1650.61</v>
      </c>
      <c r="L128" s="79"/>
    </row>
    <row r="129" spans="1:12" x14ac:dyDescent="0.2">
      <c r="A129" s="43" t="s">
        <v>302</v>
      </c>
      <c r="B129" s="43" t="s">
        <v>303</v>
      </c>
      <c r="C129" s="43" t="s">
        <v>166</v>
      </c>
      <c r="D129" s="43" t="s">
        <v>317</v>
      </c>
      <c r="E129" s="51">
        <v>21.55</v>
      </c>
      <c r="F129" s="45">
        <v>29.21</v>
      </c>
      <c r="G129" s="45">
        <v>26.69</v>
      </c>
      <c r="H129" s="45">
        <v>24.63</v>
      </c>
      <c r="I129" s="75">
        <v>15.74</v>
      </c>
      <c r="J129" s="63">
        <f t="shared" si="2"/>
        <v>117.82</v>
      </c>
      <c r="K129" s="61">
        <f t="shared" si="3"/>
        <v>725.22</v>
      </c>
      <c r="L129" s="79"/>
    </row>
    <row r="130" spans="1:12" x14ac:dyDescent="0.2">
      <c r="A130" s="43" t="s">
        <v>302</v>
      </c>
      <c r="B130" s="43" t="s">
        <v>303</v>
      </c>
      <c r="C130" s="43" t="s">
        <v>209</v>
      </c>
      <c r="D130" s="43" t="s">
        <v>318</v>
      </c>
      <c r="E130" s="51">
        <v>37.53</v>
      </c>
      <c r="F130" s="45">
        <v>36.1</v>
      </c>
      <c r="G130" s="45">
        <v>30.92</v>
      </c>
      <c r="H130" s="45">
        <v>33.25</v>
      </c>
      <c r="I130" s="75">
        <v>24.82</v>
      </c>
      <c r="J130" s="63">
        <f t="shared" si="2"/>
        <v>162.62</v>
      </c>
      <c r="K130" s="61">
        <f t="shared" si="3"/>
        <v>1000.98</v>
      </c>
      <c r="L130" s="79"/>
    </row>
    <row r="131" spans="1:12" x14ac:dyDescent="0.2">
      <c r="A131" s="43" t="s">
        <v>302</v>
      </c>
      <c r="B131" s="43" t="s">
        <v>303</v>
      </c>
      <c r="C131" s="43" t="s">
        <v>132</v>
      </c>
      <c r="D131" s="43" t="s">
        <v>319</v>
      </c>
      <c r="E131" s="51">
        <v>73.010000000000005</v>
      </c>
      <c r="F131" s="45">
        <v>102.55</v>
      </c>
      <c r="G131" s="45">
        <v>84.81</v>
      </c>
      <c r="H131" s="45">
        <v>73.31</v>
      </c>
      <c r="I131" s="75">
        <v>76.25</v>
      </c>
      <c r="J131" s="63">
        <f t="shared" si="2"/>
        <v>409.93</v>
      </c>
      <c r="K131" s="61">
        <f t="shared" si="3"/>
        <v>2523.25</v>
      </c>
      <c r="L131" s="79"/>
    </row>
    <row r="132" spans="1:12" x14ac:dyDescent="0.2">
      <c r="A132" s="43" t="s">
        <v>302</v>
      </c>
      <c r="B132" s="43" t="s">
        <v>303</v>
      </c>
      <c r="C132" s="43" t="s">
        <v>168</v>
      </c>
      <c r="D132" s="43" t="s">
        <v>320</v>
      </c>
      <c r="E132" s="51">
        <v>258.17</v>
      </c>
      <c r="F132" s="45">
        <v>355.02</v>
      </c>
      <c r="G132" s="45">
        <v>386.53</v>
      </c>
      <c r="H132" s="45">
        <v>293.5</v>
      </c>
      <c r="I132" s="75">
        <v>357.12</v>
      </c>
      <c r="J132" s="63">
        <f t="shared" si="2"/>
        <v>1650.3400000000001</v>
      </c>
      <c r="K132" s="61">
        <f t="shared" si="3"/>
        <v>10158.379999999999</v>
      </c>
      <c r="L132" s="79"/>
    </row>
    <row r="133" spans="1:12" x14ac:dyDescent="0.2">
      <c r="A133" s="43" t="s">
        <v>302</v>
      </c>
      <c r="B133" s="43" t="s">
        <v>303</v>
      </c>
      <c r="C133" s="43" t="s">
        <v>250</v>
      </c>
      <c r="D133" s="43" t="s">
        <v>321</v>
      </c>
      <c r="E133" s="51">
        <v>38.71</v>
      </c>
      <c r="F133" s="45">
        <v>59.45</v>
      </c>
      <c r="G133" s="45">
        <v>41.24</v>
      </c>
      <c r="H133" s="45">
        <v>49.84</v>
      </c>
      <c r="I133" s="75">
        <v>43.37</v>
      </c>
      <c r="J133" s="63">
        <f t="shared" si="2"/>
        <v>232.61</v>
      </c>
      <c r="K133" s="61">
        <f t="shared" si="3"/>
        <v>1431.79</v>
      </c>
      <c r="L133" s="79"/>
    </row>
    <row r="134" spans="1:12" x14ac:dyDescent="0.2">
      <c r="A134" s="43" t="s">
        <v>322</v>
      </c>
      <c r="B134" s="43" t="s">
        <v>323</v>
      </c>
      <c r="C134" s="43" t="s">
        <v>153</v>
      </c>
      <c r="D134" s="43" t="s">
        <v>324</v>
      </c>
      <c r="E134" s="51">
        <v>24.52</v>
      </c>
      <c r="F134" s="45">
        <v>23.59</v>
      </c>
      <c r="G134" s="45">
        <v>25.13</v>
      </c>
      <c r="H134" s="45">
        <v>27.89</v>
      </c>
      <c r="I134" s="75">
        <v>17.22</v>
      </c>
      <c r="J134" s="63">
        <f t="shared" ref="J134:J197" si="4">SUM(E134:I134)</f>
        <v>118.35</v>
      </c>
      <c r="K134" s="61">
        <f t="shared" si="3"/>
        <v>728.48</v>
      </c>
      <c r="L134" s="79"/>
    </row>
    <row r="135" spans="1:12" x14ac:dyDescent="0.2">
      <c r="A135" s="43" t="s">
        <v>322</v>
      </c>
      <c r="B135" s="43" t="s">
        <v>323</v>
      </c>
      <c r="C135" s="43" t="s">
        <v>108</v>
      </c>
      <c r="D135" s="43" t="s">
        <v>325</v>
      </c>
      <c r="E135" s="51">
        <v>23.53</v>
      </c>
      <c r="F135" s="45">
        <v>28.25</v>
      </c>
      <c r="G135" s="45">
        <v>28.58</v>
      </c>
      <c r="H135" s="45">
        <v>21.45</v>
      </c>
      <c r="I135" s="75">
        <v>30.29</v>
      </c>
      <c r="J135" s="63">
        <f t="shared" si="4"/>
        <v>132.1</v>
      </c>
      <c r="K135" s="61">
        <f t="shared" ref="K135:K198" si="5">ROUND(J135*$J$538,2)</f>
        <v>813.12</v>
      </c>
      <c r="L135" s="79"/>
    </row>
    <row r="136" spans="1:12" x14ac:dyDescent="0.2">
      <c r="A136" s="43" t="s">
        <v>322</v>
      </c>
      <c r="B136" s="43" t="s">
        <v>323</v>
      </c>
      <c r="C136" s="43" t="s">
        <v>114</v>
      </c>
      <c r="D136" s="43" t="s">
        <v>326</v>
      </c>
      <c r="E136" s="51">
        <v>168.68</v>
      </c>
      <c r="F136" s="45">
        <v>130.88999999999999</v>
      </c>
      <c r="G136" s="45">
        <v>133.93</v>
      </c>
      <c r="H136" s="45">
        <v>140.22999999999999</v>
      </c>
      <c r="I136" s="75">
        <v>106.43</v>
      </c>
      <c r="J136" s="63">
        <f t="shared" si="4"/>
        <v>680.16000000000008</v>
      </c>
      <c r="K136" s="61">
        <f t="shared" si="5"/>
        <v>4186.6099999999997</v>
      </c>
      <c r="L136" s="79"/>
    </row>
    <row r="137" spans="1:12" x14ac:dyDescent="0.2">
      <c r="A137" s="43" t="s">
        <v>322</v>
      </c>
      <c r="B137" s="43" t="s">
        <v>323</v>
      </c>
      <c r="C137" s="43" t="s">
        <v>327</v>
      </c>
      <c r="D137" s="43" t="s">
        <v>328</v>
      </c>
      <c r="E137" s="51">
        <v>187.82</v>
      </c>
      <c r="F137" s="45">
        <v>149.54</v>
      </c>
      <c r="G137" s="45">
        <v>166.92</v>
      </c>
      <c r="H137" s="45">
        <v>135.36000000000001</v>
      </c>
      <c r="I137" s="75">
        <v>174.45</v>
      </c>
      <c r="J137" s="63">
        <f t="shared" si="4"/>
        <v>814.08999999999992</v>
      </c>
      <c r="K137" s="61">
        <f t="shared" si="5"/>
        <v>5010.99</v>
      </c>
      <c r="L137" s="79"/>
    </row>
    <row r="138" spans="1:12" x14ac:dyDescent="0.2">
      <c r="A138" s="43" t="s">
        <v>329</v>
      </c>
      <c r="B138" s="43" t="s">
        <v>330</v>
      </c>
      <c r="C138" s="43" t="s">
        <v>331</v>
      </c>
      <c r="D138" s="43" t="s">
        <v>332</v>
      </c>
      <c r="E138" s="51">
        <v>7</v>
      </c>
      <c r="F138" s="45">
        <v>0</v>
      </c>
      <c r="G138" s="45">
        <v>0</v>
      </c>
      <c r="H138" s="45">
        <v>0</v>
      </c>
      <c r="I138" s="75">
        <v>0</v>
      </c>
      <c r="J138" s="63">
        <f t="shared" si="4"/>
        <v>7</v>
      </c>
      <c r="K138" s="61">
        <f t="shared" si="5"/>
        <v>43.09</v>
      </c>
      <c r="L138" s="79"/>
    </row>
    <row r="139" spans="1:12" x14ac:dyDescent="0.2">
      <c r="A139" s="43" t="s">
        <v>329</v>
      </c>
      <c r="B139" s="43" t="s">
        <v>330</v>
      </c>
      <c r="C139" s="43" t="s">
        <v>225</v>
      </c>
      <c r="D139" s="43" t="s">
        <v>333</v>
      </c>
      <c r="E139" s="51">
        <v>15.3</v>
      </c>
      <c r="F139" s="45">
        <v>0</v>
      </c>
      <c r="G139" s="45">
        <v>0</v>
      </c>
      <c r="H139" s="45">
        <v>0</v>
      </c>
      <c r="I139" s="75">
        <v>0</v>
      </c>
      <c r="J139" s="63">
        <f t="shared" si="4"/>
        <v>15.3</v>
      </c>
      <c r="K139" s="61">
        <f t="shared" si="5"/>
        <v>94.18</v>
      </c>
      <c r="L139" s="79"/>
    </row>
    <row r="140" spans="1:12" x14ac:dyDescent="0.2">
      <c r="A140" s="43" t="s">
        <v>329</v>
      </c>
      <c r="B140" s="43" t="s">
        <v>330</v>
      </c>
      <c r="C140" s="43" t="s">
        <v>334</v>
      </c>
      <c r="D140" s="43" t="s">
        <v>335</v>
      </c>
      <c r="E140" s="51">
        <v>12.06</v>
      </c>
      <c r="F140" s="45">
        <v>0</v>
      </c>
      <c r="G140" s="45">
        <v>0</v>
      </c>
      <c r="H140" s="45">
        <v>0</v>
      </c>
      <c r="I140" s="75">
        <v>0</v>
      </c>
      <c r="J140" s="63">
        <f t="shared" si="4"/>
        <v>12.06</v>
      </c>
      <c r="K140" s="61">
        <f t="shared" si="5"/>
        <v>74.23</v>
      </c>
      <c r="L140" s="79"/>
    </row>
    <row r="141" spans="1:12" x14ac:dyDescent="0.2">
      <c r="A141" s="43" t="s">
        <v>329</v>
      </c>
      <c r="B141" s="43" t="s">
        <v>330</v>
      </c>
      <c r="C141" s="43" t="s">
        <v>231</v>
      </c>
      <c r="D141" s="43" t="s">
        <v>336</v>
      </c>
      <c r="E141" s="51">
        <v>9.3000000000000007</v>
      </c>
      <c r="F141" s="45">
        <v>0</v>
      </c>
      <c r="G141" s="45">
        <v>0</v>
      </c>
      <c r="H141" s="45">
        <v>0</v>
      </c>
      <c r="I141" s="75">
        <v>0</v>
      </c>
      <c r="J141" s="63">
        <f t="shared" si="4"/>
        <v>9.3000000000000007</v>
      </c>
      <c r="K141" s="61">
        <f t="shared" si="5"/>
        <v>57.24</v>
      </c>
      <c r="L141" s="79"/>
    </row>
    <row r="142" spans="1:12" x14ac:dyDescent="0.2">
      <c r="A142" s="43" t="s">
        <v>329</v>
      </c>
      <c r="B142" s="43" t="s">
        <v>330</v>
      </c>
      <c r="C142" s="43" t="s">
        <v>97</v>
      </c>
      <c r="D142" s="43" t="s">
        <v>337</v>
      </c>
      <c r="E142" s="51">
        <v>130.37</v>
      </c>
      <c r="F142" s="45">
        <v>113.36</v>
      </c>
      <c r="G142" s="45">
        <v>108.39</v>
      </c>
      <c r="H142" s="45">
        <v>105.89</v>
      </c>
      <c r="I142" s="75">
        <v>97.55</v>
      </c>
      <c r="J142" s="63">
        <f t="shared" si="4"/>
        <v>555.55999999999995</v>
      </c>
      <c r="K142" s="61">
        <f t="shared" si="5"/>
        <v>3419.65</v>
      </c>
      <c r="L142" s="79"/>
    </row>
    <row r="143" spans="1:12" x14ac:dyDescent="0.2">
      <c r="A143" s="43" t="s">
        <v>329</v>
      </c>
      <c r="B143" s="43" t="s">
        <v>330</v>
      </c>
      <c r="C143" s="43" t="s">
        <v>128</v>
      </c>
      <c r="D143" s="43" t="s">
        <v>338</v>
      </c>
      <c r="E143" s="51">
        <v>180.22</v>
      </c>
      <c r="F143" s="45">
        <v>193.75</v>
      </c>
      <c r="G143" s="45">
        <v>171.02</v>
      </c>
      <c r="H143" s="45">
        <v>139.47999999999999</v>
      </c>
      <c r="I143" s="75">
        <v>157</v>
      </c>
      <c r="J143" s="63">
        <f t="shared" si="4"/>
        <v>841.47</v>
      </c>
      <c r="K143" s="61">
        <f t="shared" si="5"/>
        <v>5179.5200000000004</v>
      </c>
      <c r="L143" s="79"/>
    </row>
    <row r="144" spans="1:12" x14ac:dyDescent="0.2">
      <c r="A144" s="43" t="s">
        <v>329</v>
      </c>
      <c r="B144" s="43" t="s">
        <v>330</v>
      </c>
      <c r="C144" s="43" t="s">
        <v>150</v>
      </c>
      <c r="D144" s="43" t="s">
        <v>339</v>
      </c>
      <c r="E144" s="51">
        <v>68.900000000000006</v>
      </c>
      <c r="F144" s="45">
        <v>85.16</v>
      </c>
      <c r="G144" s="45">
        <v>72.05</v>
      </c>
      <c r="H144" s="45">
        <v>74.7</v>
      </c>
      <c r="I144" s="75">
        <v>60.51</v>
      </c>
      <c r="J144" s="63">
        <f t="shared" si="4"/>
        <v>361.32</v>
      </c>
      <c r="K144" s="61">
        <f t="shared" si="5"/>
        <v>2224.04</v>
      </c>
      <c r="L144" s="79"/>
    </row>
    <row r="145" spans="1:12" x14ac:dyDescent="0.2">
      <c r="A145" s="43" t="s">
        <v>329</v>
      </c>
      <c r="B145" s="43" t="s">
        <v>330</v>
      </c>
      <c r="C145" s="43" t="s">
        <v>87</v>
      </c>
      <c r="D145" s="43" t="s">
        <v>340</v>
      </c>
      <c r="E145" s="51">
        <v>39.99</v>
      </c>
      <c r="F145" s="45">
        <v>51.06</v>
      </c>
      <c r="G145" s="45">
        <v>61.29</v>
      </c>
      <c r="H145" s="45">
        <v>45.58</v>
      </c>
      <c r="I145" s="75">
        <v>54.45</v>
      </c>
      <c r="J145" s="63">
        <f t="shared" si="4"/>
        <v>252.37</v>
      </c>
      <c r="K145" s="61">
        <f t="shared" si="5"/>
        <v>1553.42</v>
      </c>
      <c r="L145" s="79"/>
    </row>
    <row r="146" spans="1:12" x14ac:dyDescent="0.2">
      <c r="A146" s="43" t="s">
        <v>329</v>
      </c>
      <c r="B146" s="43" t="s">
        <v>330</v>
      </c>
      <c r="C146" s="43" t="s">
        <v>153</v>
      </c>
      <c r="D146" s="43" t="s">
        <v>341</v>
      </c>
      <c r="E146" s="51">
        <v>20.38</v>
      </c>
      <c r="F146" s="45">
        <v>29.22</v>
      </c>
      <c r="G146" s="45">
        <v>26.6</v>
      </c>
      <c r="H146" s="45">
        <v>26.94</v>
      </c>
      <c r="I146" s="75">
        <v>23.97</v>
      </c>
      <c r="J146" s="63">
        <f t="shared" si="4"/>
        <v>127.10999999999999</v>
      </c>
      <c r="K146" s="61">
        <f t="shared" si="5"/>
        <v>782.4</v>
      </c>
      <c r="L146" s="79"/>
    </row>
    <row r="147" spans="1:12" x14ac:dyDescent="0.2">
      <c r="A147" s="43" t="s">
        <v>342</v>
      </c>
      <c r="B147" s="43" t="s">
        <v>343</v>
      </c>
      <c r="C147" s="43" t="s">
        <v>153</v>
      </c>
      <c r="D147" s="43" t="s">
        <v>344</v>
      </c>
      <c r="E147" s="51">
        <v>20.61</v>
      </c>
      <c r="F147" s="45">
        <v>25.59</v>
      </c>
      <c r="G147" s="45">
        <v>20.97</v>
      </c>
      <c r="H147" s="45">
        <v>17.41</v>
      </c>
      <c r="I147" s="75">
        <v>22.94</v>
      </c>
      <c r="J147" s="63">
        <f t="shared" si="4"/>
        <v>107.52</v>
      </c>
      <c r="K147" s="61">
        <f t="shared" si="5"/>
        <v>661.82</v>
      </c>
      <c r="L147" s="79"/>
    </row>
    <row r="148" spans="1:12" x14ac:dyDescent="0.2">
      <c r="A148" s="43" t="s">
        <v>342</v>
      </c>
      <c r="B148" s="43" t="s">
        <v>343</v>
      </c>
      <c r="C148" s="43" t="s">
        <v>279</v>
      </c>
      <c r="D148" s="43" t="s">
        <v>345</v>
      </c>
      <c r="E148" s="51">
        <v>28.3</v>
      </c>
      <c r="F148" s="45">
        <v>38.99</v>
      </c>
      <c r="G148" s="45">
        <v>28.45</v>
      </c>
      <c r="H148" s="45">
        <v>31.31</v>
      </c>
      <c r="I148" s="75">
        <v>26.45</v>
      </c>
      <c r="J148" s="63">
        <f t="shared" si="4"/>
        <v>153.5</v>
      </c>
      <c r="K148" s="61">
        <f t="shared" si="5"/>
        <v>944.84</v>
      </c>
      <c r="L148" s="79"/>
    </row>
    <row r="149" spans="1:12" x14ac:dyDescent="0.2">
      <c r="A149" s="43" t="s">
        <v>342</v>
      </c>
      <c r="B149" s="43" t="s">
        <v>343</v>
      </c>
      <c r="C149" s="43" t="s">
        <v>255</v>
      </c>
      <c r="D149" s="43" t="s">
        <v>346</v>
      </c>
      <c r="E149" s="51">
        <v>3.91</v>
      </c>
      <c r="F149" s="45">
        <v>11.24</v>
      </c>
      <c r="G149" s="45">
        <v>3.12</v>
      </c>
      <c r="H149" s="45">
        <v>2</v>
      </c>
      <c r="I149" s="75">
        <v>4</v>
      </c>
      <c r="J149" s="63">
        <f t="shared" si="4"/>
        <v>24.27</v>
      </c>
      <c r="K149" s="61">
        <f t="shared" si="5"/>
        <v>149.38999999999999</v>
      </c>
      <c r="L149" s="79"/>
    </row>
    <row r="150" spans="1:12" x14ac:dyDescent="0.2">
      <c r="A150" s="43" t="s">
        <v>347</v>
      </c>
      <c r="B150" s="43" t="s">
        <v>348</v>
      </c>
      <c r="C150" s="43" t="s">
        <v>128</v>
      </c>
      <c r="D150" s="43" t="s">
        <v>349</v>
      </c>
      <c r="E150" s="51">
        <v>22.54</v>
      </c>
      <c r="F150" s="45">
        <v>18.440000000000001</v>
      </c>
      <c r="G150" s="45">
        <v>20.39</v>
      </c>
      <c r="H150" s="45">
        <v>20.27</v>
      </c>
      <c r="I150" s="75">
        <v>22.93</v>
      </c>
      <c r="J150" s="63">
        <f t="shared" si="4"/>
        <v>104.57</v>
      </c>
      <c r="K150" s="61">
        <f t="shared" si="5"/>
        <v>643.66</v>
      </c>
      <c r="L150" s="79"/>
    </row>
    <row r="151" spans="1:12" x14ac:dyDescent="0.2">
      <c r="A151" s="43" t="s">
        <v>347</v>
      </c>
      <c r="B151" s="43" t="s">
        <v>348</v>
      </c>
      <c r="C151" s="43" t="s">
        <v>150</v>
      </c>
      <c r="D151" s="43" t="s">
        <v>350</v>
      </c>
      <c r="E151" s="51">
        <v>12.33</v>
      </c>
      <c r="F151" s="45">
        <v>13.32</v>
      </c>
      <c r="G151" s="45">
        <v>18.73</v>
      </c>
      <c r="H151" s="45">
        <v>13.29</v>
      </c>
      <c r="I151" s="75">
        <v>15.46</v>
      </c>
      <c r="J151" s="63">
        <f t="shared" si="4"/>
        <v>73.13</v>
      </c>
      <c r="K151" s="61">
        <f t="shared" si="5"/>
        <v>450.14</v>
      </c>
      <c r="L151" s="79"/>
    </row>
    <row r="152" spans="1:12" x14ac:dyDescent="0.2">
      <c r="A152" s="43" t="s">
        <v>347</v>
      </c>
      <c r="B152" s="43" t="s">
        <v>348</v>
      </c>
      <c r="C152" s="43" t="s">
        <v>140</v>
      </c>
      <c r="D152" s="43" t="s">
        <v>351</v>
      </c>
      <c r="E152" s="51">
        <v>22.11</v>
      </c>
      <c r="F152" s="45">
        <v>20.96</v>
      </c>
      <c r="G152" s="45">
        <v>26.9</v>
      </c>
      <c r="H152" s="45">
        <v>22.65</v>
      </c>
      <c r="I152" s="75">
        <v>22.82</v>
      </c>
      <c r="J152" s="63">
        <f t="shared" si="4"/>
        <v>115.44</v>
      </c>
      <c r="K152" s="61">
        <f t="shared" si="5"/>
        <v>710.57</v>
      </c>
      <c r="L152" s="79"/>
    </row>
    <row r="153" spans="1:12" x14ac:dyDescent="0.2">
      <c r="A153" s="43" t="s">
        <v>352</v>
      </c>
      <c r="B153" s="43" t="s">
        <v>353</v>
      </c>
      <c r="C153" s="43" t="s">
        <v>97</v>
      </c>
      <c r="D153" s="43" t="s">
        <v>354</v>
      </c>
      <c r="E153" s="51">
        <v>28.34</v>
      </c>
      <c r="F153" s="45">
        <v>33.47</v>
      </c>
      <c r="G153" s="45">
        <v>18.190000000000001</v>
      </c>
      <c r="H153" s="45">
        <v>32.68</v>
      </c>
      <c r="I153" s="75">
        <v>30.21</v>
      </c>
      <c r="J153" s="63">
        <f t="shared" si="4"/>
        <v>142.89000000000001</v>
      </c>
      <c r="K153" s="61">
        <f t="shared" si="5"/>
        <v>879.53</v>
      </c>
      <c r="L153" s="79"/>
    </row>
    <row r="154" spans="1:12" x14ac:dyDescent="0.2">
      <c r="A154" s="43" t="s">
        <v>352</v>
      </c>
      <c r="B154" s="43" t="s">
        <v>353</v>
      </c>
      <c r="C154" s="43" t="s">
        <v>315</v>
      </c>
      <c r="D154" s="43" t="s">
        <v>355</v>
      </c>
      <c r="E154" s="51">
        <v>29.53</v>
      </c>
      <c r="F154" s="45">
        <v>16</v>
      </c>
      <c r="G154" s="45">
        <v>28.03</v>
      </c>
      <c r="H154" s="45">
        <v>24.09</v>
      </c>
      <c r="I154" s="75">
        <v>10.95</v>
      </c>
      <c r="J154" s="63">
        <f t="shared" si="4"/>
        <v>108.60000000000001</v>
      </c>
      <c r="K154" s="61">
        <f t="shared" si="5"/>
        <v>668.47</v>
      </c>
      <c r="L154" s="79"/>
    </row>
    <row r="155" spans="1:12" x14ac:dyDescent="0.2">
      <c r="A155" s="43" t="s">
        <v>352</v>
      </c>
      <c r="B155" s="43" t="s">
        <v>353</v>
      </c>
      <c r="C155" s="43" t="s">
        <v>140</v>
      </c>
      <c r="D155" s="43" t="s">
        <v>356</v>
      </c>
      <c r="E155" s="51">
        <v>76.069999999999993</v>
      </c>
      <c r="F155" s="45">
        <v>81.14</v>
      </c>
      <c r="G155" s="45">
        <v>77.27</v>
      </c>
      <c r="H155" s="45">
        <v>68.650000000000006</v>
      </c>
      <c r="I155" s="75">
        <v>75.430000000000007</v>
      </c>
      <c r="J155" s="63">
        <f t="shared" si="4"/>
        <v>378.56</v>
      </c>
      <c r="K155" s="61">
        <f t="shared" si="5"/>
        <v>2330.16</v>
      </c>
      <c r="L155" s="79"/>
    </row>
    <row r="156" spans="1:12" x14ac:dyDescent="0.2">
      <c r="A156" s="43" t="s">
        <v>352</v>
      </c>
      <c r="B156" s="43" t="s">
        <v>353</v>
      </c>
      <c r="C156" s="43" t="s">
        <v>357</v>
      </c>
      <c r="D156" s="43" t="s">
        <v>358</v>
      </c>
      <c r="E156" s="51">
        <v>27.6</v>
      </c>
      <c r="F156" s="45">
        <v>25.8</v>
      </c>
      <c r="G156" s="45">
        <v>28.77</v>
      </c>
      <c r="H156" s="45">
        <v>31.66</v>
      </c>
      <c r="I156" s="75">
        <v>23.07</v>
      </c>
      <c r="J156" s="63">
        <f t="shared" si="4"/>
        <v>136.9</v>
      </c>
      <c r="K156" s="61">
        <f t="shared" si="5"/>
        <v>842.66</v>
      </c>
      <c r="L156" s="79"/>
    </row>
    <row r="157" spans="1:12" x14ac:dyDescent="0.2">
      <c r="A157" s="43" t="s">
        <v>352</v>
      </c>
      <c r="B157" s="43" t="s">
        <v>353</v>
      </c>
      <c r="C157" s="43" t="s">
        <v>170</v>
      </c>
      <c r="D157" s="43" t="s">
        <v>359</v>
      </c>
      <c r="E157" s="51">
        <v>38.1</v>
      </c>
      <c r="F157" s="45">
        <v>48.01</v>
      </c>
      <c r="G157" s="45">
        <v>39.5</v>
      </c>
      <c r="H157" s="45">
        <v>37.39</v>
      </c>
      <c r="I157" s="75">
        <v>36.28</v>
      </c>
      <c r="J157" s="63">
        <f t="shared" si="4"/>
        <v>199.28</v>
      </c>
      <c r="K157" s="61">
        <f t="shared" si="5"/>
        <v>1226.6300000000001</v>
      </c>
      <c r="L157" s="79"/>
    </row>
    <row r="158" spans="1:12" x14ac:dyDescent="0.2">
      <c r="A158" s="43" t="s">
        <v>352</v>
      </c>
      <c r="B158" s="43" t="s">
        <v>353</v>
      </c>
      <c r="C158" s="43" t="s">
        <v>198</v>
      </c>
      <c r="D158" s="43" t="s">
        <v>360</v>
      </c>
      <c r="E158" s="51">
        <v>501.6</v>
      </c>
      <c r="F158" s="45">
        <v>490.82</v>
      </c>
      <c r="G158" s="45">
        <v>478.31</v>
      </c>
      <c r="H158" s="45">
        <v>424.44</v>
      </c>
      <c r="I158" s="75">
        <v>387.44</v>
      </c>
      <c r="J158" s="63">
        <f t="shared" si="4"/>
        <v>2282.61</v>
      </c>
      <c r="K158" s="61">
        <f t="shared" si="5"/>
        <v>14050.2</v>
      </c>
      <c r="L158" s="79"/>
    </row>
    <row r="159" spans="1:12" x14ac:dyDescent="0.2">
      <c r="A159" s="43" t="s">
        <v>352</v>
      </c>
      <c r="B159" s="43" t="s">
        <v>353</v>
      </c>
      <c r="C159" s="43" t="s">
        <v>361</v>
      </c>
      <c r="D159" s="43" t="s">
        <v>362</v>
      </c>
      <c r="E159" s="51">
        <v>14.15</v>
      </c>
      <c r="F159" s="45">
        <v>24.05</v>
      </c>
      <c r="G159" s="45">
        <v>18.03</v>
      </c>
      <c r="H159" s="45">
        <v>20.04</v>
      </c>
      <c r="I159" s="75">
        <v>22.55</v>
      </c>
      <c r="J159" s="63">
        <f t="shared" si="4"/>
        <v>98.820000000000007</v>
      </c>
      <c r="K159" s="61">
        <f t="shared" si="5"/>
        <v>608.27</v>
      </c>
      <c r="L159" s="79"/>
    </row>
    <row r="160" spans="1:12" x14ac:dyDescent="0.2">
      <c r="A160" s="43" t="s">
        <v>352</v>
      </c>
      <c r="B160" s="43" t="s">
        <v>353</v>
      </c>
      <c r="C160" s="43" t="s">
        <v>363</v>
      </c>
      <c r="D160" s="43" t="s">
        <v>364</v>
      </c>
      <c r="E160" s="51">
        <v>14.82</v>
      </c>
      <c r="F160" s="45">
        <v>16.41</v>
      </c>
      <c r="G160" s="45">
        <v>20.65</v>
      </c>
      <c r="H160" s="45">
        <v>27.09</v>
      </c>
      <c r="I160" s="75">
        <v>15.71</v>
      </c>
      <c r="J160" s="63">
        <f t="shared" si="4"/>
        <v>94.68</v>
      </c>
      <c r="K160" s="61">
        <f t="shared" si="5"/>
        <v>582.79</v>
      </c>
      <c r="L160" s="79"/>
    </row>
    <row r="161" spans="1:12" x14ac:dyDescent="0.2">
      <c r="A161" s="43" t="s">
        <v>365</v>
      </c>
      <c r="B161" s="43" t="s">
        <v>366</v>
      </c>
      <c r="C161" s="43" t="s">
        <v>260</v>
      </c>
      <c r="D161" s="43" t="s">
        <v>367</v>
      </c>
      <c r="E161" s="51">
        <v>42.64</v>
      </c>
      <c r="F161" s="45">
        <v>0</v>
      </c>
      <c r="G161" s="45">
        <v>0</v>
      </c>
      <c r="H161" s="45">
        <v>0</v>
      </c>
      <c r="I161" s="75">
        <v>0</v>
      </c>
      <c r="J161" s="63">
        <f t="shared" si="4"/>
        <v>42.64</v>
      </c>
      <c r="K161" s="61">
        <f t="shared" si="5"/>
        <v>262.45999999999998</v>
      </c>
      <c r="L161" s="79"/>
    </row>
    <row r="162" spans="1:12" x14ac:dyDescent="0.2">
      <c r="A162" s="43" t="s">
        <v>365</v>
      </c>
      <c r="B162" s="43" t="s">
        <v>366</v>
      </c>
      <c r="C162" s="43" t="s">
        <v>128</v>
      </c>
      <c r="D162" s="43" t="s">
        <v>368</v>
      </c>
      <c r="E162" s="51">
        <v>43.51</v>
      </c>
      <c r="F162" s="45">
        <v>58.34</v>
      </c>
      <c r="G162" s="45">
        <v>59.04</v>
      </c>
      <c r="H162" s="45">
        <v>75.17</v>
      </c>
      <c r="I162" s="75">
        <v>45.27</v>
      </c>
      <c r="J162" s="63">
        <f t="shared" si="4"/>
        <v>281.33</v>
      </c>
      <c r="K162" s="61">
        <f t="shared" si="5"/>
        <v>1731.68</v>
      </c>
      <c r="L162" s="79"/>
    </row>
    <row r="163" spans="1:12" x14ac:dyDescent="0.2">
      <c r="A163" s="43" t="s">
        <v>365</v>
      </c>
      <c r="B163" s="43" t="s">
        <v>366</v>
      </c>
      <c r="C163" s="43" t="s">
        <v>153</v>
      </c>
      <c r="D163" s="43" t="s">
        <v>369</v>
      </c>
      <c r="E163" s="51">
        <v>23.2</v>
      </c>
      <c r="F163" s="45">
        <v>18.510000000000002</v>
      </c>
      <c r="G163" s="45">
        <v>19.95</v>
      </c>
      <c r="H163" s="45">
        <v>17.079999999999998</v>
      </c>
      <c r="I163" s="75">
        <v>16.12</v>
      </c>
      <c r="J163" s="63">
        <f t="shared" si="4"/>
        <v>94.86</v>
      </c>
      <c r="K163" s="61">
        <f t="shared" si="5"/>
        <v>583.89</v>
      </c>
      <c r="L163" s="79"/>
    </row>
    <row r="164" spans="1:12" x14ac:dyDescent="0.2">
      <c r="A164" s="43" t="s">
        <v>365</v>
      </c>
      <c r="B164" s="43" t="s">
        <v>366</v>
      </c>
      <c r="C164" s="43" t="s">
        <v>108</v>
      </c>
      <c r="D164" s="43" t="s">
        <v>370</v>
      </c>
      <c r="E164" s="51">
        <v>18.73</v>
      </c>
      <c r="F164" s="45">
        <v>24.42</v>
      </c>
      <c r="G164" s="45">
        <v>26.13</v>
      </c>
      <c r="H164" s="45">
        <v>23.41</v>
      </c>
      <c r="I164" s="75">
        <v>21.04</v>
      </c>
      <c r="J164" s="63">
        <f t="shared" si="4"/>
        <v>113.72999999999999</v>
      </c>
      <c r="K164" s="61">
        <f t="shared" si="5"/>
        <v>700.05</v>
      </c>
      <c r="L164" s="79"/>
    </row>
    <row r="165" spans="1:12" x14ac:dyDescent="0.2">
      <c r="A165" s="43" t="s">
        <v>365</v>
      </c>
      <c r="B165" s="43" t="s">
        <v>366</v>
      </c>
      <c r="C165" s="43" t="s">
        <v>138</v>
      </c>
      <c r="D165" s="43" t="s">
        <v>371</v>
      </c>
      <c r="E165" s="51">
        <v>84.96</v>
      </c>
      <c r="F165" s="45">
        <v>85.63</v>
      </c>
      <c r="G165" s="45">
        <v>84.99</v>
      </c>
      <c r="H165" s="45">
        <v>87.13</v>
      </c>
      <c r="I165" s="75">
        <v>74.34</v>
      </c>
      <c r="J165" s="63">
        <f t="shared" si="4"/>
        <v>417.04999999999995</v>
      </c>
      <c r="K165" s="61">
        <f t="shared" si="5"/>
        <v>2567.08</v>
      </c>
      <c r="L165" s="79"/>
    </row>
    <row r="166" spans="1:12" x14ac:dyDescent="0.2">
      <c r="A166" s="43" t="s">
        <v>365</v>
      </c>
      <c r="B166" s="43" t="s">
        <v>366</v>
      </c>
      <c r="C166" s="43" t="s">
        <v>315</v>
      </c>
      <c r="D166" s="43" t="s">
        <v>372</v>
      </c>
      <c r="E166" s="51">
        <v>94.21</v>
      </c>
      <c r="F166" s="45">
        <v>121.08</v>
      </c>
      <c r="G166" s="45">
        <v>132.41999999999999</v>
      </c>
      <c r="H166" s="45">
        <v>91.25</v>
      </c>
      <c r="I166" s="75">
        <v>123.36</v>
      </c>
      <c r="J166" s="63">
        <f t="shared" si="4"/>
        <v>562.31999999999994</v>
      </c>
      <c r="K166" s="61">
        <f t="shared" si="5"/>
        <v>3461.26</v>
      </c>
      <c r="L166" s="79"/>
    </row>
    <row r="167" spans="1:12" x14ac:dyDescent="0.2">
      <c r="A167" s="43" t="s">
        <v>365</v>
      </c>
      <c r="B167" s="43" t="s">
        <v>366</v>
      </c>
      <c r="C167" s="43" t="s">
        <v>373</v>
      </c>
      <c r="D167" s="43" t="s">
        <v>374</v>
      </c>
      <c r="E167" s="51">
        <v>64.010000000000005</v>
      </c>
      <c r="F167" s="45">
        <v>44.14</v>
      </c>
      <c r="G167" s="45">
        <v>35.79</v>
      </c>
      <c r="H167" s="45">
        <v>44.83</v>
      </c>
      <c r="I167" s="75">
        <v>34.979999999999997</v>
      </c>
      <c r="J167" s="63">
        <f t="shared" si="4"/>
        <v>223.74999999999997</v>
      </c>
      <c r="K167" s="61">
        <f t="shared" si="5"/>
        <v>1377.25</v>
      </c>
      <c r="L167" s="79"/>
    </row>
    <row r="168" spans="1:12" x14ac:dyDescent="0.2">
      <c r="A168" s="43" t="s">
        <v>365</v>
      </c>
      <c r="B168" s="43" t="s">
        <v>366</v>
      </c>
      <c r="C168" s="43" t="s">
        <v>159</v>
      </c>
      <c r="D168" s="43" t="s">
        <v>375</v>
      </c>
      <c r="E168" s="51">
        <v>35.159999999999997</v>
      </c>
      <c r="F168" s="45">
        <v>39.85</v>
      </c>
      <c r="G168" s="45">
        <v>35.700000000000003</v>
      </c>
      <c r="H168" s="45">
        <v>30.78</v>
      </c>
      <c r="I168" s="75">
        <v>35.700000000000003</v>
      </c>
      <c r="J168" s="63">
        <f t="shared" si="4"/>
        <v>177.19</v>
      </c>
      <c r="K168" s="61">
        <f t="shared" si="5"/>
        <v>1090.6600000000001</v>
      </c>
      <c r="L168" s="79"/>
    </row>
    <row r="169" spans="1:12" x14ac:dyDescent="0.2">
      <c r="A169" s="43" t="s">
        <v>376</v>
      </c>
      <c r="B169" s="43" t="s">
        <v>377</v>
      </c>
      <c r="C169" s="43" t="s">
        <v>378</v>
      </c>
      <c r="D169" s="43" t="s">
        <v>379</v>
      </c>
      <c r="E169" s="51">
        <v>17</v>
      </c>
      <c r="F169" s="45">
        <v>0</v>
      </c>
      <c r="G169" s="45">
        <v>0</v>
      </c>
      <c r="H169" s="45">
        <v>0</v>
      </c>
      <c r="I169" s="75">
        <v>0</v>
      </c>
      <c r="J169" s="63">
        <f t="shared" si="4"/>
        <v>17</v>
      </c>
      <c r="K169" s="61">
        <f t="shared" si="5"/>
        <v>104.64</v>
      </c>
      <c r="L169" s="79"/>
    </row>
    <row r="170" spans="1:12" x14ac:dyDescent="0.2">
      <c r="A170" s="43" t="s">
        <v>376</v>
      </c>
      <c r="B170" s="43" t="s">
        <v>377</v>
      </c>
      <c r="C170" s="43" t="s">
        <v>380</v>
      </c>
      <c r="D170" s="43" t="s">
        <v>381</v>
      </c>
      <c r="E170" s="51">
        <v>19.3</v>
      </c>
      <c r="F170" s="45">
        <v>0</v>
      </c>
      <c r="G170" s="45">
        <v>0</v>
      </c>
      <c r="H170" s="45">
        <v>0</v>
      </c>
      <c r="I170" s="75">
        <v>0</v>
      </c>
      <c r="J170" s="63">
        <f t="shared" si="4"/>
        <v>19.3</v>
      </c>
      <c r="K170" s="61">
        <f t="shared" si="5"/>
        <v>118.8</v>
      </c>
      <c r="L170" s="79"/>
    </row>
    <row r="171" spans="1:12" x14ac:dyDescent="0.2">
      <c r="A171" s="43" t="s">
        <v>376</v>
      </c>
      <c r="B171" s="43" t="s">
        <v>377</v>
      </c>
      <c r="C171" s="43" t="s">
        <v>382</v>
      </c>
      <c r="D171" s="43" t="s">
        <v>383</v>
      </c>
      <c r="E171" s="51">
        <v>32.14</v>
      </c>
      <c r="F171" s="45">
        <v>0</v>
      </c>
      <c r="G171" s="45">
        <v>0</v>
      </c>
      <c r="H171" s="45">
        <v>0</v>
      </c>
      <c r="I171" s="75">
        <v>0</v>
      </c>
      <c r="J171" s="63">
        <f t="shared" si="4"/>
        <v>32.14</v>
      </c>
      <c r="K171" s="61">
        <f t="shared" si="5"/>
        <v>197.83</v>
      </c>
      <c r="L171" s="79"/>
    </row>
    <row r="172" spans="1:12" x14ac:dyDescent="0.2">
      <c r="A172" s="43" t="s">
        <v>376</v>
      </c>
      <c r="B172" s="43" t="s">
        <v>377</v>
      </c>
      <c r="C172" s="43" t="s">
        <v>97</v>
      </c>
      <c r="D172" s="43" t="s">
        <v>384</v>
      </c>
      <c r="E172" s="51">
        <v>172.41</v>
      </c>
      <c r="F172" s="45">
        <v>190.75</v>
      </c>
      <c r="G172" s="45">
        <v>177.91</v>
      </c>
      <c r="H172" s="45">
        <v>149.32</v>
      </c>
      <c r="I172" s="75">
        <v>145.88</v>
      </c>
      <c r="J172" s="63">
        <f t="shared" si="4"/>
        <v>836.26999999999987</v>
      </c>
      <c r="K172" s="61">
        <f t="shared" si="5"/>
        <v>5147.51</v>
      </c>
      <c r="L172" s="79"/>
    </row>
    <row r="173" spans="1:12" x14ac:dyDescent="0.2">
      <c r="A173" s="43" t="s">
        <v>376</v>
      </c>
      <c r="B173" s="43" t="s">
        <v>377</v>
      </c>
      <c r="C173" s="43" t="s">
        <v>128</v>
      </c>
      <c r="D173" s="43" t="s">
        <v>385</v>
      </c>
      <c r="E173" s="51">
        <v>47.25</v>
      </c>
      <c r="F173" s="45">
        <v>36.35</v>
      </c>
      <c r="G173" s="45">
        <v>39.83</v>
      </c>
      <c r="H173" s="45">
        <v>36.92</v>
      </c>
      <c r="I173" s="75">
        <v>43.81</v>
      </c>
      <c r="J173" s="63">
        <f t="shared" si="4"/>
        <v>204.16</v>
      </c>
      <c r="K173" s="61">
        <f t="shared" si="5"/>
        <v>1256.67</v>
      </c>
      <c r="L173" s="79"/>
    </row>
    <row r="174" spans="1:12" x14ac:dyDescent="0.2">
      <c r="A174" s="43" t="s">
        <v>376</v>
      </c>
      <c r="B174" s="43" t="s">
        <v>377</v>
      </c>
      <c r="C174" s="43" t="s">
        <v>134</v>
      </c>
      <c r="D174" s="43" t="s">
        <v>386</v>
      </c>
      <c r="E174" s="51">
        <v>40.17</v>
      </c>
      <c r="F174" s="45">
        <v>37.020000000000003</v>
      </c>
      <c r="G174" s="45">
        <v>40.590000000000003</v>
      </c>
      <c r="H174" s="45">
        <v>33.79</v>
      </c>
      <c r="I174" s="75">
        <v>29.76</v>
      </c>
      <c r="J174" s="63">
        <f t="shared" si="4"/>
        <v>181.32999999999998</v>
      </c>
      <c r="K174" s="61">
        <f t="shared" si="5"/>
        <v>1116.1400000000001</v>
      </c>
      <c r="L174" s="79"/>
    </row>
    <row r="175" spans="1:12" x14ac:dyDescent="0.2">
      <c r="A175" s="43" t="s">
        <v>376</v>
      </c>
      <c r="B175" s="43" t="s">
        <v>377</v>
      </c>
      <c r="C175" s="43" t="s">
        <v>170</v>
      </c>
      <c r="D175" s="43" t="s">
        <v>387</v>
      </c>
      <c r="E175" s="51">
        <v>29.33</v>
      </c>
      <c r="F175" s="45">
        <v>22.43</v>
      </c>
      <c r="G175" s="45">
        <v>20.39</v>
      </c>
      <c r="H175" s="45">
        <v>25.04</v>
      </c>
      <c r="I175" s="75">
        <v>21.47</v>
      </c>
      <c r="J175" s="63">
        <f t="shared" si="4"/>
        <v>118.66</v>
      </c>
      <c r="K175" s="61">
        <f t="shared" si="5"/>
        <v>730.39</v>
      </c>
      <c r="L175" s="79"/>
    </row>
    <row r="176" spans="1:12" x14ac:dyDescent="0.2">
      <c r="A176" s="43" t="s">
        <v>376</v>
      </c>
      <c r="B176" s="43" t="s">
        <v>377</v>
      </c>
      <c r="C176" s="43" t="s">
        <v>388</v>
      </c>
      <c r="D176" s="43" t="s">
        <v>389</v>
      </c>
      <c r="E176" s="51">
        <v>33.54</v>
      </c>
      <c r="F176" s="45">
        <v>54.69</v>
      </c>
      <c r="G176" s="45">
        <v>39.950000000000003</v>
      </c>
      <c r="H176" s="45">
        <v>37.53</v>
      </c>
      <c r="I176" s="75">
        <v>31.17</v>
      </c>
      <c r="J176" s="63">
        <f t="shared" si="4"/>
        <v>196.88</v>
      </c>
      <c r="K176" s="61">
        <f t="shared" si="5"/>
        <v>1211.8599999999999</v>
      </c>
      <c r="L176" s="79"/>
    </row>
    <row r="177" spans="1:12" x14ac:dyDescent="0.2">
      <c r="A177" s="43" t="s">
        <v>376</v>
      </c>
      <c r="B177" s="43" t="s">
        <v>377</v>
      </c>
      <c r="C177" s="43" t="s">
        <v>390</v>
      </c>
      <c r="D177" s="43" t="s">
        <v>391</v>
      </c>
      <c r="E177" s="51">
        <v>93.22</v>
      </c>
      <c r="F177" s="45">
        <v>110.19</v>
      </c>
      <c r="G177" s="45">
        <v>99.43</v>
      </c>
      <c r="H177" s="45">
        <v>114.07</v>
      </c>
      <c r="I177" s="75">
        <v>102.05</v>
      </c>
      <c r="J177" s="63">
        <f t="shared" si="4"/>
        <v>518.96</v>
      </c>
      <c r="K177" s="61">
        <f t="shared" si="5"/>
        <v>3194.37</v>
      </c>
      <c r="L177" s="79"/>
    </row>
    <row r="178" spans="1:12" x14ac:dyDescent="0.2">
      <c r="A178" s="43" t="s">
        <v>376</v>
      </c>
      <c r="B178" s="43" t="s">
        <v>377</v>
      </c>
      <c r="C178" s="43" t="s">
        <v>392</v>
      </c>
      <c r="D178" s="43" t="s">
        <v>393</v>
      </c>
      <c r="E178" s="51">
        <v>125.49</v>
      </c>
      <c r="F178" s="45">
        <v>141.02000000000001</v>
      </c>
      <c r="G178" s="45">
        <v>139.94999999999999</v>
      </c>
      <c r="H178" s="45">
        <v>129.34</v>
      </c>
      <c r="I178" s="75">
        <v>129.79</v>
      </c>
      <c r="J178" s="63">
        <f t="shared" si="4"/>
        <v>665.58999999999992</v>
      </c>
      <c r="K178" s="61">
        <f t="shared" si="5"/>
        <v>4096.92</v>
      </c>
      <c r="L178" s="79"/>
    </row>
    <row r="179" spans="1:12" x14ac:dyDescent="0.2">
      <c r="A179" s="43" t="s">
        <v>376</v>
      </c>
      <c r="B179" s="43" t="s">
        <v>377</v>
      </c>
      <c r="C179" s="43" t="s">
        <v>327</v>
      </c>
      <c r="D179" s="43" t="s">
        <v>394</v>
      </c>
      <c r="E179" s="51">
        <v>21.61</v>
      </c>
      <c r="F179" s="45">
        <v>22.43</v>
      </c>
      <c r="G179" s="45">
        <v>21.22</v>
      </c>
      <c r="H179" s="45">
        <v>17.48</v>
      </c>
      <c r="I179" s="75">
        <v>19.170000000000002</v>
      </c>
      <c r="J179" s="63">
        <f t="shared" si="4"/>
        <v>101.91</v>
      </c>
      <c r="K179" s="61">
        <f t="shared" si="5"/>
        <v>627.29</v>
      </c>
      <c r="L179" s="79"/>
    </row>
    <row r="180" spans="1:12" x14ac:dyDescent="0.2">
      <c r="A180" s="43" t="s">
        <v>376</v>
      </c>
      <c r="B180" s="43" t="s">
        <v>377</v>
      </c>
      <c r="C180" s="43" t="s">
        <v>124</v>
      </c>
      <c r="D180" s="43" t="s">
        <v>395</v>
      </c>
      <c r="E180" s="51">
        <v>30.15</v>
      </c>
      <c r="F180" s="45">
        <v>38.57</v>
      </c>
      <c r="G180" s="45">
        <v>43.19</v>
      </c>
      <c r="H180" s="45">
        <v>30.69</v>
      </c>
      <c r="I180" s="75">
        <v>30.96</v>
      </c>
      <c r="J180" s="63">
        <f t="shared" si="4"/>
        <v>173.56</v>
      </c>
      <c r="K180" s="61">
        <f t="shared" si="5"/>
        <v>1068.32</v>
      </c>
      <c r="L180" s="79"/>
    </row>
    <row r="181" spans="1:12" x14ac:dyDescent="0.2">
      <c r="A181" s="43" t="s">
        <v>396</v>
      </c>
      <c r="B181" s="43" t="s">
        <v>397</v>
      </c>
      <c r="C181" s="43" t="s">
        <v>398</v>
      </c>
      <c r="D181" s="43" t="s">
        <v>399</v>
      </c>
      <c r="E181" s="51">
        <v>16.84</v>
      </c>
      <c r="F181" s="45">
        <v>26.4</v>
      </c>
      <c r="G181" s="45">
        <v>21.66</v>
      </c>
      <c r="H181" s="45">
        <v>14.63</v>
      </c>
      <c r="I181" s="75">
        <v>16.82</v>
      </c>
      <c r="J181" s="63">
        <f t="shared" si="4"/>
        <v>96.35</v>
      </c>
      <c r="K181" s="61">
        <f t="shared" si="5"/>
        <v>593.07000000000005</v>
      </c>
      <c r="L181" s="79"/>
    </row>
    <row r="182" spans="1:12" x14ac:dyDescent="0.2">
      <c r="A182" s="43" t="s">
        <v>396</v>
      </c>
      <c r="B182" s="43" t="s">
        <v>397</v>
      </c>
      <c r="C182" s="43" t="s">
        <v>400</v>
      </c>
      <c r="D182" s="43" t="s">
        <v>401</v>
      </c>
      <c r="E182" s="51">
        <v>24.82</v>
      </c>
      <c r="F182" s="45">
        <v>20.329999999999998</v>
      </c>
      <c r="G182" s="45">
        <v>24.37</v>
      </c>
      <c r="H182" s="45">
        <v>20.51</v>
      </c>
      <c r="I182" s="75">
        <v>20.51</v>
      </c>
      <c r="J182" s="63">
        <f t="shared" si="4"/>
        <v>110.54</v>
      </c>
      <c r="K182" s="61">
        <f t="shared" si="5"/>
        <v>680.41</v>
      </c>
      <c r="L182" s="79"/>
    </row>
    <row r="183" spans="1:12" x14ac:dyDescent="0.2">
      <c r="A183" s="43" t="s">
        <v>396</v>
      </c>
      <c r="B183" s="43" t="s">
        <v>397</v>
      </c>
      <c r="C183" s="43" t="s">
        <v>390</v>
      </c>
      <c r="D183" s="43" t="s">
        <v>402</v>
      </c>
      <c r="E183" s="51">
        <v>9</v>
      </c>
      <c r="F183" s="45">
        <v>20.45</v>
      </c>
      <c r="G183" s="45">
        <v>13.36</v>
      </c>
      <c r="H183" s="45">
        <v>16.829999999999998</v>
      </c>
      <c r="I183" s="75">
        <v>13.92</v>
      </c>
      <c r="J183" s="63">
        <f t="shared" si="4"/>
        <v>73.56</v>
      </c>
      <c r="K183" s="61">
        <f t="shared" si="5"/>
        <v>452.79</v>
      </c>
      <c r="L183" s="79"/>
    </row>
    <row r="184" spans="1:12" x14ac:dyDescent="0.2">
      <c r="A184" s="43" t="s">
        <v>403</v>
      </c>
      <c r="B184" s="43" t="s">
        <v>404</v>
      </c>
      <c r="C184" s="43" t="s">
        <v>97</v>
      </c>
      <c r="D184" s="43" t="s">
        <v>405</v>
      </c>
      <c r="E184" s="51">
        <v>54.78</v>
      </c>
      <c r="F184" s="45">
        <v>52.68</v>
      </c>
      <c r="G184" s="45">
        <v>43.75</v>
      </c>
      <c r="H184" s="45">
        <v>37</v>
      </c>
      <c r="I184" s="75">
        <v>51.71</v>
      </c>
      <c r="J184" s="63">
        <f t="shared" si="4"/>
        <v>239.92000000000002</v>
      </c>
      <c r="K184" s="61">
        <f t="shared" si="5"/>
        <v>1476.79</v>
      </c>
      <c r="L184" s="79"/>
    </row>
    <row r="185" spans="1:12" x14ac:dyDescent="0.2">
      <c r="A185" s="43" t="s">
        <v>403</v>
      </c>
      <c r="B185" s="43" t="s">
        <v>404</v>
      </c>
      <c r="C185" s="43" t="s">
        <v>150</v>
      </c>
      <c r="D185" s="43" t="s">
        <v>406</v>
      </c>
      <c r="E185" s="51">
        <v>19.21</v>
      </c>
      <c r="F185" s="45">
        <v>21.76</v>
      </c>
      <c r="G185" s="45">
        <v>21.59</v>
      </c>
      <c r="H185" s="45">
        <v>14.49</v>
      </c>
      <c r="I185" s="75">
        <v>17.16</v>
      </c>
      <c r="J185" s="63">
        <f t="shared" si="4"/>
        <v>94.21</v>
      </c>
      <c r="K185" s="61">
        <f t="shared" si="5"/>
        <v>579.89</v>
      </c>
      <c r="L185" s="79"/>
    </row>
    <row r="186" spans="1:12" x14ac:dyDescent="0.2">
      <c r="A186" s="43" t="s">
        <v>407</v>
      </c>
      <c r="B186" s="43" t="s">
        <v>408</v>
      </c>
      <c r="C186" s="43" t="s">
        <v>409</v>
      </c>
      <c r="D186" s="43" t="s">
        <v>410</v>
      </c>
      <c r="E186" s="51">
        <v>39.54</v>
      </c>
      <c r="F186" s="45">
        <v>44.16</v>
      </c>
      <c r="G186" s="45">
        <v>30.39</v>
      </c>
      <c r="H186" s="45">
        <v>37.090000000000003</v>
      </c>
      <c r="I186" s="75">
        <v>37.18</v>
      </c>
      <c r="J186" s="63">
        <f t="shared" si="4"/>
        <v>188.36</v>
      </c>
      <c r="K186" s="61">
        <f t="shared" si="5"/>
        <v>1159.42</v>
      </c>
      <c r="L186" s="79"/>
    </row>
    <row r="187" spans="1:12" x14ac:dyDescent="0.2">
      <c r="A187" s="43" t="s">
        <v>411</v>
      </c>
      <c r="B187" s="43" t="s">
        <v>412</v>
      </c>
      <c r="C187" s="43" t="s">
        <v>97</v>
      </c>
      <c r="D187" s="43" t="s">
        <v>413</v>
      </c>
      <c r="E187" s="51">
        <v>33.99</v>
      </c>
      <c r="F187" s="45">
        <v>31.06</v>
      </c>
      <c r="G187" s="45">
        <v>38.44</v>
      </c>
      <c r="H187" s="45">
        <v>35.4</v>
      </c>
      <c r="I187" s="75">
        <v>24.95</v>
      </c>
      <c r="J187" s="63">
        <f t="shared" si="4"/>
        <v>163.83999999999997</v>
      </c>
      <c r="K187" s="61">
        <f t="shared" si="5"/>
        <v>1008.49</v>
      </c>
      <c r="L187" s="79"/>
    </row>
    <row r="188" spans="1:12" x14ac:dyDescent="0.2">
      <c r="A188" s="43" t="s">
        <v>411</v>
      </c>
      <c r="B188" s="43" t="s">
        <v>412</v>
      </c>
      <c r="C188" s="43" t="s">
        <v>87</v>
      </c>
      <c r="D188" s="43" t="s">
        <v>414</v>
      </c>
      <c r="E188" s="51">
        <v>15.18</v>
      </c>
      <c r="F188" s="45">
        <v>16.690000000000001</v>
      </c>
      <c r="G188" s="45">
        <v>13.02</v>
      </c>
      <c r="H188" s="45">
        <v>11.92</v>
      </c>
      <c r="I188" s="75">
        <v>14.49</v>
      </c>
      <c r="J188" s="63">
        <f t="shared" si="4"/>
        <v>71.3</v>
      </c>
      <c r="K188" s="61">
        <f t="shared" si="5"/>
        <v>438.87</v>
      </c>
      <c r="L188" s="79"/>
    </row>
    <row r="189" spans="1:12" x14ac:dyDescent="0.2">
      <c r="A189" s="43" t="s">
        <v>415</v>
      </c>
      <c r="B189" s="43" t="s">
        <v>416</v>
      </c>
      <c r="C189" s="43" t="s">
        <v>14</v>
      </c>
      <c r="D189" s="43" t="s">
        <v>417</v>
      </c>
      <c r="E189" s="51">
        <v>8.33</v>
      </c>
      <c r="F189" s="45">
        <v>0</v>
      </c>
      <c r="G189" s="45">
        <v>0</v>
      </c>
      <c r="H189" s="45">
        <v>0</v>
      </c>
      <c r="I189" s="75">
        <v>0</v>
      </c>
      <c r="J189" s="63">
        <f t="shared" si="4"/>
        <v>8.33</v>
      </c>
      <c r="K189" s="61">
        <f t="shared" si="5"/>
        <v>51.27</v>
      </c>
      <c r="L189" s="79"/>
    </row>
    <row r="190" spans="1:12" x14ac:dyDescent="0.2">
      <c r="A190" s="43" t="s">
        <v>415</v>
      </c>
      <c r="B190" s="43" t="s">
        <v>416</v>
      </c>
      <c r="C190" s="43" t="s">
        <v>418</v>
      </c>
      <c r="D190" s="43" t="s">
        <v>419</v>
      </c>
      <c r="E190" s="51">
        <v>15.1</v>
      </c>
      <c r="F190" s="45">
        <v>18.010000000000002</v>
      </c>
      <c r="G190" s="45">
        <v>14.8</v>
      </c>
      <c r="H190" s="45">
        <v>15.7</v>
      </c>
      <c r="I190" s="75">
        <v>25.7</v>
      </c>
      <c r="J190" s="63">
        <f t="shared" si="4"/>
        <v>89.31</v>
      </c>
      <c r="K190" s="61">
        <f t="shared" si="5"/>
        <v>549.73</v>
      </c>
      <c r="L190" s="79"/>
    </row>
    <row r="191" spans="1:12" x14ac:dyDescent="0.2">
      <c r="A191" s="43" t="s">
        <v>415</v>
      </c>
      <c r="B191" s="43" t="s">
        <v>416</v>
      </c>
      <c r="C191" s="43" t="s">
        <v>166</v>
      </c>
      <c r="D191" s="43" t="s">
        <v>420</v>
      </c>
      <c r="E191" s="51">
        <v>96.46</v>
      </c>
      <c r="F191" s="45">
        <v>103.69</v>
      </c>
      <c r="G191" s="45">
        <v>111.53</v>
      </c>
      <c r="H191" s="45">
        <v>87.81</v>
      </c>
      <c r="I191" s="75">
        <v>78.31</v>
      </c>
      <c r="J191" s="63">
        <f t="shared" si="4"/>
        <v>477.79999999999995</v>
      </c>
      <c r="K191" s="61">
        <f t="shared" si="5"/>
        <v>2941.01</v>
      </c>
      <c r="L191" s="79"/>
    </row>
    <row r="192" spans="1:12" x14ac:dyDescent="0.2">
      <c r="A192" s="43" t="s">
        <v>415</v>
      </c>
      <c r="B192" s="43" t="s">
        <v>416</v>
      </c>
      <c r="C192" s="43" t="s">
        <v>421</v>
      </c>
      <c r="D192" s="43" t="s">
        <v>422</v>
      </c>
      <c r="E192" s="51">
        <v>18.29</v>
      </c>
      <c r="F192" s="45">
        <v>17.899999999999999</v>
      </c>
      <c r="G192" s="45">
        <v>13.87</v>
      </c>
      <c r="H192" s="45">
        <v>22.01</v>
      </c>
      <c r="I192" s="75">
        <v>19.07</v>
      </c>
      <c r="J192" s="63">
        <f t="shared" si="4"/>
        <v>91.139999999999986</v>
      </c>
      <c r="K192" s="61">
        <f t="shared" si="5"/>
        <v>561</v>
      </c>
      <c r="L192" s="79"/>
    </row>
    <row r="193" spans="1:12" x14ac:dyDescent="0.2">
      <c r="A193" s="43" t="s">
        <v>415</v>
      </c>
      <c r="B193" s="43" t="s">
        <v>416</v>
      </c>
      <c r="C193" s="43" t="s">
        <v>214</v>
      </c>
      <c r="D193" s="43" t="s">
        <v>423</v>
      </c>
      <c r="E193" s="51">
        <v>36.15</v>
      </c>
      <c r="F193" s="45">
        <v>25.78</v>
      </c>
      <c r="G193" s="45">
        <v>34.83</v>
      </c>
      <c r="H193" s="45">
        <v>32.89</v>
      </c>
      <c r="I193" s="75">
        <v>30.31</v>
      </c>
      <c r="J193" s="63">
        <f t="shared" si="4"/>
        <v>159.95999999999998</v>
      </c>
      <c r="K193" s="61">
        <f t="shared" si="5"/>
        <v>984.61</v>
      </c>
      <c r="L193" s="79"/>
    </row>
    <row r="194" spans="1:12" x14ac:dyDescent="0.2">
      <c r="A194" s="43" t="s">
        <v>424</v>
      </c>
      <c r="B194" s="43" t="s">
        <v>425</v>
      </c>
      <c r="C194" s="43" t="s">
        <v>97</v>
      </c>
      <c r="D194" s="43" t="s">
        <v>426</v>
      </c>
      <c r="E194" s="51">
        <v>7.58</v>
      </c>
      <c r="F194" s="45">
        <v>25.27</v>
      </c>
      <c r="G194" s="45">
        <v>22.99</v>
      </c>
      <c r="H194" s="45">
        <v>19.88</v>
      </c>
      <c r="I194" s="75">
        <v>19.45</v>
      </c>
      <c r="J194" s="63">
        <f t="shared" si="4"/>
        <v>95.17</v>
      </c>
      <c r="K194" s="61">
        <f t="shared" si="5"/>
        <v>585.79999999999995</v>
      </c>
      <c r="L194" s="79"/>
    </row>
    <row r="195" spans="1:12" x14ac:dyDescent="0.2">
      <c r="A195" s="43" t="s">
        <v>424</v>
      </c>
      <c r="B195" s="43" t="s">
        <v>425</v>
      </c>
      <c r="C195" s="43" t="s">
        <v>153</v>
      </c>
      <c r="D195" s="43" t="s">
        <v>427</v>
      </c>
      <c r="E195" s="51">
        <v>34.93</v>
      </c>
      <c r="F195" s="45">
        <v>42.66</v>
      </c>
      <c r="G195" s="45">
        <v>44.32</v>
      </c>
      <c r="H195" s="45">
        <v>36.950000000000003</v>
      </c>
      <c r="I195" s="75">
        <v>30.38</v>
      </c>
      <c r="J195" s="63">
        <f t="shared" si="4"/>
        <v>189.24</v>
      </c>
      <c r="K195" s="61">
        <f t="shared" si="5"/>
        <v>1164.83</v>
      </c>
      <c r="L195" s="79"/>
    </row>
    <row r="196" spans="1:12" x14ac:dyDescent="0.2">
      <c r="A196" s="43" t="s">
        <v>424</v>
      </c>
      <c r="B196" s="43" t="s">
        <v>425</v>
      </c>
      <c r="C196" s="43" t="s">
        <v>240</v>
      </c>
      <c r="D196" s="43" t="s">
        <v>428</v>
      </c>
      <c r="E196" s="51">
        <v>76.16</v>
      </c>
      <c r="F196" s="45">
        <v>73.16</v>
      </c>
      <c r="G196" s="45">
        <v>75.89</v>
      </c>
      <c r="H196" s="45">
        <v>61.24</v>
      </c>
      <c r="I196" s="75">
        <v>61.35</v>
      </c>
      <c r="J196" s="63">
        <f t="shared" si="4"/>
        <v>347.8</v>
      </c>
      <c r="K196" s="61">
        <f t="shared" si="5"/>
        <v>2140.8200000000002</v>
      </c>
      <c r="L196" s="79"/>
    </row>
    <row r="197" spans="1:12" x14ac:dyDescent="0.2">
      <c r="A197" s="43" t="s">
        <v>424</v>
      </c>
      <c r="B197" s="43" t="s">
        <v>425</v>
      </c>
      <c r="C197" s="43" t="s">
        <v>157</v>
      </c>
      <c r="D197" s="43" t="s">
        <v>429</v>
      </c>
      <c r="E197" s="51">
        <v>10.6</v>
      </c>
      <c r="F197" s="45">
        <v>15.87</v>
      </c>
      <c r="G197" s="45">
        <v>13.56</v>
      </c>
      <c r="H197" s="45">
        <v>9.26</v>
      </c>
      <c r="I197" s="75">
        <v>10.5</v>
      </c>
      <c r="J197" s="63">
        <f t="shared" si="4"/>
        <v>59.79</v>
      </c>
      <c r="K197" s="61">
        <f t="shared" si="5"/>
        <v>368.03</v>
      </c>
      <c r="L197" s="79"/>
    </row>
    <row r="198" spans="1:12" x14ac:dyDescent="0.2">
      <c r="A198" s="43" t="s">
        <v>424</v>
      </c>
      <c r="B198" s="43" t="s">
        <v>425</v>
      </c>
      <c r="C198" s="43" t="s">
        <v>398</v>
      </c>
      <c r="D198" s="43" t="s">
        <v>430</v>
      </c>
      <c r="E198" s="51">
        <v>23.7</v>
      </c>
      <c r="F198" s="45">
        <v>27.14</v>
      </c>
      <c r="G198" s="45">
        <v>24.02</v>
      </c>
      <c r="H198" s="45">
        <v>20.77</v>
      </c>
      <c r="I198" s="75">
        <v>26.48</v>
      </c>
      <c r="J198" s="63">
        <f t="shared" ref="J198:J261" si="6">SUM(E198:I198)</f>
        <v>122.11</v>
      </c>
      <c r="K198" s="61">
        <f t="shared" si="5"/>
        <v>751.63</v>
      </c>
      <c r="L198" s="79"/>
    </row>
    <row r="199" spans="1:12" x14ac:dyDescent="0.2">
      <c r="A199" s="43" t="s">
        <v>431</v>
      </c>
      <c r="B199" s="43" t="s">
        <v>432</v>
      </c>
      <c r="C199" s="43" t="s">
        <v>97</v>
      </c>
      <c r="D199" s="43" t="s">
        <v>433</v>
      </c>
      <c r="E199" s="51">
        <v>34.01</v>
      </c>
      <c r="F199" s="45">
        <v>35.32</v>
      </c>
      <c r="G199" s="45">
        <v>38.590000000000003</v>
      </c>
      <c r="H199" s="45">
        <v>35.840000000000003</v>
      </c>
      <c r="I199" s="75">
        <v>27.86</v>
      </c>
      <c r="J199" s="63">
        <f t="shared" si="6"/>
        <v>171.62</v>
      </c>
      <c r="K199" s="61">
        <f t="shared" ref="K199:K262" si="7">ROUND(J199*$J$538,2)</f>
        <v>1056.3800000000001</v>
      </c>
      <c r="L199" s="79"/>
    </row>
    <row r="200" spans="1:12" x14ac:dyDescent="0.2">
      <c r="A200" s="43" t="s">
        <v>431</v>
      </c>
      <c r="B200" s="43" t="s">
        <v>432</v>
      </c>
      <c r="C200" s="43" t="s">
        <v>434</v>
      </c>
      <c r="D200" s="43" t="s">
        <v>435</v>
      </c>
      <c r="E200" s="51">
        <v>18.690000000000001</v>
      </c>
      <c r="F200" s="45">
        <v>19.7</v>
      </c>
      <c r="G200" s="45">
        <v>6.03</v>
      </c>
      <c r="H200" s="45">
        <v>8.6300000000000008</v>
      </c>
      <c r="I200" s="75">
        <v>24.02</v>
      </c>
      <c r="J200" s="63">
        <f t="shared" si="6"/>
        <v>77.070000000000007</v>
      </c>
      <c r="K200" s="61">
        <f t="shared" si="7"/>
        <v>474.39</v>
      </c>
      <c r="L200" s="79"/>
    </row>
    <row r="201" spans="1:12" x14ac:dyDescent="0.2">
      <c r="A201" s="43" t="s">
        <v>431</v>
      </c>
      <c r="B201" s="43" t="s">
        <v>432</v>
      </c>
      <c r="C201" s="43" t="s">
        <v>315</v>
      </c>
      <c r="D201" s="43" t="s">
        <v>436</v>
      </c>
      <c r="E201" s="51">
        <v>239.57</v>
      </c>
      <c r="F201" s="45">
        <v>259.99</v>
      </c>
      <c r="G201" s="45">
        <v>212.31</v>
      </c>
      <c r="H201" s="45">
        <v>211.57</v>
      </c>
      <c r="I201" s="75">
        <v>197.16</v>
      </c>
      <c r="J201" s="63">
        <f t="shared" si="6"/>
        <v>1120.6000000000001</v>
      </c>
      <c r="K201" s="61">
        <f t="shared" si="7"/>
        <v>6897.66</v>
      </c>
      <c r="L201" s="79"/>
    </row>
    <row r="202" spans="1:12" x14ac:dyDescent="0.2">
      <c r="A202" s="43" t="s">
        <v>431</v>
      </c>
      <c r="B202" s="43" t="s">
        <v>432</v>
      </c>
      <c r="C202" s="43" t="s">
        <v>91</v>
      </c>
      <c r="D202" s="43" t="s">
        <v>437</v>
      </c>
      <c r="E202" s="51">
        <v>4.33</v>
      </c>
      <c r="F202" s="45">
        <v>4.96</v>
      </c>
      <c r="G202" s="45">
        <v>9.07</v>
      </c>
      <c r="H202" s="45">
        <v>5.46</v>
      </c>
      <c r="I202" s="75">
        <v>2.17</v>
      </c>
      <c r="J202" s="63">
        <f t="shared" si="6"/>
        <v>25.990000000000002</v>
      </c>
      <c r="K202" s="61">
        <f t="shared" si="7"/>
        <v>159.97999999999999</v>
      </c>
      <c r="L202" s="79"/>
    </row>
    <row r="203" spans="1:12" x14ac:dyDescent="0.2">
      <c r="A203" s="43" t="s">
        <v>431</v>
      </c>
      <c r="B203" s="43" t="s">
        <v>432</v>
      </c>
      <c r="C203" s="43" t="s">
        <v>240</v>
      </c>
      <c r="D203" s="43" t="s">
        <v>438</v>
      </c>
      <c r="E203" s="51">
        <v>13.3</v>
      </c>
      <c r="F203" s="45">
        <v>10.029999999999999</v>
      </c>
      <c r="G203" s="45">
        <v>11.11</v>
      </c>
      <c r="H203" s="45">
        <v>6.51</v>
      </c>
      <c r="I203" s="75">
        <v>9.64</v>
      </c>
      <c r="J203" s="63">
        <f t="shared" si="6"/>
        <v>50.589999999999996</v>
      </c>
      <c r="K203" s="61">
        <f t="shared" si="7"/>
        <v>311.39999999999998</v>
      </c>
      <c r="L203" s="79"/>
    </row>
    <row r="204" spans="1:12" x14ac:dyDescent="0.2">
      <c r="A204" s="43" t="s">
        <v>431</v>
      </c>
      <c r="B204" s="43" t="s">
        <v>432</v>
      </c>
      <c r="C204" s="43" t="s">
        <v>398</v>
      </c>
      <c r="D204" s="43" t="s">
        <v>439</v>
      </c>
      <c r="E204" s="51">
        <v>22.42</v>
      </c>
      <c r="F204" s="45">
        <v>16.22</v>
      </c>
      <c r="G204" s="45">
        <v>19.670000000000002</v>
      </c>
      <c r="H204" s="45">
        <v>18.059999999999999</v>
      </c>
      <c r="I204" s="75">
        <v>23.15</v>
      </c>
      <c r="J204" s="63">
        <f t="shared" si="6"/>
        <v>99.52000000000001</v>
      </c>
      <c r="K204" s="61">
        <f t="shared" si="7"/>
        <v>612.58000000000004</v>
      </c>
      <c r="L204" s="79"/>
    </row>
    <row r="205" spans="1:12" x14ac:dyDescent="0.2">
      <c r="A205" s="43" t="s">
        <v>440</v>
      </c>
      <c r="B205" s="43" t="s">
        <v>441</v>
      </c>
      <c r="C205" s="43" t="s">
        <v>442</v>
      </c>
      <c r="D205" s="43" t="s">
        <v>443</v>
      </c>
      <c r="E205" s="51">
        <v>5.0599999999999996</v>
      </c>
      <c r="F205" s="45">
        <v>0</v>
      </c>
      <c r="G205" s="45">
        <v>0</v>
      </c>
      <c r="H205" s="45">
        <v>0</v>
      </c>
      <c r="I205" s="75">
        <v>0</v>
      </c>
      <c r="J205" s="63">
        <f t="shared" si="6"/>
        <v>5.0599999999999996</v>
      </c>
      <c r="K205" s="61">
        <f t="shared" si="7"/>
        <v>31.15</v>
      </c>
      <c r="L205" s="79"/>
    </row>
    <row r="206" spans="1:12" x14ac:dyDescent="0.2">
      <c r="A206" s="43" t="s">
        <v>440</v>
      </c>
      <c r="B206" s="43" t="s">
        <v>441</v>
      </c>
      <c r="C206" s="43" t="s">
        <v>97</v>
      </c>
      <c r="D206" s="43" t="s">
        <v>444</v>
      </c>
      <c r="E206" s="51">
        <v>15.22</v>
      </c>
      <c r="F206" s="45">
        <v>24.9</v>
      </c>
      <c r="G206" s="45">
        <v>22.52</v>
      </c>
      <c r="H206" s="45">
        <v>21.35</v>
      </c>
      <c r="I206" s="75">
        <v>25.63</v>
      </c>
      <c r="J206" s="63">
        <f t="shared" si="6"/>
        <v>109.62</v>
      </c>
      <c r="K206" s="61">
        <f t="shared" si="7"/>
        <v>674.75</v>
      </c>
      <c r="L206" s="79"/>
    </row>
    <row r="207" spans="1:12" x14ac:dyDescent="0.2">
      <c r="A207" s="43" t="s">
        <v>440</v>
      </c>
      <c r="B207" s="43" t="s">
        <v>441</v>
      </c>
      <c r="C207" s="43" t="s">
        <v>434</v>
      </c>
      <c r="D207" s="43" t="s">
        <v>445</v>
      </c>
      <c r="E207" s="51">
        <v>30.69</v>
      </c>
      <c r="F207" s="45">
        <v>33.799999999999997</v>
      </c>
      <c r="G207" s="45">
        <v>29.78</v>
      </c>
      <c r="H207" s="45">
        <v>34.18</v>
      </c>
      <c r="I207" s="75">
        <v>34.340000000000003</v>
      </c>
      <c r="J207" s="63">
        <f t="shared" si="6"/>
        <v>162.79</v>
      </c>
      <c r="K207" s="61">
        <f t="shared" si="7"/>
        <v>1002.03</v>
      </c>
      <c r="L207" s="79"/>
    </row>
    <row r="208" spans="1:12" x14ac:dyDescent="0.2">
      <c r="A208" s="43" t="s">
        <v>440</v>
      </c>
      <c r="B208" s="43" t="s">
        <v>441</v>
      </c>
      <c r="C208" s="43" t="s">
        <v>446</v>
      </c>
      <c r="D208" s="43" t="s">
        <v>447</v>
      </c>
      <c r="E208" s="51">
        <v>24.15</v>
      </c>
      <c r="F208" s="45">
        <v>27.35</v>
      </c>
      <c r="G208" s="45">
        <v>20.22</v>
      </c>
      <c r="H208" s="45">
        <v>32.57</v>
      </c>
      <c r="I208" s="75">
        <v>23.04</v>
      </c>
      <c r="J208" s="63">
        <f t="shared" si="6"/>
        <v>127.32999999999998</v>
      </c>
      <c r="K208" s="61">
        <f t="shared" si="7"/>
        <v>783.76</v>
      </c>
      <c r="L208" s="79"/>
    </row>
    <row r="209" spans="1:12" x14ac:dyDescent="0.2">
      <c r="A209" s="43" t="s">
        <v>448</v>
      </c>
      <c r="B209" s="43" t="s">
        <v>449</v>
      </c>
      <c r="C209" s="43" t="s">
        <v>450</v>
      </c>
      <c r="D209" s="43" t="s">
        <v>451</v>
      </c>
      <c r="E209" s="51">
        <v>5.73</v>
      </c>
      <c r="F209" s="45">
        <v>0</v>
      </c>
      <c r="G209" s="45">
        <v>0</v>
      </c>
      <c r="H209" s="45">
        <v>0</v>
      </c>
      <c r="I209" s="75">
        <v>0</v>
      </c>
      <c r="J209" s="63">
        <f t="shared" si="6"/>
        <v>5.73</v>
      </c>
      <c r="K209" s="61">
        <f t="shared" si="7"/>
        <v>35.270000000000003</v>
      </c>
      <c r="L209" s="79"/>
    </row>
    <row r="210" spans="1:12" x14ac:dyDescent="0.2">
      <c r="A210" s="43" t="s">
        <v>448</v>
      </c>
      <c r="B210" s="43" t="s">
        <v>449</v>
      </c>
      <c r="C210" s="43" t="s">
        <v>14</v>
      </c>
      <c r="D210" s="43" t="s">
        <v>452</v>
      </c>
      <c r="E210" s="51">
        <v>8.92</v>
      </c>
      <c r="F210" s="45">
        <v>0</v>
      </c>
      <c r="G210" s="45">
        <v>0</v>
      </c>
      <c r="H210" s="45">
        <v>0</v>
      </c>
      <c r="I210" s="75">
        <v>0</v>
      </c>
      <c r="J210" s="63">
        <f t="shared" si="6"/>
        <v>8.92</v>
      </c>
      <c r="K210" s="61">
        <f t="shared" si="7"/>
        <v>54.91</v>
      </c>
      <c r="L210" s="79"/>
    </row>
    <row r="211" spans="1:12" x14ac:dyDescent="0.2">
      <c r="A211" s="43" t="s">
        <v>448</v>
      </c>
      <c r="B211" s="43" t="s">
        <v>449</v>
      </c>
      <c r="C211" s="43" t="s">
        <v>128</v>
      </c>
      <c r="D211" s="43" t="s">
        <v>453</v>
      </c>
      <c r="E211" s="51">
        <v>9.2799999999999994</v>
      </c>
      <c r="F211" s="45">
        <v>17.28</v>
      </c>
      <c r="G211" s="45">
        <v>16.45</v>
      </c>
      <c r="H211" s="45">
        <v>17.55</v>
      </c>
      <c r="I211" s="75">
        <v>12.99</v>
      </c>
      <c r="J211" s="63">
        <f t="shared" si="6"/>
        <v>73.55</v>
      </c>
      <c r="K211" s="61">
        <f t="shared" si="7"/>
        <v>452.72</v>
      </c>
      <c r="L211" s="79"/>
    </row>
    <row r="212" spans="1:12" x14ac:dyDescent="0.2">
      <c r="A212" s="43" t="s">
        <v>448</v>
      </c>
      <c r="B212" s="43" t="s">
        <v>449</v>
      </c>
      <c r="C212" s="43" t="s">
        <v>166</v>
      </c>
      <c r="D212" s="43" t="s">
        <v>454</v>
      </c>
      <c r="E212" s="51">
        <v>67.78</v>
      </c>
      <c r="F212" s="45">
        <v>65.36</v>
      </c>
      <c r="G212" s="45">
        <v>56.41</v>
      </c>
      <c r="H212" s="45">
        <v>60.8</v>
      </c>
      <c r="I212" s="75">
        <v>56.44</v>
      </c>
      <c r="J212" s="63">
        <f t="shared" si="6"/>
        <v>306.78999999999996</v>
      </c>
      <c r="K212" s="61">
        <f t="shared" si="7"/>
        <v>1888.39</v>
      </c>
      <c r="L212" s="79"/>
    </row>
    <row r="213" spans="1:12" x14ac:dyDescent="0.2">
      <c r="A213" s="43" t="s">
        <v>448</v>
      </c>
      <c r="B213" s="43" t="s">
        <v>449</v>
      </c>
      <c r="C213" s="43" t="s">
        <v>263</v>
      </c>
      <c r="D213" s="43" t="s">
        <v>455</v>
      </c>
      <c r="E213" s="51">
        <v>16.170000000000002</v>
      </c>
      <c r="F213" s="45">
        <v>12.25</v>
      </c>
      <c r="G213" s="45">
        <v>16.97</v>
      </c>
      <c r="H213" s="45">
        <v>14.98</v>
      </c>
      <c r="I213" s="75">
        <v>11.57</v>
      </c>
      <c r="J213" s="63">
        <f t="shared" si="6"/>
        <v>71.94</v>
      </c>
      <c r="K213" s="61">
        <f t="shared" si="7"/>
        <v>442.81</v>
      </c>
      <c r="L213" s="79"/>
    </row>
    <row r="214" spans="1:12" x14ac:dyDescent="0.2">
      <c r="A214" s="43" t="s">
        <v>448</v>
      </c>
      <c r="B214" s="43" t="s">
        <v>449</v>
      </c>
      <c r="C214" s="43" t="s">
        <v>240</v>
      </c>
      <c r="D214" s="43" t="s">
        <v>456</v>
      </c>
      <c r="E214" s="51">
        <v>12.62</v>
      </c>
      <c r="F214" s="45">
        <v>14.54</v>
      </c>
      <c r="G214" s="45">
        <v>16.100000000000001</v>
      </c>
      <c r="H214" s="45">
        <v>16.329999999999998</v>
      </c>
      <c r="I214" s="75">
        <v>20.079999999999998</v>
      </c>
      <c r="J214" s="63">
        <f t="shared" si="6"/>
        <v>79.669999999999987</v>
      </c>
      <c r="K214" s="61">
        <f t="shared" si="7"/>
        <v>490.39</v>
      </c>
      <c r="L214" s="79"/>
    </row>
    <row r="215" spans="1:12" x14ac:dyDescent="0.2">
      <c r="A215" s="43" t="s">
        <v>448</v>
      </c>
      <c r="B215" s="43" t="s">
        <v>449</v>
      </c>
      <c r="C215" s="43" t="s">
        <v>421</v>
      </c>
      <c r="D215" s="43" t="s">
        <v>457</v>
      </c>
      <c r="E215" s="51">
        <v>25.1</v>
      </c>
      <c r="F215" s="45">
        <v>15.44</v>
      </c>
      <c r="G215" s="45">
        <v>14.4</v>
      </c>
      <c r="H215" s="45">
        <v>12.77</v>
      </c>
      <c r="I215" s="75">
        <v>15</v>
      </c>
      <c r="J215" s="63">
        <f t="shared" si="6"/>
        <v>82.71</v>
      </c>
      <c r="K215" s="61">
        <f t="shared" si="7"/>
        <v>509.11</v>
      </c>
      <c r="L215" s="79"/>
    </row>
    <row r="216" spans="1:12" x14ac:dyDescent="0.2">
      <c r="A216" s="43" t="s">
        <v>1</v>
      </c>
      <c r="B216" s="43" t="s">
        <v>8</v>
      </c>
      <c r="C216" s="43" t="s">
        <v>458</v>
      </c>
      <c r="D216" s="43" t="s">
        <v>459</v>
      </c>
      <c r="E216" s="51">
        <v>9.15</v>
      </c>
      <c r="F216" s="45">
        <v>0</v>
      </c>
      <c r="G216" s="45">
        <v>0</v>
      </c>
      <c r="H216" s="45">
        <v>0</v>
      </c>
      <c r="I216" s="75">
        <v>0</v>
      </c>
      <c r="J216" s="63">
        <f t="shared" si="6"/>
        <v>9.15</v>
      </c>
      <c r="K216" s="61">
        <f t="shared" si="7"/>
        <v>56.32</v>
      </c>
      <c r="L216" s="79"/>
    </row>
    <row r="217" spans="1:12" x14ac:dyDescent="0.2">
      <c r="A217" s="43" t="s">
        <v>1</v>
      </c>
      <c r="B217" s="43" t="s">
        <v>8</v>
      </c>
      <c r="C217" s="43" t="s">
        <v>460</v>
      </c>
      <c r="D217" s="43" t="s">
        <v>461</v>
      </c>
      <c r="E217" s="51">
        <v>93.98</v>
      </c>
      <c r="F217" s="45">
        <v>112.41</v>
      </c>
      <c r="G217" s="45">
        <v>102.59</v>
      </c>
      <c r="H217" s="45">
        <v>103.7</v>
      </c>
      <c r="I217" s="75">
        <v>86.24</v>
      </c>
      <c r="J217" s="63">
        <f t="shared" si="6"/>
        <v>498.92</v>
      </c>
      <c r="K217" s="61">
        <f t="shared" si="7"/>
        <v>3071.01</v>
      </c>
      <c r="L217" s="79"/>
    </row>
    <row r="218" spans="1:12" x14ac:dyDescent="0.2">
      <c r="A218" s="43" t="s">
        <v>1</v>
      </c>
      <c r="B218" s="43" t="s">
        <v>8</v>
      </c>
      <c r="C218" s="43" t="s">
        <v>462</v>
      </c>
      <c r="D218" s="43" t="s">
        <v>463</v>
      </c>
      <c r="E218" s="51">
        <v>350.51</v>
      </c>
      <c r="F218" s="45">
        <v>362.86</v>
      </c>
      <c r="G218" s="45">
        <v>397.48</v>
      </c>
      <c r="H218" s="45">
        <v>339</v>
      </c>
      <c r="I218" s="75">
        <v>331.71</v>
      </c>
      <c r="J218" s="63">
        <f t="shared" si="6"/>
        <v>1781.56</v>
      </c>
      <c r="K218" s="61">
        <f t="shared" si="7"/>
        <v>10966.08</v>
      </c>
      <c r="L218" s="79"/>
    </row>
    <row r="219" spans="1:12" x14ac:dyDescent="0.2">
      <c r="A219" s="43" t="s">
        <v>1</v>
      </c>
      <c r="B219" s="43" t="s">
        <v>8</v>
      </c>
      <c r="C219" s="43" t="s">
        <v>464</v>
      </c>
      <c r="D219" s="43" t="s">
        <v>465</v>
      </c>
      <c r="E219" s="51">
        <v>43.09</v>
      </c>
      <c r="F219" s="45">
        <v>52.94</v>
      </c>
      <c r="G219" s="45">
        <v>59</v>
      </c>
      <c r="H219" s="45">
        <v>58.38</v>
      </c>
      <c r="I219" s="75">
        <v>48.1</v>
      </c>
      <c r="J219" s="63">
        <f t="shared" si="6"/>
        <v>261.51</v>
      </c>
      <c r="K219" s="61">
        <f t="shared" si="7"/>
        <v>1609.68</v>
      </c>
      <c r="L219" s="79"/>
    </row>
    <row r="220" spans="1:12" x14ac:dyDescent="0.2">
      <c r="A220" s="43" t="s">
        <v>1</v>
      </c>
      <c r="B220" s="43" t="s">
        <v>8</v>
      </c>
      <c r="C220" s="43" t="s">
        <v>466</v>
      </c>
      <c r="D220" s="43" t="s">
        <v>467</v>
      </c>
      <c r="E220" s="51">
        <v>72.91</v>
      </c>
      <c r="F220" s="45">
        <v>79.41</v>
      </c>
      <c r="G220" s="45">
        <v>74.33</v>
      </c>
      <c r="H220" s="45">
        <v>54.23</v>
      </c>
      <c r="I220" s="75">
        <v>61.63</v>
      </c>
      <c r="J220" s="63">
        <f t="shared" si="6"/>
        <v>342.51</v>
      </c>
      <c r="K220" s="61">
        <f t="shared" si="7"/>
        <v>2108.2600000000002</v>
      </c>
      <c r="L220" s="79"/>
    </row>
    <row r="221" spans="1:12" x14ac:dyDescent="0.2">
      <c r="A221" s="43" t="s">
        <v>468</v>
      </c>
      <c r="B221" s="43" t="s">
        <v>469</v>
      </c>
      <c r="C221" s="43" t="s">
        <v>128</v>
      </c>
      <c r="D221" s="43" t="s">
        <v>470</v>
      </c>
      <c r="E221" s="51">
        <v>9.4499999999999993</v>
      </c>
      <c r="F221" s="45">
        <v>18.36</v>
      </c>
      <c r="G221" s="45">
        <v>17.98</v>
      </c>
      <c r="H221" s="45">
        <v>7.29</v>
      </c>
      <c r="I221" s="75">
        <v>10.039999999999999</v>
      </c>
      <c r="J221" s="63">
        <f t="shared" si="6"/>
        <v>63.12</v>
      </c>
      <c r="K221" s="61">
        <f t="shared" si="7"/>
        <v>388.52</v>
      </c>
      <c r="L221" s="79"/>
    </row>
    <row r="222" spans="1:12" x14ac:dyDescent="0.2">
      <c r="A222" s="43" t="s">
        <v>468</v>
      </c>
      <c r="B222" s="43" t="s">
        <v>469</v>
      </c>
      <c r="C222" s="43" t="s">
        <v>150</v>
      </c>
      <c r="D222" s="43" t="s">
        <v>471</v>
      </c>
      <c r="E222" s="51">
        <v>14.79</v>
      </c>
      <c r="F222" s="45">
        <v>15.58</v>
      </c>
      <c r="G222" s="45">
        <v>11.2</v>
      </c>
      <c r="H222" s="45">
        <v>17.989999999999998</v>
      </c>
      <c r="I222" s="75">
        <v>10</v>
      </c>
      <c r="J222" s="63">
        <f t="shared" si="6"/>
        <v>69.559999999999988</v>
      </c>
      <c r="K222" s="61">
        <f t="shared" si="7"/>
        <v>428.16</v>
      </c>
      <c r="L222" s="79"/>
    </row>
    <row r="223" spans="1:12" x14ac:dyDescent="0.2">
      <c r="A223" s="43" t="s">
        <v>468</v>
      </c>
      <c r="B223" s="43" t="s">
        <v>469</v>
      </c>
      <c r="C223" s="43" t="s">
        <v>108</v>
      </c>
      <c r="D223" s="43" t="s">
        <v>472</v>
      </c>
      <c r="E223" s="51">
        <v>120.31</v>
      </c>
      <c r="F223" s="45">
        <v>104.14</v>
      </c>
      <c r="G223" s="45">
        <v>93.76</v>
      </c>
      <c r="H223" s="45">
        <v>101.97</v>
      </c>
      <c r="I223" s="75">
        <v>107.63</v>
      </c>
      <c r="J223" s="63">
        <f t="shared" si="6"/>
        <v>527.80999999999995</v>
      </c>
      <c r="K223" s="61">
        <f t="shared" si="7"/>
        <v>3248.84</v>
      </c>
      <c r="L223" s="79"/>
    </row>
    <row r="224" spans="1:12" x14ac:dyDescent="0.2">
      <c r="A224" s="43" t="s">
        <v>468</v>
      </c>
      <c r="B224" s="43" t="s">
        <v>469</v>
      </c>
      <c r="C224" s="43" t="s">
        <v>238</v>
      </c>
      <c r="D224" s="43" t="s">
        <v>473</v>
      </c>
      <c r="E224" s="51">
        <v>67.25</v>
      </c>
      <c r="F224" s="45">
        <v>71.14</v>
      </c>
      <c r="G224" s="45">
        <v>60.93</v>
      </c>
      <c r="H224" s="45">
        <v>73.959999999999994</v>
      </c>
      <c r="I224" s="75">
        <v>51.59</v>
      </c>
      <c r="J224" s="63">
        <f t="shared" si="6"/>
        <v>324.87</v>
      </c>
      <c r="K224" s="61">
        <f t="shared" si="7"/>
        <v>1999.68</v>
      </c>
      <c r="L224" s="79"/>
    </row>
    <row r="225" spans="1:12" x14ac:dyDescent="0.2">
      <c r="A225" s="43" t="s">
        <v>468</v>
      </c>
      <c r="B225" s="43" t="s">
        <v>469</v>
      </c>
      <c r="C225" s="43" t="s">
        <v>474</v>
      </c>
      <c r="D225" s="43" t="s">
        <v>475</v>
      </c>
      <c r="E225" s="51">
        <v>41.34</v>
      </c>
      <c r="F225" s="45">
        <v>33.53</v>
      </c>
      <c r="G225" s="45">
        <v>35.22</v>
      </c>
      <c r="H225" s="45">
        <v>43.95</v>
      </c>
      <c r="I225" s="75">
        <v>35.26</v>
      </c>
      <c r="J225" s="63">
        <f t="shared" si="6"/>
        <v>189.3</v>
      </c>
      <c r="K225" s="61">
        <f t="shared" si="7"/>
        <v>1165.2</v>
      </c>
      <c r="L225" s="79"/>
    </row>
    <row r="226" spans="1:12" x14ac:dyDescent="0.2">
      <c r="A226" s="43" t="s">
        <v>468</v>
      </c>
      <c r="B226" s="43" t="s">
        <v>469</v>
      </c>
      <c r="C226" s="43" t="s">
        <v>144</v>
      </c>
      <c r="D226" s="43" t="s">
        <v>476</v>
      </c>
      <c r="E226" s="51">
        <v>23</v>
      </c>
      <c r="F226" s="45">
        <v>36.26</v>
      </c>
      <c r="G226" s="45">
        <v>25</v>
      </c>
      <c r="H226" s="45">
        <v>33.25</v>
      </c>
      <c r="I226" s="75">
        <v>24</v>
      </c>
      <c r="J226" s="63">
        <f t="shared" si="6"/>
        <v>141.51</v>
      </c>
      <c r="K226" s="61">
        <f t="shared" si="7"/>
        <v>871.04</v>
      </c>
      <c r="L226" s="79"/>
    </row>
    <row r="227" spans="1:12" x14ac:dyDescent="0.2">
      <c r="A227" s="43" t="s">
        <v>477</v>
      </c>
      <c r="B227" s="43" t="s">
        <v>478</v>
      </c>
      <c r="C227" s="43" t="s">
        <v>97</v>
      </c>
      <c r="D227" s="43" t="s">
        <v>479</v>
      </c>
      <c r="E227" s="51">
        <v>43.39</v>
      </c>
      <c r="F227" s="45">
        <v>63.59</v>
      </c>
      <c r="G227" s="45">
        <v>58.74</v>
      </c>
      <c r="H227" s="45">
        <v>46.72</v>
      </c>
      <c r="I227" s="75">
        <v>60.26</v>
      </c>
      <c r="J227" s="63">
        <f t="shared" si="6"/>
        <v>272.7</v>
      </c>
      <c r="K227" s="61">
        <f t="shared" si="7"/>
        <v>1678.56</v>
      </c>
      <c r="L227" s="79"/>
    </row>
    <row r="228" spans="1:12" x14ac:dyDescent="0.2">
      <c r="A228" s="43" t="s">
        <v>477</v>
      </c>
      <c r="B228" s="43" t="s">
        <v>478</v>
      </c>
      <c r="C228" s="43" t="s">
        <v>128</v>
      </c>
      <c r="D228" s="43" t="s">
        <v>480</v>
      </c>
      <c r="E228" s="51">
        <v>11.93</v>
      </c>
      <c r="F228" s="45">
        <v>7.48</v>
      </c>
      <c r="G228" s="45">
        <v>6.97</v>
      </c>
      <c r="H228" s="45">
        <v>7.01</v>
      </c>
      <c r="I228" s="75">
        <v>4.5999999999999996</v>
      </c>
      <c r="J228" s="63">
        <f t="shared" si="6"/>
        <v>37.99</v>
      </c>
      <c r="K228" s="61">
        <f t="shared" si="7"/>
        <v>233.84</v>
      </c>
      <c r="L228" s="79"/>
    </row>
    <row r="229" spans="1:12" x14ac:dyDescent="0.2">
      <c r="A229" s="43" t="s">
        <v>477</v>
      </c>
      <c r="B229" s="43" t="s">
        <v>478</v>
      </c>
      <c r="C229" s="43" t="s">
        <v>150</v>
      </c>
      <c r="D229" s="43" t="s">
        <v>481</v>
      </c>
      <c r="E229" s="51">
        <v>17.079999999999998</v>
      </c>
      <c r="F229" s="45">
        <v>17.77</v>
      </c>
      <c r="G229" s="45">
        <v>15.08</v>
      </c>
      <c r="H229" s="45">
        <v>14.62</v>
      </c>
      <c r="I229" s="75">
        <v>15.27</v>
      </c>
      <c r="J229" s="63">
        <f t="shared" si="6"/>
        <v>79.819999999999993</v>
      </c>
      <c r="K229" s="61">
        <f t="shared" si="7"/>
        <v>491.32</v>
      </c>
      <c r="L229" s="79"/>
    </row>
    <row r="230" spans="1:12" x14ac:dyDescent="0.2">
      <c r="A230" s="43" t="s">
        <v>477</v>
      </c>
      <c r="B230" s="43" t="s">
        <v>478</v>
      </c>
      <c r="C230" s="43" t="s">
        <v>87</v>
      </c>
      <c r="D230" s="43" t="s">
        <v>482</v>
      </c>
      <c r="E230" s="51">
        <v>32.97</v>
      </c>
      <c r="F230" s="45">
        <v>29.38</v>
      </c>
      <c r="G230" s="45">
        <v>41.32</v>
      </c>
      <c r="H230" s="45">
        <v>25.5</v>
      </c>
      <c r="I230" s="75">
        <v>36.94</v>
      </c>
      <c r="J230" s="63">
        <f t="shared" si="6"/>
        <v>166.10999999999999</v>
      </c>
      <c r="K230" s="61">
        <f t="shared" si="7"/>
        <v>1022.46</v>
      </c>
      <c r="L230" s="79"/>
    </row>
    <row r="231" spans="1:12" x14ac:dyDescent="0.2">
      <c r="A231" s="43" t="s">
        <v>483</v>
      </c>
      <c r="B231" s="43" t="s">
        <v>484</v>
      </c>
      <c r="C231" s="43" t="s">
        <v>97</v>
      </c>
      <c r="D231" s="43" t="s">
        <v>485</v>
      </c>
      <c r="E231" s="51">
        <v>75.760000000000005</v>
      </c>
      <c r="F231" s="45">
        <v>58.46</v>
      </c>
      <c r="G231" s="45">
        <v>63.29</v>
      </c>
      <c r="H231" s="45">
        <v>71.3</v>
      </c>
      <c r="I231" s="75">
        <v>56.75</v>
      </c>
      <c r="J231" s="63">
        <f t="shared" si="6"/>
        <v>325.56</v>
      </c>
      <c r="K231" s="61">
        <f t="shared" si="7"/>
        <v>2003.93</v>
      </c>
      <c r="L231" s="79"/>
    </row>
    <row r="232" spans="1:12" x14ac:dyDescent="0.2">
      <c r="A232" s="43" t="s">
        <v>483</v>
      </c>
      <c r="B232" s="43" t="s">
        <v>484</v>
      </c>
      <c r="C232" s="43" t="s">
        <v>128</v>
      </c>
      <c r="D232" s="43" t="s">
        <v>486</v>
      </c>
      <c r="E232" s="51">
        <v>15.18</v>
      </c>
      <c r="F232" s="45">
        <v>22.73</v>
      </c>
      <c r="G232" s="45">
        <v>24.05</v>
      </c>
      <c r="H232" s="45">
        <v>17.98</v>
      </c>
      <c r="I232" s="75">
        <v>20.69</v>
      </c>
      <c r="J232" s="63">
        <f t="shared" si="6"/>
        <v>100.63</v>
      </c>
      <c r="K232" s="61">
        <f t="shared" si="7"/>
        <v>619.41</v>
      </c>
      <c r="L232" s="79"/>
    </row>
    <row r="233" spans="1:12" x14ac:dyDescent="0.2">
      <c r="A233" s="43" t="s">
        <v>483</v>
      </c>
      <c r="B233" s="43" t="s">
        <v>484</v>
      </c>
      <c r="C233" s="43" t="s">
        <v>150</v>
      </c>
      <c r="D233" s="43" t="s">
        <v>487</v>
      </c>
      <c r="E233" s="51">
        <v>10.52</v>
      </c>
      <c r="F233" s="45">
        <v>13.52</v>
      </c>
      <c r="G233" s="45">
        <v>14.32</v>
      </c>
      <c r="H233" s="45">
        <v>13.71</v>
      </c>
      <c r="I233" s="75">
        <v>11.08</v>
      </c>
      <c r="J233" s="63">
        <f t="shared" si="6"/>
        <v>63.15</v>
      </c>
      <c r="K233" s="61">
        <f t="shared" si="7"/>
        <v>388.71</v>
      </c>
      <c r="L233" s="79"/>
    </row>
    <row r="234" spans="1:12" x14ac:dyDescent="0.2">
      <c r="A234" s="43" t="s">
        <v>483</v>
      </c>
      <c r="B234" s="43" t="s">
        <v>484</v>
      </c>
      <c r="C234" s="43" t="s">
        <v>87</v>
      </c>
      <c r="D234" s="43" t="s">
        <v>488</v>
      </c>
      <c r="E234" s="51">
        <v>10.53</v>
      </c>
      <c r="F234" s="45">
        <v>10.58</v>
      </c>
      <c r="G234" s="45">
        <v>14.88</v>
      </c>
      <c r="H234" s="45">
        <v>13</v>
      </c>
      <c r="I234" s="75">
        <v>11.15</v>
      </c>
      <c r="J234" s="63">
        <f t="shared" si="6"/>
        <v>60.14</v>
      </c>
      <c r="K234" s="61">
        <f t="shared" si="7"/>
        <v>370.18</v>
      </c>
      <c r="L234" s="79"/>
    </row>
    <row r="235" spans="1:12" x14ac:dyDescent="0.2">
      <c r="A235" s="43" t="s">
        <v>489</v>
      </c>
      <c r="B235" s="43" t="s">
        <v>490</v>
      </c>
      <c r="C235" s="43" t="s">
        <v>271</v>
      </c>
      <c r="D235" s="43" t="s">
        <v>491</v>
      </c>
      <c r="E235" s="51">
        <v>17.57</v>
      </c>
      <c r="F235" s="45">
        <v>0</v>
      </c>
      <c r="G235" s="45">
        <v>0</v>
      </c>
      <c r="H235" s="45">
        <v>0</v>
      </c>
      <c r="I235" s="75">
        <v>0</v>
      </c>
      <c r="J235" s="63">
        <f t="shared" si="6"/>
        <v>17.57</v>
      </c>
      <c r="K235" s="61">
        <f t="shared" si="7"/>
        <v>108.15</v>
      </c>
      <c r="L235" s="79"/>
    </row>
    <row r="236" spans="1:12" x14ac:dyDescent="0.2">
      <c r="A236" s="43" t="s">
        <v>489</v>
      </c>
      <c r="B236" s="43" t="s">
        <v>490</v>
      </c>
      <c r="C236" s="43" t="s">
        <v>492</v>
      </c>
      <c r="D236" s="43" t="s">
        <v>493</v>
      </c>
      <c r="E236" s="51">
        <v>10.7</v>
      </c>
      <c r="F236" s="45">
        <v>0</v>
      </c>
      <c r="G236" s="45">
        <v>0</v>
      </c>
      <c r="H236" s="45">
        <v>0</v>
      </c>
      <c r="I236" s="75">
        <v>0</v>
      </c>
      <c r="J236" s="63">
        <f t="shared" si="6"/>
        <v>10.7</v>
      </c>
      <c r="K236" s="61">
        <f t="shared" si="7"/>
        <v>65.86</v>
      </c>
      <c r="L236" s="79"/>
    </row>
    <row r="237" spans="1:12" x14ac:dyDescent="0.2">
      <c r="A237" s="43" t="s">
        <v>489</v>
      </c>
      <c r="B237" s="43" t="s">
        <v>490</v>
      </c>
      <c r="C237" s="43" t="s">
        <v>225</v>
      </c>
      <c r="D237" s="43" t="s">
        <v>494</v>
      </c>
      <c r="E237" s="51">
        <v>27.97</v>
      </c>
      <c r="F237" s="45">
        <v>0</v>
      </c>
      <c r="G237" s="45">
        <v>0</v>
      </c>
      <c r="H237" s="45">
        <v>0</v>
      </c>
      <c r="I237" s="75">
        <v>0</v>
      </c>
      <c r="J237" s="63">
        <f t="shared" si="6"/>
        <v>27.97</v>
      </c>
      <c r="K237" s="61">
        <f t="shared" si="7"/>
        <v>172.16</v>
      </c>
      <c r="L237" s="79"/>
    </row>
    <row r="238" spans="1:12" x14ac:dyDescent="0.2">
      <c r="A238" s="43" t="s">
        <v>489</v>
      </c>
      <c r="B238" s="43" t="s">
        <v>490</v>
      </c>
      <c r="C238" s="43" t="s">
        <v>495</v>
      </c>
      <c r="D238" s="43" t="s">
        <v>496</v>
      </c>
      <c r="E238" s="51">
        <v>6.81</v>
      </c>
      <c r="F238" s="45">
        <v>0</v>
      </c>
      <c r="G238" s="45">
        <v>0</v>
      </c>
      <c r="H238" s="45">
        <v>0</v>
      </c>
      <c r="I238" s="75">
        <v>0</v>
      </c>
      <c r="J238" s="63">
        <f t="shared" si="6"/>
        <v>6.81</v>
      </c>
      <c r="K238" s="61">
        <f t="shared" si="7"/>
        <v>41.92</v>
      </c>
      <c r="L238" s="79"/>
    </row>
    <row r="239" spans="1:12" x14ac:dyDescent="0.2">
      <c r="A239" s="43" t="s">
        <v>489</v>
      </c>
      <c r="B239" s="43" t="s">
        <v>490</v>
      </c>
      <c r="C239" s="43" t="s">
        <v>128</v>
      </c>
      <c r="D239" s="43" t="s">
        <v>497</v>
      </c>
      <c r="E239" s="51">
        <v>68.73</v>
      </c>
      <c r="F239" s="45">
        <v>96.66</v>
      </c>
      <c r="G239" s="45">
        <v>74.680000000000007</v>
      </c>
      <c r="H239" s="45">
        <v>59.9</v>
      </c>
      <c r="I239" s="75">
        <v>60.41</v>
      </c>
      <c r="J239" s="63">
        <f t="shared" si="6"/>
        <v>360.38</v>
      </c>
      <c r="K239" s="61">
        <f t="shared" si="7"/>
        <v>2218.2600000000002</v>
      </c>
      <c r="L239" s="79"/>
    </row>
    <row r="240" spans="1:12" x14ac:dyDescent="0.2">
      <c r="A240" s="43" t="s">
        <v>489</v>
      </c>
      <c r="B240" s="43" t="s">
        <v>490</v>
      </c>
      <c r="C240" s="43" t="s">
        <v>150</v>
      </c>
      <c r="D240" s="43" t="s">
        <v>498</v>
      </c>
      <c r="E240" s="51">
        <v>72</v>
      </c>
      <c r="F240" s="45">
        <v>99.86</v>
      </c>
      <c r="G240" s="45">
        <v>82.42</v>
      </c>
      <c r="H240" s="45">
        <v>71.77</v>
      </c>
      <c r="I240" s="75">
        <v>84.19</v>
      </c>
      <c r="J240" s="63">
        <f t="shared" si="6"/>
        <v>410.24</v>
      </c>
      <c r="K240" s="61">
        <f t="shared" si="7"/>
        <v>2525.16</v>
      </c>
      <c r="L240" s="79"/>
    </row>
    <row r="241" spans="1:12" x14ac:dyDescent="0.2">
      <c r="A241" s="43" t="s">
        <v>489</v>
      </c>
      <c r="B241" s="43" t="s">
        <v>490</v>
      </c>
      <c r="C241" s="43" t="s">
        <v>108</v>
      </c>
      <c r="D241" s="43" t="s">
        <v>499</v>
      </c>
      <c r="E241" s="51">
        <v>80.13</v>
      </c>
      <c r="F241" s="45">
        <v>73.41</v>
      </c>
      <c r="G241" s="45">
        <v>56.39</v>
      </c>
      <c r="H241" s="45">
        <v>50.69</v>
      </c>
      <c r="I241" s="75">
        <v>54.74</v>
      </c>
      <c r="J241" s="63">
        <f t="shared" si="6"/>
        <v>315.36</v>
      </c>
      <c r="K241" s="61">
        <f t="shared" si="7"/>
        <v>1941.14</v>
      </c>
      <c r="L241" s="79"/>
    </row>
    <row r="242" spans="1:12" x14ac:dyDescent="0.2">
      <c r="A242" s="43" t="s">
        <v>489</v>
      </c>
      <c r="B242" s="43" t="s">
        <v>490</v>
      </c>
      <c r="C242" s="43" t="s">
        <v>238</v>
      </c>
      <c r="D242" s="43" t="s">
        <v>500</v>
      </c>
      <c r="E242" s="51">
        <v>19.010000000000002</v>
      </c>
      <c r="F242" s="45">
        <v>20.239999999999998</v>
      </c>
      <c r="G242" s="45">
        <v>15.29</v>
      </c>
      <c r="H242" s="45">
        <v>20.49</v>
      </c>
      <c r="I242" s="75">
        <v>13.61</v>
      </c>
      <c r="J242" s="63">
        <f t="shared" si="6"/>
        <v>88.64</v>
      </c>
      <c r="K242" s="61">
        <f t="shared" si="7"/>
        <v>545.61</v>
      </c>
      <c r="L242" s="79"/>
    </row>
    <row r="243" spans="1:12" x14ac:dyDescent="0.2">
      <c r="A243" s="43" t="s">
        <v>489</v>
      </c>
      <c r="B243" s="43" t="s">
        <v>490</v>
      </c>
      <c r="C243" s="43" t="s">
        <v>297</v>
      </c>
      <c r="D243" s="43" t="s">
        <v>501</v>
      </c>
      <c r="E243" s="51">
        <v>18.38</v>
      </c>
      <c r="F243" s="45">
        <v>18.309999999999999</v>
      </c>
      <c r="G243" s="45">
        <v>23.38</v>
      </c>
      <c r="H243" s="45">
        <v>28.54</v>
      </c>
      <c r="I243" s="75">
        <v>23.88</v>
      </c>
      <c r="J243" s="63">
        <f t="shared" si="6"/>
        <v>112.48999999999998</v>
      </c>
      <c r="K243" s="61">
        <f t="shared" si="7"/>
        <v>692.41</v>
      </c>
      <c r="L243" s="79"/>
    </row>
    <row r="244" spans="1:12" x14ac:dyDescent="0.2">
      <c r="A244" s="43" t="s">
        <v>489</v>
      </c>
      <c r="B244" s="43" t="s">
        <v>490</v>
      </c>
      <c r="C244" s="43" t="s">
        <v>166</v>
      </c>
      <c r="D244" s="43" t="s">
        <v>502</v>
      </c>
      <c r="E244" s="51">
        <v>46.27</v>
      </c>
      <c r="F244" s="45">
        <v>62.19</v>
      </c>
      <c r="G244" s="45">
        <v>41.99</v>
      </c>
      <c r="H244" s="45">
        <v>57.7</v>
      </c>
      <c r="I244" s="75">
        <v>73.56</v>
      </c>
      <c r="J244" s="63">
        <f t="shared" si="6"/>
        <v>281.71000000000004</v>
      </c>
      <c r="K244" s="61">
        <f t="shared" si="7"/>
        <v>1734.02</v>
      </c>
      <c r="L244" s="79"/>
    </row>
    <row r="245" spans="1:12" x14ac:dyDescent="0.2">
      <c r="A245" s="43" t="s">
        <v>489</v>
      </c>
      <c r="B245" s="43" t="s">
        <v>490</v>
      </c>
      <c r="C245" s="43" t="s">
        <v>114</v>
      </c>
      <c r="D245" s="43" t="s">
        <v>503</v>
      </c>
      <c r="E245" s="51">
        <v>12.3</v>
      </c>
      <c r="F245" s="45">
        <v>19.2</v>
      </c>
      <c r="G245" s="45">
        <v>15.82</v>
      </c>
      <c r="H245" s="45">
        <v>17.41</v>
      </c>
      <c r="I245" s="75">
        <v>13.03</v>
      </c>
      <c r="J245" s="63">
        <f t="shared" si="6"/>
        <v>77.760000000000005</v>
      </c>
      <c r="K245" s="61">
        <f t="shared" si="7"/>
        <v>478.64</v>
      </c>
      <c r="L245" s="79"/>
    </row>
    <row r="246" spans="1:12" x14ac:dyDescent="0.2">
      <c r="A246" s="43" t="s">
        <v>489</v>
      </c>
      <c r="B246" s="43" t="s">
        <v>490</v>
      </c>
      <c r="C246" s="43" t="s">
        <v>263</v>
      </c>
      <c r="D246" s="43" t="s">
        <v>504</v>
      </c>
      <c r="E246" s="51">
        <v>148.31</v>
      </c>
      <c r="F246" s="45">
        <v>181.16</v>
      </c>
      <c r="G246" s="45">
        <v>178.36</v>
      </c>
      <c r="H246" s="45">
        <v>137.01</v>
      </c>
      <c r="I246" s="75">
        <v>145.18</v>
      </c>
      <c r="J246" s="63">
        <f t="shared" si="6"/>
        <v>790.02</v>
      </c>
      <c r="K246" s="61">
        <f t="shared" si="7"/>
        <v>4862.83</v>
      </c>
      <c r="L246" s="79"/>
    </row>
    <row r="247" spans="1:12" x14ac:dyDescent="0.2">
      <c r="A247" s="43" t="s">
        <v>489</v>
      </c>
      <c r="B247" s="43" t="s">
        <v>490</v>
      </c>
      <c r="C247" s="43" t="s">
        <v>505</v>
      </c>
      <c r="D247" s="43" t="s">
        <v>506</v>
      </c>
      <c r="E247" s="51">
        <v>30.91</v>
      </c>
      <c r="F247" s="45">
        <v>58.23</v>
      </c>
      <c r="G247" s="45">
        <v>44.38</v>
      </c>
      <c r="H247" s="45">
        <v>46.35</v>
      </c>
      <c r="I247" s="75">
        <v>31.14</v>
      </c>
      <c r="J247" s="63">
        <f t="shared" si="6"/>
        <v>211.01</v>
      </c>
      <c r="K247" s="61">
        <f t="shared" si="7"/>
        <v>1298.83</v>
      </c>
      <c r="L247" s="79"/>
    </row>
    <row r="248" spans="1:12" x14ac:dyDescent="0.2">
      <c r="A248" s="43" t="s">
        <v>489</v>
      </c>
      <c r="B248" s="43" t="s">
        <v>490</v>
      </c>
      <c r="C248" s="43" t="s">
        <v>507</v>
      </c>
      <c r="D248" s="43" t="s">
        <v>508</v>
      </c>
      <c r="E248" s="51">
        <v>57.25</v>
      </c>
      <c r="F248" s="45">
        <v>42.37</v>
      </c>
      <c r="G248" s="45">
        <v>61.89</v>
      </c>
      <c r="H248" s="45">
        <v>42.21</v>
      </c>
      <c r="I248" s="75">
        <v>42.17</v>
      </c>
      <c r="J248" s="63">
        <f t="shared" si="6"/>
        <v>245.89</v>
      </c>
      <c r="K248" s="61">
        <f t="shared" si="7"/>
        <v>1513.53</v>
      </c>
      <c r="L248" s="79"/>
    </row>
    <row r="249" spans="1:12" x14ac:dyDescent="0.2">
      <c r="A249" s="43" t="s">
        <v>489</v>
      </c>
      <c r="B249" s="43" t="s">
        <v>490</v>
      </c>
      <c r="C249" s="43" t="s">
        <v>509</v>
      </c>
      <c r="D249" s="43" t="s">
        <v>510</v>
      </c>
      <c r="E249" s="51">
        <v>10.61</v>
      </c>
      <c r="F249" s="45">
        <v>22.61</v>
      </c>
      <c r="G249" s="45">
        <v>9.02</v>
      </c>
      <c r="H249" s="45">
        <v>8.82</v>
      </c>
      <c r="I249" s="75">
        <v>12.16</v>
      </c>
      <c r="J249" s="63">
        <f t="shared" si="6"/>
        <v>63.22</v>
      </c>
      <c r="K249" s="61">
        <f t="shared" si="7"/>
        <v>389.14</v>
      </c>
      <c r="L249" s="79"/>
    </row>
    <row r="250" spans="1:12" x14ac:dyDescent="0.2">
      <c r="A250" s="43" t="s">
        <v>489</v>
      </c>
      <c r="B250" s="43" t="s">
        <v>490</v>
      </c>
      <c r="C250" s="43" t="s">
        <v>511</v>
      </c>
      <c r="D250" s="43" t="s">
        <v>512</v>
      </c>
      <c r="E250" s="51">
        <v>29.63</v>
      </c>
      <c r="F250" s="45">
        <v>54.51</v>
      </c>
      <c r="G250" s="45">
        <v>50.78</v>
      </c>
      <c r="H250" s="45">
        <v>39.81</v>
      </c>
      <c r="I250" s="75">
        <v>41.85</v>
      </c>
      <c r="J250" s="63">
        <f t="shared" si="6"/>
        <v>216.58</v>
      </c>
      <c r="K250" s="61">
        <f t="shared" si="7"/>
        <v>1333.12</v>
      </c>
      <c r="L250" s="79"/>
    </row>
    <row r="251" spans="1:12" x14ac:dyDescent="0.2">
      <c r="A251" s="43" t="s">
        <v>489</v>
      </c>
      <c r="B251" s="43" t="s">
        <v>490</v>
      </c>
      <c r="C251" s="43" t="s">
        <v>513</v>
      </c>
      <c r="D251" s="43" t="s">
        <v>514</v>
      </c>
      <c r="E251" s="51">
        <v>20.2</v>
      </c>
      <c r="F251" s="45">
        <v>36.04</v>
      </c>
      <c r="G251" s="45">
        <v>23.24</v>
      </c>
      <c r="H251" s="45">
        <v>27.51</v>
      </c>
      <c r="I251" s="75">
        <v>24.33</v>
      </c>
      <c r="J251" s="63">
        <f t="shared" si="6"/>
        <v>131.32</v>
      </c>
      <c r="K251" s="61">
        <f t="shared" si="7"/>
        <v>808.32</v>
      </c>
      <c r="L251" s="79"/>
    </row>
    <row r="252" spans="1:12" x14ac:dyDescent="0.2">
      <c r="A252" s="43" t="s">
        <v>515</v>
      </c>
      <c r="B252" s="43" t="s">
        <v>516</v>
      </c>
      <c r="C252" s="43" t="s">
        <v>517</v>
      </c>
      <c r="D252" s="43" t="s">
        <v>518</v>
      </c>
      <c r="E252" s="51">
        <v>11.62</v>
      </c>
      <c r="F252" s="45">
        <v>0</v>
      </c>
      <c r="G252" s="45">
        <v>0</v>
      </c>
      <c r="H252" s="45">
        <v>0</v>
      </c>
      <c r="I252" s="75">
        <v>0</v>
      </c>
      <c r="J252" s="63">
        <f t="shared" si="6"/>
        <v>11.62</v>
      </c>
      <c r="K252" s="61">
        <f t="shared" si="7"/>
        <v>71.52</v>
      </c>
      <c r="L252" s="79"/>
    </row>
    <row r="253" spans="1:12" x14ac:dyDescent="0.2">
      <c r="A253" s="43" t="s">
        <v>515</v>
      </c>
      <c r="B253" s="43" t="s">
        <v>516</v>
      </c>
      <c r="C253" s="43" t="s">
        <v>97</v>
      </c>
      <c r="D253" s="43" t="s">
        <v>519</v>
      </c>
      <c r="E253" s="51">
        <v>97.75</v>
      </c>
      <c r="F253" s="45">
        <v>86.6</v>
      </c>
      <c r="G253" s="45">
        <v>74.47</v>
      </c>
      <c r="H253" s="45">
        <v>75.59</v>
      </c>
      <c r="I253" s="75">
        <v>72.760000000000005</v>
      </c>
      <c r="J253" s="63">
        <f t="shared" si="6"/>
        <v>407.16999999999996</v>
      </c>
      <c r="K253" s="61">
        <f t="shared" si="7"/>
        <v>2506.2600000000002</v>
      </c>
      <c r="L253" s="79"/>
    </row>
    <row r="254" spans="1:12" x14ac:dyDescent="0.2">
      <c r="A254" s="43" t="s">
        <v>515</v>
      </c>
      <c r="B254" s="43" t="s">
        <v>516</v>
      </c>
      <c r="C254" s="43" t="s">
        <v>150</v>
      </c>
      <c r="D254" s="43" t="s">
        <v>520</v>
      </c>
      <c r="E254" s="51">
        <v>21.93</v>
      </c>
      <c r="F254" s="45">
        <v>25.8</v>
      </c>
      <c r="G254" s="45">
        <v>26.98</v>
      </c>
      <c r="H254" s="45">
        <v>28.18</v>
      </c>
      <c r="I254" s="75">
        <v>30.94</v>
      </c>
      <c r="J254" s="63">
        <f t="shared" si="6"/>
        <v>133.83000000000001</v>
      </c>
      <c r="K254" s="61">
        <f t="shared" si="7"/>
        <v>823.77</v>
      </c>
      <c r="L254" s="79"/>
    </row>
    <row r="255" spans="1:12" x14ac:dyDescent="0.2">
      <c r="A255" s="43" t="s">
        <v>515</v>
      </c>
      <c r="B255" s="43" t="s">
        <v>516</v>
      </c>
      <c r="C255" s="43" t="s">
        <v>87</v>
      </c>
      <c r="D255" s="43" t="s">
        <v>521</v>
      </c>
      <c r="E255" s="51">
        <v>47.12</v>
      </c>
      <c r="F255" s="45">
        <v>45.06</v>
      </c>
      <c r="G255" s="45">
        <v>45.27</v>
      </c>
      <c r="H255" s="45">
        <v>51.23</v>
      </c>
      <c r="I255" s="75">
        <v>49.07</v>
      </c>
      <c r="J255" s="63">
        <f t="shared" si="6"/>
        <v>237.75</v>
      </c>
      <c r="K255" s="61">
        <f t="shared" si="7"/>
        <v>1463.43</v>
      </c>
      <c r="L255" s="79"/>
    </row>
    <row r="256" spans="1:12" x14ac:dyDescent="0.2">
      <c r="A256" s="43" t="s">
        <v>515</v>
      </c>
      <c r="B256" s="43" t="s">
        <v>516</v>
      </c>
      <c r="C256" s="43" t="s">
        <v>398</v>
      </c>
      <c r="D256" s="43" t="s">
        <v>522</v>
      </c>
      <c r="E256" s="51">
        <v>48.61</v>
      </c>
      <c r="F256" s="45">
        <v>58.67</v>
      </c>
      <c r="G256" s="45">
        <v>64.41</v>
      </c>
      <c r="H256" s="45">
        <v>40.549999999999997</v>
      </c>
      <c r="I256" s="75">
        <v>56.88</v>
      </c>
      <c r="J256" s="63">
        <f t="shared" si="6"/>
        <v>269.12</v>
      </c>
      <c r="K256" s="61">
        <f t="shared" si="7"/>
        <v>1656.52</v>
      </c>
      <c r="L256" s="79"/>
    </row>
    <row r="257" spans="1:12" x14ac:dyDescent="0.2">
      <c r="A257" s="43" t="s">
        <v>515</v>
      </c>
      <c r="B257" s="43" t="s">
        <v>516</v>
      </c>
      <c r="C257" s="43" t="s">
        <v>390</v>
      </c>
      <c r="D257" s="43" t="s">
        <v>523</v>
      </c>
      <c r="E257" s="51">
        <v>48.53</v>
      </c>
      <c r="F257" s="45">
        <v>88.88</v>
      </c>
      <c r="G257" s="45">
        <v>79.78</v>
      </c>
      <c r="H257" s="45">
        <v>72.39</v>
      </c>
      <c r="I257" s="75">
        <v>67.11</v>
      </c>
      <c r="J257" s="63">
        <f t="shared" si="6"/>
        <v>356.69</v>
      </c>
      <c r="K257" s="61">
        <f t="shared" si="7"/>
        <v>2195.54</v>
      </c>
      <c r="L257" s="79"/>
    </row>
    <row r="258" spans="1:12" x14ac:dyDescent="0.2">
      <c r="A258" s="43" t="s">
        <v>515</v>
      </c>
      <c r="B258" s="43" t="s">
        <v>516</v>
      </c>
      <c r="C258" s="43" t="s">
        <v>524</v>
      </c>
      <c r="D258" s="43" t="s">
        <v>525</v>
      </c>
      <c r="E258" s="51">
        <v>75.06</v>
      </c>
      <c r="F258" s="45">
        <v>87.59</v>
      </c>
      <c r="G258" s="45">
        <v>82.77</v>
      </c>
      <c r="H258" s="45">
        <v>77.31</v>
      </c>
      <c r="I258" s="75">
        <v>70.63</v>
      </c>
      <c r="J258" s="63">
        <f t="shared" si="6"/>
        <v>393.36</v>
      </c>
      <c r="K258" s="61">
        <f t="shared" si="7"/>
        <v>2421.2600000000002</v>
      </c>
      <c r="L258" s="79"/>
    </row>
    <row r="259" spans="1:12" x14ac:dyDescent="0.2">
      <c r="A259" s="43" t="s">
        <v>515</v>
      </c>
      <c r="B259" s="43" t="s">
        <v>516</v>
      </c>
      <c r="C259" s="43" t="s">
        <v>144</v>
      </c>
      <c r="D259" s="43" t="s">
        <v>526</v>
      </c>
      <c r="E259" s="51">
        <v>17.72</v>
      </c>
      <c r="F259" s="45">
        <v>13.48</v>
      </c>
      <c r="G259" s="45">
        <v>24.21</v>
      </c>
      <c r="H259" s="45">
        <v>18.78</v>
      </c>
      <c r="I259" s="75">
        <v>13.46</v>
      </c>
      <c r="J259" s="63">
        <f t="shared" si="6"/>
        <v>87.65</v>
      </c>
      <c r="K259" s="61">
        <f t="shared" si="7"/>
        <v>539.51</v>
      </c>
      <c r="L259" s="79"/>
    </row>
    <row r="260" spans="1:12" x14ac:dyDescent="0.2">
      <c r="A260" s="43" t="s">
        <v>515</v>
      </c>
      <c r="B260" s="43" t="s">
        <v>516</v>
      </c>
      <c r="C260" s="43" t="s">
        <v>527</v>
      </c>
      <c r="D260" s="43" t="s">
        <v>528</v>
      </c>
      <c r="E260" s="51">
        <v>27.04</v>
      </c>
      <c r="F260" s="45">
        <v>21.17</v>
      </c>
      <c r="G260" s="45">
        <v>20.57</v>
      </c>
      <c r="H260" s="45">
        <v>19.75</v>
      </c>
      <c r="I260" s="75">
        <v>31.99</v>
      </c>
      <c r="J260" s="63">
        <f t="shared" si="6"/>
        <v>120.52</v>
      </c>
      <c r="K260" s="61">
        <f t="shared" si="7"/>
        <v>741.84</v>
      </c>
      <c r="L260" s="79"/>
    </row>
    <row r="261" spans="1:12" x14ac:dyDescent="0.2">
      <c r="A261" s="43" t="s">
        <v>529</v>
      </c>
      <c r="B261" s="43" t="s">
        <v>530</v>
      </c>
      <c r="C261" s="43" t="s">
        <v>97</v>
      </c>
      <c r="D261" s="43" t="s">
        <v>531</v>
      </c>
      <c r="E261" s="51">
        <v>261.70999999999998</v>
      </c>
      <c r="F261" s="45">
        <v>269</v>
      </c>
      <c r="G261" s="45">
        <v>261.14</v>
      </c>
      <c r="H261" s="45">
        <v>218.91</v>
      </c>
      <c r="I261" s="75">
        <v>235.85</v>
      </c>
      <c r="J261" s="63">
        <f t="shared" si="6"/>
        <v>1246.6099999999999</v>
      </c>
      <c r="K261" s="61">
        <f t="shared" si="7"/>
        <v>7673.29</v>
      </c>
      <c r="L261" s="79"/>
    </row>
    <row r="262" spans="1:12" x14ac:dyDescent="0.2">
      <c r="A262" s="43" t="s">
        <v>529</v>
      </c>
      <c r="B262" s="43" t="s">
        <v>530</v>
      </c>
      <c r="C262" s="43" t="s">
        <v>128</v>
      </c>
      <c r="D262" s="43" t="s">
        <v>532</v>
      </c>
      <c r="E262" s="51">
        <v>50.15</v>
      </c>
      <c r="F262" s="45">
        <v>50.5</v>
      </c>
      <c r="G262" s="45">
        <v>49.23</v>
      </c>
      <c r="H262" s="45">
        <v>41.09</v>
      </c>
      <c r="I262" s="75">
        <v>32.5</v>
      </c>
      <c r="J262" s="63">
        <f t="shared" ref="J262:J325" si="8">SUM(E262:I262)</f>
        <v>223.47</v>
      </c>
      <c r="K262" s="61">
        <f t="shared" si="7"/>
        <v>1375.53</v>
      </c>
      <c r="L262" s="79"/>
    </row>
    <row r="263" spans="1:12" x14ac:dyDescent="0.2">
      <c r="A263" s="43" t="s">
        <v>529</v>
      </c>
      <c r="B263" s="43" t="s">
        <v>530</v>
      </c>
      <c r="C263" s="43" t="s">
        <v>150</v>
      </c>
      <c r="D263" s="43" t="s">
        <v>533</v>
      </c>
      <c r="E263" s="51">
        <v>14.9</v>
      </c>
      <c r="F263" s="45">
        <v>19.37</v>
      </c>
      <c r="G263" s="45">
        <v>17.46</v>
      </c>
      <c r="H263" s="45">
        <v>13.99</v>
      </c>
      <c r="I263" s="75">
        <v>17.04</v>
      </c>
      <c r="J263" s="63">
        <f t="shared" si="8"/>
        <v>82.759999999999991</v>
      </c>
      <c r="K263" s="61">
        <f t="shared" ref="K263:K326" si="9">ROUND(J263*$J$538,2)</f>
        <v>509.41</v>
      </c>
      <c r="L263" s="79"/>
    </row>
    <row r="264" spans="1:12" x14ac:dyDescent="0.2">
      <c r="A264" s="43" t="s">
        <v>529</v>
      </c>
      <c r="B264" s="43" t="s">
        <v>530</v>
      </c>
      <c r="C264" s="43" t="s">
        <v>434</v>
      </c>
      <c r="D264" s="43" t="s">
        <v>534</v>
      </c>
      <c r="E264" s="51">
        <v>15.95</v>
      </c>
      <c r="F264" s="45">
        <v>25.29</v>
      </c>
      <c r="G264" s="45">
        <v>21.01</v>
      </c>
      <c r="H264" s="45">
        <v>18.64</v>
      </c>
      <c r="I264" s="75">
        <v>23.76</v>
      </c>
      <c r="J264" s="63">
        <f t="shared" si="8"/>
        <v>104.65</v>
      </c>
      <c r="K264" s="61">
        <f t="shared" si="9"/>
        <v>644.15</v>
      </c>
      <c r="L264" s="79"/>
    </row>
    <row r="265" spans="1:12" x14ac:dyDescent="0.2">
      <c r="A265" s="43" t="s">
        <v>535</v>
      </c>
      <c r="B265" s="43" t="s">
        <v>536</v>
      </c>
      <c r="C265" s="43" t="s">
        <v>442</v>
      </c>
      <c r="D265" s="43" t="s">
        <v>537</v>
      </c>
      <c r="E265" s="51">
        <v>7.52</v>
      </c>
      <c r="F265" s="45">
        <v>0</v>
      </c>
      <c r="G265" s="45">
        <v>0</v>
      </c>
      <c r="H265" s="45">
        <v>0</v>
      </c>
      <c r="I265" s="75">
        <v>0</v>
      </c>
      <c r="J265" s="63">
        <f t="shared" si="8"/>
        <v>7.52</v>
      </c>
      <c r="K265" s="61">
        <f t="shared" si="9"/>
        <v>46.29</v>
      </c>
      <c r="L265" s="79"/>
    </row>
    <row r="266" spans="1:12" x14ac:dyDescent="0.2">
      <c r="A266" s="43" t="s">
        <v>535</v>
      </c>
      <c r="B266" s="43" t="s">
        <v>536</v>
      </c>
      <c r="C266" s="43" t="s">
        <v>87</v>
      </c>
      <c r="D266" s="43" t="s">
        <v>538</v>
      </c>
      <c r="E266" s="51">
        <v>24.5</v>
      </c>
      <c r="F266" s="45">
        <v>22.87</v>
      </c>
      <c r="G266" s="45">
        <v>29.91</v>
      </c>
      <c r="H266" s="45">
        <v>16.829999999999998</v>
      </c>
      <c r="I266" s="75">
        <v>19.22</v>
      </c>
      <c r="J266" s="63">
        <f t="shared" si="8"/>
        <v>113.33</v>
      </c>
      <c r="K266" s="61">
        <f t="shared" si="9"/>
        <v>697.58</v>
      </c>
      <c r="L266" s="79"/>
    </row>
    <row r="267" spans="1:12" x14ac:dyDescent="0.2">
      <c r="A267" s="43" t="s">
        <v>535</v>
      </c>
      <c r="B267" s="43" t="s">
        <v>536</v>
      </c>
      <c r="C267" s="43" t="s">
        <v>153</v>
      </c>
      <c r="D267" s="43" t="s">
        <v>539</v>
      </c>
      <c r="E267" s="51">
        <v>22.99</v>
      </c>
      <c r="F267" s="45">
        <v>27.19</v>
      </c>
      <c r="G267" s="45">
        <v>24.49</v>
      </c>
      <c r="H267" s="45">
        <v>22.84</v>
      </c>
      <c r="I267" s="75">
        <v>17.920000000000002</v>
      </c>
      <c r="J267" s="63">
        <f t="shared" si="8"/>
        <v>115.43</v>
      </c>
      <c r="K267" s="61">
        <f t="shared" si="9"/>
        <v>710.51</v>
      </c>
      <c r="L267" s="79"/>
    </row>
    <row r="268" spans="1:12" x14ac:dyDescent="0.2">
      <c r="A268" s="43" t="s">
        <v>535</v>
      </c>
      <c r="B268" s="43" t="s">
        <v>536</v>
      </c>
      <c r="C268" s="43" t="s">
        <v>238</v>
      </c>
      <c r="D268" s="43" t="s">
        <v>540</v>
      </c>
      <c r="E268" s="51">
        <v>81.540000000000006</v>
      </c>
      <c r="F268" s="45">
        <v>92.42</v>
      </c>
      <c r="G268" s="45">
        <v>68.400000000000006</v>
      </c>
      <c r="H268" s="45">
        <v>77.099999999999994</v>
      </c>
      <c r="I268" s="75">
        <v>79.09</v>
      </c>
      <c r="J268" s="63">
        <f t="shared" si="8"/>
        <v>398.55000000000007</v>
      </c>
      <c r="K268" s="61">
        <f t="shared" si="9"/>
        <v>2453.1999999999998</v>
      </c>
      <c r="L268" s="79"/>
    </row>
    <row r="269" spans="1:12" x14ac:dyDescent="0.2">
      <c r="A269" s="43" t="s">
        <v>541</v>
      </c>
      <c r="B269" s="43" t="s">
        <v>542</v>
      </c>
      <c r="C269" s="43" t="s">
        <v>97</v>
      </c>
      <c r="D269" s="43" t="s">
        <v>543</v>
      </c>
      <c r="E269" s="51">
        <v>30.49</v>
      </c>
      <c r="F269" s="45">
        <v>37.200000000000003</v>
      </c>
      <c r="G269" s="45">
        <v>31.46</v>
      </c>
      <c r="H269" s="45">
        <v>25.5</v>
      </c>
      <c r="I269" s="75">
        <v>26.67</v>
      </c>
      <c r="J269" s="63">
        <f t="shared" si="8"/>
        <v>151.32</v>
      </c>
      <c r="K269" s="61">
        <f t="shared" si="9"/>
        <v>931.42</v>
      </c>
      <c r="L269" s="79"/>
    </row>
    <row r="270" spans="1:12" x14ac:dyDescent="0.2">
      <c r="A270" s="43" t="s">
        <v>541</v>
      </c>
      <c r="B270" s="43" t="s">
        <v>542</v>
      </c>
      <c r="C270" s="43" t="s">
        <v>87</v>
      </c>
      <c r="D270" s="43" t="s">
        <v>544</v>
      </c>
      <c r="E270" s="51">
        <v>11.8</v>
      </c>
      <c r="F270" s="45">
        <v>15.5</v>
      </c>
      <c r="G270" s="45">
        <v>16.68</v>
      </c>
      <c r="H270" s="45">
        <v>7.56</v>
      </c>
      <c r="I270" s="75">
        <v>11.66</v>
      </c>
      <c r="J270" s="63">
        <f t="shared" si="8"/>
        <v>63.2</v>
      </c>
      <c r="K270" s="61">
        <f t="shared" si="9"/>
        <v>389.02</v>
      </c>
      <c r="L270" s="79"/>
    </row>
    <row r="271" spans="1:12" x14ac:dyDescent="0.2">
      <c r="A271" s="43" t="s">
        <v>541</v>
      </c>
      <c r="B271" s="43" t="s">
        <v>542</v>
      </c>
      <c r="C271" s="43" t="s">
        <v>545</v>
      </c>
      <c r="D271" s="43" t="s">
        <v>546</v>
      </c>
      <c r="E271" s="51">
        <v>45.92</v>
      </c>
      <c r="F271" s="45">
        <v>52.76</v>
      </c>
      <c r="G271" s="45">
        <v>43.25</v>
      </c>
      <c r="H271" s="45">
        <v>57.35</v>
      </c>
      <c r="I271" s="75">
        <v>29.02</v>
      </c>
      <c r="J271" s="63">
        <f t="shared" si="8"/>
        <v>228.3</v>
      </c>
      <c r="K271" s="61">
        <f t="shared" si="9"/>
        <v>1405.26</v>
      </c>
      <c r="L271" s="79"/>
    </row>
    <row r="272" spans="1:12" x14ac:dyDescent="0.2">
      <c r="A272" s="43" t="s">
        <v>541</v>
      </c>
      <c r="B272" s="43" t="s">
        <v>542</v>
      </c>
      <c r="C272" s="43" t="s">
        <v>547</v>
      </c>
      <c r="D272" s="43" t="s">
        <v>548</v>
      </c>
      <c r="E272" s="51">
        <v>15.37</v>
      </c>
      <c r="F272" s="45">
        <v>16.5</v>
      </c>
      <c r="G272" s="45">
        <v>22.01</v>
      </c>
      <c r="H272" s="45">
        <v>11.49</v>
      </c>
      <c r="I272" s="75">
        <v>18.98</v>
      </c>
      <c r="J272" s="63">
        <f t="shared" si="8"/>
        <v>84.35</v>
      </c>
      <c r="K272" s="61">
        <f t="shared" si="9"/>
        <v>519.20000000000005</v>
      </c>
      <c r="L272" s="79"/>
    </row>
    <row r="273" spans="1:12" x14ac:dyDescent="0.2">
      <c r="A273" s="43" t="s">
        <v>549</v>
      </c>
      <c r="B273" s="43" t="s">
        <v>550</v>
      </c>
      <c r="C273" s="43" t="s">
        <v>128</v>
      </c>
      <c r="D273" s="43" t="s">
        <v>551</v>
      </c>
      <c r="E273" s="51">
        <v>114.99</v>
      </c>
      <c r="F273" s="45">
        <v>146.02000000000001</v>
      </c>
      <c r="G273" s="45">
        <v>129.44999999999999</v>
      </c>
      <c r="H273" s="45">
        <v>118.08</v>
      </c>
      <c r="I273" s="75">
        <v>94.71</v>
      </c>
      <c r="J273" s="63">
        <f t="shared" si="8"/>
        <v>603.25</v>
      </c>
      <c r="K273" s="61">
        <f t="shared" si="9"/>
        <v>3713.2</v>
      </c>
      <c r="L273" s="79"/>
    </row>
    <row r="274" spans="1:12" x14ac:dyDescent="0.2">
      <c r="A274" s="43" t="s">
        <v>549</v>
      </c>
      <c r="B274" s="43" t="s">
        <v>550</v>
      </c>
      <c r="C274" s="43" t="s">
        <v>150</v>
      </c>
      <c r="D274" s="43" t="s">
        <v>552</v>
      </c>
      <c r="E274" s="51">
        <v>89.8</v>
      </c>
      <c r="F274" s="45">
        <v>110.23</v>
      </c>
      <c r="G274" s="45">
        <v>75.61</v>
      </c>
      <c r="H274" s="45">
        <v>79.09</v>
      </c>
      <c r="I274" s="75">
        <v>81.97</v>
      </c>
      <c r="J274" s="63">
        <f t="shared" si="8"/>
        <v>436.70000000000005</v>
      </c>
      <c r="K274" s="61">
        <f t="shared" si="9"/>
        <v>2688.03</v>
      </c>
      <c r="L274" s="79"/>
    </row>
    <row r="275" spans="1:12" x14ac:dyDescent="0.2">
      <c r="A275" s="43" t="s">
        <v>553</v>
      </c>
      <c r="B275" s="43" t="s">
        <v>554</v>
      </c>
      <c r="C275" s="43" t="s">
        <v>309</v>
      </c>
      <c r="D275" s="43" t="s">
        <v>555</v>
      </c>
      <c r="E275" s="51">
        <v>11.33</v>
      </c>
      <c r="F275" s="45">
        <v>0</v>
      </c>
      <c r="G275" s="45">
        <v>0</v>
      </c>
      <c r="H275" s="45">
        <v>0</v>
      </c>
      <c r="I275" s="75">
        <v>0</v>
      </c>
      <c r="J275" s="63">
        <f t="shared" si="8"/>
        <v>11.33</v>
      </c>
      <c r="K275" s="61">
        <f t="shared" si="9"/>
        <v>69.739999999999995</v>
      </c>
      <c r="L275" s="79"/>
    </row>
    <row r="276" spans="1:12" x14ac:dyDescent="0.2">
      <c r="A276" s="43" t="s">
        <v>553</v>
      </c>
      <c r="B276" s="43" t="s">
        <v>554</v>
      </c>
      <c r="C276" s="43" t="s">
        <v>556</v>
      </c>
      <c r="D276" s="43" t="s">
        <v>557</v>
      </c>
      <c r="E276" s="51">
        <v>8</v>
      </c>
      <c r="F276" s="45">
        <v>0</v>
      </c>
      <c r="G276" s="45">
        <v>0</v>
      </c>
      <c r="H276" s="45">
        <v>0</v>
      </c>
      <c r="I276" s="75">
        <v>0</v>
      </c>
      <c r="J276" s="63">
        <f t="shared" si="8"/>
        <v>8</v>
      </c>
      <c r="K276" s="61">
        <f t="shared" si="9"/>
        <v>49.24</v>
      </c>
      <c r="L276" s="79"/>
    </row>
    <row r="277" spans="1:12" x14ac:dyDescent="0.2">
      <c r="A277" s="43" t="s">
        <v>553</v>
      </c>
      <c r="B277" s="43" t="s">
        <v>554</v>
      </c>
      <c r="C277" s="43" t="s">
        <v>97</v>
      </c>
      <c r="D277" s="43" t="s">
        <v>558</v>
      </c>
      <c r="E277" s="51">
        <v>191.52</v>
      </c>
      <c r="F277" s="45">
        <v>219.55</v>
      </c>
      <c r="G277" s="45">
        <v>189.47</v>
      </c>
      <c r="H277" s="45">
        <v>178.62</v>
      </c>
      <c r="I277" s="75">
        <v>190.72</v>
      </c>
      <c r="J277" s="63">
        <f t="shared" si="8"/>
        <v>969.88000000000011</v>
      </c>
      <c r="K277" s="61">
        <f t="shared" si="9"/>
        <v>5969.93</v>
      </c>
      <c r="L277" s="79"/>
    </row>
    <row r="278" spans="1:12" x14ac:dyDescent="0.2">
      <c r="A278" s="43" t="s">
        <v>553</v>
      </c>
      <c r="B278" s="43" t="s">
        <v>554</v>
      </c>
      <c r="C278" s="43" t="s">
        <v>128</v>
      </c>
      <c r="D278" s="43" t="s">
        <v>559</v>
      </c>
      <c r="E278" s="51">
        <v>65.47</v>
      </c>
      <c r="F278" s="45">
        <v>86.36</v>
      </c>
      <c r="G278" s="45">
        <v>74.88</v>
      </c>
      <c r="H278" s="45">
        <v>77.959999999999994</v>
      </c>
      <c r="I278" s="75">
        <v>66.06</v>
      </c>
      <c r="J278" s="63">
        <f t="shared" si="8"/>
        <v>370.72999999999996</v>
      </c>
      <c r="K278" s="61">
        <f t="shared" si="9"/>
        <v>2281.96</v>
      </c>
      <c r="L278" s="79"/>
    </row>
    <row r="279" spans="1:12" x14ac:dyDescent="0.2">
      <c r="A279" s="43" t="s">
        <v>553</v>
      </c>
      <c r="B279" s="43" t="s">
        <v>554</v>
      </c>
      <c r="C279" s="43" t="s">
        <v>238</v>
      </c>
      <c r="D279" s="43" t="s">
        <v>560</v>
      </c>
      <c r="E279" s="51">
        <v>50.74</v>
      </c>
      <c r="F279" s="45">
        <v>78.430000000000007</v>
      </c>
      <c r="G279" s="45">
        <v>72.790000000000006</v>
      </c>
      <c r="H279" s="45">
        <v>78.34</v>
      </c>
      <c r="I279" s="75">
        <v>71.430000000000007</v>
      </c>
      <c r="J279" s="63">
        <f t="shared" si="8"/>
        <v>351.73000000000008</v>
      </c>
      <c r="K279" s="61">
        <f t="shared" si="9"/>
        <v>2165.0100000000002</v>
      </c>
      <c r="L279" s="79"/>
    </row>
    <row r="280" spans="1:12" x14ac:dyDescent="0.2">
      <c r="A280" s="43" t="s">
        <v>553</v>
      </c>
      <c r="B280" s="43" t="s">
        <v>554</v>
      </c>
      <c r="C280" s="43" t="s">
        <v>297</v>
      </c>
      <c r="D280" s="43" t="s">
        <v>561</v>
      </c>
      <c r="E280" s="51">
        <v>99.94</v>
      </c>
      <c r="F280" s="45">
        <v>127.67</v>
      </c>
      <c r="G280" s="45">
        <v>110.66</v>
      </c>
      <c r="H280" s="45">
        <v>110.16</v>
      </c>
      <c r="I280" s="75">
        <v>95.14</v>
      </c>
      <c r="J280" s="63">
        <f t="shared" si="8"/>
        <v>543.56999999999994</v>
      </c>
      <c r="K280" s="61">
        <f t="shared" si="9"/>
        <v>3345.85</v>
      </c>
      <c r="L280" s="79"/>
    </row>
    <row r="281" spans="1:12" x14ac:dyDescent="0.2">
      <c r="A281" s="43" t="s">
        <v>553</v>
      </c>
      <c r="B281" s="43" t="s">
        <v>554</v>
      </c>
      <c r="C281" s="43" t="s">
        <v>212</v>
      </c>
      <c r="D281" s="43" t="s">
        <v>562</v>
      </c>
      <c r="E281" s="51">
        <v>56.93</v>
      </c>
      <c r="F281" s="45">
        <v>64.47</v>
      </c>
      <c r="G281" s="45">
        <v>58.07</v>
      </c>
      <c r="H281" s="45">
        <v>68.13</v>
      </c>
      <c r="I281" s="75">
        <v>38.840000000000003</v>
      </c>
      <c r="J281" s="63">
        <f t="shared" si="8"/>
        <v>286.44</v>
      </c>
      <c r="K281" s="61">
        <f t="shared" si="9"/>
        <v>1763.13</v>
      </c>
      <c r="L281" s="79"/>
    </row>
    <row r="282" spans="1:12" x14ac:dyDescent="0.2">
      <c r="A282" s="43" t="s">
        <v>563</v>
      </c>
      <c r="B282" s="43" t="s">
        <v>564</v>
      </c>
      <c r="C282" s="43" t="s">
        <v>97</v>
      </c>
      <c r="D282" s="43" t="s">
        <v>565</v>
      </c>
      <c r="E282" s="51">
        <v>140.41999999999999</v>
      </c>
      <c r="F282" s="45">
        <v>146.11000000000001</v>
      </c>
      <c r="G282" s="45">
        <v>131.25</v>
      </c>
      <c r="H282" s="45">
        <v>127.85</v>
      </c>
      <c r="I282" s="75">
        <v>120.88</v>
      </c>
      <c r="J282" s="63">
        <f t="shared" si="8"/>
        <v>666.51</v>
      </c>
      <c r="K282" s="61">
        <f t="shared" si="9"/>
        <v>4102.59</v>
      </c>
      <c r="L282" s="79"/>
    </row>
    <row r="283" spans="1:12" x14ac:dyDescent="0.2">
      <c r="A283" s="43" t="s">
        <v>563</v>
      </c>
      <c r="B283" s="43" t="s">
        <v>564</v>
      </c>
      <c r="C283" s="43" t="s">
        <v>128</v>
      </c>
      <c r="D283" s="43" t="s">
        <v>566</v>
      </c>
      <c r="E283" s="51">
        <v>41.78</v>
      </c>
      <c r="F283" s="45">
        <v>58.67</v>
      </c>
      <c r="G283" s="45">
        <v>55.49</v>
      </c>
      <c r="H283" s="45">
        <v>41.27</v>
      </c>
      <c r="I283" s="75">
        <v>57.16</v>
      </c>
      <c r="J283" s="63">
        <f t="shared" si="8"/>
        <v>254.37</v>
      </c>
      <c r="K283" s="61">
        <f t="shared" si="9"/>
        <v>1565.73</v>
      </c>
      <c r="L283" s="79"/>
    </row>
    <row r="284" spans="1:12" x14ac:dyDescent="0.2">
      <c r="A284" s="43" t="s">
        <v>563</v>
      </c>
      <c r="B284" s="43" t="s">
        <v>564</v>
      </c>
      <c r="C284" s="43" t="s">
        <v>153</v>
      </c>
      <c r="D284" s="43" t="s">
        <v>567</v>
      </c>
      <c r="E284" s="51">
        <v>77.180000000000007</v>
      </c>
      <c r="F284" s="45">
        <v>75.28</v>
      </c>
      <c r="G284" s="45">
        <v>67.599999999999994</v>
      </c>
      <c r="H284" s="45">
        <v>57.94</v>
      </c>
      <c r="I284" s="75">
        <v>72</v>
      </c>
      <c r="J284" s="63">
        <f t="shared" si="8"/>
        <v>350</v>
      </c>
      <c r="K284" s="61">
        <f t="shared" si="9"/>
        <v>2154.36</v>
      </c>
      <c r="L284" s="79"/>
    </row>
    <row r="285" spans="1:12" x14ac:dyDescent="0.2">
      <c r="A285" s="43" t="s">
        <v>563</v>
      </c>
      <c r="B285" s="43" t="s">
        <v>564</v>
      </c>
      <c r="C285" s="43" t="s">
        <v>255</v>
      </c>
      <c r="D285" s="43" t="s">
        <v>568</v>
      </c>
      <c r="E285" s="51">
        <v>30.52</v>
      </c>
      <c r="F285" s="45">
        <v>39.4</v>
      </c>
      <c r="G285" s="45">
        <v>34.11</v>
      </c>
      <c r="H285" s="45">
        <v>44.92</v>
      </c>
      <c r="I285" s="75">
        <v>45.25</v>
      </c>
      <c r="J285" s="63">
        <f t="shared" si="8"/>
        <v>194.2</v>
      </c>
      <c r="K285" s="61">
        <f t="shared" si="9"/>
        <v>1195.3599999999999</v>
      </c>
      <c r="L285" s="79"/>
    </row>
    <row r="286" spans="1:12" x14ac:dyDescent="0.2">
      <c r="A286" s="43" t="s">
        <v>563</v>
      </c>
      <c r="B286" s="43" t="s">
        <v>564</v>
      </c>
      <c r="C286" s="43" t="s">
        <v>110</v>
      </c>
      <c r="D286" s="43" t="s">
        <v>569</v>
      </c>
      <c r="E286" s="51">
        <v>106.1</v>
      </c>
      <c r="F286" s="45">
        <v>78.88</v>
      </c>
      <c r="G286" s="45">
        <v>99.46</v>
      </c>
      <c r="H286" s="45">
        <v>87.42</v>
      </c>
      <c r="I286" s="75">
        <v>94.36</v>
      </c>
      <c r="J286" s="63">
        <f t="shared" si="8"/>
        <v>466.22</v>
      </c>
      <c r="K286" s="61">
        <f t="shared" si="9"/>
        <v>2869.74</v>
      </c>
      <c r="L286" s="79"/>
    </row>
    <row r="287" spans="1:12" x14ac:dyDescent="0.2">
      <c r="A287" s="43" t="s">
        <v>563</v>
      </c>
      <c r="B287" s="43" t="s">
        <v>564</v>
      </c>
      <c r="C287" s="43" t="s">
        <v>263</v>
      </c>
      <c r="D287" s="43" t="s">
        <v>570</v>
      </c>
      <c r="E287" s="51">
        <v>129.54</v>
      </c>
      <c r="F287" s="45">
        <v>154.22999999999999</v>
      </c>
      <c r="G287" s="45">
        <v>153.78</v>
      </c>
      <c r="H287" s="45">
        <v>137.63</v>
      </c>
      <c r="I287" s="75">
        <v>102.74</v>
      </c>
      <c r="J287" s="63">
        <f t="shared" si="8"/>
        <v>677.92</v>
      </c>
      <c r="K287" s="61">
        <f t="shared" si="9"/>
        <v>4172.82</v>
      </c>
      <c r="L287" s="79"/>
    </row>
    <row r="288" spans="1:12" x14ac:dyDescent="0.2">
      <c r="A288" s="43" t="s">
        <v>571</v>
      </c>
      <c r="B288" s="43" t="s">
        <v>572</v>
      </c>
      <c r="C288" s="43" t="s">
        <v>294</v>
      </c>
      <c r="D288" s="43" t="s">
        <v>573</v>
      </c>
      <c r="E288" s="51">
        <v>19.45</v>
      </c>
      <c r="F288" s="45">
        <v>0</v>
      </c>
      <c r="G288" s="45">
        <v>0</v>
      </c>
      <c r="H288" s="45">
        <v>0</v>
      </c>
      <c r="I288" s="75">
        <v>0</v>
      </c>
      <c r="J288" s="63">
        <f t="shared" si="8"/>
        <v>19.45</v>
      </c>
      <c r="K288" s="61">
        <f t="shared" si="9"/>
        <v>119.72</v>
      </c>
      <c r="L288" s="79"/>
    </row>
    <row r="289" spans="1:12" x14ac:dyDescent="0.2">
      <c r="A289" s="43" t="s">
        <v>571</v>
      </c>
      <c r="B289" s="43" t="s">
        <v>572</v>
      </c>
      <c r="C289" s="43" t="s">
        <v>18</v>
      </c>
      <c r="D289" s="43" t="s">
        <v>574</v>
      </c>
      <c r="E289" s="51">
        <v>31.09</v>
      </c>
      <c r="F289" s="45">
        <v>0</v>
      </c>
      <c r="G289" s="45">
        <v>0</v>
      </c>
      <c r="H289" s="45">
        <v>0</v>
      </c>
      <c r="I289" s="75">
        <v>0</v>
      </c>
      <c r="J289" s="63">
        <f t="shared" si="8"/>
        <v>31.09</v>
      </c>
      <c r="K289" s="61">
        <f t="shared" si="9"/>
        <v>191.37</v>
      </c>
      <c r="L289" s="79"/>
    </row>
    <row r="290" spans="1:12" x14ac:dyDescent="0.2">
      <c r="A290" s="43" t="s">
        <v>571</v>
      </c>
      <c r="B290" s="43" t="s">
        <v>572</v>
      </c>
      <c r="C290" s="43" t="s">
        <v>575</v>
      </c>
      <c r="D290" s="43" t="s">
        <v>576</v>
      </c>
      <c r="E290" s="51">
        <v>6.43</v>
      </c>
      <c r="F290" s="45">
        <v>0</v>
      </c>
      <c r="G290" s="45">
        <v>0</v>
      </c>
      <c r="H290" s="45">
        <v>0</v>
      </c>
      <c r="I290" s="75">
        <v>0</v>
      </c>
      <c r="J290" s="63">
        <f t="shared" si="8"/>
        <v>6.43</v>
      </c>
      <c r="K290" s="61">
        <f t="shared" si="9"/>
        <v>39.58</v>
      </c>
      <c r="L290" s="79"/>
    </row>
    <row r="291" spans="1:12" x14ac:dyDescent="0.2">
      <c r="A291" s="43" t="s">
        <v>571</v>
      </c>
      <c r="B291" s="43" t="s">
        <v>572</v>
      </c>
      <c r="C291" s="43" t="s">
        <v>378</v>
      </c>
      <c r="D291" s="43" t="s">
        <v>577</v>
      </c>
      <c r="E291" s="51">
        <v>23.73</v>
      </c>
      <c r="F291" s="45">
        <v>0</v>
      </c>
      <c r="G291" s="45">
        <v>0</v>
      </c>
      <c r="H291" s="45">
        <v>0</v>
      </c>
      <c r="I291" s="75">
        <v>0</v>
      </c>
      <c r="J291" s="63">
        <f t="shared" si="8"/>
        <v>23.73</v>
      </c>
      <c r="K291" s="61">
        <f t="shared" si="9"/>
        <v>146.07</v>
      </c>
      <c r="L291" s="79"/>
    </row>
    <row r="292" spans="1:12" x14ac:dyDescent="0.2">
      <c r="A292" s="43" t="s">
        <v>571</v>
      </c>
      <c r="B292" s="43" t="s">
        <v>572</v>
      </c>
      <c r="C292" s="43" t="s">
        <v>206</v>
      </c>
      <c r="D292" s="43" t="s">
        <v>578</v>
      </c>
      <c r="E292" s="51">
        <v>13.5</v>
      </c>
      <c r="F292" s="45">
        <v>0</v>
      </c>
      <c r="G292" s="45">
        <v>0</v>
      </c>
      <c r="H292" s="45">
        <v>0</v>
      </c>
      <c r="I292" s="75">
        <v>0</v>
      </c>
      <c r="J292" s="63">
        <f t="shared" si="8"/>
        <v>13.5</v>
      </c>
      <c r="K292" s="61">
        <f t="shared" si="9"/>
        <v>83.1</v>
      </c>
      <c r="L292" s="79"/>
    </row>
    <row r="293" spans="1:12" x14ac:dyDescent="0.2">
      <c r="A293" s="43" t="s">
        <v>571</v>
      </c>
      <c r="B293" s="43" t="s">
        <v>572</v>
      </c>
      <c r="C293" s="43" t="s">
        <v>153</v>
      </c>
      <c r="D293" s="43" t="s">
        <v>579</v>
      </c>
      <c r="E293" s="51">
        <v>71.790000000000006</v>
      </c>
      <c r="F293" s="45">
        <v>108.85</v>
      </c>
      <c r="G293" s="45">
        <v>108.91</v>
      </c>
      <c r="H293" s="45">
        <v>90.81</v>
      </c>
      <c r="I293" s="75">
        <v>87.9</v>
      </c>
      <c r="J293" s="63">
        <f t="shared" si="8"/>
        <v>468.26</v>
      </c>
      <c r="K293" s="61">
        <f t="shared" si="9"/>
        <v>2882.29</v>
      </c>
      <c r="L293" s="79"/>
    </row>
    <row r="294" spans="1:12" x14ac:dyDescent="0.2">
      <c r="A294" s="43" t="s">
        <v>571</v>
      </c>
      <c r="B294" s="43" t="s">
        <v>572</v>
      </c>
      <c r="C294" s="43" t="s">
        <v>130</v>
      </c>
      <c r="D294" s="43" t="s">
        <v>580</v>
      </c>
      <c r="E294" s="51">
        <v>39.42</v>
      </c>
      <c r="F294" s="45">
        <v>38.25</v>
      </c>
      <c r="G294" s="45">
        <v>35.86</v>
      </c>
      <c r="H294" s="45">
        <v>51.31</v>
      </c>
      <c r="I294" s="75">
        <v>47.76</v>
      </c>
      <c r="J294" s="63">
        <f t="shared" si="8"/>
        <v>212.6</v>
      </c>
      <c r="K294" s="61">
        <f t="shared" si="9"/>
        <v>1308.6199999999999</v>
      </c>
      <c r="L294" s="79"/>
    </row>
    <row r="295" spans="1:12" x14ac:dyDescent="0.2">
      <c r="A295" s="43" t="s">
        <v>571</v>
      </c>
      <c r="B295" s="43" t="s">
        <v>572</v>
      </c>
      <c r="C295" s="43" t="s">
        <v>89</v>
      </c>
      <c r="D295" s="43" t="s">
        <v>581</v>
      </c>
      <c r="E295" s="51">
        <v>65.38</v>
      </c>
      <c r="F295" s="45">
        <v>70.680000000000007</v>
      </c>
      <c r="G295" s="45">
        <v>84.42</v>
      </c>
      <c r="H295" s="45">
        <v>73.23</v>
      </c>
      <c r="I295" s="75">
        <v>75.930000000000007</v>
      </c>
      <c r="J295" s="63">
        <f t="shared" si="8"/>
        <v>369.64000000000004</v>
      </c>
      <c r="K295" s="61">
        <f t="shared" si="9"/>
        <v>2275.25</v>
      </c>
      <c r="L295" s="79"/>
    </row>
    <row r="296" spans="1:12" x14ac:dyDescent="0.2">
      <c r="A296" s="43" t="s">
        <v>571</v>
      </c>
      <c r="B296" s="43" t="s">
        <v>572</v>
      </c>
      <c r="C296" s="43" t="s">
        <v>418</v>
      </c>
      <c r="D296" s="43" t="s">
        <v>582</v>
      </c>
      <c r="E296" s="51">
        <v>14.68</v>
      </c>
      <c r="F296" s="45">
        <v>10.16</v>
      </c>
      <c r="G296" s="45">
        <v>11.06</v>
      </c>
      <c r="H296" s="45">
        <v>13.37</v>
      </c>
      <c r="I296" s="75">
        <v>17.36</v>
      </c>
      <c r="J296" s="63">
        <f t="shared" si="8"/>
        <v>66.63</v>
      </c>
      <c r="K296" s="61">
        <f t="shared" si="9"/>
        <v>410.13</v>
      </c>
      <c r="L296" s="79"/>
    </row>
    <row r="297" spans="1:12" x14ac:dyDescent="0.2">
      <c r="A297" s="43" t="s">
        <v>571</v>
      </c>
      <c r="B297" s="43" t="s">
        <v>572</v>
      </c>
      <c r="C297" s="43" t="s">
        <v>434</v>
      </c>
      <c r="D297" s="43" t="s">
        <v>583</v>
      </c>
      <c r="E297" s="51">
        <v>14.91</v>
      </c>
      <c r="F297" s="45">
        <v>28.22</v>
      </c>
      <c r="G297" s="45">
        <v>26.6</v>
      </c>
      <c r="H297" s="45">
        <v>20.02</v>
      </c>
      <c r="I297" s="75">
        <v>16.73</v>
      </c>
      <c r="J297" s="63">
        <f t="shared" si="8"/>
        <v>106.47999999999999</v>
      </c>
      <c r="K297" s="61">
        <f t="shared" si="9"/>
        <v>655.42</v>
      </c>
      <c r="L297" s="79"/>
    </row>
    <row r="298" spans="1:12" x14ac:dyDescent="0.2">
      <c r="A298" s="43" t="s">
        <v>571</v>
      </c>
      <c r="B298" s="43" t="s">
        <v>572</v>
      </c>
      <c r="C298" s="43" t="s">
        <v>250</v>
      </c>
      <c r="D298" s="43" t="s">
        <v>584</v>
      </c>
      <c r="E298" s="51">
        <v>25.25</v>
      </c>
      <c r="F298" s="45">
        <v>47.05</v>
      </c>
      <c r="G298" s="45">
        <v>29.43</v>
      </c>
      <c r="H298" s="45">
        <v>44.41</v>
      </c>
      <c r="I298" s="75">
        <v>32.86</v>
      </c>
      <c r="J298" s="63">
        <f t="shared" si="8"/>
        <v>179</v>
      </c>
      <c r="K298" s="61">
        <f t="shared" si="9"/>
        <v>1101.8</v>
      </c>
      <c r="L298" s="79"/>
    </row>
    <row r="299" spans="1:12" x14ac:dyDescent="0.2">
      <c r="A299" s="43" t="s">
        <v>571</v>
      </c>
      <c r="B299" s="43" t="s">
        <v>572</v>
      </c>
      <c r="C299" s="43" t="s">
        <v>462</v>
      </c>
      <c r="D299" s="43" t="s">
        <v>585</v>
      </c>
      <c r="E299" s="51">
        <v>19.579999999999998</v>
      </c>
      <c r="F299" s="45">
        <v>18.16</v>
      </c>
      <c r="G299" s="45">
        <v>21.83</v>
      </c>
      <c r="H299" s="45">
        <v>22.54</v>
      </c>
      <c r="I299" s="75">
        <v>9.84</v>
      </c>
      <c r="J299" s="63">
        <f t="shared" si="8"/>
        <v>91.949999999999989</v>
      </c>
      <c r="K299" s="61">
        <f t="shared" si="9"/>
        <v>565.98</v>
      </c>
      <c r="L299" s="79"/>
    </row>
    <row r="300" spans="1:12" x14ac:dyDescent="0.2">
      <c r="A300" s="43" t="s">
        <v>571</v>
      </c>
      <c r="B300" s="43" t="s">
        <v>572</v>
      </c>
      <c r="C300" s="43" t="s">
        <v>218</v>
      </c>
      <c r="D300" s="43" t="s">
        <v>586</v>
      </c>
      <c r="E300" s="51">
        <v>112.11</v>
      </c>
      <c r="F300" s="45">
        <v>151.31</v>
      </c>
      <c r="G300" s="45">
        <v>167.57</v>
      </c>
      <c r="H300" s="45">
        <v>160.47999999999999</v>
      </c>
      <c r="I300" s="75">
        <v>145.72999999999999</v>
      </c>
      <c r="J300" s="63">
        <f t="shared" si="8"/>
        <v>737.2</v>
      </c>
      <c r="K300" s="61">
        <f t="shared" si="9"/>
        <v>4537.7</v>
      </c>
      <c r="L300" s="79"/>
    </row>
    <row r="301" spans="1:12" x14ac:dyDescent="0.2">
      <c r="A301" s="43" t="s">
        <v>587</v>
      </c>
      <c r="B301" s="43" t="s">
        <v>588</v>
      </c>
      <c r="C301" s="43" t="s">
        <v>442</v>
      </c>
      <c r="D301" s="43" t="s">
        <v>589</v>
      </c>
      <c r="E301" s="51">
        <v>4</v>
      </c>
      <c r="F301" s="45">
        <v>0</v>
      </c>
      <c r="G301" s="45">
        <v>0</v>
      </c>
      <c r="H301" s="45">
        <v>0</v>
      </c>
      <c r="I301" s="75">
        <v>0</v>
      </c>
      <c r="J301" s="63">
        <f t="shared" si="8"/>
        <v>4</v>
      </c>
      <c r="K301" s="61">
        <f t="shared" si="9"/>
        <v>24.62</v>
      </c>
      <c r="L301" s="79"/>
    </row>
    <row r="302" spans="1:12" x14ac:dyDescent="0.2">
      <c r="A302" s="43" t="s">
        <v>587</v>
      </c>
      <c r="B302" s="43" t="s">
        <v>588</v>
      </c>
      <c r="C302" s="43" t="s">
        <v>260</v>
      </c>
      <c r="D302" s="43" t="s">
        <v>590</v>
      </c>
      <c r="E302" s="51">
        <v>11.47</v>
      </c>
      <c r="F302" s="45">
        <v>0</v>
      </c>
      <c r="G302" s="45">
        <v>0</v>
      </c>
      <c r="H302" s="45">
        <v>0</v>
      </c>
      <c r="I302" s="75">
        <v>0</v>
      </c>
      <c r="J302" s="63">
        <f t="shared" si="8"/>
        <v>11.47</v>
      </c>
      <c r="K302" s="61">
        <f t="shared" si="9"/>
        <v>70.599999999999994</v>
      </c>
      <c r="L302" s="79"/>
    </row>
    <row r="303" spans="1:12" x14ac:dyDescent="0.2">
      <c r="A303" s="43" t="s">
        <v>587</v>
      </c>
      <c r="B303" s="43" t="s">
        <v>588</v>
      </c>
      <c r="C303" s="43" t="s">
        <v>97</v>
      </c>
      <c r="D303" s="43" t="s">
        <v>591</v>
      </c>
      <c r="E303" s="51">
        <v>84.1</v>
      </c>
      <c r="F303" s="45">
        <v>91.99</v>
      </c>
      <c r="G303" s="45">
        <v>80.59</v>
      </c>
      <c r="H303" s="45">
        <v>74.95</v>
      </c>
      <c r="I303" s="75">
        <v>72.430000000000007</v>
      </c>
      <c r="J303" s="63">
        <f t="shared" si="8"/>
        <v>404.05999999999995</v>
      </c>
      <c r="K303" s="61">
        <f t="shared" si="9"/>
        <v>2487.12</v>
      </c>
      <c r="L303" s="79"/>
    </row>
    <row r="304" spans="1:12" x14ac:dyDescent="0.2">
      <c r="A304" s="43" t="s">
        <v>587</v>
      </c>
      <c r="B304" s="43" t="s">
        <v>588</v>
      </c>
      <c r="C304" s="43" t="s">
        <v>112</v>
      </c>
      <c r="D304" s="43" t="s">
        <v>592</v>
      </c>
      <c r="E304" s="51">
        <v>125.61</v>
      </c>
      <c r="F304" s="45">
        <v>121.3</v>
      </c>
      <c r="G304" s="45">
        <v>116.74</v>
      </c>
      <c r="H304" s="45">
        <v>108.82</v>
      </c>
      <c r="I304" s="75">
        <v>104.18</v>
      </c>
      <c r="J304" s="63">
        <f t="shared" si="8"/>
        <v>576.65</v>
      </c>
      <c r="K304" s="61">
        <f t="shared" si="9"/>
        <v>3549.47</v>
      </c>
      <c r="L304" s="79"/>
    </row>
    <row r="305" spans="1:12" x14ac:dyDescent="0.2">
      <c r="A305" s="43" t="s">
        <v>587</v>
      </c>
      <c r="B305" s="43" t="s">
        <v>588</v>
      </c>
      <c r="C305" s="43" t="s">
        <v>194</v>
      </c>
      <c r="D305" s="43" t="s">
        <v>593</v>
      </c>
      <c r="E305" s="51">
        <v>19.940000000000001</v>
      </c>
      <c r="F305" s="45">
        <v>18.41</v>
      </c>
      <c r="G305" s="45">
        <v>19.72</v>
      </c>
      <c r="H305" s="45">
        <v>23.05</v>
      </c>
      <c r="I305" s="75">
        <v>10.62</v>
      </c>
      <c r="J305" s="63">
        <f t="shared" si="8"/>
        <v>91.740000000000009</v>
      </c>
      <c r="K305" s="61">
        <f t="shared" si="9"/>
        <v>564.69000000000005</v>
      </c>
      <c r="L305" s="79"/>
    </row>
    <row r="306" spans="1:12" x14ac:dyDescent="0.2">
      <c r="A306" s="43" t="s">
        <v>587</v>
      </c>
      <c r="B306" s="43" t="s">
        <v>588</v>
      </c>
      <c r="C306" s="43" t="s">
        <v>172</v>
      </c>
      <c r="D306" s="43" t="s">
        <v>594</v>
      </c>
      <c r="E306" s="51">
        <v>8.91</v>
      </c>
      <c r="F306" s="45">
        <v>5.6</v>
      </c>
      <c r="G306" s="45">
        <v>2.59</v>
      </c>
      <c r="H306" s="45">
        <v>13.73</v>
      </c>
      <c r="I306" s="75">
        <v>10.86</v>
      </c>
      <c r="J306" s="63">
        <f t="shared" si="8"/>
        <v>41.69</v>
      </c>
      <c r="K306" s="61">
        <f t="shared" si="9"/>
        <v>256.62</v>
      </c>
      <c r="L306" s="79"/>
    </row>
    <row r="307" spans="1:12" x14ac:dyDescent="0.2">
      <c r="A307" s="43" t="s">
        <v>595</v>
      </c>
      <c r="B307" s="43" t="s">
        <v>596</v>
      </c>
      <c r="C307" s="43" t="s">
        <v>97</v>
      </c>
      <c r="D307" s="43" t="s">
        <v>597</v>
      </c>
      <c r="E307" s="51">
        <v>98.45</v>
      </c>
      <c r="F307" s="45">
        <v>113.95</v>
      </c>
      <c r="G307" s="45">
        <v>95.9</v>
      </c>
      <c r="H307" s="45">
        <v>115.67</v>
      </c>
      <c r="I307" s="75">
        <v>101.42</v>
      </c>
      <c r="J307" s="63">
        <f t="shared" si="8"/>
        <v>525.39</v>
      </c>
      <c r="K307" s="61">
        <f t="shared" si="9"/>
        <v>3233.95</v>
      </c>
      <c r="L307" s="79"/>
    </row>
    <row r="308" spans="1:12" x14ac:dyDescent="0.2">
      <c r="A308" s="43" t="s">
        <v>595</v>
      </c>
      <c r="B308" s="43" t="s">
        <v>596</v>
      </c>
      <c r="C308" s="43" t="s">
        <v>255</v>
      </c>
      <c r="D308" s="43" t="s">
        <v>598</v>
      </c>
      <c r="E308" s="51">
        <v>80.31</v>
      </c>
      <c r="F308" s="45">
        <v>82.54</v>
      </c>
      <c r="G308" s="45">
        <v>68.900000000000006</v>
      </c>
      <c r="H308" s="45">
        <v>67.180000000000007</v>
      </c>
      <c r="I308" s="75">
        <v>59.94</v>
      </c>
      <c r="J308" s="63">
        <f t="shared" si="8"/>
        <v>358.87000000000006</v>
      </c>
      <c r="K308" s="61">
        <f t="shared" si="9"/>
        <v>2208.96</v>
      </c>
      <c r="L308" s="79"/>
    </row>
    <row r="309" spans="1:12" x14ac:dyDescent="0.2">
      <c r="A309" s="43" t="s">
        <v>599</v>
      </c>
      <c r="B309" s="43" t="s">
        <v>600</v>
      </c>
      <c r="C309" s="43" t="s">
        <v>18</v>
      </c>
      <c r="D309" s="43" t="s">
        <v>601</v>
      </c>
      <c r="E309" s="51">
        <v>5.73</v>
      </c>
      <c r="F309" s="45">
        <v>0</v>
      </c>
      <c r="G309" s="45">
        <v>0</v>
      </c>
      <c r="H309" s="45">
        <v>0</v>
      </c>
      <c r="I309" s="75">
        <v>0</v>
      </c>
      <c r="J309" s="63">
        <f t="shared" si="8"/>
        <v>5.73</v>
      </c>
      <c r="K309" s="61">
        <f t="shared" si="9"/>
        <v>35.270000000000003</v>
      </c>
      <c r="L309" s="79"/>
    </row>
    <row r="310" spans="1:12" x14ac:dyDescent="0.2">
      <c r="A310" s="43" t="s">
        <v>599</v>
      </c>
      <c r="B310" s="43" t="s">
        <v>600</v>
      </c>
      <c r="C310" s="43" t="s">
        <v>128</v>
      </c>
      <c r="D310" s="43" t="s">
        <v>602</v>
      </c>
      <c r="E310" s="51">
        <v>58.25</v>
      </c>
      <c r="F310" s="45">
        <v>67.62</v>
      </c>
      <c r="G310" s="45">
        <v>61.91</v>
      </c>
      <c r="H310" s="45">
        <v>59.18</v>
      </c>
      <c r="I310" s="75">
        <v>51.31</v>
      </c>
      <c r="J310" s="63">
        <f t="shared" si="8"/>
        <v>298.27</v>
      </c>
      <c r="K310" s="61">
        <f t="shared" si="9"/>
        <v>1835.95</v>
      </c>
      <c r="L310" s="79"/>
    </row>
    <row r="311" spans="1:12" x14ac:dyDescent="0.2">
      <c r="A311" s="43" t="s">
        <v>599</v>
      </c>
      <c r="B311" s="43" t="s">
        <v>600</v>
      </c>
      <c r="C311" s="43" t="s">
        <v>150</v>
      </c>
      <c r="D311" s="43" t="s">
        <v>603</v>
      </c>
      <c r="E311" s="51">
        <v>138.19999999999999</v>
      </c>
      <c r="F311" s="45">
        <v>149.97999999999999</v>
      </c>
      <c r="G311" s="45">
        <v>140.31</v>
      </c>
      <c r="H311" s="45">
        <v>160.79</v>
      </c>
      <c r="I311" s="75">
        <v>141.21</v>
      </c>
      <c r="J311" s="63">
        <f t="shared" si="8"/>
        <v>730.49</v>
      </c>
      <c r="K311" s="61">
        <f t="shared" si="9"/>
        <v>4496.3999999999996</v>
      </c>
      <c r="L311" s="79"/>
    </row>
    <row r="312" spans="1:12" x14ac:dyDescent="0.2">
      <c r="A312" s="43" t="s">
        <v>599</v>
      </c>
      <c r="B312" s="43" t="s">
        <v>600</v>
      </c>
      <c r="C312" s="43" t="s">
        <v>130</v>
      </c>
      <c r="D312" s="43" t="s">
        <v>604</v>
      </c>
      <c r="E312" s="51">
        <v>13.21</v>
      </c>
      <c r="F312" s="45">
        <v>28.01</v>
      </c>
      <c r="G312" s="45">
        <v>16.8</v>
      </c>
      <c r="H312" s="45">
        <v>13.19</v>
      </c>
      <c r="I312" s="75">
        <v>18.43</v>
      </c>
      <c r="J312" s="63">
        <f t="shared" si="8"/>
        <v>89.639999999999986</v>
      </c>
      <c r="K312" s="61">
        <f t="shared" si="9"/>
        <v>551.76</v>
      </c>
      <c r="L312" s="79"/>
    </row>
    <row r="313" spans="1:12" x14ac:dyDescent="0.2">
      <c r="A313" s="43" t="s">
        <v>599</v>
      </c>
      <c r="B313" s="43" t="s">
        <v>600</v>
      </c>
      <c r="C313" s="43" t="s">
        <v>279</v>
      </c>
      <c r="D313" s="43" t="s">
        <v>605</v>
      </c>
      <c r="E313" s="51">
        <v>72.45</v>
      </c>
      <c r="F313" s="45">
        <v>52.11</v>
      </c>
      <c r="G313" s="45">
        <v>63.18</v>
      </c>
      <c r="H313" s="45">
        <v>52.45</v>
      </c>
      <c r="I313" s="75">
        <v>49.78</v>
      </c>
      <c r="J313" s="63">
        <f t="shared" si="8"/>
        <v>289.97000000000003</v>
      </c>
      <c r="K313" s="61">
        <f t="shared" si="9"/>
        <v>1784.86</v>
      </c>
      <c r="L313" s="79"/>
    </row>
    <row r="314" spans="1:12" x14ac:dyDescent="0.2">
      <c r="A314" s="43" t="s">
        <v>599</v>
      </c>
      <c r="B314" s="43" t="s">
        <v>600</v>
      </c>
      <c r="C314" s="43" t="s">
        <v>166</v>
      </c>
      <c r="D314" s="43" t="s">
        <v>606</v>
      </c>
      <c r="E314" s="51">
        <v>395.68</v>
      </c>
      <c r="F314" s="45">
        <v>441.91</v>
      </c>
      <c r="G314" s="45">
        <v>435.7</v>
      </c>
      <c r="H314" s="45">
        <v>359.62</v>
      </c>
      <c r="I314" s="75">
        <v>309.44</v>
      </c>
      <c r="J314" s="63">
        <f t="shared" si="8"/>
        <v>1942.35</v>
      </c>
      <c r="K314" s="61">
        <f t="shared" si="9"/>
        <v>11955.79</v>
      </c>
      <c r="L314" s="79"/>
    </row>
    <row r="315" spans="1:12" x14ac:dyDescent="0.2">
      <c r="A315" s="43" t="s">
        <v>599</v>
      </c>
      <c r="B315" s="43" t="s">
        <v>600</v>
      </c>
      <c r="C315" s="43" t="s">
        <v>263</v>
      </c>
      <c r="D315" s="43" t="s">
        <v>607</v>
      </c>
      <c r="E315" s="51">
        <v>119.25</v>
      </c>
      <c r="F315" s="45">
        <v>138.27000000000001</v>
      </c>
      <c r="G315" s="45">
        <v>130.96</v>
      </c>
      <c r="H315" s="45">
        <v>143.25</v>
      </c>
      <c r="I315" s="75">
        <v>103.38</v>
      </c>
      <c r="J315" s="63">
        <f t="shared" si="8"/>
        <v>635.11</v>
      </c>
      <c r="K315" s="61">
        <f t="shared" si="9"/>
        <v>3909.31</v>
      </c>
      <c r="L315" s="79"/>
    </row>
    <row r="316" spans="1:12" x14ac:dyDescent="0.2">
      <c r="A316" s="43" t="s">
        <v>599</v>
      </c>
      <c r="B316" s="43" t="s">
        <v>600</v>
      </c>
      <c r="C316" s="43" t="s">
        <v>99</v>
      </c>
      <c r="D316" s="43" t="s">
        <v>608</v>
      </c>
      <c r="E316" s="51">
        <v>14.3</v>
      </c>
      <c r="F316" s="45">
        <v>16.2</v>
      </c>
      <c r="G316" s="45">
        <v>17.670000000000002</v>
      </c>
      <c r="H316" s="45">
        <v>11.26</v>
      </c>
      <c r="I316" s="75">
        <v>11.02</v>
      </c>
      <c r="J316" s="63">
        <f t="shared" si="8"/>
        <v>70.45</v>
      </c>
      <c r="K316" s="61">
        <f t="shared" si="9"/>
        <v>433.64</v>
      </c>
      <c r="L316" s="79"/>
    </row>
    <row r="317" spans="1:12" x14ac:dyDescent="0.2">
      <c r="A317" s="43" t="s">
        <v>599</v>
      </c>
      <c r="B317" s="43" t="s">
        <v>600</v>
      </c>
      <c r="C317" s="43" t="s">
        <v>218</v>
      </c>
      <c r="D317" s="43" t="s">
        <v>609</v>
      </c>
      <c r="E317" s="51">
        <v>48.85</v>
      </c>
      <c r="F317" s="45">
        <v>51.22</v>
      </c>
      <c r="G317" s="45">
        <v>42.71</v>
      </c>
      <c r="H317" s="45">
        <v>59.02</v>
      </c>
      <c r="I317" s="75">
        <v>58.7</v>
      </c>
      <c r="J317" s="63">
        <f t="shared" si="8"/>
        <v>260.5</v>
      </c>
      <c r="K317" s="61">
        <f t="shared" si="9"/>
        <v>1603.46</v>
      </c>
      <c r="L317" s="79"/>
    </row>
    <row r="318" spans="1:12" x14ac:dyDescent="0.2">
      <c r="A318" s="43" t="s">
        <v>599</v>
      </c>
      <c r="B318" s="43" t="s">
        <v>600</v>
      </c>
      <c r="C318" s="43" t="s">
        <v>610</v>
      </c>
      <c r="D318" s="43" t="s">
        <v>611</v>
      </c>
      <c r="E318" s="51">
        <v>20.170000000000002</v>
      </c>
      <c r="F318" s="45">
        <v>34.42</v>
      </c>
      <c r="G318" s="45">
        <v>37.64</v>
      </c>
      <c r="H318" s="45">
        <v>37.869999999999997</v>
      </c>
      <c r="I318" s="75">
        <v>24.48</v>
      </c>
      <c r="J318" s="63">
        <f t="shared" si="8"/>
        <v>154.57999999999998</v>
      </c>
      <c r="K318" s="61">
        <f t="shared" si="9"/>
        <v>951.49</v>
      </c>
      <c r="L318" s="79"/>
    </row>
    <row r="319" spans="1:12" x14ac:dyDescent="0.2">
      <c r="A319" s="43" t="s">
        <v>612</v>
      </c>
      <c r="B319" s="43" t="s">
        <v>613</v>
      </c>
      <c r="C319" s="43" t="s">
        <v>97</v>
      </c>
      <c r="D319" s="43" t="s">
        <v>614</v>
      </c>
      <c r="E319" s="51">
        <v>85.37</v>
      </c>
      <c r="F319" s="45">
        <v>91.87</v>
      </c>
      <c r="G319" s="45">
        <v>71.91</v>
      </c>
      <c r="H319" s="45">
        <v>81.64</v>
      </c>
      <c r="I319" s="75">
        <v>54.96</v>
      </c>
      <c r="J319" s="63">
        <f t="shared" si="8"/>
        <v>385.75</v>
      </c>
      <c r="K319" s="61">
        <f t="shared" si="9"/>
        <v>2374.42</v>
      </c>
      <c r="L319" s="79"/>
    </row>
    <row r="320" spans="1:12" x14ac:dyDescent="0.2">
      <c r="A320" s="43" t="s">
        <v>612</v>
      </c>
      <c r="B320" s="43" t="s">
        <v>613</v>
      </c>
      <c r="C320" s="43" t="s">
        <v>128</v>
      </c>
      <c r="D320" s="43" t="s">
        <v>615</v>
      </c>
      <c r="E320" s="51">
        <v>5.29</v>
      </c>
      <c r="F320" s="45">
        <v>8.65</v>
      </c>
      <c r="G320" s="45">
        <v>4.6900000000000004</v>
      </c>
      <c r="H320" s="45">
        <v>7.79</v>
      </c>
      <c r="I320" s="75">
        <v>6.32</v>
      </c>
      <c r="J320" s="63">
        <f t="shared" si="8"/>
        <v>32.74</v>
      </c>
      <c r="K320" s="61">
        <f t="shared" si="9"/>
        <v>201.53</v>
      </c>
      <c r="L320" s="79"/>
    </row>
    <row r="321" spans="1:12" x14ac:dyDescent="0.2">
      <c r="A321" s="43" t="s">
        <v>612</v>
      </c>
      <c r="B321" s="43" t="s">
        <v>613</v>
      </c>
      <c r="C321" s="43" t="s">
        <v>87</v>
      </c>
      <c r="D321" s="43" t="s">
        <v>616</v>
      </c>
      <c r="E321" s="51">
        <v>28.94</v>
      </c>
      <c r="F321" s="45">
        <v>33.86</v>
      </c>
      <c r="G321" s="45">
        <v>23.13</v>
      </c>
      <c r="H321" s="45">
        <v>29.13</v>
      </c>
      <c r="I321" s="75">
        <v>22.01</v>
      </c>
      <c r="J321" s="63">
        <f t="shared" si="8"/>
        <v>137.07</v>
      </c>
      <c r="K321" s="61">
        <f t="shared" si="9"/>
        <v>843.71</v>
      </c>
      <c r="L321" s="79"/>
    </row>
    <row r="322" spans="1:12" x14ac:dyDescent="0.2">
      <c r="A322" s="43" t="s">
        <v>612</v>
      </c>
      <c r="B322" s="43" t="s">
        <v>613</v>
      </c>
      <c r="C322" s="43" t="s">
        <v>130</v>
      </c>
      <c r="D322" s="43" t="s">
        <v>617</v>
      </c>
      <c r="E322" s="51">
        <v>41.02</v>
      </c>
      <c r="F322" s="45">
        <v>44.31</v>
      </c>
      <c r="G322" s="45">
        <v>37.08</v>
      </c>
      <c r="H322" s="45">
        <v>30.47</v>
      </c>
      <c r="I322" s="75">
        <v>40.49</v>
      </c>
      <c r="J322" s="63">
        <f t="shared" si="8"/>
        <v>193.37</v>
      </c>
      <c r="K322" s="61">
        <f t="shared" si="9"/>
        <v>1190.26</v>
      </c>
      <c r="L322" s="79"/>
    </row>
    <row r="323" spans="1:12" x14ac:dyDescent="0.2">
      <c r="A323" s="43" t="s">
        <v>618</v>
      </c>
      <c r="B323" s="43" t="s">
        <v>619</v>
      </c>
      <c r="C323" s="43" t="s">
        <v>150</v>
      </c>
      <c r="D323" s="43" t="s">
        <v>620</v>
      </c>
      <c r="E323" s="51">
        <v>50.17</v>
      </c>
      <c r="F323" s="45">
        <v>56.09</v>
      </c>
      <c r="G323" s="45">
        <v>51.87</v>
      </c>
      <c r="H323" s="45">
        <v>53.83</v>
      </c>
      <c r="I323" s="75">
        <v>48.32</v>
      </c>
      <c r="J323" s="63">
        <f t="shared" si="8"/>
        <v>260.27999999999997</v>
      </c>
      <c r="K323" s="61">
        <f t="shared" si="9"/>
        <v>1602.11</v>
      </c>
      <c r="L323" s="79"/>
    </row>
    <row r="324" spans="1:12" x14ac:dyDescent="0.2">
      <c r="A324" s="43" t="s">
        <v>618</v>
      </c>
      <c r="B324" s="43" t="s">
        <v>619</v>
      </c>
      <c r="C324" s="43" t="s">
        <v>155</v>
      </c>
      <c r="D324" s="43" t="s">
        <v>621</v>
      </c>
      <c r="E324" s="51">
        <v>62.67</v>
      </c>
      <c r="F324" s="45">
        <v>70.73</v>
      </c>
      <c r="G324" s="45">
        <v>66.62</v>
      </c>
      <c r="H324" s="45">
        <v>60.19</v>
      </c>
      <c r="I324" s="75">
        <v>69.8</v>
      </c>
      <c r="J324" s="63">
        <f t="shared" si="8"/>
        <v>330.01000000000005</v>
      </c>
      <c r="K324" s="61">
        <f t="shared" si="9"/>
        <v>2031.32</v>
      </c>
      <c r="L324" s="79"/>
    </row>
    <row r="325" spans="1:12" x14ac:dyDescent="0.2">
      <c r="A325" s="43" t="s">
        <v>618</v>
      </c>
      <c r="B325" s="43" t="s">
        <v>619</v>
      </c>
      <c r="C325" s="43" t="s">
        <v>134</v>
      </c>
      <c r="D325" s="43" t="s">
        <v>622</v>
      </c>
      <c r="E325" s="51">
        <v>15.02</v>
      </c>
      <c r="F325" s="45">
        <v>25.09</v>
      </c>
      <c r="G325" s="45">
        <v>17.95</v>
      </c>
      <c r="H325" s="45">
        <v>23.68</v>
      </c>
      <c r="I325" s="75">
        <v>34.74</v>
      </c>
      <c r="J325" s="63">
        <f t="shared" si="8"/>
        <v>116.48000000000002</v>
      </c>
      <c r="K325" s="61">
        <f t="shared" si="9"/>
        <v>716.97</v>
      </c>
      <c r="L325" s="79"/>
    </row>
    <row r="326" spans="1:12" x14ac:dyDescent="0.2">
      <c r="A326" s="43" t="s">
        <v>623</v>
      </c>
      <c r="B326" s="43" t="s">
        <v>624</v>
      </c>
      <c r="C326" s="43" t="s">
        <v>83</v>
      </c>
      <c r="D326" s="43" t="s">
        <v>625</v>
      </c>
      <c r="E326" s="51">
        <v>2.4300000000000002</v>
      </c>
      <c r="F326" s="45">
        <v>0</v>
      </c>
      <c r="G326" s="45">
        <v>0</v>
      </c>
      <c r="H326" s="45">
        <v>0</v>
      </c>
      <c r="I326" s="75">
        <v>0</v>
      </c>
      <c r="J326" s="63">
        <f t="shared" ref="J326:J389" si="10">SUM(E326:I326)</f>
        <v>2.4300000000000002</v>
      </c>
      <c r="K326" s="61">
        <f t="shared" si="9"/>
        <v>14.96</v>
      </c>
      <c r="L326" s="79"/>
    </row>
    <row r="327" spans="1:12" x14ac:dyDescent="0.2">
      <c r="A327" s="43" t="s">
        <v>623</v>
      </c>
      <c r="B327" s="43" t="s">
        <v>624</v>
      </c>
      <c r="C327" s="43" t="s">
        <v>128</v>
      </c>
      <c r="D327" s="43" t="s">
        <v>626</v>
      </c>
      <c r="E327" s="51">
        <v>16.32</v>
      </c>
      <c r="F327" s="45">
        <v>25.34</v>
      </c>
      <c r="G327" s="45">
        <v>23.17</v>
      </c>
      <c r="H327" s="45">
        <v>15.63</v>
      </c>
      <c r="I327" s="75">
        <v>28.2</v>
      </c>
      <c r="J327" s="63">
        <f t="shared" si="10"/>
        <v>108.66</v>
      </c>
      <c r="K327" s="61">
        <f t="shared" ref="K327:K390" si="11">ROUND(J327*$J$538,2)</f>
        <v>668.84</v>
      </c>
      <c r="L327" s="79"/>
    </row>
    <row r="328" spans="1:12" x14ac:dyDescent="0.2">
      <c r="A328" s="43" t="s">
        <v>623</v>
      </c>
      <c r="B328" s="43" t="s">
        <v>624</v>
      </c>
      <c r="C328" s="43" t="s">
        <v>434</v>
      </c>
      <c r="D328" s="43" t="s">
        <v>627</v>
      </c>
      <c r="E328" s="51">
        <v>23.39</v>
      </c>
      <c r="F328" s="45">
        <v>18.73</v>
      </c>
      <c r="G328" s="45">
        <v>19.48</v>
      </c>
      <c r="H328" s="45">
        <v>17.04</v>
      </c>
      <c r="I328" s="75">
        <v>20.41</v>
      </c>
      <c r="J328" s="63">
        <f t="shared" si="10"/>
        <v>99.050000000000011</v>
      </c>
      <c r="K328" s="61">
        <f t="shared" si="11"/>
        <v>609.67999999999995</v>
      </c>
      <c r="L328" s="79"/>
    </row>
    <row r="329" spans="1:12" x14ac:dyDescent="0.2">
      <c r="A329" s="43" t="s">
        <v>623</v>
      </c>
      <c r="B329" s="43" t="s">
        <v>624</v>
      </c>
      <c r="C329" s="43" t="s">
        <v>114</v>
      </c>
      <c r="D329" s="43" t="s">
        <v>628</v>
      </c>
      <c r="E329" s="51">
        <v>54.77</v>
      </c>
      <c r="F329" s="45">
        <v>59.44</v>
      </c>
      <c r="G329" s="45">
        <v>66.11</v>
      </c>
      <c r="H329" s="45">
        <v>63.93</v>
      </c>
      <c r="I329" s="75">
        <v>60.07</v>
      </c>
      <c r="J329" s="63">
        <f t="shared" si="10"/>
        <v>304.32</v>
      </c>
      <c r="K329" s="61">
        <f t="shared" si="11"/>
        <v>1873.19</v>
      </c>
      <c r="L329" s="79"/>
    </row>
    <row r="330" spans="1:12" x14ac:dyDescent="0.2">
      <c r="A330" s="43" t="s">
        <v>623</v>
      </c>
      <c r="B330" s="43" t="s">
        <v>624</v>
      </c>
      <c r="C330" s="43" t="s">
        <v>132</v>
      </c>
      <c r="D330" s="43" t="s">
        <v>629</v>
      </c>
      <c r="E330" s="51">
        <v>31.52</v>
      </c>
      <c r="F330" s="45">
        <v>29.23</v>
      </c>
      <c r="G330" s="45">
        <v>26.94</v>
      </c>
      <c r="H330" s="45">
        <v>27.44</v>
      </c>
      <c r="I330" s="75">
        <v>25.39</v>
      </c>
      <c r="J330" s="63">
        <f t="shared" si="10"/>
        <v>140.51999999999998</v>
      </c>
      <c r="K330" s="61">
        <f t="shared" si="11"/>
        <v>864.95</v>
      </c>
      <c r="L330" s="79"/>
    </row>
    <row r="331" spans="1:12" x14ac:dyDescent="0.2">
      <c r="A331" s="43" t="s">
        <v>623</v>
      </c>
      <c r="B331" s="43" t="s">
        <v>624</v>
      </c>
      <c r="C331" s="43" t="s">
        <v>398</v>
      </c>
      <c r="D331" s="43" t="s">
        <v>630</v>
      </c>
      <c r="E331" s="51">
        <v>16.7</v>
      </c>
      <c r="F331" s="45">
        <v>11.64</v>
      </c>
      <c r="G331" s="45">
        <v>18.760000000000002</v>
      </c>
      <c r="H331" s="45">
        <v>19.489999999999998</v>
      </c>
      <c r="I331" s="75">
        <v>13.99</v>
      </c>
      <c r="J331" s="63">
        <f t="shared" si="10"/>
        <v>80.58</v>
      </c>
      <c r="K331" s="61">
        <f t="shared" si="11"/>
        <v>496</v>
      </c>
      <c r="L331" s="79"/>
    </row>
    <row r="332" spans="1:12" x14ac:dyDescent="0.2">
      <c r="A332" s="43" t="s">
        <v>2</v>
      </c>
      <c r="B332" s="43" t="s">
        <v>9</v>
      </c>
      <c r="C332" s="43" t="s">
        <v>83</v>
      </c>
      <c r="D332" s="43" t="s">
        <v>631</v>
      </c>
      <c r="E332" s="51">
        <v>55.17</v>
      </c>
      <c r="F332" s="45">
        <v>0</v>
      </c>
      <c r="G332" s="45">
        <v>0</v>
      </c>
      <c r="H332" s="45">
        <v>0</v>
      </c>
      <c r="I332" s="75">
        <v>0</v>
      </c>
      <c r="J332" s="63">
        <f t="shared" si="10"/>
        <v>55.17</v>
      </c>
      <c r="K332" s="61">
        <f t="shared" si="11"/>
        <v>339.59</v>
      </c>
      <c r="L332" s="79"/>
    </row>
    <row r="333" spans="1:12" x14ac:dyDescent="0.2">
      <c r="A333" s="43" t="s">
        <v>2</v>
      </c>
      <c r="B333" s="43" t="s">
        <v>9</v>
      </c>
      <c r="C333" s="43" t="s">
        <v>632</v>
      </c>
      <c r="D333" s="43" t="s">
        <v>633</v>
      </c>
      <c r="E333" s="51">
        <v>35.15</v>
      </c>
      <c r="F333" s="45">
        <v>0</v>
      </c>
      <c r="G333" s="45">
        <v>0</v>
      </c>
      <c r="H333" s="45">
        <v>0</v>
      </c>
      <c r="I333" s="75">
        <v>0</v>
      </c>
      <c r="J333" s="63">
        <f t="shared" si="10"/>
        <v>35.15</v>
      </c>
      <c r="K333" s="61">
        <f t="shared" si="11"/>
        <v>216.36</v>
      </c>
      <c r="L333" s="79"/>
    </row>
    <row r="334" spans="1:12" x14ac:dyDescent="0.2">
      <c r="A334" s="43" t="s">
        <v>2</v>
      </c>
      <c r="B334" s="43" t="s">
        <v>9</v>
      </c>
      <c r="C334" s="43" t="s">
        <v>634</v>
      </c>
      <c r="D334" s="43" t="s">
        <v>635</v>
      </c>
      <c r="E334" s="51">
        <v>104.68</v>
      </c>
      <c r="F334" s="45">
        <v>0</v>
      </c>
      <c r="G334" s="45">
        <v>0</v>
      </c>
      <c r="H334" s="45">
        <v>0</v>
      </c>
      <c r="I334" s="75">
        <v>0</v>
      </c>
      <c r="J334" s="63">
        <f t="shared" si="10"/>
        <v>104.68</v>
      </c>
      <c r="K334" s="61">
        <f t="shared" si="11"/>
        <v>644.34</v>
      </c>
      <c r="L334" s="79"/>
    </row>
    <row r="335" spans="1:12" x14ac:dyDescent="0.2">
      <c r="A335" s="43" t="s">
        <v>2</v>
      </c>
      <c r="B335" s="43" t="s">
        <v>9</v>
      </c>
      <c r="C335" s="43" t="s">
        <v>636</v>
      </c>
      <c r="D335" s="43" t="s">
        <v>637</v>
      </c>
      <c r="E335" s="51">
        <v>43.67</v>
      </c>
      <c r="F335" s="45">
        <v>68.819999999999993</v>
      </c>
      <c r="G335" s="45">
        <v>80.540000000000006</v>
      </c>
      <c r="H335" s="45">
        <v>61.16</v>
      </c>
      <c r="I335" s="75">
        <v>78.459999999999994</v>
      </c>
      <c r="J335" s="63">
        <f t="shared" si="10"/>
        <v>332.65</v>
      </c>
      <c r="K335" s="61">
        <f t="shared" si="11"/>
        <v>2047.57</v>
      </c>
      <c r="L335" s="79"/>
    </row>
    <row r="336" spans="1:12" x14ac:dyDescent="0.2">
      <c r="A336" s="43" t="s">
        <v>2</v>
      </c>
      <c r="B336" s="43" t="s">
        <v>9</v>
      </c>
      <c r="C336" s="43" t="s">
        <v>638</v>
      </c>
      <c r="D336" s="43" t="s">
        <v>639</v>
      </c>
      <c r="E336" s="51">
        <v>73.180000000000007</v>
      </c>
      <c r="F336" s="45">
        <v>73.72</v>
      </c>
      <c r="G336" s="45">
        <v>66.040000000000006</v>
      </c>
      <c r="H336" s="45">
        <v>63.21</v>
      </c>
      <c r="I336" s="75">
        <v>45.84</v>
      </c>
      <c r="J336" s="63">
        <f t="shared" si="10"/>
        <v>321.99</v>
      </c>
      <c r="K336" s="61">
        <f t="shared" si="11"/>
        <v>1981.95</v>
      </c>
      <c r="L336" s="79"/>
    </row>
    <row r="337" spans="1:12" x14ac:dyDescent="0.2">
      <c r="A337" s="43" t="s">
        <v>2</v>
      </c>
      <c r="B337" s="43" t="s">
        <v>9</v>
      </c>
      <c r="C337" s="43" t="s">
        <v>640</v>
      </c>
      <c r="D337" s="43" t="s">
        <v>641</v>
      </c>
      <c r="E337" s="51">
        <v>0</v>
      </c>
      <c r="F337" s="45">
        <v>213.18</v>
      </c>
      <c r="G337" s="45">
        <v>193.32</v>
      </c>
      <c r="H337" s="45">
        <v>192.61</v>
      </c>
      <c r="I337" s="75">
        <v>154.80000000000001</v>
      </c>
      <c r="J337" s="63">
        <f t="shared" si="10"/>
        <v>753.91000000000008</v>
      </c>
      <c r="K337" s="61">
        <f t="shared" si="11"/>
        <v>4640.5600000000004</v>
      </c>
      <c r="L337" s="79"/>
    </row>
    <row r="338" spans="1:12" x14ac:dyDescent="0.2">
      <c r="A338" s="43" t="s">
        <v>2</v>
      </c>
      <c r="B338" s="43" t="s">
        <v>9</v>
      </c>
      <c r="C338" s="43" t="s">
        <v>642</v>
      </c>
      <c r="D338" s="43" t="s">
        <v>643</v>
      </c>
      <c r="E338" s="51">
        <v>0</v>
      </c>
      <c r="F338" s="45">
        <v>133.91</v>
      </c>
      <c r="G338" s="45">
        <v>130.25</v>
      </c>
      <c r="H338" s="45">
        <v>101.22</v>
      </c>
      <c r="I338" s="75">
        <v>104.49</v>
      </c>
      <c r="J338" s="63">
        <f t="shared" si="10"/>
        <v>469.87</v>
      </c>
      <c r="K338" s="61">
        <f t="shared" si="11"/>
        <v>2892.2</v>
      </c>
      <c r="L338" s="79"/>
    </row>
    <row r="339" spans="1:12" x14ac:dyDescent="0.2">
      <c r="A339" s="43" t="s">
        <v>2</v>
      </c>
      <c r="B339" s="43" t="s">
        <v>9</v>
      </c>
      <c r="C339" s="43" t="s">
        <v>644</v>
      </c>
      <c r="D339" s="43" t="s">
        <v>645</v>
      </c>
      <c r="E339" s="51">
        <v>0</v>
      </c>
      <c r="F339" s="45">
        <v>101.56</v>
      </c>
      <c r="G339" s="45">
        <v>92.59</v>
      </c>
      <c r="H339" s="45">
        <v>88.03</v>
      </c>
      <c r="I339" s="75">
        <v>68.53</v>
      </c>
      <c r="J339" s="63">
        <f t="shared" si="10"/>
        <v>350.71000000000004</v>
      </c>
      <c r="K339" s="61">
        <f t="shared" si="11"/>
        <v>2158.73</v>
      </c>
      <c r="L339" s="79"/>
    </row>
    <row r="340" spans="1:12" x14ac:dyDescent="0.2">
      <c r="A340" s="43" t="s">
        <v>2</v>
      </c>
      <c r="B340" s="43" t="s">
        <v>9</v>
      </c>
      <c r="C340" s="43" t="s">
        <v>646</v>
      </c>
      <c r="D340" s="43" t="s">
        <v>647</v>
      </c>
      <c r="E340" s="51">
        <v>179.13</v>
      </c>
      <c r="F340" s="45">
        <v>0</v>
      </c>
      <c r="G340" s="45">
        <v>0</v>
      </c>
      <c r="H340" s="45">
        <v>0</v>
      </c>
      <c r="I340" s="75">
        <v>0</v>
      </c>
      <c r="J340" s="63">
        <f t="shared" si="10"/>
        <v>179.13</v>
      </c>
      <c r="K340" s="61">
        <f t="shared" si="11"/>
        <v>1102.5999999999999</v>
      </c>
      <c r="L340" s="79"/>
    </row>
    <row r="341" spans="1:12" x14ac:dyDescent="0.2">
      <c r="A341" s="43" t="s">
        <v>2</v>
      </c>
      <c r="B341" s="43" t="s">
        <v>9</v>
      </c>
      <c r="C341" s="43" t="s">
        <v>648</v>
      </c>
      <c r="D341" s="43" t="s">
        <v>649</v>
      </c>
      <c r="E341" s="51">
        <v>53.86</v>
      </c>
      <c r="F341" s="45">
        <v>0</v>
      </c>
      <c r="G341" s="45">
        <v>0</v>
      </c>
      <c r="H341" s="45">
        <v>0</v>
      </c>
      <c r="I341" s="75">
        <v>0</v>
      </c>
      <c r="J341" s="63">
        <f t="shared" si="10"/>
        <v>53.86</v>
      </c>
      <c r="K341" s="61">
        <f t="shared" si="11"/>
        <v>331.53</v>
      </c>
      <c r="L341" s="79"/>
    </row>
    <row r="342" spans="1:12" x14ac:dyDescent="0.2">
      <c r="A342" s="43" t="s">
        <v>2</v>
      </c>
      <c r="B342" s="43" t="s">
        <v>9</v>
      </c>
      <c r="C342" s="43" t="s">
        <v>650</v>
      </c>
      <c r="D342" s="43" t="s">
        <v>651</v>
      </c>
      <c r="E342" s="51">
        <v>0</v>
      </c>
      <c r="F342" s="45">
        <v>29.85</v>
      </c>
      <c r="G342" s="45">
        <v>40.98</v>
      </c>
      <c r="H342" s="45">
        <v>24.25</v>
      </c>
      <c r="I342" s="75">
        <v>30.81</v>
      </c>
      <c r="J342" s="63">
        <f t="shared" si="10"/>
        <v>125.89</v>
      </c>
      <c r="K342" s="61">
        <f t="shared" si="11"/>
        <v>774.89</v>
      </c>
      <c r="L342" s="79"/>
    </row>
    <row r="343" spans="1:12" x14ac:dyDescent="0.2">
      <c r="A343" s="43" t="s">
        <v>2</v>
      </c>
      <c r="B343" s="43" t="s">
        <v>9</v>
      </c>
      <c r="C343" s="43" t="s">
        <v>652</v>
      </c>
      <c r="D343" s="43" t="s">
        <v>653</v>
      </c>
      <c r="E343" s="51">
        <v>139.69999999999999</v>
      </c>
      <c r="F343" s="45">
        <v>139.83000000000001</v>
      </c>
      <c r="G343" s="45">
        <v>123.52</v>
      </c>
      <c r="H343" s="45">
        <v>97.18</v>
      </c>
      <c r="I343" s="75">
        <v>93.27</v>
      </c>
      <c r="J343" s="63">
        <f t="shared" si="10"/>
        <v>593.5</v>
      </c>
      <c r="K343" s="61">
        <f t="shared" si="11"/>
        <v>3653.18</v>
      </c>
      <c r="L343" s="79"/>
    </row>
    <row r="344" spans="1:12" x14ac:dyDescent="0.2">
      <c r="A344" s="43" t="s">
        <v>2</v>
      </c>
      <c r="B344" s="43" t="s">
        <v>9</v>
      </c>
      <c r="C344" s="43" t="s">
        <v>97</v>
      </c>
      <c r="D344" s="43" t="s">
        <v>654</v>
      </c>
      <c r="E344" s="51">
        <v>1295.82</v>
      </c>
      <c r="F344" s="45">
        <v>1369.65</v>
      </c>
      <c r="G344" s="45">
        <v>1337.24</v>
      </c>
      <c r="H344" s="45">
        <v>1257.68</v>
      </c>
      <c r="I344" s="75">
        <v>1237.71</v>
      </c>
      <c r="J344" s="63">
        <f t="shared" si="10"/>
        <v>6498.1</v>
      </c>
      <c r="K344" s="61">
        <f t="shared" si="11"/>
        <v>39997.910000000003</v>
      </c>
      <c r="L344" s="79"/>
    </row>
    <row r="345" spans="1:12" x14ac:dyDescent="0.2">
      <c r="A345" s="43" t="s">
        <v>2</v>
      </c>
      <c r="B345" s="43" t="s">
        <v>9</v>
      </c>
      <c r="C345" s="43" t="s">
        <v>150</v>
      </c>
      <c r="D345" s="43" t="s">
        <v>655</v>
      </c>
      <c r="E345" s="51">
        <v>57.27</v>
      </c>
      <c r="F345" s="45">
        <v>66.44</v>
      </c>
      <c r="G345" s="45">
        <v>73.099999999999994</v>
      </c>
      <c r="H345" s="45">
        <v>58.92</v>
      </c>
      <c r="I345" s="75">
        <v>58.42</v>
      </c>
      <c r="J345" s="63">
        <f t="shared" si="10"/>
        <v>314.15000000000003</v>
      </c>
      <c r="K345" s="61">
        <f t="shared" si="11"/>
        <v>1933.7</v>
      </c>
      <c r="L345" s="79"/>
    </row>
    <row r="346" spans="1:12" x14ac:dyDescent="0.2">
      <c r="A346" s="43" t="s">
        <v>2</v>
      </c>
      <c r="B346" s="43" t="s">
        <v>9</v>
      </c>
      <c r="C346" s="43" t="s">
        <v>87</v>
      </c>
      <c r="D346" s="43" t="s">
        <v>656</v>
      </c>
      <c r="E346" s="51">
        <v>389.52</v>
      </c>
      <c r="F346" s="45">
        <v>448.45</v>
      </c>
      <c r="G346" s="45">
        <v>429.23</v>
      </c>
      <c r="H346" s="45">
        <v>397.59</v>
      </c>
      <c r="I346" s="75">
        <v>350.95</v>
      </c>
      <c r="J346" s="63">
        <f t="shared" si="10"/>
        <v>2015.74</v>
      </c>
      <c r="K346" s="61">
        <f t="shared" si="11"/>
        <v>12407.53</v>
      </c>
      <c r="L346" s="79"/>
    </row>
    <row r="347" spans="1:12" x14ac:dyDescent="0.2">
      <c r="A347" s="43" t="s">
        <v>2</v>
      </c>
      <c r="B347" s="43" t="s">
        <v>9</v>
      </c>
      <c r="C347" s="43" t="s">
        <v>130</v>
      </c>
      <c r="D347" s="43" t="s">
        <v>657</v>
      </c>
      <c r="E347" s="51">
        <v>429.83</v>
      </c>
      <c r="F347" s="45">
        <v>390.8</v>
      </c>
      <c r="G347" s="45">
        <v>373.98</v>
      </c>
      <c r="H347" s="45">
        <v>345.94</v>
      </c>
      <c r="I347" s="75">
        <v>352.83</v>
      </c>
      <c r="J347" s="63">
        <f t="shared" si="10"/>
        <v>1893.38</v>
      </c>
      <c r="K347" s="61">
        <f t="shared" si="11"/>
        <v>11654.37</v>
      </c>
      <c r="L347" s="79"/>
    </row>
    <row r="348" spans="1:12" x14ac:dyDescent="0.2">
      <c r="A348" s="43" t="s">
        <v>2</v>
      </c>
      <c r="B348" s="43" t="s">
        <v>9</v>
      </c>
      <c r="C348" s="43" t="s">
        <v>108</v>
      </c>
      <c r="D348" s="43" t="s">
        <v>658</v>
      </c>
      <c r="E348" s="51">
        <v>164.87</v>
      </c>
      <c r="F348" s="45">
        <v>169.67</v>
      </c>
      <c r="G348" s="45">
        <v>143.08000000000001</v>
      </c>
      <c r="H348" s="45">
        <v>146.18</v>
      </c>
      <c r="I348" s="75">
        <v>136.74</v>
      </c>
      <c r="J348" s="63">
        <f t="shared" si="10"/>
        <v>760.54</v>
      </c>
      <c r="K348" s="61">
        <f t="shared" si="11"/>
        <v>4681.37</v>
      </c>
      <c r="L348" s="79"/>
    </row>
    <row r="349" spans="1:12" x14ac:dyDescent="0.2">
      <c r="A349" s="43" t="s">
        <v>2</v>
      </c>
      <c r="B349" s="43" t="s">
        <v>9</v>
      </c>
      <c r="C349" s="43" t="s">
        <v>138</v>
      </c>
      <c r="D349" s="43" t="s">
        <v>659</v>
      </c>
      <c r="E349" s="51">
        <v>104.27</v>
      </c>
      <c r="F349" s="45">
        <v>86.82</v>
      </c>
      <c r="G349" s="45">
        <v>84.87</v>
      </c>
      <c r="H349" s="45">
        <v>91.23</v>
      </c>
      <c r="I349" s="75">
        <v>67.739999999999995</v>
      </c>
      <c r="J349" s="63">
        <f t="shared" si="10"/>
        <v>434.93</v>
      </c>
      <c r="K349" s="61">
        <f t="shared" si="11"/>
        <v>2677.14</v>
      </c>
      <c r="L349" s="79"/>
    </row>
    <row r="350" spans="1:12" x14ac:dyDescent="0.2">
      <c r="A350" s="43" t="s">
        <v>2</v>
      </c>
      <c r="B350" s="43" t="s">
        <v>9</v>
      </c>
      <c r="C350" s="43" t="s">
        <v>164</v>
      </c>
      <c r="D350" s="43" t="s">
        <v>660</v>
      </c>
      <c r="E350" s="51">
        <v>1713.71</v>
      </c>
      <c r="F350" s="45">
        <v>1865.24</v>
      </c>
      <c r="G350" s="45">
        <v>1826.9</v>
      </c>
      <c r="H350" s="45">
        <v>1676.96</v>
      </c>
      <c r="I350" s="75">
        <v>1552.07</v>
      </c>
      <c r="J350" s="63">
        <f t="shared" si="10"/>
        <v>8634.880000000001</v>
      </c>
      <c r="K350" s="61">
        <f t="shared" si="11"/>
        <v>53150.48</v>
      </c>
      <c r="L350" s="79"/>
    </row>
    <row r="351" spans="1:12" x14ac:dyDescent="0.2">
      <c r="A351" s="43" t="s">
        <v>2</v>
      </c>
      <c r="B351" s="43" t="s">
        <v>9</v>
      </c>
      <c r="C351" s="43" t="s">
        <v>421</v>
      </c>
      <c r="D351" s="43" t="s">
        <v>661</v>
      </c>
      <c r="E351" s="51">
        <v>75.239999999999995</v>
      </c>
      <c r="F351" s="45">
        <v>70.31</v>
      </c>
      <c r="G351" s="45">
        <v>63.7</v>
      </c>
      <c r="H351" s="45">
        <v>60.16</v>
      </c>
      <c r="I351" s="75">
        <v>52.05</v>
      </c>
      <c r="J351" s="63">
        <f t="shared" si="10"/>
        <v>321.45999999999998</v>
      </c>
      <c r="K351" s="61">
        <f t="shared" si="11"/>
        <v>1978.69</v>
      </c>
      <c r="L351" s="79"/>
    </row>
    <row r="352" spans="1:12" x14ac:dyDescent="0.2">
      <c r="A352" s="43" t="s">
        <v>2</v>
      </c>
      <c r="B352" s="43" t="s">
        <v>9</v>
      </c>
      <c r="C352" s="43" t="s">
        <v>662</v>
      </c>
      <c r="D352" s="43" t="s">
        <v>663</v>
      </c>
      <c r="E352" s="51">
        <v>280.83999999999997</v>
      </c>
      <c r="F352" s="45">
        <v>245.44</v>
      </c>
      <c r="G352" s="45">
        <v>218.3</v>
      </c>
      <c r="H352" s="45">
        <v>193.12</v>
      </c>
      <c r="I352" s="75">
        <v>212.34</v>
      </c>
      <c r="J352" s="63">
        <f t="shared" si="10"/>
        <v>1150.04</v>
      </c>
      <c r="K352" s="61">
        <f t="shared" si="11"/>
        <v>7078.87</v>
      </c>
      <c r="L352" s="79"/>
    </row>
    <row r="353" spans="1:12" x14ac:dyDescent="0.2">
      <c r="A353" s="43" t="s">
        <v>2</v>
      </c>
      <c r="B353" s="43" t="s">
        <v>9</v>
      </c>
      <c r="C353" s="43" t="s">
        <v>507</v>
      </c>
      <c r="D353" s="43" t="s">
        <v>664</v>
      </c>
      <c r="E353" s="51">
        <v>1016.98</v>
      </c>
      <c r="F353" s="45">
        <v>962.1</v>
      </c>
      <c r="G353" s="45">
        <v>923.81</v>
      </c>
      <c r="H353" s="45">
        <v>934.14</v>
      </c>
      <c r="I353" s="75">
        <v>840.36</v>
      </c>
      <c r="J353" s="63">
        <f t="shared" si="10"/>
        <v>4677.3899999999994</v>
      </c>
      <c r="K353" s="61">
        <f t="shared" si="11"/>
        <v>28790.85</v>
      </c>
      <c r="L353" s="79"/>
    </row>
    <row r="354" spans="1:12" x14ac:dyDescent="0.2">
      <c r="A354" s="43" t="s">
        <v>2</v>
      </c>
      <c r="B354" s="43" t="s">
        <v>9</v>
      </c>
      <c r="C354" s="43" t="s">
        <v>665</v>
      </c>
      <c r="D354" s="43" t="s">
        <v>666</v>
      </c>
      <c r="E354" s="51">
        <v>104.37</v>
      </c>
      <c r="F354" s="45">
        <v>101.65</v>
      </c>
      <c r="G354" s="45">
        <v>88.03</v>
      </c>
      <c r="H354" s="45">
        <v>82.04</v>
      </c>
      <c r="I354" s="75">
        <v>60.79</v>
      </c>
      <c r="J354" s="63">
        <f t="shared" si="10"/>
        <v>436.88000000000005</v>
      </c>
      <c r="K354" s="61">
        <f t="shared" si="11"/>
        <v>2689.14</v>
      </c>
      <c r="L354" s="79"/>
    </row>
    <row r="355" spans="1:12" x14ac:dyDescent="0.2">
      <c r="A355" s="43" t="s">
        <v>2</v>
      </c>
      <c r="B355" s="43" t="s">
        <v>9</v>
      </c>
      <c r="C355" s="43" t="s">
        <v>610</v>
      </c>
      <c r="D355" s="43" t="s">
        <v>667</v>
      </c>
      <c r="E355" s="51">
        <v>136.22</v>
      </c>
      <c r="F355" s="45">
        <v>125.02</v>
      </c>
      <c r="G355" s="45">
        <v>135.63</v>
      </c>
      <c r="H355" s="45">
        <v>130.32</v>
      </c>
      <c r="I355" s="75">
        <v>119.3</v>
      </c>
      <c r="J355" s="63">
        <f t="shared" si="10"/>
        <v>646.49</v>
      </c>
      <c r="K355" s="61">
        <f t="shared" si="11"/>
        <v>3979.36</v>
      </c>
      <c r="L355" s="79"/>
    </row>
    <row r="356" spans="1:12" x14ac:dyDescent="0.2">
      <c r="A356" s="43" t="s">
        <v>2</v>
      </c>
      <c r="B356" s="43" t="s">
        <v>9</v>
      </c>
      <c r="C356" s="43" t="s">
        <v>474</v>
      </c>
      <c r="D356" s="43" t="s">
        <v>668</v>
      </c>
      <c r="E356" s="51">
        <v>2386.14</v>
      </c>
      <c r="F356" s="45">
        <v>2217.52</v>
      </c>
      <c r="G356" s="45">
        <v>2071.2399999999998</v>
      </c>
      <c r="H356" s="45">
        <v>1753.18</v>
      </c>
      <c r="I356" s="75">
        <v>1622.44</v>
      </c>
      <c r="J356" s="63">
        <f t="shared" si="10"/>
        <v>10050.52</v>
      </c>
      <c r="K356" s="61">
        <f t="shared" si="11"/>
        <v>61864.21</v>
      </c>
      <c r="L356" s="79"/>
    </row>
    <row r="357" spans="1:12" x14ac:dyDescent="0.2">
      <c r="A357" s="43" t="s">
        <v>2</v>
      </c>
      <c r="B357" s="43" t="s">
        <v>9</v>
      </c>
      <c r="C357" s="43" t="s">
        <v>669</v>
      </c>
      <c r="D357" s="43" t="s">
        <v>670</v>
      </c>
      <c r="E357" s="51">
        <v>0</v>
      </c>
      <c r="F357" s="45">
        <v>23.44</v>
      </c>
      <c r="G357" s="45">
        <v>38.9</v>
      </c>
      <c r="H357" s="45">
        <v>47.41</v>
      </c>
      <c r="I357" s="75">
        <v>15.12</v>
      </c>
      <c r="J357" s="63">
        <f t="shared" si="10"/>
        <v>124.87</v>
      </c>
      <c r="K357" s="61">
        <f t="shared" si="11"/>
        <v>768.62</v>
      </c>
      <c r="L357" s="79"/>
    </row>
    <row r="358" spans="1:12" x14ac:dyDescent="0.2">
      <c r="A358" s="43" t="s">
        <v>2</v>
      </c>
      <c r="B358" s="43" t="s">
        <v>9</v>
      </c>
      <c r="C358" s="43" t="s">
        <v>671</v>
      </c>
      <c r="D358" s="43" t="s">
        <v>672</v>
      </c>
      <c r="E358" s="51">
        <v>470.83</v>
      </c>
      <c r="F358" s="45">
        <v>648.03</v>
      </c>
      <c r="G358" s="45">
        <v>659.74</v>
      </c>
      <c r="H358" s="45">
        <v>569.48</v>
      </c>
      <c r="I358" s="75">
        <v>413.5</v>
      </c>
      <c r="J358" s="63">
        <f t="shared" si="10"/>
        <v>2761.58</v>
      </c>
      <c r="K358" s="61">
        <f t="shared" si="11"/>
        <v>16998.419999999998</v>
      </c>
      <c r="L358" s="79"/>
    </row>
    <row r="359" spans="1:12" x14ac:dyDescent="0.2">
      <c r="A359" s="43" t="s">
        <v>2</v>
      </c>
      <c r="B359" s="43" t="s">
        <v>9</v>
      </c>
      <c r="C359" s="43" t="s">
        <v>673</v>
      </c>
      <c r="D359" s="43" t="s">
        <v>674</v>
      </c>
      <c r="E359" s="51">
        <v>198.73</v>
      </c>
      <c r="F359" s="45">
        <v>212.83</v>
      </c>
      <c r="G359" s="45">
        <v>206.61</v>
      </c>
      <c r="H359" s="45">
        <v>195.79</v>
      </c>
      <c r="I359" s="75">
        <v>126.06</v>
      </c>
      <c r="J359" s="63">
        <f t="shared" si="10"/>
        <v>940.02</v>
      </c>
      <c r="K359" s="61">
        <f t="shared" si="11"/>
        <v>5786.13</v>
      </c>
      <c r="L359" s="79"/>
    </row>
    <row r="360" spans="1:12" x14ac:dyDescent="0.2">
      <c r="A360" s="43" t="s">
        <v>2</v>
      </c>
      <c r="B360" s="43" t="s">
        <v>9</v>
      </c>
      <c r="C360" s="43" t="s">
        <v>675</v>
      </c>
      <c r="D360" s="43" t="s">
        <v>676</v>
      </c>
      <c r="E360" s="51">
        <v>80.45</v>
      </c>
      <c r="F360" s="45">
        <v>150.62</v>
      </c>
      <c r="G360" s="45">
        <v>121.86</v>
      </c>
      <c r="H360" s="45">
        <v>138.4</v>
      </c>
      <c r="I360" s="75">
        <v>114.77</v>
      </c>
      <c r="J360" s="63">
        <f t="shared" si="10"/>
        <v>606.1</v>
      </c>
      <c r="K360" s="61">
        <f t="shared" si="11"/>
        <v>3730.74</v>
      </c>
      <c r="L360" s="79"/>
    </row>
    <row r="361" spans="1:12" x14ac:dyDescent="0.2">
      <c r="A361" s="43" t="s">
        <v>2</v>
      </c>
      <c r="B361" s="43" t="s">
        <v>9</v>
      </c>
      <c r="C361" s="43" t="s">
        <v>677</v>
      </c>
      <c r="D361" s="43" t="s">
        <v>678</v>
      </c>
      <c r="E361" s="51">
        <v>33.79</v>
      </c>
      <c r="F361" s="45">
        <v>68.53</v>
      </c>
      <c r="G361" s="45">
        <v>60.85</v>
      </c>
      <c r="H361" s="45">
        <v>45.57</v>
      </c>
      <c r="I361" s="75">
        <v>46.67</v>
      </c>
      <c r="J361" s="63">
        <f t="shared" si="10"/>
        <v>255.40999999999997</v>
      </c>
      <c r="K361" s="61">
        <f t="shared" si="11"/>
        <v>1572.13</v>
      </c>
      <c r="L361" s="79"/>
    </row>
    <row r="362" spans="1:12" x14ac:dyDescent="0.2">
      <c r="A362" s="43" t="s">
        <v>2</v>
      </c>
      <c r="B362" s="43" t="s">
        <v>9</v>
      </c>
      <c r="C362" s="43" t="s">
        <v>679</v>
      </c>
      <c r="D362" s="43" t="s">
        <v>680</v>
      </c>
      <c r="E362" s="51">
        <v>2.11</v>
      </c>
      <c r="F362" s="45">
        <v>8.83</v>
      </c>
      <c r="G362" s="45">
        <v>6.73</v>
      </c>
      <c r="H362" s="45">
        <v>12.62</v>
      </c>
      <c r="I362" s="75">
        <v>5.58</v>
      </c>
      <c r="J362" s="63">
        <f t="shared" si="10"/>
        <v>35.869999999999997</v>
      </c>
      <c r="K362" s="61">
        <f t="shared" si="11"/>
        <v>220.79</v>
      </c>
      <c r="L362" s="79"/>
    </row>
    <row r="363" spans="1:12" x14ac:dyDescent="0.2">
      <c r="A363" s="43" t="s">
        <v>681</v>
      </c>
      <c r="B363" s="43" t="s">
        <v>682</v>
      </c>
      <c r="C363" s="43" t="s">
        <v>492</v>
      </c>
      <c r="D363" s="43" t="s">
        <v>683</v>
      </c>
      <c r="E363" s="51">
        <v>32.590000000000003</v>
      </c>
      <c r="F363" s="45">
        <v>0</v>
      </c>
      <c r="G363" s="45">
        <v>0</v>
      </c>
      <c r="H363" s="45">
        <v>0</v>
      </c>
      <c r="I363" s="75">
        <v>0</v>
      </c>
      <c r="J363" s="63">
        <f t="shared" si="10"/>
        <v>32.590000000000003</v>
      </c>
      <c r="K363" s="61">
        <f t="shared" si="11"/>
        <v>200.6</v>
      </c>
      <c r="L363" s="79"/>
    </row>
    <row r="364" spans="1:12" x14ac:dyDescent="0.2">
      <c r="A364" s="43" t="s">
        <v>681</v>
      </c>
      <c r="B364" s="43" t="s">
        <v>682</v>
      </c>
      <c r="C364" s="43" t="s">
        <v>97</v>
      </c>
      <c r="D364" s="43" t="s">
        <v>684</v>
      </c>
      <c r="E364" s="51">
        <v>108.42</v>
      </c>
      <c r="F364" s="45">
        <v>97.51</v>
      </c>
      <c r="G364" s="45">
        <v>111.18</v>
      </c>
      <c r="H364" s="45">
        <v>92.15</v>
      </c>
      <c r="I364" s="75">
        <v>86.39</v>
      </c>
      <c r="J364" s="63">
        <f t="shared" si="10"/>
        <v>495.65</v>
      </c>
      <c r="K364" s="61">
        <f t="shared" si="11"/>
        <v>3050.89</v>
      </c>
      <c r="L364" s="79"/>
    </row>
    <row r="365" spans="1:12" x14ac:dyDescent="0.2">
      <c r="A365" s="43" t="s">
        <v>681</v>
      </c>
      <c r="B365" s="43" t="s">
        <v>682</v>
      </c>
      <c r="C365" s="43" t="s">
        <v>128</v>
      </c>
      <c r="D365" s="43" t="s">
        <v>685</v>
      </c>
      <c r="E365" s="51">
        <v>78.48</v>
      </c>
      <c r="F365" s="45">
        <v>89.64</v>
      </c>
      <c r="G365" s="45">
        <v>77.290000000000006</v>
      </c>
      <c r="H365" s="45">
        <v>78.87</v>
      </c>
      <c r="I365" s="75">
        <v>54.9</v>
      </c>
      <c r="J365" s="63">
        <f t="shared" si="10"/>
        <v>379.18</v>
      </c>
      <c r="K365" s="61">
        <f t="shared" si="11"/>
        <v>2333.98</v>
      </c>
      <c r="L365" s="79"/>
    </row>
    <row r="366" spans="1:12" x14ac:dyDescent="0.2">
      <c r="A366" s="43" t="s">
        <v>681</v>
      </c>
      <c r="B366" s="43" t="s">
        <v>682</v>
      </c>
      <c r="C366" s="43" t="s">
        <v>150</v>
      </c>
      <c r="D366" s="43" t="s">
        <v>686</v>
      </c>
      <c r="E366" s="51">
        <v>79.06</v>
      </c>
      <c r="F366" s="45">
        <v>84.32</v>
      </c>
      <c r="G366" s="45">
        <v>83.93</v>
      </c>
      <c r="H366" s="45">
        <v>74.45</v>
      </c>
      <c r="I366" s="75">
        <v>75.11</v>
      </c>
      <c r="J366" s="63">
        <f t="shared" si="10"/>
        <v>396.87</v>
      </c>
      <c r="K366" s="61">
        <f t="shared" si="11"/>
        <v>2442.86</v>
      </c>
      <c r="L366" s="79"/>
    </row>
    <row r="367" spans="1:12" x14ac:dyDescent="0.2">
      <c r="A367" s="43" t="s">
        <v>681</v>
      </c>
      <c r="B367" s="43" t="s">
        <v>682</v>
      </c>
      <c r="C367" s="43" t="s">
        <v>87</v>
      </c>
      <c r="D367" s="43" t="s">
        <v>687</v>
      </c>
      <c r="E367" s="51">
        <v>92.26</v>
      </c>
      <c r="F367" s="45">
        <v>100.19</v>
      </c>
      <c r="G367" s="45">
        <v>94.2</v>
      </c>
      <c r="H367" s="45">
        <v>77.349999999999994</v>
      </c>
      <c r="I367" s="75">
        <v>85.97</v>
      </c>
      <c r="J367" s="63">
        <f t="shared" si="10"/>
        <v>449.97</v>
      </c>
      <c r="K367" s="61">
        <f t="shared" si="11"/>
        <v>2769.71</v>
      </c>
      <c r="L367" s="79"/>
    </row>
    <row r="368" spans="1:12" x14ac:dyDescent="0.2">
      <c r="A368" s="43" t="s">
        <v>681</v>
      </c>
      <c r="B368" s="43" t="s">
        <v>682</v>
      </c>
      <c r="C368" s="43" t="s">
        <v>153</v>
      </c>
      <c r="D368" s="43" t="s">
        <v>688</v>
      </c>
      <c r="E368" s="51">
        <v>37.6</v>
      </c>
      <c r="F368" s="45">
        <v>38.770000000000003</v>
      </c>
      <c r="G368" s="45">
        <v>48.97</v>
      </c>
      <c r="H368" s="45">
        <v>36.729999999999997</v>
      </c>
      <c r="I368" s="75">
        <v>57</v>
      </c>
      <c r="J368" s="63">
        <f t="shared" si="10"/>
        <v>219.07</v>
      </c>
      <c r="K368" s="61">
        <f t="shared" si="11"/>
        <v>1348.45</v>
      </c>
      <c r="L368" s="79"/>
    </row>
    <row r="369" spans="1:12" x14ac:dyDescent="0.2">
      <c r="A369" s="43" t="s">
        <v>681</v>
      </c>
      <c r="B369" s="43" t="s">
        <v>682</v>
      </c>
      <c r="C369" s="43" t="s">
        <v>130</v>
      </c>
      <c r="D369" s="43" t="s">
        <v>689</v>
      </c>
      <c r="E369" s="51">
        <v>7.17</v>
      </c>
      <c r="F369" s="45">
        <v>6.04</v>
      </c>
      <c r="G369" s="45">
        <v>6.95</v>
      </c>
      <c r="H369" s="45">
        <v>14.35</v>
      </c>
      <c r="I369" s="75">
        <v>9.6300000000000008</v>
      </c>
      <c r="J369" s="63">
        <f t="shared" si="10"/>
        <v>44.14</v>
      </c>
      <c r="K369" s="61">
        <f t="shared" si="11"/>
        <v>271.7</v>
      </c>
      <c r="L369" s="79"/>
    </row>
    <row r="370" spans="1:12" x14ac:dyDescent="0.2">
      <c r="A370" s="43" t="s">
        <v>681</v>
      </c>
      <c r="B370" s="43" t="s">
        <v>682</v>
      </c>
      <c r="C370" s="43" t="s">
        <v>108</v>
      </c>
      <c r="D370" s="43" t="s">
        <v>215</v>
      </c>
      <c r="E370" s="51">
        <v>18.97</v>
      </c>
      <c r="F370" s="45">
        <v>22</v>
      </c>
      <c r="G370" s="45">
        <v>19.22</v>
      </c>
      <c r="H370" s="45">
        <v>21.17</v>
      </c>
      <c r="I370" s="75">
        <v>11</v>
      </c>
      <c r="J370" s="63">
        <f t="shared" si="10"/>
        <v>92.36</v>
      </c>
      <c r="K370" s="61">
        <f t="shared" si="11"/>
        <v>568.51</v>
      </c>
      <c r="L370" s="79"/>
    </row>
    <row r="371" spans="1:12" x14ac:dyDescent="0.2">
      <c r="A371" s="43" t="s">
        <v>681</v>
      </c>
      <c r="B371" s="43" t="s">
        <v>682</v>
      </c>
      <c r="C371" s="43" t="s">
        <v>279</v>
      </c>
      <c r="D371" s="43" t="s">
        <v>690</v>
      </c>
      <c r="E371" s="51">
        <v>28.1</v>
      </c>
      <c r="F371" s="45">
        <v>33.840000000000003</v>
      </c>
      <c r="G371" s="45">
        <v>24.45</v>
      </c>
      <c r="H371" s="45">
        <v>29.47</v>
      </c>
      <c r="I371" s="75">
        <v>34.6</v>
      </c>
      <c r="J371" s="63">
        <f t="shared" si="10"/>
        <v>150.46</v>
      </c>
      <c r="K371" s="61">
        <f t="shared" si="11"/>
        <v>926.13</v>
      </c>
      <c r="L371" s="79"/>
    </row>
    <row r="372" spans="1:12" x14ac:dyDescent="0.2">
      <c r="A372" s="43" t="s">
        <v>3</v>
      </c>
      <c r="B372" s="43" t="s">
        <v>10</v>
      </c>
      <c r="C372" s="43" t="s">
        <v>442</v>
      </c>
      <c r="D372" s="43" t="s">
        <v>691</v>
      </c>
      <c r="E372" s="51">
        <v>10.75</v>
      </c>
      <c r="F372" s="45">
        <v>0</v>
      </c>
      <c r="G372" s="45">
        <v>0</v>
      </c>
      <c r="H372" s="45">
        <v>0</v>
      </c>
      <c r="I372" s="75">
        <v>0</v>
      </c>
      <c r="J372" s="63">
        <f t="shared" si="10"/>
        <v>10.75</v>
      </c>
      <c r="K372" s="61">
        <f t="shared" si="11"/>
        <v>66.17</v>
      </c>
      <c r="L372" s="79"/>
    </row>
    <row r="373" spans="1:12" x14ac:dyDescent="0.2">
      <c r="A373" s="43" t="s">
        <v>3</v>
      </c>
      <c r="B373" s="43" t="s">
        <v>10</v>
      </c>
      <c r="C373" s="43" t="s">
        <v>450</v>
      </c>
      <c r="D373" s="43" t="s">
        <v>692</v>
      </c>
      <c r="E373" s="51">
        <v>6</v>
      </c>
      <c r="F373" s="45">
        <v>0</v>
      </c>
      <c r="G373" s="45">
        <v>0</v>
      </c>
      <c r="H373" s="45">
        <v>0</v>
      </c>
      <c r="I373" s="75">
        <v>0</v>
      </c>
      <c r="J373" s="63">
        <f t="shared" si="10"/>
        <v>6</v>
      </c>
      <c r="K373" s="61">
        <f t="shared" si="11"/>
        <v>36.93</v>
      </c>
      <c r="L373" s="79"/>
    </row>
    <row r="374" spans="1:12" x14ac:dyDescent="0.2">
      <c r="A374" s="43" t="s">
        <v>3</v>
      </c>
      <c r="B374" s="43" t="s">
        <v>10</v>
      </c>
      <c r="C374" s="43" t="s">
        <v>309</v>
      </c>
      <c r="D374" s="43" t="s">
        <v>693</v>
      </c>
      <c r="E374" s="51">
        <v>8.3699999999999992</v>
      </c>
      <c r="F374" s="45">
        <v>0</v>
      </c>
      <c r="G374" s="45">
        <v>0</v>
      </c>
      <c r="H374" s="45">
        <v>0</v>
      </c>
      <c r="I374" s="75">
        <v>0</v>
      </c>
      <c r="J374" s="63">
        <f t="shared" si="10"/>
        <v>8.3699999999999992</v>
      </c>
      <c r="K374" s="61">
        <f t="shared" si="11"/>
        <v>51.52</v>
      </c>
      <c r="L374" s="79"/>
    </row>
    <row r="375" spans="1:12" x14ac:dyDescent="0.2">
      <c r="A375" s="43" t="s">
        <v>3</v>
      </c>
      <c r="B375" s="43" t="s">
        <v>10</v>
      </c>
      <c r="C375" s="43" t="s">
        <v>128</v>
      </c>
      <c r="D375" s="43" t="s">
        <v>694</v>
      </c>
      <c r="E375" s="51">
        <v>58.82</v>
      </c>
      <c r="F375" s="45">
        <v>48.3</v>
      </c>
      <c r="G375" s="45">
        <v>56.78</v>
      </c>
      <c r="H375" s="45">
        <v>64.900000000000006</v>
      </c>
      <c r="I375" s="75">
        <v>56.43</v>
      </c>
      <c r="J375" s="63">
        <f t="shared" si="10"/>
        <v>285.23</v>
      </c>
      <c r="K375" s="61">
        <f t="shared" si="11"/>
        <v>1755.68</v>
      </c>
      <c r="L375" s="79"/>
    </row>
    <row r="376" spans="1:12" x14ac:dyDescent="0.2">
      <c r="A376" s="43" t="s">
        <v>3</v>
      </c>
      <c r="B376" s="43" t="s">
        <v>10</v>
      </c>
      <c r="C376" s="43" t="s">
        <v>89</v>
      </c>
      <c r="D376" s="43" t="s">
        <v>695</v>
      </c>
      <c r="E376" s="51">
        <v>16.13</v>
      </c>
      <c r="F376" s="45">
        <v>20.149999999999999</v>
      </c>
      <c r="G376" s="45">
        <v>15.36</v>
      </c>
      <c r="H376" s="45">
        <v>15.87</v>
      </c>
      <c r="I376" s="75">
        <v>20.21</v>
      </c>
      <c r="J376" s="63">
        <f t="shared" si="10"/>
        <v>87.72</v>
      </c>
      <c r="K376" s="61">
        <f t="shared" si="11"/>
        <v>539.95000000000005</v>
      </c>
      <c r="L376" s="79"/>
    </row>
    <row r="377" spans="1:12" x14ac:dyDescent="0.2">
      <c r="A377" s="43" t="s">
        <v>3</v>
      </c>
      <c r="B377" s="43" t="s">
        <v>10</v>
      </c>
      <c r="C377" s="43" t="s">
        <v>263</v>
      </c>
      <c r="D377" s="43" t="s">
        <v>696</v>
      </c>
      <c r="E377" s="51">
        <v>39.99</v>
      </c>
      <c r="F377" s="45">
        <v>49.74</v>
      </c>
      <c r="G377" s="45">
        <v>29.49</v>
      </c>
      <c r="H377" s="45">
        <v>28.32</v>
      </c>
      <c r="I377" s="75">
        <v>37.270000000000003</v>
      </c>
      <c r="J377" s="63">
        <f t="shared" si="10"/>
        <v>184.81</v>
      </c>
      <c r="K377" s="61">
        <f t="shared" si="11"/>
        <v>1137.57</v>
      </c>
      <c r="L377" s="79"/>
    </row>
    <row r="378" spans="1:12" x14ac:dyDescent="0.2">
      <c r="A378" s="43" t="s">
        <v>3</v>
      </c>
      <c r="B378" s="43" t="s">
        <v>10</v>
      </c>
      <c r="C378" s="43" t="s">
        <v>93</v>
      </c>
      <c r="D378" s="43" t="s">
        <v>697</v>
      </c>
      <c r="E378" s="51">
        <v>9.17</v>
      </c>
      <c r="F378" s="45">
        <v>15.95</v>
      </c>
      <c r="G378" s="45">
        <v>4.62</v>
      </c>
      <c r="H378" s="45">
        <v>11.85</v>
      </c>
      <c r="I378" s="75">
        <v>4.49</v>
      </c>
      <c r="J378" s="63">
        <f t="shared" si="10"/>
        <v>46.08</v>
      </c>
      <c r="K378" s="61">
        <f t="shared" si="11"/>
        <v>283.64</v>
      </c>
      <c r="L378" s="79"/>
    </row>
    <row r="379" spans="1:12" x14ac:dyDescent="0.2">
      <c r="A379" s="43" t="s">
        <v>3</v>
      </c>
      <c r="B379" s="43" t="s">
        <v>10</v>
      </c>
      <c r="C379" s="43" t="s">
        <v>373</v>
      </c>
      <c r="D379" s="43" t="s">
        <v>698</v>
      </c>
      <c r="E379" s="51">
        <v>45.96</v>
      </c>
      <c r="F379" s="45">
        <v>38.24</v>
      </c>
      <c r="G379" s="45">
        <v>40.36</v>
      </c>
      <c r="H379" s="45">
        <v>47.91</v>
      </c>
      <c r="I379" s="75">
        <v>35.33</v>
      </c>
      <c r="J379" s="63">
        <f t="shared" si="10"/>
        <v>207.8</v>
      </c>
      <c r="K379" s="61">
        <f t="shared" si="11"/>
        <v>1279.08</v>
      </c>
      <c r="L379" s="79"/>
    </row>
    <row r="380" spans="1:12" x14ac:dyDescent="0.2">
      <c r="A380" s="43" t="s">
        <v>3</v>
      </c>
      <c r="B380" s="43" t="s">
        <v>10</v>
      </c>
      <c r="C380" s="43" t="s">
        <v>699</v>
      </c>
      <c r="D380" s="43" t="s">
        <v>700</v>
      </c>
      <c r="E380" s="51">
        <v>21.48</v>
      </c>
      <c r="F380" s="45">
        <v>33.58</v>
      </c>
      <c r="G380" s="45">
        <v>25.95</v>
      </c>
      <c r="H380" s="45">
        <v>23.02</v>
      </c>
      <c r="I380" s="75">
        <v>17.75</v>
      </c>
      <c r="J380" s="63">
        <f t="shared" si="10"/>
        <v>121.78</v>
      </c>
      <c r="K380" s="61">
        <f t="shared" si="11"/>
        <v>749.6</v>
      </c>
      <c r="L380" s="79"/>
    </row>
    <row r="381" spans="1:12" x14ac:dyDescent="0.2">
      <c r="A381" s="43" t="s">
        <v>3</v>
      </c>
      <c r="B381" s="43" t="s">
        <v>10</v>
      </c>
      <c r="C381" s="43" t="s">
        <v>400</v>
      </c>
      <c r="D381" s="43" t="s">
        <v>701</v>
      </c>
      <c r="E381" s="51">
        <v>26.67</v>
      </c>
      <c r="F381" s="45">
        <v>25.25</v>
      </c>
      <c r="G381" s="45">
        <v>29.16</v>
      </c>
      <c r="H381" s="45">
        <v>28.27</v>
      </c>
      <c r="I381" s="75">
        <v>26.41</v>
      </c>
      <c r="J381" s="63">
        <f t="shared" si="10"/>
        <v>135.76</v>
      </c>
      <c r="K381" s="61">
        <f t="shared" si="11"/>
        <v>835.65</v>
      </c>
      <c r="L381" s="79"/>
    </row>
    <row r="382" spans="1:12" x14ac:dyDescent="0.2">
      <c r="A382" s="43" t="s">
        <v>4</v>
      </c>
      <c r="B382" s="43" t="s">
        <v>11</v>
      </c>
      <c r="C382" s="43" t="s">
        <v>97</v>
      </c>
      <c r="D382" s="43" t="s">
        <v>702</v>
      </c>
      <c r="E382" s="51">
        <v>56.59</v>
      </c>
      <c r="F382" s="45">
        <v>68.05</v>
      </c>
      <c r="G382" s="45">
        <v>58.36</v>
      </c>
      <c r="H382" s="45">
        <v>48.28</v>
      </c>
      <c r="I382" s="75">
        <v>57.97</v>
      </c>
      <c r="J382" s="63">
        <f t="shared" si="10"/>
        <v>289.25</v>
      </c>
      <c r="K382" s="61">
        <f t="shared" si="11"/>
        <v>1780.43</v>
      </c>
      <c r="L382" s="79"/>
    </row>
    <row r="383" spans="1:12" x14ac:dyDescent="0.2">
      <c r="A383" s="43" t="s">
        <v>4</v>
      </c>
      <c r="B383" s="43" t="s">
        <v>11</v>
      </c>
      <c r="C383" s="43" t="s">
        <v>434</v>
      </c>
      <c r="D383" s="43" t="s">
        <v>703</v>
      </c>
      <c r="E383" s="51">
        <v>40.86</v>
      </c>
      <c r="F383" s="45">
        <v>50.94</v>
      </c>
      <c r="G383" s="45">
        <v>42.29</v>
      </c>
      <c r="H383" s="45">
        <v>41.11</v>
      </c>
      <c r="I383" s="75">
        <v>43.51</v>
      </c>
      <c r="J383" s="63">
        <f t="shared" si="10"/>
        <v>218.70999999999998</v>
      </c>
      <c r="K383" s="61">
        <f t="shared" si="11"/>
        <v>1346.23</v>
      </c>
      <c r="L383" s="79"/>
    </row>
    <row r="384" spans="1:12" x14ac:dyDescent="0.2">
      <c r="A384" s="43" t="s">
        <v>4</v>
      </c>
      <c r="B384" s="43" t="s">
        <v>11</v>
      </c>
      <c r="C384" s="43" t="s">
        <v>315</v>
      </c>
      <c r="D384" s="43" t="s">
        <v>704</v>
      </c>
      <c r="E384" s="51">
        <v>67.97</v>
      </c>
      <c r="F384" s="45">
        <v>63.56</v>
      </c>
      <c r="G384" s="45">
        <v>55.7</v>
      </c>
      <c r="H384" s="45">
        <v>57.1</v>
      </c>
      <c r="I384" s="75">
        <v>45.41</v>
      </c>
      <c r="J384" s="63">
        <f t="shared" si="10"/>
        <v>289.74</v>
      </c>
      <c r="K384" s="61">
        <f t="shared" si="11"/>
        <v>1783.44</v>
      </c>
      <c r="L384" s="79"/>
    </row>
    <row r="385" spans="1:12" x14ac:dyDescent="0.2">
      <c r="A385" s="43" t="s">
        <v>4</v>
      </c>
      <c r="B385" s="43" t="s">
        <v>11</v>
      </c>
      <c r="C385" s="43" t="s">
        <v>446</v>
      </c>
      <c r="D385" s="43" t="s">
        <v>705</v>
      </c>
      <c r="E385" s="51">
        <v>168.56</v>
      </c>
      <c r="F385" s="45">
        <v>151.82</v>
      </c>
      <c r="G385" s="45">
        <v>149.18</v>
      </c>
      <c r="H385" s="45">
        <v>155.9</v>
      </c>
      <c r="I385" s="75">
        <v>164.66</v>
      </c>
      <c r="J385" s="63">
        <f t="shared" si="10"/>
        <v>790.12</v>
      </c>
      <c r="K385" s="61">
        <f t="shared" si="11"/>
        <v>4863.4399999999996</v>
      </c>
      <c r="L385" s="79"/>
    </row>
    <row r="386" spans="1:12" x14ac:dyDescent="0.2">
      <c r="A386" s="43" t="s">
        <v>4</v>
      </c>
      <c r="B386" s="43" t="s">
        <v>11</v>
      </c>
      <c r="C386" s="43" t="s">
        <v>114</v>
      </c>
      <c r="D386" s="43" t="s">
        <v>706</v>
      </c>
      <c r="E386" s="51">
        <v>38.840000000000003</v>
      </c>
      <c r="F386" s="45">
        <v>45.7</v>
      </c>
      <c r="G386" s="45">
        <v>52.59</v>
      </c>
      <c r="H386" s="45">
        <v>34.880000000000003</v>
      </c>
      <c r="I386" s="75">
        <v>37.94</v>
      </c>
      <c r="J386" s="63">
        <f t="shared" si="10"/>
        <v>209.95</v>
      </c>
      <c r="K386" s="61">
        <f t="shared" si="11"/>
        <v>1292.31</v>
      </c>
      <c r="L386" s="79"/>
    </row>
    <row r="387" spans="1:12" x14ac:dyDescent="0.2">
      <c r="A387" s="43" t="s">
        <v>4</v>
      </c>
      <c r="B387" s="43" t="s">
        <v>11</v>
      </c>
      <c r="C387" s="43" t="s">
        <v>132</v>
      </c>
      <c r="D387" s="43" t="s">
        <v>707</v>
      </c>
      <c r="E387" s="51">
        <v>41.73</v>
      </c>
      <c r="F387" s="45">
        <v>49.5</v>
      </c>
      <c r="G387" s="45">
        <v>45.53</v>
      </c>
      <c r="H387" s="45">
        <v>38.380000000000003</v>
      </c>
      <c r="I387" s="75">
        <v>46.38</v>
      </c>
      <c r="J387" s="63">
        <f t="shared" si="10"/>
        <v>221.51999999999998</v>
      </c>
      <c r="K387" s="61">
        <f t="shared" si="11"/>
        <v>1363.53</v>
      </c>
      <c r="L387" s="79"/>
    </row>
    <row r="388" spans="1:12" x14ac:dyDescent="0.2">
      <c r="A388" s="43" t="s">
        <v>708</v>
      </c>
      <c r="B388" s="43" t="s">
        <v>709</v>
      </c>
      <c r="C388" s="43" t="s">
        <v>710</v>
      </c>
      <c r="D388" s="43" t="s">
        <v>711</v>
      </c>
      <c r="E388" s="51">
        <v>16.88</v>
      </c>
      <c r="F388" s="45">
        <v>0</v>
      </c>
      <c r="G388" s="45">
        <v>0</v>
      </c>
      <c r="H388" s="45">
        <v>0</v>
      </c>
      <c r="I388" s="75">
        <v>0</v>
      </c>
      <c r="J388" s="63">
        <f t="shared" si="10"/>
        <v>16.88</v>
      </c>
      <c r="K388" s="61">
        <f t="shared" si="11"/>
        <v>103.9</v>
      </c>
      <c r="L388" s="79"/>
    </row>
    <row r="389" spans="1:12" x14ac:dyDescent="0.2">
      <c r="A389" s="43" t="s">
        <v>708</v>
      </c>
      <c r="B389" s="43" t="s">
        <v>709</v>
      </c>
      <c r="C389" s="43" t="s">
        <v>97</v>
      </c>
      <c r="D389" s="43" t="s">
        <v>712</v>
      </c>
      <c r="E389" s="51">
        <v>46.84</v>
      </c>
      <c r="F389" s="45">
        <v>58.1</v>
      </c>
      <c r="G389" s="45">
        <v>49.08</v>
      </c>
      <c r="H389" s="45">
        <v>45.61</v>
      </c>
      <c r="I389" s="75">
        <v>43.99</v>
      </c>
      <c r="J389" s="63">
        <f t="shared" si="10"/>
        <v>243.62</v>
      </c>
      <c r="K389" s="61">
        <f t="shared" si="11"/>
        <v>1499.56</v>
      </c>
      <c r="L389" s="79"/>
    </row>
    <row r="390" spans="1:12" x14ac:dyDescent="0.2">
      <c r="A390" s="43" t="s">
        <v>708</v>
      </c>
      <c r="B390" s="43" t="s">
        <v>709</v>
      </c>
      <c r="C390" s="43" t="s">
        <v>130</v>
      </c>
      <c r="D390" s="43" t="s">
        <v>713</v>
      </c>
      <c r="E390" s="51">
        <v>136.54</v>
      </c>
      <c r="F390" s="45">
        <v>122.43</v>
      </c>
      <c r="G390" s="45">
        <v>127.54</v>
      </c>
      <c r="H390" s="45">
        <v>126.69</v>
      </c>
      <c r="I390" s="75">
        <v>122.98</v>
      </c>
      <c r="J390" s="63">
        <f t="shared" ref="J390:J453" si="12">SUM(E390:I390)</f>
        <v>636.18000000000006</v>
      </c>
      <c r="K390" s="61">
        <f t="shared" si="11"/>
        <v>3915.89</v>
      </c>
      <c r="L390" s="79"/>
    </row>
    <row r="391" spans="1:12" x14ac:dyDescent="0.2">
      <c r="A391" s="43" t="s">
        <v>714</v>
      </c>
      <c r="B391" s="43" t="s">
        <v>715</v>
      </c>
      <c r="C391" s="43" t="s">
        <v>716</v>
      </c>
      <c r="D391" s="43" t="s">
        <v>717</v>
      </c>
      <c r="E391" s="51">
        <v>19.62</v>
      </c>
      <c r="F391" s="45">
        <v>0</v>
      </c>
      <c r="G391" s="45">
        <v>0</v>
      </c>
      <c r="H391" s="45">
        <v>0</v>
      </c>
      <c r="I391" s="75">
        <v>0</v>
      </c>
      <c r="J391" s="63">
        <f t="shared" si="12"/>
        <v>19.62</v>
      </c>
      <c r="K391" s="61">
        <f t="shared" ref="K391:K454" si="13">ROUND(J391*$J$538,2)</f>
        <v>120.77</v>
      </c>
      <c r="L391" s="79"/>
    </row>
    <row r="392" spans="1:12" x14ac:dyDescent="0.2">
      <c r="A392" s="43" t="s">
        <v>714</v>
      </c>
      <c r="B392" s="43" t="s">
        <v>715</v>
      </c>
      <c r="C392" s="43" t="s">
        <v>150</v>
      </c>
      <c r="D392" s="43" t="s">
        <v>718</v>
      </c>
      <c r="E392" s="51">
        <v>34.51</v>
      </c>
      <c r="F392" s="45">
        <v>32.53</v>
      </c>
      <c r="G392" s="45">
        <v>25.36</v>
      </c>
      <c r="H392" s="45">
        <v>23.12</v>
      </c>
      <c r="I392" s="75">
        <v>37.67</v>
      </c>
      <c r="J392" s="63">
        <f t="shared" si="12"/>
        <v>153.19</v>
      </c>
      <c r="K392" s="61">
        <f t="shared" si="13"/>
        <v>942.93</v>
      </c>
      <c r="L392" s="79"/>
    </row>
    <row r="393" spans="1:12" x14ac:dyDescent="0.2">
      <c r="A393" s="43" t="s">
        <v>714</v>
      </c>
      <c r="B393" s="43" t="s">
        <v>715</v>
      </c>
      <c r="C393" s="43" t="s">
        <v>238</v>
      </c>
      <c r="D393" s="43" t="s">
        <v>719</v>
      </c>
      <c r="E393" s="51">
        <v>415.63</v>
      </c>
      <c r="F393" s="45">
        <v>418.29</v>
      </c>
      <c r="G393" s="45">
        <v>398.75</v>
      </c>
      <c r="H393" s="45">
        <v>374.92</v>
      </c>
      <c r="I393" s="75">
        <v>347.24</v>
      </c>
      <c r="J393" s="63">
        <f t="shared" si="12"/>
        <v>1954.8300000000002</v>
      </c>
      <c r="K393" s="61">
        <f t="shared" si="13"/>
        <v>12032.61</v>
      </c>
      <c r="L393" s="79"/>
    </row>
    <row r="394" spans="1:12" x14ac:dyDescent="0.2">
      <c r="A394" s="43" t="s">
        <v>714</v>
      </c>
      <c r="B394" s="43" t="s">
        <v>715</v>
      </c>
      <c r="C394" s="43" t="s">
        <v>170</v>
      </c>
      <c r="D394" s="43" t="s">
        <v>720</v>
      </c>
      <c r="E394" s="51">
        <v>103.31</v>
      </c>
      <c r="F394" s="45">
        <v>109.55</v>
      </c>
      <c r="G394" s="45">
        <v>92.52</v>
      </c>
      <c r="H394" s="45">
        <v>94.15</v>
      </c>
      <c r="I394" s="75">
        <v>98.01</v>
      </c>
      <c r="J394" s="63">
        <f t="shared" si="12"/>
        <v>497.53999999999996</v>
      </c>
      <c r="K394" s="61">
        <f t="shared" si="13"/>
        <v>3062.52</v>
      </c>
      <c r="L394" s="79"/>
    </row>
    <row r="395" spans="1:12" x14ac:dyDescent="0.2">
      <c r="A395" s="43" t="s">
        <v>714</v>
      </c>
      <c r="B395" s="43" t="s">
        <v>715</v>
      </c>
      <c r="C395" s="43" t="s">
        <v>511</v>
      </c>
      <c r="D395" s="43" t="s">
        <v>721</v>
      </c>
      <c r="E395" s="51">
        <v>117.17</v>
      </c>
      <c r="F395" s="45">
        <v>154.9</v>
      </c>
      <c r="G395" s="45">
        <v>129.83000000000001</v>
      </c>
      <c r="H395" s="45">
        <v>110.86</v>
      </c>
      <c r="I395" s="75">
        <v>107.36</v>
      </c>
      <c r="J395" s="63">
        <f t="shared" si="12"/>
        <v>620.12</v>
      </c>
      <c r="K395" s="61">
        <f t="shared" si="13"/>
        <v>3817.04</v>
      </c>
      <c r="L395" s="79"/>
    </row>
    <row r="396" spans="1:12" x14ac:dyDescent="0.2">
      <c r="A396" s="43" t="s">
        <v>714</v>
      </c>
      <c r="B396" s="43" t="s">
        <v>715</v>
      </c>
      <c r="C396" s="43" t="s">
        <v>288</v>
      </c>
      <c r="D396" s="43" t="s">
        <v>722</v>
      </c>
      <c r="E396" s="51">
        <v>24.12</v>
      </c>
      <c r="F396" s="45">
        <v>34.68</v>
      </c>
      <c r="G396" s="45">
        <v>25.08</v>
      </c>
      <c r="H396" s="45">
        <v>15.18</v>
      </c>
      <c r="I396" s="75">
        <v>33.619999999999997</v>
      </c>
      <c r="J396" s="63">
        <f t="shared" si="12"/>
        <v>132.68</v>
      </c>
      <c r="K396" s="61">
        <f t="shared" si="13"/>
        <v>816.69</v>
      </c>
      <c r="L396" s="79"/>
    </row>
    <row r="397" spans="1:12" x14ac:dyDescent="0.2">
      <c r="A397" s="43" t="s">
        <v>714</v>
      </c>
      <c r="B397" s="43" t="s">
        <v>715</v>
      </c>
      <c r="C397" s="43" t="s">
        <v>524</v>
      </c>
      <c r="D397" s="43" t="s">
        <v>723</v>
      </c>
      <c r="E397" s="51">
        <v>26.34</v>
      </c>
      <c r="F397" s="45">
        <v>41.87</v>
      </c>
      <c r="G397" s="45">
        <v>40.31</v>
      </c>
      <c r="H397" s="45">
        <v>50.27</v>
      </c>
      <c r="I397" s="75">
        <v>38.700000000000003</v>
      </c>
      <c r="J397" s="63">
        <f t="shared" si="12"/>
        <v>197.49</v>
      </c>
      <c r="K397" s="61">
        <f t="shared" si="13"/>
        <v>1215.6099999999999</v>
      </c>
      <c r="L397" s="79"/>
    </row>
    <row r="398" spans="1:12" x14ac:dyDescent="0.2">
      <c r="A398" s="43" t="s">
        <v>724</v>
      </c>
      <c r="B398" s="43" t="s">
        <v>725</v>
      </c>
      <c r="C398" s="43" t="s">
        <v>18</v>
      </c>
      <c r="D398" s="43" t="s">
        <v>726</v>
      </c>
      <c r="E398" s="51">
        <v>28.17</v>
      </c>
      <c r="F398" s="45">
        <v>0</v>
      </c>
      <c r="G398" s="45">
        <v>0</v>
      </c>
      <c r="H398" s="45">
        <v>0</v>
      </c>
      <c r="I398" s="75">
        <v>0</v>
      </c>
      <c r="J398" s="63">
        <f t="shared" si="12"/>
        <v>28.17</v>
      </c>
      <c r="K398" s="61">
        <f t="shared" si="13"/>
        <v>173.4</v>
      </c>
      <c r="L398" s="79"/>
    </row>
    <row r="399" spans="1:12" x14ac:dyDescent="0.2">
      <c r="A399" s="43" t="s">
        <v>724</v>
      </c>
      <c r="B399" s="43" t="s">
        <v>725</v>
      </c>
      <c r="C399" s="43" t="s">
        <v>83</v>
      </c>
      <c r="D399" s="43" t="s">
        <v>727</v>
      </c>
      <c r="E399" s="51">
        <v>38.659999999999997</v>
      </c>
      <c r="F399" s="45">
        <v>0</v>
      </c>
      <c r="G399" s="45">
        <v>0</v>
      </c>
      <c r="H399" s="45">
        <v>0</v>
      </c>
      <c r="I399" s="75">
        <v>0</v>
      </c>
      <c r="J399" s="63">
        <f t="shared" si="12"/>
        <v>38.659999999999997</v>
      </c>
      <c r="K399" s="61">
        <f t="shared" si="13"/>
        <v>237.96</v>
      </c>
      <c r="L399" s="79"/>
    </row>
    <row r="400" spans="1:12" x14ac:dyDescent="0.2">
      <c r="A400" s="43" t="s">
        <v>724</v>
      </c>
      <c r="B400" s="43" t="s">
        <v>725</v>
      </c>
      <c r="C400" s="43" t="s">
        <v>728</v>
      </c>
      <c r="D400" s="43" t="s">
        <v>729</v>
      </c>
      <c r="E400" s="51">
        <v>14.68</v>
      </c>
      <c r="F400" s="45">
        <v>0</v>
      </c>
      <c r="G400" s="45">
        <v>0</v>
      </c>
      <c r="H400" s="45">
        <v>0</v>
      </c>
      <c r="I400" s="75">
        <v>0</v>
      </c>
      <c r="J400" s="63">
        <f t="shared" si="12"/>
        <v>14.68</v>
      </c>
      <c r="K400" s="61">
        <f t="shared" si="13"/>
        <v>90.36</v>
      </c>
      <c r="L400" s="79"/>
    </row>
    <row r="401" spans="1:12" x14ac:dyDescent="0.2">
      <c r="A401" s="43" t="s">
        <v>724</v>
      </c>
      <c r="B401" s="43" t="s">
        <v>725</v>
      </c>
      <c r="C401" s="43" t="s">
        <v>730</v>
      </c>
      <c r="D401" s="43" t="s">
        <v>731</v>
      </c>
      <c r="E401" s="51">
        <v>9.3000000000000007</v>
      </c>
      <c r="F401" s="45">
        <v>0</v>
      </c>
      <c r="G401" s="45">
        <v>0</v>
      </c>
      <c r="H401" s="45">
        <v>0</v>
      </c>
      <c r="I401" s="75">
        <v>0</v>
      </c>
      <c r="J401" s="63">
        <f t="shared" si="12"/>
        <v>9.3000000000000007</v>
      </c>
      <c r="K401" s="61">
        <f t="shared" si="13"/>
        <v>57.24</v>
      </c>
      <c r="L401" s="79"/>
    </row>
    <row r="402" spans="1:12" x14ac:dyDescent="0.2">
      <c r="A402" s="43" t="s">
        <v>724</v>
      </c>
      <c r="B402" s="43" t="s">
        <v>725</v>
      </c>
      <c r="C402" s="43" t="s">
        <v>97</v>
      </c>
      <c r="D402" s="43" t="s">
        <v>732</v>
      </c>
      <c r="E402" s="51">
        <v>60.18</v>
      </c>
      <c r="F402" s="45">
        <v>75.11</v>
      </c>
      <c r="G402" s="45">
        <v>60.55</v>
      </c>
      <c r="H402" s="45">
        <v>70.98</v>
      </c>
      <c r="I402" s="75">
        <v>43.22</v>
      </c>
      <c r="J402" s="63">
        <f t="shared" si="12"/>
        <v>310.03999999999996</v>
      </c>
      <c r="K402" s="61">
        <f t="shared" si="13"/>
        <v>1908.4</v>
      </c>
      <c r="L402" s="79"/>
    </row>
    <row r="403" spans="1:12" x14ac:dyDescent="0.2">
      <c r="A403" s="43" t="s">
        <v>724</v>
      </c>
      <c r="B403" s="43" t="s">
        <v>725</v>
      </c>
      <c r="C403" s="43" t="s">
        <v>128</v>
      </c>
      <c r="D403" s="43" t="s">
        <v>733</v>
      </c>
      <c r="E403" s="51">
        <v>28.65</v>
      </c>
      <c r="F403" s="45">
        <v>35.229999999999997</v>
      </c>
      <c r="G403" s="45">
        <v>36.01</v>
      </c>
      <c r="H403" s="45">
        <v>38.04</v>
      </c>
      <c r="I403" s="75">
        <v>31.04</v>
      </c>
      <c r="J403" s="63">
        <f t="shared" si="12"/>
        <v>168.96999999999997</v>
      </c>
      <c r="K403" s="61">
        <f t="shared" si="13"/>
        <v>1040.07</v>
      </c>
      <c r="L403" s="79"/>
    </row>
    <row r="404" spans="1:12" x14ac:dyDescent="0.2">
      <c r="A404" s="43" t="s">
        <v>724</v>
      </c>
      <c r="B404" s="43" t="s">
        <v>725</v>
      </c>
      <c r="C404" s="43" t="s">
        <v>89</v>
      </c>
      <c r="D404" s="43" t="s">
        <v>734</v>
      </c>
      <c r="E404" s="51">
        <v>30.84</v>
      </c>
      <c r="F404" s="45">
        <v>27.53</v>
      </c>
      <c r="G404" s="45">
        <v>30.62</v>
      </c>
      <c r="H404" s="45">
        <v>21.56</v>
      </c>
      <c r="I404" s="75">
        <v>30.35</v>
      </c>
      <c r="J404" s="63">
        <f t="shared" si="12"/>
        <v>140.9</v>
      </c>
      <c r="K404" s="61">
        <f t="shared" si="13"/>
        <v>867.29</v>
      </c>
      <c r="L404" s="79"/>
    </row>
    <row r="405" spans="1:12" x14ac:dyDescent="0.2">
      <c r="A405" s="43" t="s">
        <v>724</v>
      </c>
      <c r="B405" s="43" t="s">
        <v>725</v>
      </c>
      <c r="C405" s="43" t="s">
        <v>434</v>
      </c>
      <c r="D405" s="43" t="s">
        <v>735</v>
      </c>
      <c r="E405" s="51">
        <v>26.86</v>
      </c>
      <c r="F405" s="45">
        <v>18.37</v>
      </c>
      <c r="G405" s="45">
        <v>19.78</v>
      </c>
      <c r="H405" s="45">
        <v>27.06</v>
      </c>
      <c r="I405" s="75">
        <v>22.44</v>
      </c>
      <c r="J405" s="63">
        <f t="shared" si="12"/>
        <v>114.51</v>
      </c>
      <c r="K405" s="61">
        <f t="shared" si="13"/>
        <v>704.85</v>
      </c>
      <c r="L405" s="79"/>
    </row>
    <row r="406" spans="1:12" x14ac:dyDescent="0.2">
      <c r="A406" s="43" t="s">
        <v>724</v>
      </c>
      <c r="B406" s="43" t="s">
        <v>725</v>
      </c>
      <c r="C406" s="43" t="s">
        <v>297</v>
      </c>
      <c r="D406" s="43" t="s">
        <v>736</v>
      </c>
      <c r="E406" s="51">
        <v>46.18</v>
      </c>
      <c r="F406" s="45">
        <v>43.44</v>
      </c>
      <c r="G406" s="45">
        <v>44.07</v>
      </c>
      <c r="H406" s="45">
        <v>32.409999999999997</v>
      </c>
      <c r="I406" s="75">
        <v>28.48</v>
      </c>
      <c r="J406" s="63">
        <f t="shared" si="12"/>
        <v>194.57999999999998</v>
      </c>
      <c r="K406" s="61">
        <f t="shared" si="13"/>
        <v>1197.7</v>
      </c>
      <c r="L406" s="79"/>
    </row>
    <row r="407" spans="1:12" x14ac:dyDescent="0.2">
      <c r="A407" s="43" t="s">
        <v>724</v>
      </c>
      <c r="B407" s="43" t="s">
        <v>725</v>
      </c>
      <c r="C407" s="43" t="s">
        <v>91</v>
      </c>
      <c r="D407" s="43" t="s">
        <v>737</v>
      </c>
      <c r="E407" s="51">
        <v>15.22</v>
      </c>
      <c r="F407" s="45">
        <v>28.9</v>
      </c>
      <c r="G407" s="45">
        <v>18.22</v>
      </c>
      <c r="H407" s="45">
        <v>25.8</v>
      </c>
      <c r="I407" s="75">
        <v>10.95</v>
      </c>
      <c r="J407" s="63">
        <f t="shared" si="12"/>
        <v>99.09</v>
      </c>
      <c r="K407" s="61">
        <f t="shared" si="13"/>
        <v>609.92999999999995</v>
      </c>
      <c r="L407" s="79"/>
    </row>
    <row r="408" spans="1:12" x14ac:dyDescent="0.2">
      <c r="A408" s="43" t="s">
        <v>724</v>
      </c>
      <c r="B408" s="43" t="s">
        <v>725</v>
      </c>
      <c r="C408" s="43" t="s">
        <v>738</v>
      </c>
      <c r="D408" s="43" t="s">
        <v>739</v>
      </c>
      <c r="E408" s="51">
        <v>32.35</v>
      </c>
      <c r="F408" s="45">
        <v>39.869999999999997</v>
      </c>
      <c r="G408" s="45">
        <v>27.05</v>
      </c>
      <c r="H408" s="45">
        <v>28.8</v>
      </c>
      <c r="I408" s="75">
        <v>38.81</v>
      </c>
      <c r="J408" s="63">
        <f t="shared" si="12"/>
        <v>166.88</v>
      </c>
      <c r="K408" s="61">
        <f t="shared" si="13"/>
        <v>1027.2</v>
      </c>
      <c r="L408" s="79"/>
    </row>
    <row r="409" spans="1:12" x14ac:dyDescent="0.2">
      <c r="A409" s="43" t="s">
        <v>724</v>
      </c>
      <c r="B409" s="43" t="s">
        <v>725</v>
      </c>
      <c r="C409" s="43" t="s">
        <v>93</v>
      </c>
      <c r="D409" s="43" t="s">
        <v>740</v>
      </c>
      <c r="E409" s="51">
        <v>22.67</v>
      </c>
      <c r="F409" s="45">
        <v>44.98</v>
      </c>
      <c r="G409" s="45">
        <v>40.880000000000003</v>
      </c>
      <c r="H409" s="45">
        <v>43.24</v>
      </c>
      <c r="I409" s="75">
        <v>41.57</v>
      </c>
      <c r="J409" s="63">
        <f t="shared" si="12"/>
        <v>193.34</v>
      </c>
      <c r="K409" s="61">
        <f t="shared" si="13"/>
        <v>1190.07</v>
      </c>
      <c r="L409" s="79"/>
    </row>
    <row r="410" spans="1:12" x14ac:dyDescent="0.2">
      <c r="A410" s="43" t="s">
        <v>724</v>
      </c>
      <c r="B410" s="43" t="s">
        <v>725</v>
      </c>
      <c r="C410" s="43" t="s">
        <v>741</v>
      </c>
      <c r="D410" s="43" t="s">
        <v>742</v>
      </c>
      <c r="E410" s="51">
        <v>14.06</v>
      </c>
      <c r="F410" s="45">
        <v>14.69</v>
      </c>
      <c r="G410" s="45">
        <v>7.79</v>
      </c>
      <c r="H410" s="45">
        <v>10.4</v>
      </c>
      <c r="I410" s="75">
        <v>7.86</v>
      </c>
      <c r="J410" s="63">
        <f t="shared" si="12"/>
        <v>54.8</v>
      </c>
      <c r="K410" s="61">
        <f t="shared" si="13"/>
        <v>337.31</v>
      </c>
      <c r="L410" s="79"/>
    </row>
    <row r="411" spans="1:12" x14ac:dyDescent="0.2">
      <c r="A411" s="43" t="s">
        <v>724</v>
      </c>
      <c r="B411" s="43" t="s">
        <v>725</v>
      </c>
      <c r="C411" s="43" t="s">
        <v>142</v>
      </c>
      <c r="D411" s="43" t="s">
        <v>743</v>
      </c>
      <c r="E411" s="51">
        <v>212.61</v>
      </c>
      <c r="F411" s="45">
        <v>231.46</v>
      </c>
      <c r="G411" s="45">
        <v>209.42</v>
      </c>
      <c r="H411" s="45">
        <v>209.75</v>
      </c>
      <c r="I411" s="75">
        <v>165.5</v>
      </c>
      <c r="J411" s="63">
        <f t="shared" si="12"/>
        <v>1028.74</v>
      </c>
      <c r="K411" s="61">
        <f t="shared" si="13"/>
        <v>6332.23</v>
      </c>
      <c r="L411" s="79"/>
    </row>
    <row r="412" spans="1:12" x14ac:dyDescent="0.2">
      <c r="A412" s="43" t="s">
        <v>744</v>
      </c>
      <c r="B412" s="43" t="s">
        <v>745</v>
      </c>
      <c r="C412" s="43" t="s">
        <v>97</v>
      </c>
      <c r="D412" s="43" t="s">
        <v>746</v>
      </c>
      <c r="E412" s="51">
        <v>46.6</v>
      </c>
      <c r="F412" s="45">
        <v>34.520000000000003</v>
      </c>
      <c r="G412" s="45">
        <v>34.18</v>
      </c>
      <c r="H412" s="45">
        <v>38.880000000000003</v>
      </c>
      <c r="I412" s="75">
        <v>31.15</v>
      </c>
      <c r="J412" s="63">
        <f t="shared" si="12"/>
        <v>185.33</v>
      </c>
      <c r="K412" s="61">
        <f t="shared" si="13"/>
        <v>1140.77</v>
      </c>
      <c r="L412" s="79"/>
    </row>
    <row r="413" spans="1:12" x14ac:dyDescent="0.2">
      <c r="A413" s="43" t="s">
        <v>744</v>
      </c>
      <c r="B413" s="43" t="s">
        <v>745</v>
      </c>
      <c r="C413" s="43" t="s">
        <v>138</v>
      </c>
      <c r="D413" s="43" t="s">
        <v>747</v>
      </c>
      <c r="E413" s="51">
        <v>36.53</v>
      </c>
      <c r="F413" s="45">
        <v>43.37</v>
      </c>
      <c r="G413" s="45">
        <v>50.63</v>
      </c>
      <c r="H413" s="45">
        <v>30.2</v>
      </c>
      <c r="I413" s="75">
        <v>32.61</v>
      </c>
      <c r="J413" s="63">
        <f t="shared" si="12"/>
        <v>193.33999999999997</v>
      </c>
      <c r="K413" s="61">
        <f t="shared" si="13"/>
        <v>1190.07</v>
      </c>
      <c r="L413" s="79"/>
    </row>
    <row r="414" spans="1:12" x14ac:dyDescent="0.2">
      <c r="A414" s="43" t="s">
        <v>744</v>
      </c>
      <c r="B414" s="43" t="s">
        <v>745</v>
      </c>
      <c r="C414" s="43" t="s">
        <v>238</v>
      </c>
      <c r="D414" s="43" t="s">
        <v>748</v>
      </c>
      <c r="E414" s="51">
        <v>116.92</v>
      </c>
      <c r="F414" s="45">
        <v>118.92</v>
      </c>
      <c r="G414" s="45">
        <v>82.98</v>
      </c>
      <c r="H414" s="45">
        <v>102.68</v>
      </c>
      <c r="I414" s="75">
        <v>99.82</v>
      </c>
      <c r="J414" s="63">
        <f t="shared" si="12"/>
        <v>521.31999999999994</v>
      </c>
      <c r="K414" s="61">
        <f t="shared" si="13"/>
        <v>3208.89</v>
      </c>
      <c r="L414" s="79"/>
    </row>
    <row r="415" spans="1:12" x14ac:dyDescent="0.2">
      <c r="A415" s="43" t="s">
        <v>744</v>
      </c>
      <c r="B415" s="43" t="s">
        <v>745</v>
      </c>
      <c r="C415" s="43" t="s">
        <v>112</v>
      </c>
      <c r="D415" s="43" t="s">
        <v>749</v>
      </c>
      <c r="E415" s="51">
        <v>174.15</v>
      </c>
      <c r="F415" s="45">
        <v>159.79</v>
      </c>
      <c r="G415" s="45">
        <v>207.41</v>
      </c>
      <c r="H415" s="45">
        <v>161.16</v>
      </c>
      <c r="I415" s="75">
        <v>146.77000000000001</v>
      </c>
      <c r="J415" s="63">
        <f t="shared" si="12"/>
        <v>849.28</v>
      </c>
      <c r="K415" s="61">
        <f t="shared" si="13"/>
        <v>5227.59</v>
      </c>
      <c r="L415" s="79"/>
    </row>
    <row r="416" spans="1:12" x14ac:dyDescent="0.2">
      <c r="A416" s="43" t="s">
        <v>744</v>
      </c>
      <c r="B416" s="43" t="s">
        <v>745</v>
      </c>
      <c r="C416" s="43" t="s">
        <v>750</v>
      </c>
      <c r="D416" s="43" t="s">
        <v>751</v>
      </c>
      <c r="E416" s="51">
        <v>66.86</v>
      </c>
      <c r="F416" s="45">
        <v>58.75</v>
      </c>
      <c r="G416" s="45">
        <v>54.93</v>
      </c>
      <c r="H416" s="45">
        <v>43.95</v>
      </c>
      <c r="I416" s="75">
        <v>48.86</v>
      </c>
      <c r="J416" s="63">
        <f t="shared" si="12"/>
        <v>273.35000000000002</v>
      </c>
      <c r="K416" s="61">
        <f t="shared" si="13"/>
        <v>1682.56</v>
      </c>
      <c r="L416" s="79"/>
    </row>
    <row r="417" spans="1:12" x14ac:dyDescent="0.2">
      <c r="A417" s="43" t="s">
        <v>744</v>
      </c>
      <c r="B417" s="43" t="s">
        <v>745</v>
      </c>
      <c r="C417" s="43" t="s">
        <v>93</v>
      </c>
      <c r="D417" s="43" t="s">
        <v>752</v>
      </c>
      <c r="E417" s="51">
        <v>35.85</v>
      </c>
      <c r="F417" s="45">
        <v>40.200000000000003</v>
      </c>
      <c r="G417" s="45">
        <v>29.7</v>
      </c>
      <c r="H417" s="45">
        <v>28.71</v>
      </c>
      <c r="I417" s="75">
        <v>18.760000000000002</v>
      </c>
      <c r="J417" s="63">
        <f t="shared" si="12"/>
        <v>153.22</v>
      </c>
      <c r="K417" s="61">
        <f t="shared" si="13"/>
        <v>943.12</v>
      </c>
      <c r="L417" s="79"/>
    </row>
    <row r="418" spans="1:12" x14ac:dyDescent="0.2">
      <c r="A418" s="43" t="s">
        <v>744</v>
      </c>
      <c r="B418" s="43" t="s">
        <v>745</v>
      </c>
      <c r="C418" s="43" t="s">
        <v>421</v>
      </c>
      <c r="D418" s="43" t="s">
        <v>753</v>
      </c>
      <c r="E418" s="51">
        <v>28.09</v>
      </c>
      <c r="F418" s="45">
        <v>24.47</v>
      </c>
      <c r="G418" s="45">
        <v>24.98</v>
      </c>
      <c r="H418" s="45">
        <v>19.84</v>
      </c>
      <c r="I418" s="75">
        <v>23.17</v>
      </c>
      <c r="J418" s="63">
        <f t="shared" si="12"/>
        <v>120.55000000000001</v>
      </c>
      <c r="K418" s="61">
        <f t="shared" si="13"/>
        <v>742.02</v>
      </c>
      <c r="L418" s="79"/>
    </row>
    <row r="419" spans="1:12" x14ac:dyDescent="0.2">
      <c r="A419" s="43" t="s">
        <v>754</v>
      </c>
      <c r="B419" s="43" t="s">
        <v>755</v>
      </c>
      <c r="C419" s="43" t="s">
        <v>14</v>
      </c>
      <c r="D419" s="43" t="s">
        <v>756</v>
      </c>
      <c r="E419" s="51">
        <v>52.17</v>
      </c>
      <c r="F419" s="45">
        <v>0</v>
      </c>
      <c r="G419" s="45">
        <v>0</v>
      </c>
      <c r="H419" s="45">
        <v>0</v>
      </c>
      <c r="I419" s="75">
        <v>0</v>
      </c>
      <c r="J419" s="63">
        <f t="shared" si="12"/>
        <v>52.17</v>
      </c>
      <c r="K419" s="61">
        <f t="shared" si="13"/>
        <v>321.12</v>
      </c>
      <c r="L419" s="79"/>
    </row>
    <row r="420" spans="1:12" x14ac:dyDescent="0.2">
      <c r="A420" s="43" t="s">
        <v>754</v>
      </c>
      <c r="B420" s="43" t="s">
        <v>755</v>
      </c>
      <c r="C420" s="43" t="s">
        <v>458</v>
      </c>
      <c r="D420" s="43" t="s">
        <v>338</v>
      </c>
      <c r="E420" s="51">
        <v>47.02</v>
      </c>
      <c r="F420" s="45">
        <v>0</v>
      </c>
      <c r="G420" s="45">
        <v>0</v>
      </c>
      <c r="H420" s="45">
        <v>0</v>
      </c>
      <c r="I420" s="75">
        <v>0</v>
      </c>
      <c r="J420" s="63">
        <f t="shared" si="12"/>
        <v>47.02</v>
      </c>
      <c r="K420" s="61">
        <f t="shared" si="13"/>
        <v>289.42</v>
      </c>
      <c r="L420" s="79"/>
    </row>
    <row r="421" spans="1:12" x14ac:dyDescent="0.2">
      <c r="A421" s="43" t="s">
        <v>754</v>
      </c>
      <c r="B421" s="43" t="s">
        <v>755</v>
      </c>
      <c r="C421" s="43" t="s">
        <v>83</v>
      </c>
      <c r="D421" s="43" t="s">
        <v>757</v>
      </c>
      <c r="E421" s="51">
        <v>13.61</v>
      </c>
      <c r="F421" s="45">
        <v>0</v>
      </c>
      <c r="G421" s="45">
        <v>0</v>
      </c>
      <c r="H421" s="45">
        <v>0</v>
      </c>
      <c r="I421" s="75">
        <v>0</v>
      </c>
      <c r="J421" s="63">
        <f t="shared" si="12"/>
        <v>13.61</v>
      </c>
      <c r="K421" s="61">
        <f t="shared" si="13"/>
        <v>83.77</v>
      </c>
      <c r="L421" s="79"/>
    </row>
    <row r="422" spans="1:12" x14ac:dyDescent="0.2">
      <c r="A422" s="43" t="s">
        <v>754</v>
      </c>
      <c r="B422" s="43" t="s">
        <v>755</v>
      </c>
      <c r="C422" s="43" t="s">
        <v>85</v>
      </c>
      <c r="D422" s="43" t="s">
        <v>758</v>
      </c>
      <c r="E422" s="51">
        <v>31.23</v>
      </c>
      <c r="F422" s="45">
        <v>0</v>
      </c>
      <c r="G422" s="45">
        <v>0</v>
      </c>
      <c r="H422" s="45">
        <v>0</v>
      </c>
      <c r="I422" s="75">
        <v>0</v>
      </c>
      <c r="J422" s="63">
        <f t="shared" si="12"/>
        <v>31.23</v>
      </c>
      <c r="K422" s="61">
        <f t="shared" si="13"/>
        <v>192.23</v>
      </c>
      <c r="L422" s="79"/>
    </row>
    <row r="423" spans="1:12" x14ac:dyDescent="0.2">
      <c r="A423" s="43" t="s">
        <v>754</v>
      </c>
      <c r="B423" s="43" t="s">
        <v>755</v>
      </c>
      <c r="C423" s="43" t="s">
        <v>97</v>
      </c>
      <c r="D423" s="43" t="s">
        <v>759</v>
      </c>
      <c r="E423" s="51">
        <v>140.84</v>
      </c>
      <c r="F423" s="45">
        <v>122.95</v>
      </c>
      <c r="G423" s="45">
        <v>112.4</v>
      </c>
      <c r="H423" s="45">
        <v>142.18</v>
      </c>
      <c r="I423" s="75">
        <v>102.68</v>
      </c>
      <c r="J423" s="63">
        <f t="shared" si="12"/>
        <v>621.05000000000018</v>
      </c>
      <c r="K423" s="61">
        <f t="shared" si="13"/>
        <v>3822.76</v>
      </c>
      <c r="L423" s="79"/>
    </row>
    <row r="424" spans="1:12" x14ac:dyDescent="0.2">
      <c r="A424" s="43" t="s">
        <v>754</v>
      </c>
      <c r="B424" s="43" t="s">
        <v>755</v>
      </c>
      <c r="C424" s="43" t="s">
        <v>128</v>
      </c>
      <c r="D424" s="43" t="s">
        <v>760</v>
      </c>
      <c r="E424" s="51">
        <v>60.05</v>
      </c>
      <c r="F424" s="45">
        <v>69.77</v>
      </c>
      <c r="G424" s="45">
        <v>51.95</v>
      </c>
      <c r="H424" s="45">
        <v>49.95</v>
      </c>
      <c r="I424" s="75">
        <v>51.06</v>
      </c>
      <c r="J424" s="63">
        <f t="shared" si="12"/>
        <v>282.77999999999997</v>
      </c>
      <c r="K424" s="61">
        <f t="shared" si="13"/>
        <v>1740.6</v>
      </c>
      <c r="L424" s="79"/>
    </row>
    <row r="425" spans="1:12" x14ac:dyDescent="0.2">
      <c r="A425" s="43" t="s">
        <v>754</v>
      </c>
      <c r="B425" s="43" t="s">
        <v>755</v>
      </c>
      <c r="C425" s="43" t="s">
        <v>150</v>
      </c>
      <c r="D425" s="43" t="s">
        <v>761</v>
      </c>
      <c r="E425" s="51">
        <v>101.8</v>
      </c>
      <c r="F425" s="45">
        <v>129.99</v>
      </c>
      <c r="G425" s="45">
        <v>106.34</v>
      </c>
      <c r="H425" s="45">
        <v>96.24</v>
      </c>
      <c r="I425" s="75">
        <v>88.37</v>
      </c>
      <c r="J425" s="63">
        <f t="shared" si="12"/>
        <v>522.74</v>
      </c>
      <c r="K425" s="61">
        <f t="shared" si="13"/>
        <v>3217.63</v>
      </c>
      <c r="L425" s="79"/>
    </row>
    <row r="426" spans="1:12" x14ac:dyDescent="0.2">
      <c r="A426" s="43" t="s">
        <v>754</v>
      </c>
      <c r="B426" s="43" t="s">
        <v>755</v>
      </c>
      <c r="C426" s="43" t="s">
        <v>87</v>
      </c>
      <c r="D426" s="43" t="s">
        <v>762</v>
      </c>
      <c r="E426" s="51">
        <v>19.78</v>
      </c>
      <c r="F426" s="45">
        <v>22.19</v>
      </c>
      <c r="G426" s="45">
        <v>24.58</v>
      </c>
      <c r="H426" s="45">
        <v>24.65</v>
      </c>
      <c r="I426" s="75">
        <v>28.42</v>
      </c>
      <c r="J426" s="63">
        <f t="shared" si="12"/>
        <v>119.61999999999999</v>
      </c>
      <c r="K426" s="61">
        <f t="shared" si="13"/>
        <v>736.3</v>
      </c>
      <c r="L426" s="79"/>
    </row>
    <row r="427" spans="1:12" x14ac:dyDescent="0.2">
      <c r="A427" s="43" t="s">
        <v>754</v>
      </c>
      <c r="B427" s="43" t="s">
        <v>755</v>
      </c>
      <c r="C427" s="43" t="s">
        <v>153</v>
      </c>
      <c r="D427" s="43" t="s">
        <v>763</v>
      </c>
      <c r="E427" s="51">
        <v>24.86</v>
      </c>
      <c r="F427" s="45">
        <v>23.69</v>
      </c>
      <c r="G427" s="45">
        <v>17.54</v>
      </c>
      <c r="H427" s="45">
        <v>11.46</v>
      </c>
      <c r="I427" s="75">
        <v>24.03</v>
      </c>
      <c r="J427" s="63">
        <f t="shared" si="12"/>
        <v>101.58000000000001</v>
      </c>
      <c r="K427" s="61">
        <f t="shared" si="13"/>
        <v>625.26</v>
      </c>
      <c r="L427" s="79"/>
    </row>
    <row r="428" spans="1:12" x14ac:dyDescent="0.2">
      <c r="A428" s="43" t="s">
        <v>754</v>
      </c>
      <c r="B428" s="43" t="s">
        <v>755</v>
      </c>
      <c r="C428" s="43" t="s">
        <v>547</v>
      </c>
      <c r="D428" s="43" t="s">
        <v>764</v>
      </c>
      <c r="E428" s="51">
        <v>169.62</v>
      </c>
      <c r="F428" s="45">
        <v>165.96</v>
      </c>
      <c r="G428" s="45">
        <v>177.66</v>
      </c>
      <c r="H428" s="45">
        <v>167.76</v>
      </c>
      <c r="I428" s="75">
        <v>181.04</v>
      </c>
      <c r="J428" s="63">
        <f t="shared" si="12"/>
        <v>862.04</v>
      </c>
      <c r="K428" s="61">
        <f t="shared" si="13"/>
        <v>5306.14</v>
      </c>
      <c r="L428" s="79"/>
    </row>
    <row r="429" spans="1:12" x14ac:dyDescent="0.2">
      <c r="A429" s="43" t="s">
        <v>754</v>
      </c>
      <c r="B429" s="43" t="s">
        <v>755</v>
      </c>
      <c r="C429" s="43" t="s">
        <v>101</v>
      </c>
      <c r="D429" s="43" t="s">
        <v>765</v>
      </c>
      <c r="E429" s="51">
        <v>238.54</v>
      </c>
      <c r="F429" s="45">
        <v>365.51</v>
      </c>
      <c r="G429" s="45">
        <v>347.3</v>
      </c>
      <c r="H429" s="45">
        <v>290.35000000000002</v>
      </c>
      <c r="I429" s="75">
        <v>279.97000000000003</v>
      </c>
      <c r="J429" s="63">
        <f t="shared" si="12"/>
        <v>1521.6699999999998</v>
      </c>
      <c r="K429" s="61">
        <f t="shared" si="13"/>
        <v>9366.3700000000008</v>
      </c>
      <c r="L429" s="79"/>
    </row>
    <row r="430" spans="1:12" x14ac:dyDescent="0.2">
      <c r="A430" s="43" t="s">
        <v>754</v>
      </c>
      <c r="B430" s="43" t="s">
        <v>755</v>
      </c>
      <c r="C430" s="43" t="s">
        <v>766</v>
      </c>
      <c r="D430" s="43" t="s">
        <v>767</v>
      </c>
      <c r="E430" s="51">
        <v>25.1</v>
      </c>
      <c r="F430" s="45">
        <v>19.75</v>
      </c>
      <c r="G430" s="45">
        <v>18.46</v>
      </c>
      <c r="H430" s="45">
        <v>11.16</v>
      </c>
      <c r="I430" s="75">
        <v>20.9</v>
      </c>
      <c r="J430" s="63">
        <f t="shared" si="12"/>
        <v>95.37</v>
      </c>
      <c r="K430" s="61">
        <f t="shared" si="13"/>
        <v>587.03</v>
      </c>
      <c r="L430" s="79"/>
    </row>
    <row r="431" spans="1:12" x14ac:dyDescent="0.2">
      <c r="A431" s="43" t="s">
        <v>754</v>
      </c>
      <c r="B431" s="43" t="s">
        <v>755</v>
      </c>
      <c r="C431" s="43" t="s">
        <v>768</v>
      </c>
      <c r="D431" s="43" t="s">
        <v>769</v>
      </c>
      <c r="E431" s="51">
        <v>9.8000000000000007</v>
      </c>
      <c r="F431" s="45">
        <v>15.97</v>
      </c>
      <c r="G431" s="45">
        <v>16.829999999999998</v>
      </c>
      <c r="H431" s="45">
        <v>11.12</v>
      </c>
      <c r="I431" s="75">
        <v>13.97</v>
      </c>
      <c r="J431" s="63">
        <f t="shared" si="12"/>
        <v>67.69</v>
      </c>
      <c r="K431" s="61">
        <f t="shared" si="13"/>
        <v>416.65</v>
      </c>
      <c r="L431" s="79"/>
    </row>
    <row r="432" spans="1:12" x14ac:dyDescent="0.2">
      <c r="A432" s="43" t="s">
        <v>754</v>
      </c>
      <c r="B432" s="43" t="s">
        <v>755</v>
      </c>
      <c r="C432" s="43" t="s">
        <v>770</v>
      </c>
      <c r="D432" s="43" t="s">
        <v>771</v>
      </c>
      <c r="E432" s="51">
        <v>22.1</v>
      </c>
      <c r="F432" s="45">
        <v>27.53</v>
      </c>
      <c r="G432" s="45">
        <v>26.31</v>
      </c>
      <c r="H432" s="45">
        <v>18.89</v>
      </c>
      <c r="I432" s="75">
        <v>21.76</v>
      </c>
      <c r="J432" s="63">
        <f t="shared" si="12"/>
        <v>116.59</v>
      </c>
      <c r="K432" s="61">
        <f t="shared" si="13"/>
        <v>717.65</v>
      </c>
      <c r="L432" s="79"/>
    </row>
    <row r="433" spans="1:12" x14ac:dyDescent="0.2">
      <c r="A433" s="43" t="s">
        <v>772</v>
      </c>
      <c r="B433" s="43" t="s">
        <v>773</v>
      </c>
      <c r="C433" s="43" t="s">
        <v>710</v>
      </c>
      <c r="D433" s="43" t="s">
        <v>774</v>
      </c>
      <c r="E433" s="51">
        <v>8.07</v>
      </c>
      <c r="F433" s="45">
        <v>0</v>
      </c>
      <c r="G433" s="45">
        <v>0</v>
      </c>
      <c r="H433" s="45">
        <v>0</v>
      </c>
      <c r="I433" s="75">
        <v>0</v>
      </c>
      <c r="J433" s="63">
        <f t="shared" si="12"/>
        <v>8.07</v>
      </c>
      <c r="K433" s="61">
        <f t="shared" si="13"/>
        <v>49.67</v>
      </c>
      <c r="L433" s="79"/>
    </row>
    <row r="434" spans="1:12" x14ac:dyDescent="0.2">
      <c r="A434" s="43" t="s">
        <v>772</v>
      </c>
      <c r="B434" s="43" t="s">
        <v>773</v>
      </c>
      <c r="C434" s="43" t="s">
        <v>271</v>
      </c>
      <c r="D434" s="43" t="s">
        <v>775</v>
      </c>
      <c r="E434" s="51">
        <v>4</v>
      </c>
      <c r="F434" s="45">
        <v>0</v>
      </c>
      <c r="G434" s="45">
        <v>0</v>
      </c>
      <c r="H434" s="45">
        <v>0</v>
      </c>
      <c r="I434" s="75">
        <v>0</v>
      </c>
      <c r="J434" s="63">
        <f t="shared" si="12"/>
        <v>4</v>
      </c>
      <c r="K434" s="61">
        <f t="shared" si="13"/>
        <v>24.62</v>
      </c>
      <c r="L434" s="79"/>
    </row>
    <row r="435" spans="1:12" x14ac:dyDescent="0.2">
      <c r="A435" s="43" t="s">
        <v>772</v>
      </c>
      <c r="B435" s="43" t="s">
        <v>773</v>
      </c>
      <c r="C435" s="43" t="s">
        <v>776</v>
      </c>
      <c r="D435" s="43" t="s">
        <v>777</v>
      </c>
      <c r="E435" s="51">
        <v>5.58</v>
      </c>
      <c r="F435" s="45">
        <v>0</v>
      </c>
      <c r="G435" s="45">
        <v>0</v>
      </c>
      <c r="H435" s="45">
        <v>0</v>
      </c>
      <c r="I435" s="75">
        <v>0</v>
      </c>
      <c r="J435" s="63">
        <f t="shared" si="12"/>
        <v>5.58</v>
      </c>
      <c r="K435" s="61">
        <f t="shared" si="13"/>
        <v>34.35</v>
      </c>
      <c r="L435" s="79"/>
    </row>
    <row r="436" spans="1:12" x14ac:dyDescent="0.2">
      <c r="A436" s="43" t="s">
        <v>772</v>
      </c>
      <c r="B436" s="43" t="s">
        <v>773</v>
      </c>
      <c r="C436" s="43" t="s">
        <v>97</v>
      </c>
      <c r="D436" s="43" t="s">
        <v>778</v>
      </c>
      <c r="E436" s="51">
        <v>29.83</v>
      </c>
      <c r="F436" s="45">
        <v>41.24</v>
      </c>
      <c r="G436" s="45">
        <v>37.35</v>
      </c>
      <c r="H436" s="45">
        <v>31.02</v>
      </c>
      <c r="I436" s="75">
        <v>28.33</v>
      </c>
      <c r="J436" s="63">
        <f t="shared" si="12"/>
        <v>167.76999999999998</v>
      </c>
      <c r="K436" s="61">
        <f t="shared" si="13"/>
        <v>1032.68</v>
      </c>
      <c r="L436" s="79"/>
    </row>
    <row r="437" spans="1:12" x14ac:dyDescent="0.2">
      <c r="A437" s="43" t="s">
        <v>772</v>
      </c>
      <c r="B437" s="43" t="s">
        <v>773</v>
      </c>
      <c r="C437" s="43" t="s">
        <v>255</v>
      </c>
      <c r="D437" s="43" t="s">
        <v>779</v>
      </c>
      <c r="E437" s="51">
        <v>20.36</v>
      </c>
      <c r="F437" s="45">
        <v>29.18</v>
      </c>
      <c r="G437" s="45">
        <v>28.59</v>
      </c>
      <c r="H437" s="45">
        <v>18.55</v>
      </c>
      <c r="I437" s="75">
        <v>28.74</v>
      </c>
      <c r="J437" s="63">
        <f t="shared" si="12"/>
        <v>125.41999999999999</v>
      </c>
      <c r="K437" s="61">
        <f t="shared" si="13"/>
        <v>772</v>
      </c>
      <c r="L437" s="79"/>
    </row>
    <row r="438" spans="1:12" x14ac:dyDescent="0.2">
      <c r="A438" s="43" t="s">
        <v>772</v>
      </c>
      <c r="B438" s="43" t="s">
        <v>773</v>
      </c>
      <c r="C438" s="43" t="s">
        <v>418</v>
      </c>
      <c r="D438" s="43" t="s">
        <v>780</v>
      </c>
      <c r="E438" s="51">
        <v>70.959999999999994</v>
      </c>
      <c r="F438" s="45">
        <v>78.959999999999994</v>
      </c>
      <c r="G438" s="45">
        <v>67.31</v>
      </c>
      <c r="H438" s="45">
        <v>65.97</v>
      </c>
      <c r="I438" s="75">
        <v>56.1</v>
      </c>
      <c r="J438" s="63">
        <f t="shared" si="12"/>
        <v>339.3</v>
      </c>
      <c r="K438" s="61">
        <f t="shared" si="13"/>
        <v>2088.5</v>
      </c>
      <c r="L438" s="79"/>
    </row>
    <row r="439" spans="1:12" x14ac:dyDescent="0.2">
      <c r="A439" s="43" t="s">
        <v>772</v>
      </c>
      <c r="B439" s="43" t="s">
        <v>773</v>
      </c>
      <c r="C439" s="43" t="s">
        <v>118</v>
      </c>
      <c r="D439" s="43" t="s">
        <v>781</v>
      </c>
      <c r="E439" s="51">
        <v>18.84</v>
      </c>
      <c r="F439" s="45">
        <v>17.510000000000002</v>
      </c>
      <c r="G439" s="45">
        <v>14.04</v>
      </c>
      <c r="H439" s="45">
        <v>15.9</v>
      </c>
      <c r="I439" s="75">
        <v>11.66</v>
      </c>
      <c r="J439" s="63">
        <f t="shared" si="12"/>
        <v>77.95</v>
      </c>
      <c r="K439" s="61">
        <f t="shared" si="13"/>
        <v>479.81</v>
      </c>
      <c r="L439" s="79"/>
    </row>
    <row r="440" spans="1:12" x14ac:dyDescent="0.2">
      <c r="A440" s="43" t="s">
        <v>782</v>
      </c>
      <c r="B440" s="43" t="s">
        <v>783</v>
      </c>
      <c r="C440" s="43" t="s">
        <v>150</v>
      </c>
      <c r="D440" s="43" t="s">
        <v>784</v>
      </c>
      <c r="E440" s="51">
        <v>18.09</v>
      </c>
      <c r="F440" s="45">
        <v>16</v>
      </c>
      <c r="G440" s="45">
        <v>13.26</v>
      </c>
      <c r="H440" s="45">
        <v>13.96</v>
      </c>
      <c r="I440" s="75">
        <v>17.98</v>
      </c>
      <c r="J440" s="63">
        <f t="shared" si="12"/>
        <v>79.290000000000006</v>
      </c>
      <c r="K440" s="61">
        <f t="shared" si="13"/>
        <v>488.06</v>
      </c>
      <c r="L440" s="79"/>
    </row>
    <row r="441" spans="1:12" x14ac:dyDescent="0.2">
      <c r="A441" s="43" t="s">
        <v>782</v>
      </c>
      <c r="B441" s="43" t="s">
        <v>783</v>
      </c>
      <c r="C441" s="43" t="s">
        <v>130</v>
      </c>
      <c r="D441" s="43" t="s">
        <v>785</v>
      </c>
      <c r="E441" s="51">
        <v>9.8699999999999992</v>
      </c>
      <c r="F441" s="45">
        <v>6.66</v>
      </c>
      <c r="G441" s="45">
        <v>5.95</v>
      </c>
      <c r="H441" s="45">
        <v>6.87</v>
      </c>
      <c r="I441" s="75">
        <v>3</v>
      </c>
      <c r="J441" s="63">
        <f t="shared" si="12"/>
        <v>32.35</v>
      </c>
      <c r="K441" s="61">
        <f t="shared" si="13"/>
        <v>199.12</v>
      </c>
      <c r="L441" s="79"/>
    </row>
    <row r="442" spans="1:12" x14ac:dyDescent="0.2">
      <c r="A442" s="43" t="s">
        <v>782</v>
      </c>
      <c r="B442" s="43" t="s">
        <v>783</v>
      </c>
      <c r="C442" s="43" t="s">
        <v>108</v>
      </c>
      <c r="D442" s="43" t="s">
        <v>786</v>
      </c>
      <c r="E442" s="51">
        <v>19.690000000000001</v>
      </c>
      <c r="F442" s="45">
        <v>25.87</v>
      </c>
      <c r="G442" s="45">
        <v>21.04</v>
      </c>
      <c r="H442" s="45">
        <v>24.03</v>
      </c>
      <c r="I442" s="75">
        <v>11.77</v>
      </c>
      <c r="J442" s="63">
        <f t="shared" si="12"/>
        <v>102.39999999999999</v>
      </c>
      <c r="K442" s="61">
        <f t="shared" si="13"/>
        <v>630.30999999999995</v>
      </c>
      <c r="L442" s="79"/>
    </row>
    <row r="443" spans="1:12" x14ac:dyDescent="0.2">
      <c r="A443" s="43" t="s">
        <v>782</v>
      </c>
      <c r="B443" s="43" t="s">
        <v>783</v>
      </c>
      <c r="C443" s="43" t="s">
        <v>110</v>
      </c>
      <c r="D443" s="43" t="s">
        <v>787</v>
      </c>
      <c r="E443" s="51">
        <v>6.83</v>
      </c>
      <c r="F443" s="45">
        <v>8</v>
      </c>
      <c r="G443" s="45">
        <v>9.39</v>
      </c>
      <c r="H443" s="45">
        <v>9.1</v>
      </c>
      <c r="I443" s="75">
        <v>4.96</v>
      </c>
      <c r="J443" s="63">
        <f t="shared" si="12"/>
        <v>38.28</v>
      </c>
      <c r="K443" s="61">
        <f t="shared" si="13"/>
        <v>235.63</v>
      </c>
      <c r="L443" s="79"/>
    </row>
    <row r="444" spans="1:12" x14ac:dyDescent="0.2">
      <c r="A444" s="43" t="s">
        <v>782</v>
      </c>
      <c r="B444" s="43" t="s">
        <v>783</v>
      </c>
      <c r="C444" s="43" t="s">
        <v>409</v>
      </c>
      <c r="D444" s="43" t="s">
        <v>788</v>
      </c>
      <c r="E444" s="51">
        <v>14.48</v>
      </c>
      <c r="F444" s="45">
        <v>17.600000000000001</v>
      </c>
      <c r="G444" s="45">
        <v>7.45</v>
      </c>
      <c r="H444" s="45">
        <v>16.989999999999998</v>
      </c>
      <c r="I444" s="75">
        <v>15.07</v>
      </c>
      <c r="J444" s="63">
        <f t="shared" si="12"/>
        <v>71.59</v>
      </c>
      <c r="K444" s="61">
        <f t="shared" si="13"/>
        <v>440.66</v>
      </c>
      <c r="L444" s="79"/>
    </row>
    <row r="445" spans="1:12" x14ac:dyDescent="0.2">
      <c r="A445" s="43" t="s">
        <v>789</v>
      </c>
      <c r="B445" s="43" t="s">
        <v>790</v>
      </c>
      <c r="C445" s="43" t="s">
        <v>18</v>
      </c>
      <c r="D445" s="43" t="s">
        <v>791</v>
      </c>
      <c r="E445" s="51">
        <v>45.02</v>
      </c>
      <c r="F445" s="45">
        <v>0</v>
      </c>
      <c r="G445" s="45">
        <v>0</v>
      </c>
      <c r="H445" s="45">
        <v>0</v>
      </c>
      <c r="I445" s="75">
        <v>0</v>
      </c>
      <c r="J445" s="63">
        <f t="shared" si="12"/>
        <v>45.02</v>
      </c>
      <c r="K445" s="61">
        <f t="shared" si="13"/>
        <v>277.11</v>
      </c>
      <c r="L445" s="79"/>
    </row>
    <row r="446" spans="1:12" x14ac:dyDescent="0.2">
      <c r="A446" s="43" t="s">
        <v>789</v>
      </c>
      <c r="B446" s="43" t="s">
        <v>790</v>
      </c>
      <c r="C446" s="43" t="s">
        <v>97</v>
      </c>
      <c r="D446" s="43" t="s">
        <v>792</v>
      </c>
      <c r="E446" s="51">
        <v>236.03</v>
      </c>
      <c r="F446" s="45">
        <v>365.93</v>
      </c>
      <c r="G446" s="45">
        <v>358.13</v>
      </c>
      <c r="H446" s="45">
        <v>346.83</v>
      </c>
      <c r="I446" s="75">
        <v>276.97000000000003</v>
      </c>
      <c r="J446" s="63">
        <f t="shared" si="12"/>
        <v>1583.89</v>
      </c>
      <c r="K446" s="61">
        <f t="shared" si="13"/>
        <v>9749.36</v>
      </c>
      <c r="L446" s="79"/>
    </row>
    <row r="447" spans="1:12" x14ac:dyDescent="0.2">
      <c r="A447" s="43" t="s">
        <v>789</v>
      </c>
      <c r="B447" s="43" t="s">
        <v>790</v>
      </c>
      <c r="C447" s="43" t="s">
        <v>128</v>
      </c>
      <c r="D447" s="43" t="s">
        <v>793</v>
      </c>
      <c r="E447" s="51">
        <v>167.37</v>
      </c>
      <c r="F447" s="45">
        <v>192.66</v>
      </c>
      <c r="G447" s="45">
        <v>147.66</v>
      </c>
      <c r="H447" s="45">
        <v>132.1</v>
      </c>
      <c r="I447" s="75">
        <v>138.53</v>
      </c>
      <c r="J447" s="63">
        <f t="shared" si="12"/>
        <v>778.31999999999994</v>
      </c>
      <c r="K447" s="61">
        <f t="shared" si="13"/>
        <v>4790.8100000000004</v>
      </c>
      <c r="L447" s="79"/>
    </row>
    <row r="448" spans="1:12" x14ac:dyDescent="0.2">
      <c r="A448" s="43" t="s">
        <v>789</v>
      </c>
      <c r="B448" s="43" t="s">
        <v>790</v>
      </c>
      <c r="C448" s="43" t="s">
        <v>150</v>
      </c>
      <c r="D448" s="43" t="s">
        <v>794</v>
      </c>
      <c r="E448" s="51">
        <v>56.18</v>
      </c>
      <c r="F448" s="45">
        <v>59.48</v>
      </c>
      <c r="G448" s="45">
        <v>78.22</v>
      </c>
      <c r="H448" s="45">
        <v>65.900000000000006</v>
      </c>
      <c r="I448" s="75">
        <v>66.31</v>
      </c>
      <c r="J448" s="63">
        <f t="shared" si="12"/>
        <v>326.08999999999997</v>
      </c>
      <c r="K448" s="61">
        <f t="shared" si="13"/>
        <v>2007.19</v>
      </c>
      <c r="L448" s="79"/>
    </row>
    <row r="449" spans="1:12" x14ac:dyDescent="0.2">
      <c r="A449" s="43" t="s">
        <v>789</v>
      </c>
      <c r="B449" s="43" t="s">
        <v>790</v>
      </c>
      <c r="C449" s="43" t="s">
        <v>87</v>
      </c>
      <c r="D449" s="43" t="s">
        <v>795</v>
      </c>
      <c r="E449" s="51">
        <v>139.77000000000001</v>
      </c>
      <c r="F449" s="45">
        <v>129.31</v>
      </c>
      <c r="G449" s="45">
        <v>148.66</v>
      </c>
      <c r="H449" s="45">
        <v>147.35</v>
      </c>
      <c r="I449" s="75">
        <v>138.63</v>
      </c>
      <c r="J449" s="63">
        <f t="shared" si="12"/>
        <v>703.72</v>
      </c>
      <c r="K449" s="61">
        <f t="shared" si="13"/>
        <v>4331.62</v>
      </c>
      <c r="L449" s="79"/>
    </row>
    <row r="450" spans="1:12" x14ac:dyDescent="0.2">
      <c r="A450" s="43" t="s">
        <v>789</v>
      </c>
      <c r="B450" s="43" t="s">
        <v>790</v>
      </c>
      <c r="C450" s="43" t="s">
        <v>153</v>
      </c>
      <c r="D450" s="43" t="s">
        <v>796</v>
      </c>
      <c r="E450" s="51">
        <v>106.31</v>
      </c>
      <c r="F450" s="45">
        <v>103.23</v>
      </c>
      <c r="G450" s="45">
        <v>116.81</v>
      </c>
      <c r="H450" s="45">
        <v>101.31</v>
      </c>
      <c r="I450" s="75">
        <v>93.07</v>
      </c>
      <c r="J450" s="63">
        <f t="shared" si="12"/>
        <v>520.73</v>
      </c>
      <c r="K450" s="61">
        <f t="shared" si="13"/>
        <v>3205.26</v>
      </c>
      <c r="L450" s="79"/>
    </row>
    <row r="451" spans="1:12" x14ac:dyDescent="0.2">
      <c r="A451" s="43" t="s">
        <v>789</v>
      </c>
      <c r="B451" s="43" t="s">
        <v>790</v>
      </c>
      <c r="C451" s="43" t="s">
        <v>130</v>
      </c>
      <c r="D451" s="43" t="s">
        <v>797</v>
      </c>
      <c r="E451" s="51">
        <v>86.24</v>
      </c>
      <c r="F451" s="45">
        <v>123.27</v>
      </c>
      <c r="G451" s="45">
        <v>105.66</v>
      </c>
      <c r="H451" s="45">
        <v>113.15</v>
      </c>
      <c r="I451" s="75">
        <v>101.29</v>
      </c>
      <c r="J451" s="63">
        <f t="shared" si="12"/>
        <v>529.6099999999999</v>
      </c>
      <c r="K451" s="61">
        <f t="shared" si="13"/>
        <v>3259.92</v>
      </c>
      <c r="L451" s="79"/>
    </row>
    <row r="452" spans="1:12" x14ac:dyDescent="0.2">
      <c r="A452" s="43" t="s">
        <v>789</v>
      </c>
      <c r="B452" s="43" t="s">
        <v>790</v>
      </c>
      <c r="C452" s="43" t="s">
        <v>108</v>
      </c>
      <c r="D452" s="43" t="s">
        <v>798</v>
      </c>
      <c r="E452" s="51">
        <v>31.65</v>
      </c>
      <c r="F452" s="45">
        <v>39.54</v>
      </c>
      <c r="G452" s="45">
        <v>42.86</v>
      </c>
      <c r="H452" s="45">
        <v>29.01</v>
      </c>
      <c r="I452" s="75">
        <v>32.26</v>
      </c>
      <c r="J452" s="63">
        <f t="shared" si="12"/>
        <v>175.32</v>
      </c>
      <c r="K452" s="61">
        <f t="shared" si="13"/>
        <v>1079.1500000000001</v>
      </c>
      <c r="L452" s="79"/>
    </row>
    <row r="453" spans="1:12" x14ac:dyDescent="0.2">
      <c r="A453" s="43" t="s">
        <v>789</v>
      </c>
      <c r="B453" s="43" t="s">
        <v>790</v>
      </c>
      <c r="C453" s="43" t="s">
        <v>279</v>
      </c>
      <c r="D453" s="43" t="s">
        <v>799</v>
      </c>
      <c r="E453" s="51">
        <v>106.28</v>
      </c>
      <c r="F453" s="45">
        <v>115.67</v>
      </c>
      <c r="G453" s="45">
        <v>94.66</v>
      </c>
      <c r="H453" s="45">
        <v>83.45</v>
      </c>
      <c r="I453" s="75">
        <v>90.93</v>
      </c>
      <c r="J453" s="63">
        <f t="shared" si="12"/>
        <v>490.99</v>
      </c>
      <c r="K453" s="61">
        <f t="shared" si="13"/>
        <v>3022.2</v>
      </c>
      <c r="L453" s="79"/>
    </row>
    <row r="454" spans="1:12" x14ac:dyDescent="0.2">
      <c r="A454" s="43" t="s">
        <v>800</v>
      </c>
      <c r="B454" s="43" t="s">
        <v>801</v>
      </c>
      <c r="C454" s="43" t="s">
        <v>802</v>
      </c>
      <c r="D454" s="43" t="s">
        <v>803</v>
      </c>
      <c r="E454" s="51">
        <v>17.54</v>
      </c>
      <c r="F454" s="45">
        <v>0</v>
      </c>
      <c r="G454" s="45">
        <v>0</v>
      </c>
      <c r="H454" s="45">
        <v>0</v>
      </c>
      <c r="I454" s="75">
        <v>0</v>
      </c>
      <c r="J454" s="63">
        <f t="shared" ref="J454:J517" si="14">SUM(E454:I454)</f>
        <v>17.54</v>
      </c>
      <c r="K454" s="61">
        <f t="shared" si="13"/>
        <v>107.96</v>
      </c>
      <c r="L454" s="79"/>
    </row>
    <row r="455" spans="1:12" x14ac:dyDescent="0.2">
      <c r="A455" s="43" t="s">
        <v>800</v>
      </c>
      <c r="B455" s="43" t="s">
        <v>801</v>
      </c>
      <c r="C455" s="43" t="s">
        <v>97</v>
      </c>
      <c r="D455" s="43" t="s">
        <v>804</v>
      </c>
      <c r="E455" s="51">
        <v>141.33000000000001</v>
      </c>
      <c r="F455" s="45">
        <v>121.17</v>
      </c>
      <c r="G455" s="45">
        <v>111.67</v>
      </c>
      <c r="H455" s="45">
        <v>103.55</v>
      </c>
      <c r="I455" s="75">
        <v>109.83</v>
      </c>
      <c r="J455" s="63">
        <f t="shared" si="14"/>
        <v>587.55000000000007</v>
      </c>
      <c r="K455" s="61">
        <f t="shared" ref="K455:K518" si="15">ROUND(J455*$J$538,2)</f>
        <v>3616.56</v>
      </c>
      <c r="L455" s="79"/>
    </row>
    <row r="456" spans="1:12" x14ac:dyDescent="0.2">
      <c r="A456" s="43" t="s">
        <v>800</v>
      </c>
      <c r="B456" s="43" t="s">
        <v>801</v>
      </c>
      <c r="C456" s="43" t="s">
        <v>128</v>
      </c>
      <c r="D456" s="43" t="s">
        <v>805</v>
      </c>
      <c r="E456" s="51">
        <v>51.38</v>
      </c>
      <c r="F456" s="45">
        <v>55.1</v>
      </c>
      <c r="G456" s="45">
        <v>60.22</v>
      </c>
      <c r="H456" s="45">
        <v>46.62</v>
      </c>
      <c r="I456" s="75">
        <v>42.61</v>
      </c>
      <c r="J456" s="63">
        <f t="shared" si="14"/>
        <v>255.93</v>
      </c>
      <c r="K456" s="61">
        <f t="shared" si="15"/>
        <v>1575.33</v>
      </c>
      <c r="L456" s="79"/>
    </row>
    <row r="457" spans="1:12" x14ac:dyDescent="0.2">
      <c r="A457" s="43" t="s">
        <v>800</v>
      </c>
      <c r="B457" s="43" t="s">
        <v>801</v>
      </c>
      <c r="C457" s="43" t="s">
        <v>150</v>
      </c>
      <c r="D457" s="43" t="s">
        <v>806</v>
      </c>
      <c r="E457" s="51">
        <v>16.14</v>
      </c>
      <c r="F457" s="45">
        <v>25.83</v>
      </c>
      <c r="G457" s="45">
        <v>27</v>
      </c>
      <c r="H457" s="45">
        <v>23.49</v>
      </c>
      <c r="I457" s="75">
        <v>10.77</v>
      </c>
      <c r="J457" s="63">
        <f t="shared" si="14"/>
        <v>103.22999999999999</v>
      </c>
      <c r="K457" s="61">
        <f t="shared" si="15"/>
        <v>635.41</v>
      </c>
      <c r="L457" s="79"/>
    </row>
    <row r="458" spans="1:12" x14ac:dyDescent="0.2">
      <c r="A458" s="43" t="s">
        <v>800</v>
      </c>
      <c r="B458" s="43" t="s">
        <v>801</v>
      </c>
      <c r="C458" s="43" t="s">
        <v>87</v>
      </c>
      <c r="D458" s="43" t="s">
        <v>807</v>
      </c>
      <c r="E458" s="51">
        <v>59.14</v>
      </c>
      <c r="F458" s="45">
        <v>62.79</v>
      </c>
      <c r="G458" s="45">
        <v>49.02</v>
      </c>
      <c r="H458" s="45">
        <v>56.14</v>
      </c>
      <c r="I458" s="75">
        <v>51.93</v>
      </c>
      <c r="J458" s="63">
        <f t="shared" si="14"/>
        <v>279.02000000000004</v>
      </c>
      <c r="K458" s="61">
        <f t="shared" si="15"/>
        <v>1717.46</v>
      </c>
      <c r="L458" s="79"/>
    </row>
    <row r="459" spans="1:12" x14ac:dyDescent="0.2">
      <c r="A459" s="43" t="s">
        <v>800</v>
      </c>
      <c r="B459" s="43" t="s">
        <v>801</v>
      </c>
      <c r="C459" s="43" t="s">
        <v>130</v>
      </c>
      <c r="D459" s="43" t="s">
        <v>808</v>
      </c>
      <c r="E459" s="51">
        <v>26.59</v>
      </c>
      <c r="F459" s="45">
        <v>14.43</v>
      </c>
      <c r="G459" s="45">
        <v>23.94</v>
      </c>
      <c r="H459" s="45">
        <v>27.2</v>
      </c>
      <c r="I459" s="75">
        <v>23.86</v>
      </c>
      <c r="J459" s="63">
        <f t="shared" si="14"/>
        <v>116.02</v>
      </c>
      <c r="K459" s="61">
        <f t="shared" si="15"/>
        <v>714.14</v>
      </c>
      <c r="L459" s="79"/>
    </row>
    <row r="460" spans="1:12" x14ac:dyDescent="0.2">
      <c r="A460" s="43" t="s">
        <v>800</v>
      </c>
      <c r="B460" s="43" t="s">
        <v>801</v>
      </c>
      <c r="C460" s="43" t="s">
        <v>108</v>
      </c>
      <c r="D460" s="43" t="s">
        <v>809</v>
      </c>
      <c r="E460" s="51">
        <v>21.07</v>
      </c>
      <c r="F460" s="45">
        <v>20.34</v>
      </c>
      <c r="G460" s="45">
        <v>15.91</v>
      </c>
      <c r="H460" s="45">
        <v>24.17</v>
      </c>
      <c r="I460" s="75">
        <v>16</v>
      </c>
      <c r="J460" s="63">
        <f t="shared" si="14"/>
        <v>97.49</v>
      </c>
      <c r="K460" s="61">
        <f t="shared" si="15"/>
        <v>600.08000000000004</v>
      </c>
      <c r="L460" s="79"/>
    </row>
    <row r="461" spans="1:12" x14ac:dyDescent="0.2">
      <c r="A461" s="43" t="s">
        <v>800</v>
      </c>
      <c r="B461" s="43" t="s">
        <v>801</v>
      </c>
      <c r="C461" s="43" t="s">
        <v>255</v>
      </c>
      <c r="D461" s="43" t="s">
        <v>810</v>
      </c>
      <c r="E461" s="51">
        <v>15.01</v>
      </c>
      <c r="F461" s="45">
        <v>20.62</v>
      </c>
      <c r="G461" s="45">
        <v>14.19</v>
      </c>
      <c r="H461" s="45">
        <v>19.11</v>
      </c>
      <c r="I461" s="75">
        <v>13.18</v>
      </c>
      <c r="J461" s="63">
        <f t="shared" si="14"/>
        <v>82.110000000000014</v>
      </c>
      <c r="K461" s="61">
        <f t="shared" si="15"/>
        <v>505.41</v>
      </c>
      <c r="L461" s="79"/>
    </row>
    <row r="462" spans="1:12" x14ac:dyDescent="0.2">
      <c r="A462" s="43" t="s">
        <v>800</v>
      </c>
      <c r="B462" s="43" t="s">
        <v>801</v>
      </c>
      <c r="C462" s="43" t="s">
        <v>434</v>
      </c>
      <c r="D462" s="43" t="s">
        <v>811</v>
      </c>
      <c r="E462" s="51">
        <v>38.79</v>
      </c>
      <c r="F462" s="45">
        <v>42.45</v>
      </c>
      <c r="G462" s="45">
        <v>37.17</v>
      </c>
      <c r="H462" s="45">
        <v>27.32</v>
      </c>
      <c r="I462" s="75">
        <v>15.29</v>
      </c>
      <c r="J462" s="63">
        <f t="shared" si="14"/>
        <v>161.02000000000001</v>
      </c>
      <c r="K462" s="61">
        <f t="shared" si="15"/>
        <v>991.13</v>
      </c>
      <c r="L462" s="79"/>
    </row>
    <row r="463" spans="1:12" x14ac:dyDescent="0.2">
      <c r="A463" s="43" t="s">
        <v>800</v>
      </c>
      <c r="B463" s="43" t="s">
        <v>801</v>
      </c>
      <c r="C463" s="43" t="s">
        <v>110</v>
      </c>
      <c r="D463" s="43" t="s">
        <v>812</v>
      </c>
      <c r="E463" s="51">
        <v>22.19</v>
      </c>
      <c r="F463" s="45">
        <v>15.22</v>
      </c>
      <c r="G463" s="45">
        <v>12.22</v>
      </c>
      <c r="H463" s="45">
        <v>19.3</v>
      </c>
      <c r="I463" s="75">
        <v>16.989999999999998</v>
      </c>
      <c r="J463" s="63">
        <f t="shared" si="14"/>
        <v>85.92</v>
      </c>
      <c r="K463" s="61">
        <f t="shared" si="15"/>
        <v>528.87</v>
      </c>
      <c r="L463" s="79"/>
    </row>
    <row r="464" spans="1:12" x14ac:dyDescent="0.2">
      <c r="A464" s="43" t="s">
        <v>813</v>
      </c>
      <c r="B464" s="43" t="s">
        <v>814</v>
      </c>
      <c r="C464" s="43" t="s">
        <v>294</v>
      </c>
      <c r="D464" s="43" t="s">
        <v>815</v>
      </c>
      <c r="E464" s="51">
        <v>30.02</v>
      </c>
      <c r="F464" s="45">
        <v>0</v>
      </c>
      <c r="G464" s="45">
        <v>0</v>
      </c>
      <c r="H464" s="45">
        <v>0</v>
      </c>
      <c r="I464" s="75">
        <v>0</v>
      </c>
      <c r="J464" s="63">
        <f t="shared" si="14"/>
        <v>30.02</v>
      </c>
      <c r="K464" s="61">
        <f t="shared" si="15"/>
        <v>184.78</v>
      </c>
      <c r="L464" s="79"/>
    </row>
    <row r="465" spans="1:12" x14ac:dyDescent="0.2">
      <c r="A465" s="43" t="s">
        <v>813</v>
      </c>
      <c r="B465" s="43" t="s">
        <v>814</v>
      </c>
      <c r="C465" s="43" t="s">
        <v>309</v>
      </c>
      <c r="D465" s="43" t="s">
        <v>816</v>
      </c>
      <c r="E465" s="51">
        <v>15.45</v>
      </c>
      <c r="F465" s="45">
        <v>0</v>
      </c>
      <c r="G465" s="45">
        <v>0</v>
      </c>
      <c r="H465" s="45">
        <v>0</v>
      </c>
      <c r="I465" s="75">
        <v>0</v>
      </c>
      <c r="J465" s="63">
        <f t="shared" si="14"/>
        <v>15.45</v>
      </c>
      <c r="K465" s="61">
        <f t="shared" si="15"/>
        <v>95.1</v>
      </c>
      <c r="L465" s="79"/>
    </row>
    <row r="466" spans="1:12" x14ac:dyDescent="0.2">
      <c r="A466" s="43" t="s">
        <v>813</v>
      </c>
      <c r="B466" s="43" t="s">
        <v>814</v>
      </c>
      <c r="C466" s="43" t="s">
        <v>817</v>
      </c>
      <c r="D466" s="43" t="s">
        <v>818</v>
      </c>
      <c r="E466" s="51">
        <v>34.94</v>
      </c>
      <c r="F466" s="45">
        <v>0</v>
      </c>
      <c r="G466" s="45">
        <v>0</v>
      </c>
      <c r="H466" s="45">
        <v>0</v>
      </c>
      <c r="I466" s="75">
        <v>0</v>
      </c>
      <c r="J466" s="63">
        <f t="shared" si="14"/>
        <v>34.94</v>
      </c>
      <c r="K466" s="61">
        <f t="shared" si="15"/>
        <v>215.07</v>
      </c>
      <c r="L466" s="79"/>
    </row>
    <row r="467" spans="1:12" x14ac:dyDescent="0.2">
      <c r="A467" s="43" t="s">
        <v>813</v>
      </c>
      <c r="B467" s="43" t="s">
        <v>814</v>
      </c>
      <c r="C467" s="43" t="s">
        <v>17</v>
      </c>
      <c r="D467" s="43" t="s">
        <v>819</v>
      </c>
      <c r="E467" s="51">
        <v>17.399999999999999</v>
      </c>
      <c r="F467" s="45">
        <v>0</v>
      </c>
      <c r="G467" s="45">
        <v>0</v>
      </c>
      <c r="H467" s="45">
        <v>0</v>
      </c>
      <c r="I467" s="75">
        <v>0</v>
      </c>
      <c r="J467" s="63">
        <f t="shared" si="14"/>
        <v>17.399999999999999</v>
      </c>
      <c r="K467" s="61">
        <f t="shared" si="15"/>
        <v>107.1</v>
      </c>
      <c r="L467" s="79"/>
    </row>
    <row r="468" spans="1:12" x14ac:dyDescent="0.2">
      <c r="A468" s="43" t="s">
        <v>813</v>
      </c>
      <c r="B468" s="43" t="s">
        <v>814</v>
      </c>
      <c r="C468" s="43" t="s">
        <v>820</v>
      </c>
      <c r="D468" s="43" t="s">
        <v>821</v>
      </c>
      <c r="E468" s="51">
        <v>24.85</v>
      </c>
      <c r="F468" s="45">
        <v>0</v>
      </c>
      <c r="G468" s="45">
        <v>0</v>
      </c>
      <c r="H468" s="45">
        <v>0</v>
      </c>
      <c r="I468" s="75">
        <v>0</v>
      </c>
      <c r="J468" s="63">
        <f t="shared" si="14"/>
        <v>24.85</v>
      </c>
      <c r="K468" s="61">
        <f t="shared" si="15"/>
        <v>152.96</v>
      </c>
      <c r="L468" s="79"/>
    </row>
    <row r="469" spans="1:12" x14ac:dyDescent="0.2">
      <c r="A469" s="43" t="s">
        <v>813</v>
      </c>
      <c r="B469" s="43" t="s">
        <v>814</v>
      </c>
      <c r="C469" s="43" t="s">
        <v>97</v>
      </c>
      <c r="D469" s="43" t="s">
        <v>822</v>
      </c>
      <c r="E469" s="51">
        <v>137.57</v>
      </c>
      <c r="F469" s="45">
        <v>159.13999999999999</v>
      </c>
      <c r="G469" s="45">
        <v>160.59</v>
      </c>
      <c r="H469" s="45">
        <v>128.94</v>
      </c>
      <c r="I469" s="75">
        <v>136.93</v>
      </c>
      <c r="J469" s="63">
        <f t="shared" si="14"/>
        <v>723.17000000000007</v>
      </c>
      <c r="K469" s="61">
        <f t="shared" si="15"/>
        <v>4451.3500000000004</v>
      </c>
      <c r="L469" s="79"/>
    </row>
    <row r="470" spans="1:12" x14ac:dyDescent="0.2">
      <c r="A470" s="43" t="s">
        <v>813</v>
      </c>
      <c r="B470" s="43" t="s">
        <v>814</v>
      </c>
      <c r="C470" s="43" t="s">
        <v>128</v>
      </c>
      <c r="D470" s="43" t="s">
        <v>823</v>
      </c>
      <c r="E470" s="51">
        <v>77.97</v>
      </c>
      <c r="F470" s="45">
        <v>77.02</v>
      </c>
      <c r="G470" s="45">
        <v>69.58</v>
      </c>
      <c r="H470" s="45">
        <v>57.6</v>
      </c>
      <c r="I470" s="75">
        <v>68.680000000000007</v>
      </c>
      <c r="J470" s="63">
        <f t="shared" si="14"/>
        <v>350.85</v>
      </c>
      <c r="K470" s="61">
        <f t="shared" si="15"/>
        <v>2159.6</v>
      </c>
      <c r="L470" s="79"/>
    </row>
    <row r="471" spans="1:12" x14ac:dyDescent="0.2">
      <c r="A471" s="43" t="s">
        <v>813</v>
      </c>
      <c r="B471" s="43" t="s">
        <v>814</v>
      </c>
      <c r="C471" s="43" t="s">
        <v>150</v>
      </c>
      <c r="D471" s="43" t="s">
        <v>824</v>
      </c>
      <c r="E471" s="51">
        <v>115.08</v>
      </c>
      <c r="F471" s="45">
        <v>127.22</v>
      </c>
      <c r="G471" s="45">
        <v>130.81</v>
      </c>
      <c r="H471" s="45">
        <v>119.73</v>
      </c>
      <c r="I471" s="75">
        <v>111.74</v>
      </c>
      <c r="J471" s="63">
        <f t="shared" si="14"/>
        <v>604.58000000000004</v>
      </c>
      <c r="K471" s="61">
        <f t="shared" si="15"/>
        <v>3721.39</v>
      </c>
      <c r="L471" s="79"/>
    </row>
    <row r="472" spans="1:12" x14ac:dyDescent="0.2">
      <c r="A472" s="43" t="s">
        <v>813</v>
      </c>
      <c r="B472" s="43" t="s">
        <v>814</v>
      </c>
      <c r="C472" s="43" t="s">
        <v>87</v>
      </c>
      <c r="D472" s="43" t="s">
        <v>825</v>
      </c>
      <c r="E472" s="51">
        <v>31.02</v>
      </c>
      <c r="F472" s="45">
        <v>34.5</v>
      </c>
      <c r="G472" s="45">
        <v>26.35</v>
      </c>
      <c r="H472" s="45">
        <v>30.17</v>
      </c>
      <c r="I472" s="75">
        <v>41.17</v>
      </c>
      <c r="J472" s="63">
        <f t="shared" si="14"/>
        <v>163.21</v>
      </c>
      <c r="K472" s="61">
        <f t="shared" si="15"/>
        <v>1004.61</v>
      </c>
      <c r="L472" s="79"/>
    </row>
    <row r="473" spans="1:12" x14ac:dyDescent="0.2">
      <c r="A473" s="43" t="s">
        <v>813</v>
      </c>
      <c r="B473" s="43" t="s">
        <v>814</v>
      </c>
      <c r="C473" s="43" t="s">
        <v>153</v>
      </c>
      <c r="D473" s="43" t="s">
        <v>826</v>
      </c>
      <c r="E473" s="51">
        <v>77.91</v>
      </c>
      <c r="F473" s="45">
        <v>103.51</v>
      </c>
      <c r="G473" s="45">
        <v>110.36</v>
      </c>
      <c r="H473" s="45">
        <v>113.07</v>
      </c>
      <c r="I473" s="75">
        <v>94.2</v>
      </c>
      <c r="J473" s="63">
        <f t="shared" si="14"/>
        <v>499.05</v>
      </c>
      <c r="K473" s="61">
        <f t="shared" si="15"/>
        <v>3071.81</v>
      </c>
      <c r="L473" s="79"/>
    </row>
    <row r="474" spans="1:12" x14ac:dyDescent="0.2">
      <c r="A474" s="43" t="s">
        <v>813</v>
      </c>
      <c r="B474" s="43" t="s">
        <v>814</v>
      </c>
      <c r="C474" s="43" t="s">
        <v>130</v>
      </c>
      <c r="D474" s="43" t="s">
        <v>827</v>
      </c>
      <c r="E474" s="51">
        <v>40.86</v>
      </c>
      <c r="F474" s="45">
        <v>29.98</v>
      </c>
      <c r="G474" s="45">
        <v>42.37</v>
      </c>
      <c r="H474" s="45">
        <v>29.49</v>
      </c>
      <c r="I474" s="75">
        <v>25.6</v>
      </c>
      <c r="J474" s="63">
        <f t="shared" si="14"/>
        <v>168.3</v>
      </c>
      <c r="K474" s="61">
        <f t="shared" si="15"/>
        <v>1035.94</v>
      </c>
      <c r="L474" s="79"/>
    </row>
    <row r="475" spans="1:12" x14ac:dyDescent="0.2">
      <c r="A475" s="43" t="s">
        <v>813</v>
      </c>
      <c r="B475" s="43" t="s">
        <v>814</v>
      </c>
      <c r="C475" s="43" t="s">
        <v>108</v>
      </c>
      <c r="D475" s="43" t="s">
        <v>828</v>
      </c>
      <c r="E475" s="51">
        <v>24.49</v>
      </c>
      <c r="F475" s="45">
        <v>54.6</v>
      </c>
      <c r="G475" s="45">
        <v>38.11</v>
      </c>
      <c r="H475" s="45">
        <v>57.66</v>
      </c>
      <c r="I475" s="75">
        <v>32.22</v>
      </c>
      <c r="J475" s="63">
        <f t="shared" si="14"/>
        <v>207.08</v>
      </c>
      <c r="K475" s="61">
        <f t="shared" si="15"/>
        <v>1274.6400000000001</v>
      </c>
      <c r="L475" s="79"/>
    </row>
    <row r="476" spans="1:12" x14ac:dyDescent="0.2">
      <c r="A476" s="43" t="s">
        <v>829</v>
      </c>
      <c r="B476" s="43" t="s">
        <v>830</v>
      </c>
      <c r="C476" s="43" t="s">
        <v>831</v>
      </c>
      <c r="D476" s="43" t="s">
        <v>832</v>
      </c>
      <c r="E476" s="51">
        <v>9.1300000000000008</v>
      </c>
      <c r="F476" s="45">
        <v>0</v>
      </c>
      <c r="G476" s="45">
        <v>0</v>
      </c>
      <c r="H476" s="45">
        <v>0</v>
      </c>
      <c r="I476" s="75">
        <v>0</v>
      </c>
      <c r="J476" s="63">
        <f t="shared" si="14"/>
        <v>9.1300000000000008</v>
      </c>
      <c r="K476" s="61">
        <f t="shared" si="15"/>
        <v>56.2</v>
      </c>
      <c r="L476" s="79"/>
    </row>
    <row r="477" spans="1:12" x14ac:dyDescent="0.2">
      <c r="A477" s="43" t="s">
        <v>829</v>
      </c>
      <c r="B477" s="43" t="s">
        <v>830</v>
      </c>
      <c r="C477" s="43" t="s">
        <v>97</v>
      </c>
      <c r="D477" s="43" t="s">
        <v>833</v>
      </c>
      <c r="E477" s="51">
        <v>257.7</v>
      </c>
      <c r="F477" s="45">
        <v>238.39</v>
      </c>
      <c r="G477" s="45">
        <v>236.27</v>
      </c>
      <c r="H477" s="45">
        <v>267.62</v>
      </c>
      <c r="I477" s="75">
        <v>265.11</v>
      </c>
      <c r="J477" s="63">
        <f t="shared" si="14"/>
        <v>1265.0900000000001</v>
      </c>
      <c r="K477" s="61">
        <f t="shared" si="15"/>
        <v>7787.04</v>
      </c>
      <c r="L477" s="79"/>
    </row>
    <row r="478" spans="1:12" x14ac:dyDescent="0.2">
      <c r="A478" s="43" t="s">
        <v>829</v>
      </c>
      <c r="B478" s="43" t="s">
        <v>830</v>
      </c>
      <c r="C478" s="43" t="s">
        <v>128</v>
      </c>
      <c r="D478" s="43" t="s">
        <v>834</v>
      </c>
      <c r="E478" s="51">
        <v>80.680000000000007</v>
      </c>
      <c r="F478" s="45">
        <v>83.44</v>
      </c>
      <c r="G478" s="45">
        <v>75.48</v>
      </c>
      <c r="H478" s="45">
        <v>78.89</v>
      </c>
      <c r="I478" s="75">
        <v>68.510000000000005</v>
      </c>
      <c r="J478" s="63">
        <f t="shared" si="14"/>
        <v>387</v>
      </c>
      <c r="K478" s="61">
        <f t="shared" si="15"/>
        <v>2382.11</v>
      </c>
      <c r="L478" s="79"/>
    </row>
    <row r="479" spans="1:12" x14ac:dyDescent="0.2">
      <c r="A479" s="43" t="s">
        <v>829</v>
      </c>
      <c r="B479" s="43" t="s">
        <v>830</v>
      </c>
      <c r="C479" s="43" t="s">
        <v>150</v>
      </c>
      <c r="D479" s="43" t="s">
        <v>835</v>
      </c>
      <c r="E479" s="51">
        <v>98.75</v>
      </c>
      <c r="F479" s="45">
        <v>103.33</v>
      </c>
      <c r="G479" s="45">
        <v>97.78</v>
      </c>
      <c r="H479" s="45">
        <v>83.9</v>
      </c>
      <c r="I479" s="75">
        <v>80.739999999999995</v>
      </c>
      <c r="J479" s="63">
        <f t="shared" si="14"/>
        <v>464.5</v>
      </c>
      <c r="K479" s="61">
        <f t="shared" si="15"/>
        <v>2859.15</v>
      </c>
      <c r="L479" s="79"/>
    </row>
    <row r="480" spans="1:12" x14ac:dyDescent="0.2">
      <c r="A480" s="43" t="s">
        <v>829</v>
      </c>
      <c r="B480" s="43" t="s">
        <v>830</v>
      </c>
      <c r="C480" s="43" t="s">
        <v>110</v>
      </c>
      <c r="D480" s="43" t="s">
        <v>836</v>
      </c>
      <c r="E480" s="51">
        <v>27.14</v>
      </c>
      <c r="F480" s="45">
        <v>24.55</v>
      </c>
      <c r="G480" s="45">
        <v>28.02</v>
      </c>
      <c r="H480" s="45">
        <v>31.24</v>
      </c>
      <c r="I480" s="75">
        <v>39.51</v>
      </c>
      <c r="J480" s="63">
        <f t="shared" si="14"/>
        <v>150.45999999999998</v>
      </c>
      <c r="K480" s="61">
        <f t="shared" si="15"/>
        <v>926.13</v>
      </c>
      <c r="L480" s="79"/>
    </row>
    <row r="481" spans="1:12" x14ac:dyDescent="0.2">
      <c r="A481" s="43" t="s">
        <v>829</v>
      </c>
      <c r="B481" s="43" t="s">
        <v>830</v>
      </c>
      <c r="C481" s="43" t="s">
        <v>209</v>
      </c>
      <c r="D481" s="43" t="s">
        <v>837</v>
      </c>
      <c r="E481" s="51">
        <v>30.38</v>
      </c>
      <c r="F481" s="45">
        <v>31.64</v>
      </c>
      <c r="G481" s="45">
        <v>38.69</v>
      </c>
      <c r="H481" s="45">
        <v>26.93</v>
      </c>
      <c r="I481" s="75">
        <v>26.18</v>
      </c>
      <c r="J481" s="63">
        <f t="shared" si="14"/>
        <v>153.82</v>
      </c>
      <c r="K481" s="61">
        <f t="shared" si="15"/>
        <v>946.81</v>
      </c>
      <c r="L481" s="79"/>
    </row>
    <row r="482" spans="1:12" x14ac:dyDescent="0.2">
      <c r="A482" s="43" t="s">
        <v>829</v>
      </c>
      <c r="B482" s="43" t="s">
        <v>830</v>
      </c>
      <c r="C482" s="43" t="s">
        <v>196</v>
      </c>
      <c r="D482" s="43" t="s">
        <v>838</v>
      </c>
      <c r="E482" s="51">
        <v>27.57</v>
      </c>
      <c r="F482" s="45">
        <v>23.97</v>
      </c>
      <c r="G482" s="45">
        <v>29.97</v>
      </c>
      <c r="H482" s="45">
        <v>25.33</v>
      </c>
      <c r="I482" s="75">
        <v>34.53</v>
      </c>
      <c r="J482" s="63">
        <f t="shared" si="14"/>
        <v>141.37</v>
      </c>
      <c r="K482" s="61">
        <f t="shared" si="15"/>
        <v>870.18</v>
      </c>
      <c r="L482" s="79"/>
    </row>
    <row r="483" spans="1:12" x14ac:dyDescent="0.2">
      <c r="A483" s="43" t="s">
        <v>829</v>
      </c>
      <c r="B483" s="43" t="s">
        <v>830</v>
      </c>
      <c r="C483" s="43" t="s">
        <v>140</v>
      </c>
      <c r="D483" s="43" t="s">
        <v>839</v>
      </c>
      <c r="E483" s="51">
        <v>30.61</v>
      </c>
      <c r="F483" s="45">
        <v>28.47</v>
      </c>
      <c r="G483" s="45">
        <v>23.83</v>
      </c>
      <c r="H483" s="45">
        <v>26.71</v>
      </c>
      <c r="I483" s="75">
        <v>25.95</v>
      </c>
      <c r="J483" s="63">
        <f t="shared" si="14"/>
        <v>135.57</v>
      </c>
      <c r="K483" s="61">
        <f t="shared" si="15"/>
        <v>834.48</v>
      </c>
      <c r="L483" s="79"/>
    </row>
    <row r="484" spans="1:12" x14ac:dyDescent="0.2">
      <c r="A484" s="43" t="s">
        <v>5</v>
      </c>
      <c r="B484" s="43" t="s">
        <v>12</v>
      </c>
      <c r="C484" s="43" t="s">
        <v>97</v>
      </c>
      <c r="D484" s="43" t="s">
        <v>840</v>
      </c>
      <c r="E484" s="51">
        <v>7</v>
      </c>
      <c r="F484" s="45">
        <v>15</v>
      </c>
      <c r="G484" s="45">
        <v>6</v>
      </c>
      <c r="H484" s="45">
        <v>9.73</v>
      </c>
      <c r="I484" s="75">
        <v>10</v>
      </c>
      <c r="J484" s="63">
        <f t="shared" si="14"/>
        <v>47.730000000000004</v>
      </c>
      <c r="K484" s="61">
        <f t="shared" si="15"/>
        <v>293.79000000000002</v>
      </c>
      <c r="L484" s="79"/>
    </row>
    <row r="485" spans="1:12" x14ac:dyDescent="0.2">
      <c r="A485" s="43" t="s">
        <v>5</v>
      </c>
      <c r="B485" s="43" t="s">
        <v>12</v>
      </c>
      <c r="C485" s="43" t="s">
        <v>279</v>
      </c>
      <c r="D485" s="43" t="s">
        <v>841</v>
      </c>
      <c r="E485" s="51">
        <v>192.27</v>
      </c>
      <c r="F485" s="45">
        <v>252.23</v>
      </c>
      <c r="G485" s="45">
        <v>240.23</v>
      </c>
      <c r="H485" s="45">
        <v>183.94</v>
      </c>
      <c r="I485" s="75">
        <v>161.55000000000001</v>
      </c>
      <c r="J485" s="63">
        <f t="shared" si="14"/>
        <v>1030.22</v>
      </c>
      <c r="K485" s="61">
        <f t="shared" si="15"/>
        <v>6341.34</v>
      </c>
      <c r="L485" s="79"/>
    </row>
    <row r="486" spans="1:12" x14ac:dyDescent="0.2">
      <c r="A486" s="43" t="s">
        <v>5</v>
      </c>
      <c r="B486" s="43" t="s">
        <v>12</v>
      </c>
      <c r="C486" s="43" t="s">
        <v>110</v>
      </c>
      <c r="D486" s="43" t="s">
        <v>842</v>
      </c>
      <c r="E486" s="51">
        <v>6</v>
      </c>
      <c r="F486" s="45">
        <v>5.96</v>
      </c>
      <c r="G486" s="45">
        <v>10.74</v>
      </c>
      <c r="H486" s="45">
        <v>5</v>
      </c>
      <c r="I486" s="75">
        <v>3</v>
      </c>
      <c r="J486" s="63">
        <f t="shared" si="14"/>
        <v>30.700000000000003</v>
      </c>
      <c r="K486" s="61">
        <f t="shared" si="15"/>
        <v>188.97</v>
      </c>
      <c r="L486" s="79"/>
    </row>
    <row r="487" spans="1:12" x14ac:dyDescent="0.2">
      <c r="A487" s="43" t="s">
        <v>5</v>
      </c>
      <c r="B487" s="43" t="s">
        <v>12</v>
      </c>
      <c r="C487" s="43" t="s">
        <v>446</v>
      </c>
      <c r="D487" s="43" t="s">
        <v>843</v>
      </c>
      <c r="E487" s="51">
        <v>44.08</v>
      </c>
      <c r="F487" s="45">
        <v>47.93</v>
      </c>
      <c r="G487" s="45">
        <v>51.02</v>
      </c>
      <c r="H487" s="45">
        <v>43.52</v>
      </c>
      <c r="I487" s="75">
        <v>34.200000000000003</v>
      </c>
      <c r="J487" s="63">
        <f t="shared" si="14"/>
        <v>220.75</v>
      </c>
      <c r="K487" s="61">
        <f t="shared" si="15"/>
        <v>1358.79</v>
      </c>
      <c r="L487" s="79"/>
    </row>
    <row r="488" spans="1:12" x14ac:dyDescent="0.2">
      <c r="A488" s="43" t="s">
        <v>5</v>
      </c>
      <c r="B488" s="43" t="s">
        <v>12</v>
      </c>
      <c r="C488" s="43" t="s">
        <v>665</v>
      </c>
      <c r="D488" s="43" t="s">
        <v>844</v>
      </c>
      <c r="E488" s="51">
        <v>19.71</v>
      </c>
      <c r="F488" s="45">
        <v>25.64</v>
      </c>
      <c r="G488" s="45">
        <v>19.41</v>
      </c>
      <c r="H488" s="45">
        <v>16.48</v>
      </c>
      <c r="I488" s="75">
        <v>20.010000000000002</v>
      </c>
      <c r="J488" s="63">
        <f t="shared" si="14"/>
        <v>101.25000000000001</v>
      </c>
      <c r="K488" s="61">
        <f t="shared" si="15"/>
        <v>623.23</v>
      </c>
      <c r="L488" s="79"/>
    </row>
    <row r="489" spans="1:12" x14ac:dyDescent="0.2">
      <c r="A489" s="43" t="s">
        <v>5</v>
      </c>
      <c r="B489" s="43" t="s">
        <v>12</v>
      </c>
      <c r="C489" s="43" t="s">
        <v>845</v>
      </c>
      <c r="D489" s="43" t="s">
        <v>846</v>
      </c>
      <c r="E489" s="51">
        <v>16</v>
      </c>
      <c r="F489" s="45">
        <v>13.53</v>
      </c>
      <c r="G489" s="45">
        <v>14.59</v>
      </c>
      <c r="H489" s="45">
        <v>15</v>
      </c>
      <c r="I489" s="75">
        <v>17</v>
      </c>
      <c r="J489" s="63">
        <f t="shared" si="14"/>
        <v>76.12</v>
      </c>
      <c r="K489" s="61">
        <f t="shared" si="15"/>
        <v>468.54</v>
      </c>
      <c r="L489" s="79"/>
    </row>
    <row r="490" spans="1:12" x14ac:dyDescent="0.2">
      <c r="A490" s="43" t="s">
        <v>5</v>
      </c>
      <c r="B490" s="43" t="s">
        <v>12</v>
      </c>
      <c r="C490" s="43" t="s">
        <v>847</v>
      </c>
      <c r="D490" s="43" t="s">
        <v>848</v>
      </c>
      <c r="E490" s="51">
        <v>18.010000000000002</v>
      </c>
      <c r="F490" s="45">
        <v>21.9</v>
      </c>
      <c r="G490" s="45">
        <v>18.84</v>
      </c>
      <c r="H490" s="45">
        <v>18.899999999999999</v>
      </c>
      <c r="I490" s="75">
        <v>20.02</v>
      </c>
      <c r="J490" s="63">
        <f t="shared" si="14"/>
        <v>97.67</v>
      </c>
      <c r="K490" s="61">
        <f t="shared" si="15"/>
        <v>601.19000000000005</v>
      </c>
      <c r="L490" s="79"/>
    </row>
    <row r="491" spans="1:12" x14ac:dyDescent="0.2">
      <c r="A491" s="43" t="s">
        <v>849</v>
      </c>
      <c r="B491" s="43" t="s">
        <v>850</v>
      </c>
      <c r="C491" s="43" t="s">
        <v>279</v>
      </c>
      <c r="D491" s="43" t="s">
        <v>851</v>
      </c>
      <c r="E491" s="51">
        <v>24.69</v>
      </c>
      <c r="F491" s="45">
        <v>23.03</v>
      </c>
      <c r="G491" s="45">
        <v>22.77</v>
      </c>
      <c r="H491" s="45">
        <v>13</v>
      </c>
      <c r="I491" s="75">
        <v>16.88</v>
      </c>
      <c r="J491" s="63">
        <f t="shared" si="14"/>
        <v>100.36999999999999</v>
      </c>
      <c r="K491" s="61">
        <f t="shared" si="15"/>
        <v>617.80999999999995</v>
      </c>
      <c r="L491" s="79"/>
    </row>
    <row r="492" spans="1:12" x14ac:dyDescent="0.2">
      <c r="A492" s="43" t="s">
        <v>849</v>
      </c>
      <c r="B492" s="43" t="s">
        <v>850</v>
      </c>
      <c r="C492" s="43" t="s">
        <v>138</v>
      </c>
      <c r="D492" s="43" t="s">
        <v>852</v>
      </c>
      <c r="E492" s="51">
        <v>6.23</v>
      </c>
      <c r="F492" s="45">
        <v>6.01</v>
      </c>
      <c r="G492" s="45">
        <v>2.4500000000000002</v>
      </c>
      <c r="H492" s="45">
        <v>6.68</v>
      </c>
      <c r="I492" s="75">
        <v>7.98</v>
      </c>
      <c r="J492" s="63">
        <f t="shared" si="14"/>
        <v>29.35</v>
      </c>
      <c r="K492" s="61">
        <f t="shared" si="15"/>
        <v>180.66</v>
      </c>
      <c r="L492" s="79"/>
    </row>
    <row r="493" spans="1:12" x14ac:dyDescent="0.2">
      <c r="A493" s="43" t="s">
        <v>849</v>
      </c>
      <c r="B493" s="43" t="s">
        <v>850</v>
      </c>
      <c r="C493" s="43" t="s">
        <v>853</v>
      </c>
      <c r="D493" s="43" t="s">
        <v>854</v>
      </c>
      <c r="E493" s="51">
        <v>48.35</v>
      </c>
      <c r="F493" s="45">
        <v>46.79</v>
      </c>
      <c r="G493" s="45">
        <v>65.150000000000006</v>
      </c>
      <c r="H493" s="45">
        <v>45.1</v>
      </c>
      <c r="I493" s="75">
        <v>50.79</v>
      </c>
      <c r="J493" s="63">
        <f t="shared" si="14"/>
        <v>256.18</v>
      </c>
      <c r="K493" s="61">
        <f t="shared" si="15"/>
        <v>1576.87</v>
      </c>
      <c r="L493" s="79"/>
    </row>
    <row r="494" spans="1:12" x14ac:dyDescent="0.2">
      <c r="A494" s="43" t="s">
        <v>849</v>
      </c>
      <c r="B494" s="43" t="s">
        <v>850</v>
      </c>
      <c r="C494" s="43" t="s">
        <v>855</v>
      </c>
      <c r="D494" s="43" t="s">
        <v>856</v>
      </c>
      <c r="E494" s="51">
        <v>12.97</v>
      </c>
      <c r="F494" s="45">
        <v>18.82</v>
      </c>
      <c r="G494" s="45">
        <v>13.06</v>
      </c>
      <c r="H494" s="45">
        <v>26.14</v>
      </c>
      <c r="I494" s="75">
        <v>17.45</v>
      </c>
      <c r="J494" s="63">
        <f t="shared" si="14"/>
        <v>88.440000000000012</v>
      </c>
      <c r="K494" s="61">
        <f t="shared" si="15"/>
        <v>544.38</v>
      </c>
      <c r="L494" s="79"/>
    </row>
    <row r="495" spans="1:12" x14ac:dyDescent="0.2">
      <c r="A495" s="43" t="s">
        <v>6</v>
      </c>
      <c r="B495" s="43" t="s">
        <v>13</v>
      </c>
      <c r="C495" s="43" t="s">
        <v>776</v>
      </c>
      <c r="D495" s="43" t="s">
        <v>857</v>
      </c>
      <c r="E495" s="51">
        <v>17.5</v>
      </c>
      <c r="F495" s="45">
        <v>0</v>
      </c>
      <c r="G495" s="45">
        <v>0</v>
      </c>
      <c r="H495" s="45">
        <v>0</v>
      </c>
      <c r="I495" s="75">
        <v>0</v>
      </c>
      <c r="J495" s="63">
        <f t="shared" si="14"/>
        <v>17.5</v>
      </c>
      <c r="K495" s="61">
        <f t="shared" si="15"/>
        <v>107.72</v>
      </c>
      <c r="L495" s="79"/>
    </row>
    <row r="496" spans="1:12" x14ac:dyDescent="0.2">
      <c r="A496" s="43" t="s">
        <v>6</v>
      </c>
      <c r="B496" s="43" t="s">
        <v>13</v>
      </c>
      <c r="C496" s="43" t="s">
        <v>858</v>
      </c>
      <c r="D496" s="43" t="s">
        <v>859</v>
      </c>
      <c r="E496" s="51">
        <v>0</v>
      </c>
      <c r="F496" s="45">
        <v>82.37</v>
      </c>
      <c r="G496" s="45">
        <v>79.12</v>
      </c>
      <c r="H496" s="45">
        <v>68.900000000000006</v>
      </c>
      <c r="I496" s="75">
        <v>60.93</v>
      </c>
      <c r="J496" s="63">
        <f t="shared" si="14"/>
        <v>291.32</v>
      </c>
      <c r="K496" s="61">
        <f t="shared" si="15"/>
        <v>1793.17</v>
      </c>
      <c r="L496" s="79"/>
    </row>
    <row r="497" spans="1:12" x14ac:dyDescent="0.2">
      <c r="A497" s="43" t="s">
        <v>6</v>
      </c>
      <c r="B497" s="43" t="s">
        <v>13</v>
      </c>
      <c r="C497" s="43" t="s">
        <v>638</v>
      </c>
      <c r="D497" s="43" t="s">
        <v>860</v>
      </c>
      <c r="E497" s="51">
        <v>83.85</v>
      </c>
      <c r="F497" s="45">
        <v>0</v>
      </c>
      <c r="G497" s="45">
        <v>0</v>
      </c>
      <c r="H497" s="45">
        <v>0</v>
      </c>
      <c r="I497" s="75">
        <v>0</v>
      </c>
      <c r="J497" s="63">
        <f t="shared" si="14"/>
        <v>83.85</v>
      </c>
      <c r="K497" s="61">
        <f t="shared" si="15"/>
        <v>516.12</v>
      </c>
      <c r="L497" s="79"/>
    </row>
    <row r="498" spans="1:12" x14ac:dyDescent="0.2">
      <c r="A498" s="43" t="s">
        <v>6</v>
      </c>
      <c r="B498" s="43" t="s">
        <v>13</v>
      </c>
      <c r="C498" s="43" t="s">
        <v>861</v>
      </c>
      <c r="D498" s="43" t="s">
        <v>862</v>
      </c>
      <c r="E498" s="51">
        <v>139.88999999999999</v>
      </c>
      <c r="F498" s="45">
        <v>94.5</v>
      </c>
      <c r="G498" s="45">
        <v>97.19</v>
      </c>
      <c r="H498" s="45">
        <v>62.96</v>
      </c>
      <c r="I498" s="75">
        <v>57.85</v>
      </c>
      <c r="J498" s="63">
        <f t="shared" si="14"/>
        <v>452.39</v>
      </c>
      <c r="K498" s="61">
        <f t="shared" si="15"/>
        <v>2784.61</v>
      </c>
      <c r="L498" s="79"/>
    </row>
    <row r="499" spans="1:12" x14ac:dyDescent="0.2">
      <c r="A499" s="43" t="s">
        <v>6</v>
      </c>
      <c r="B499" s="43" t="s">
        <v>13</v>
      </c>
      <c r="C499" s="43" t="s">
        <v>652</v>
      </c>
      <c r="D499" s="43" t="s">
        <v>863</v>
      </c>
      <c r="E499" s="51">
        <v>3.99</v>
      </c>
      <c r="F499" s="45">
        <v>0</v>
      </c>
      <c r="G499" s="45">
        <v>0</v>
      </c>
      <c r="H499" s="45">
        <v>0</v>
      </c>
      <c r="I499" s="75">
        <v>0</v>
      </c>
      <c r="J499" s="63">
        <f t="shared" si="14"/>
        <v>3.99</v>
      </c>
      <c r="K499" s="61">
        <f t="shared" si="15"/>
        <v>24.56</v>
      </c>
      <c r="L499" s="79"/>
    </row>
    <row r="500" spans="1:12" x14ac:dyDescent="0.2">
      <c r="A500" s="43" t="s">
        <v>6</v>
      </c>
      <c r="B500" s="43" t="s">
        <v>13</v>
      </c>
      <c r="C500" s="43" t="s">
        <v>864</v>
      </c>
      <c r="D500" s="43" t="s">
        <v>865</v>
      </c>
      <c r="E500" s="51">
        <v>0</v>
      </c>
      <c r="F500" s="45">
        <v>86.47</v>
      </c>
      <c r="G500" s="45">
        <v>0</v>
      </c>
      <c r="H500" s="45">
        <v>0</v>
      </c>
      <c r="I500" s="75">
        <v>0</v>
      </c>
      <c r="J500" s="63">
        <f t="shared" si="14"/>
        <v>86.47</v>
      </c>
      <c r="K500" s="61">
        <f t="shared" si="15"/>
        <v>532.25</v>
      </c>
      <c r="L500" s="79"/>
    </row>
    <row r="501" spans="1:12" x14ac:dyDescent="0.2">
      <c r="A501" s="43" t="s">
        <v>6</v>
      </c>
      <c r="B501" s="43" t="s">
        <v>13</v>
      </c>
      <c r="C501" s="43" t="s">
        <v>97</v>
      </c>
      <c r="D501" s="43" t="s">
        <v>866</v>
      </c>
      <c r="E501" s="51">
        <v>2575.3200000000002</v>
      </c>
      <c r="F501" s="45">
        <v>2663.25</v>
      </c>
      <c r="G501" s="45">
        <v>2312.16</v>
      </c>
      <c r="H501" s="45">
        <v>1792.37</v>
      </c>
      <c r="I501" s="75">
        <v>1610.06</v>
      </c>
      <c r="J501" s="63">
        <f t="shared" si="14"/>
        <v>10953.159999999998</v>
      </c>
      <c r="K501" s="61">
        <f t="shared" si="15"/>
        <v>67420.25</v>
      </c>
      <c r="L501" s="79"/>
    </row>
    <row r="502" spans="1:12" x14ac:dyDescent="0.2">
      <c r="A502" s="43" t="s">
        <v>6</v>
      </c>
      <c r="B502" s="43" t="s">
        <v>13</v>
      </c>
      <c r="C502" s="43" t="s">
        <v>128</v>
      </c>
      <c r="D502" s="43" t="s">
        <v>867</v>
      </c>
      <c r="E502" s="51">
        <v>432.3</v>
      </c>
      <c r="F502" s="45">
        <v>452.7</v>
      </c>
      <c r="G502" s="45">
        <v>454.38</v>
      </c>
      <c r="H502" s="45">
        <v>415.67</v>
      </c>
      <c r="I502" s="75">
        <v>417.23</v>
      </c>
      <c r="J502" s="63">
        <f t="shared" si="14"/>
        <v>2172.2800000000002</v>
      </c>
      <c r="K502" s="61">
        <f t="shared" si="15"/>
        <v>13371.09</v>
      </c>
      <c r="L502" s="79"/>
    </row>
    <row r="503" spans="1:12" x14ac:dyDescent="0.2">
      <c r="A503" s="43" t="s">
        <v>6</v>
      </c>
      <c r="B503" s="43" t="s">
        <v>13</v>
      </c>
      <c r="C503" s="43" t="s">
        <v>150</v>
      </c>
      <c r="D503" s="43" t="s">
        <v>868</v>
      </c>
      <c r="E503" s="51">
        <v>1293.07</v>
      </c>
      <c r="F503" s="45">
        <v>1297.3800000000001</v>
      </c>
      <c r="G503" s="45">
        <v>1291.48</v>
      </c>
      <c r="H503" s="45">
        <v>1226.03</v>
      </c>
      <c r="I503" s="75">
        <v>1160.45</v>
      </c>
      <c r="J503" s="63">
        <f t="shared" si="14"/>
        <v>6268.41</v>
      </c>
      <c r="K503" s="61">
        <f t="shared" si="15"/>
        <v>38584.089999999997</v>
      </c>
      <c r="L503" s="79"/>
    </row>
    <row r="504" spans="1:12" x14ac:dyDescent="0.2">
      <c r="A504" s="43" t="s">
        <v>6</v>
      </c>
      <c r="B504" s="43" t="s">
        <v>13</v>
      </c>
      <c r="C504" s="43" t="s">
        <v>87</v>
      </c>
      <c r="D504" s="43" t="s">
        <v>869</v>
      </c>
      <c r="E504" s="51">
        <v>447.97</v>
      </c>
      <c r="F504" s="45">
        <v>442.12</v>
      </c>
      <c r="G504" s="45">
        <v>445.58</v>
      </c>
      <c r="H504" s="45">
        <v>412.73</v>
      </c>
      <c r="I504" s="75">
        <v>395.82</v>
      </c>
      <c r="J504" s="63">
        <f t="shared" si="14"/>
        <v>2144.2200000000003</v>
      </c>
      <c r="K504" s="61">
        <f t="shared" si="15"/>
        <v>13198.37</v>
      </c>
      <c r="L504" s="79"/>
    </row>
    <row r="505" spans="1:12" x14ac:dyDescent="0.2">
      <c r="A505" s="43" t="s">
        <v>6</v>
      </c>
      <c r="B505" s="43" t="s">
        <v>13</v>
      </c>
      <c r="C505" s="43" t="s">
        <v>153</v>
      </c>
      <c r="D505" s="43" t="s">
        <v>870</v>
      </c>
      <c r="E505" s="51">
        <v>814.05</v>
      </c>
      <c r="F505" s="45">
        <v>919.24</v>
      </c>
      <c r="G505" s="45">
        <v>846.99</v>
      </c>
      <c r="H505" s="45">
        <v>819.35</v>
      </c>
      <c r="I505" s="75">
        <v>746.21</v>
      </c>
      <c r="J505" s="63">
        <f t="shared" si="14"/>
        <v>4145.84</v>
      </c>
      <c r="K505" s="61">
        <f t="shared" si="15"/>
        <v>25518.99</v>
      </c>
      <c r="L505" s="79"/>
    </row>
    <row r="506" spans="1:12" x14ac:dyDescent="0.2">
      <c r="A506" s="43" t="s">
        <v>6</v>
      </c>
      <c r="B506" s="43" t="s">
        <v>13</v>
      </c>
      <c r="C506" s="43" t="s">
        <v>130</v>
      </c>
      <c r="D506" s="43" t="s">
        <v>871</v>
      </c>
      <c r="E506" s="51">
        <v>185.52</v>
      </c>
      <c r="F506" s="45">
        <v>222.52</v>
      </c>
      <c r="G506" s="45">
        <v>205.01</v>
      </c>
      <c r="H506" s="45">
        <v>199.03</v>
      </c>
      <c r="I506" s="75">
        <v>181.75</v>
      </c>
      <c r="J506" s="63">
        <f t="shared" si="14"/>
        <v>993.82999999999993</v>
      </c>
      <c r="K506" s="61">
        <f t="shared" si="15"/>
        <v>6117.35</v>
      </c>
      <c r="L506" s="79"/>
    </row>
    <row r="507" spans="1:12" x14ac:dyDescent="0.2">
      <c r="A507" s="43" t="s">
        <v>6</v>
      </c>
      <c r="B507" s="43" t="s">
        <v>13</v>
      </c>
      <c r="C507" s="43" t="s">
        <v>108</v>
      </c>
      <c r="D507" s="43" t="s">
        <v>872</v>
      </c>
      <c r="E507" s="51">
        <v>173.49</v>
      </c>
      <c r="F507" s="45">
        <v>201.4</v>
      </c>
      <c r="G507" s="45">
        <v>207.49</v>
      </c>
      <c r="H507" s="45">
        <v>166.93</v>
      </c>
      <c r="I507" s="75">
        <v>170.61</v>
      </c>
      <c r="J507" s="63">
        <f t="shared" si="14"/>
        <v>919.92</v>
      </c>
      <c r="K507" s="61">
        <f t="shared" si="15"/>
        <v>5662.41</v>
      </c>
      <c r="L507" s="79"/>
    </row>
    <row r="508" spans="1:12" x14ac:dyDescent="0.2">
      <c r="A508" s="43" t="s">
        <v>6</v>
      </c>
      <c r="B508" s="43" t="s">
        <v>13</v>
      </c>
      <c r="C508" s="43" t="s">
        <v>279</v>
      </c>
      <c r="D508" s="43" t="s">
        <v>873</v>
      </c>
      <c r="E508" s="51">
        <v>97.68</v>
      </c>
      <c r="F508" s="45">
        <v>110.76</v>
      </c>
      <c r="G508" s="45">
        <v>75.86</v>
      </c>
      <c r="H508" s="45">
        <v>86.21</v>
      </c>
      <c r="I508" s="75">
        <v>79.290000000000006</v>
      </c>
      <c r="J508" s="63">
        <f t="shared" si="14"/>
        <v>449.8</v>
      </c>
      <c r="K508" s="61">
        <f t="shared" si="15"/>
        <v>2768.66</v>
      </c>
      <c r="L508" s="79"/>
    </row>
    <row r="509" spans="1:12" x14ac:dyDescent="0.2">
      <c r="A509" s="43" t="s">
        <v>6</v>
      </c>
      <c r="B509" s="43" t="s">
        <v>13</v>
      </c>
      <c r="C509" s="43" t="s">
        <v>138</v>
      </c>
      <c r="D509" s="43" t="s">
        <v>874</v>
      </c>
      <c r="E509" s="51">
        <v>1175.8800000000001</v>
      </c>
      <c r="F509" s="45">
        <v>1283.77</v>
      </c>
      <c r="G509" s="45">
        <v>1175.69</v>
      </c>
      <c r="H509" s="45">
        <v>1172.05</v>
      </c>
      <c r="I509" s="75">
        <v>1059.1199999999999</v>
      </c>
      <c r="J509" s="63">
        <f t="shared" si="14"/>
        <v>5866.51</v>
      </c>
      <c r="K509" s="61">
        <f t="shared" si="15"/>
        <v>36110.269999999997</v>
      </c>
      <c r="L509" s="79"/>
    </row>
    <row r="510" spans="1:12" x14ac:dyDescent="0.2">
      <c r="A510" s="43" t="s">
        <v>6</v>
      </c>
      <c r="B510" s="43" t="s">
        <v>13</v>
      </c>
      <c r="C510" s="43" t="s">
        <v>255</v>
      </c>
      <c r="D510" s="43" t="s">
        <v>875</v>
      </c>
      <c r="E510" s="51">
        <v>89.33</v>
      </c>
      <c r="F510" s="45">
        <v>105.05</v>
      </c>
      <c r="G510" s="45">
        <v>108.53</v>
      </c>
      <c r="H510" s="45">
        <v>107.16</v>
      </c>
      <c r="I510" s="75">
        <v>99.64</v>
      </c>
      <c r="J510" s="63">
        <f t="shared" si="14"/>
        <v>509.70999999999992</v>
      </c>
      <c r="K510" s="61">
        <f t="shared" si="15"/>
        <v>3137.43</v>
      </c>
      <c r="L510" s="79"/>
    </row>
    <row r="511" spans="1:12" x14ac:dyDescent="0.2">
      <c r="A511" s="43" t="s">
        <v>6</v>
      </c>
      <c r="B511" s="43" t="s">
        <v>13</v>
      </c>
      <c r="C511" s="43" t="s">
        <v>89</v>
      </c>
      <c r="D511" s="43" t="s">
        <v>876</v>
      </c>
      <c r="E511" s="51">
        <v>740.02</v>
      </c>
      <c r="F511" s="45">
        <v>765.3</v>
      </c>
      <c r="G511" s="45">
        <v>748.14</v>
      </c>
      <c r="H511" s="45">
        <v>723.54</v>
      </c>
      <c r="I511" s="75">
        <v>666.75</v>
      </c>
      <c r="J511" s="63">
        <f t="shared" si="14"/>
        <v>3643.75</v>
      </c>
      <c r="K511" s="61">
        <f t="shared" si="15"/>
        <v>22428.46</v>
      </c>
      <c r="L511" s="79"/>
    </row>
    <row r="512" spans="1:12" x14ac:dyDescent="0.2">
      <c r="A512" s="43" t="s">
        <v>6</v>
      </c>
      <c r="B512" s="43" t="s">
        <v>13</v>
      </c>
      <c r="C512" s="43" t="s">
        <v>418</v>
      </c>
      <c r="D512" s="43" t="s">
        <v>877</v>
      </c>
      <c r="E512" s="51">
        <v>191.85</v>
      </c>
      <c r="F512" s="45">
        <v>193.18</v>
      </c>
      <c r="G512" s="45">
        <v>194.15</v>
      </c>
      <c r="H512" s="45">
        <v>160.9</v>
      </c>
      <c r="I512" s="75">
        <v>164.4</v>
      </c>
      <c r="J512" s="63">
        <f t="shared" si="14"/>
        <v>904.4799999999999</v>
      </c>
      <c r="K512" s="61">
        <f t="shared" si="15"/>
        <v>5567.37</v>
      </c>
      <c r="L512" s="79"/>
    </row>
    <row r="513" spans="1:12" x14ac:dyDescent="0.2">
      <c r="A513" s="43" t="s">
        <v>6</v>
      </c>
      <c r="B513" s="43" t="s">
        <v>13</v>
      </c>
      <c r="C513" s="43" t="s">
        <v>434</v>
      </c>
      <c r="D513" s="43" t="s">
        <v>815</v>
      </c>
      <c r="E513" s="51">
        <v>32.25</v>
      </c>
      <c r="F513" s="45">
        <v>42.32</v>
      </c>
      <c r="G513" s="45">
        <v>38.869999999999997</v>
      </c>
      <c r="H513" s="45">
        <v>47.17</v>
      </c>
      <c r="I513" s="75">
        <v>49.94</v>
      </c>
      <c r="J513" s="63">
        <f t="shared" si="14"/>
        <v>210.55</v>
      </c>
      <c r="K513" s="61">
        <f t="shared" si="15"/>
        <v>1296</v>
      </c>
      <c r="L513" s="79"/>
    </row>
    <row r="514" spans="1:12" x14ac:dyDescent="0.2">
      <c r="A514" s="43" t="s">
        <v>878</v>
      </c>
      <c r="B514" s="43" t="s">
        <v>879</v>
      </c>
      <c r="C514" s="43" t="s">
        <v>97</v>
      </c>
      <c r="D514" s="43" t="s">
        <v>880</v>
      </c>
      <c r="E514" s="51">
        <v>23.5</v>
      </c>
      <c r="F514" s="45">
        <v>23.86</v>
      </c>
      <c r="G514" s="45">
        <v>39.54</v>
      </c>
      <c r="H514" s="45">
        <v>37.33</v>
      </c>
      <c r="I514" s="75">
        <v>25.58</v>
      </c>
      <c r="J514" s="63">
        <f t="shared" si="14"/>
        <v>149.81</v>
      </c>
      <c r="K514" s="61">
        <f t="shared" si="15"/>
        <v>922.13</v>
      </c>
      <c r="L514" s="79"/>
    </row>
    <row r="515" spans="1:12" x14ac:dyDescent="0.2">
      <c r="A515" s="43" t="s">
        <v>878</v>
      </c>
      <c r="B515" s="43" t="s">
        <v>879</v>
      </c>
      <c r="C515" s="43" t="s">
        <v>297</v>
      </c>
      <c r="D515" s="43" t="s">
        <v>881</v>
      </c>
      <c r="E515" s="51">
        <v>242.27</v>
      </c>
      <c r="F515" s="45">
        <v>247.93</v>
      </c>
      <c r="G515" s="45">
        <v>239.99</v>
      </c>
      <c r="H515" s="45">
        <v>217.18</v>
      </c>
      <c r="I515" s="75">
        <v>209.83</v>
      </c>
      <c r="J515" s="63">
        <f t="shared" si="14"/>
        <v>1157.2</v>
      </c>
      <c r="K515" s="61">
        <f t="shared" si="15"/>
        <v>7122.94</v>
      </c>
      <c r="L515" s="79"/>
    </row>
    <row r="516" spans="1:12" x14ac:dyDescent="0.2">
      <c r="A516" s="43" t="s">
        <v>878</v>
      </c>
      <c r="B516" s="43" t="s">
        <v>879</v>
      </c>
      <c r="C516" s="43" t="s">
        <v>112</v>
      </c>
      <c r="D516" s="43" t="s">
        <v>882</v>
      </c>
      <c r="E516" s="51">
        <v>168.28</v>
      </c>
      <c r="F516" s="45">
        <v>190.79</v>
      </c>
      <c r="G516" s="45">
        <v>157.56</v>
      </c>
      <c r="H516" s="45">
        <v>161.12</v>
      </c>
      <c r="I516" s="75">
        <v>146.29</v>
      </c>
      <c r="J516" s="63">
        <f t="shared" si="14"/>
        <v>824.04</v>
      </c>
      <c r="K516" s="61">
        <f t="shared" si="15"/>
        <v>5072.2299999999996</v>
      </c>
      <c r="L516" s="79"/>
    </row>
    <row r="517" spans="1:12" x14ac:dyDescent="0.2">
      <c r="A517" s="43" t="s">
        <v>878</v>
      </c>
      <c r="B517" s="43" t="s">
        <v>879</v>
      </c>
      <c r="C517" s="43" t="s">
        <v>883</v>
      </c>
      <c r="D517" s="43" t="s">
        <v>884</v>
      </c>
      <c r="E517" s="51">
        <v>52.35</v>
      </c>
      <c r="F517" s="45">
        <v>35.1</v>
      </c>
      <c r="G517" s="45">
        <v>39.590000000000003</v>
      </c>
      <c r="H517" s="45">
        <v>47.41</v>
      </c>
      <c r="I517" s="75">
        <v>36.29</v>
      </c>
      <c r="J517" s="63">
        <f t="shared" si="14"/>
        <v>210.73999999999998</v>
      </c>
      <c r="K517" s="61">
        <f t="shared" si="15"/>
        <v>1297.17</v>
      </c>
      <c r="L517" s="79"/>
    </row>
    <row r="518" spans="1:12" x14ac:dyDescent="0.2">
      <c r="A518" s="43" t="s">
        <v>885</v>
      </c>
      <c r="B518" s="43" t="s">
        <v>886</v>
      </c>
      <c r="C518" s="43" t="s">
        <v>87</v>
      </c>
      <c r="D518" s="43" t="s">
        <v>887</v>
      </c>
      <c r="E518" s="51">
        <v>17.7</v>
      </c>
      <c r="F518" s="45">
        <v>24.68</v>
      </c>
      <c r="G518" s="45">
        <v>15.01</v>
      </c>
      <c r="H518" s="45">
        <v>14.22</v>
      </c>
      <c r="I518" s="75">
        <v>16.57</v>
      </c>
      <c r="J518" s="63">
        <f t="shared" ref="J518:J532" si="16">SUM(E518:I518)</f>
        <v>88.18</v>
      </c>
      <c r="K518" s="61">
        <f t="shared" si="15"/>
        <v>542.78</v>
      </c>
      <c r="L518" s="79"/>
    </row>
    <row r="519" spans="1:12" x14ac:dyDescent="0.2">
      <c r="A519" s="43" t="s">
        <v>885</v>
      </c>
      <c r="B519" s="43" t="s">
        <v>886</v>
      </c>
      <c r="C519" s="43" t="s">
        <v>108</v>
      </c>
      <c r="D519" s="43" t="s">
        <v>888</v>
      </c>
      <c r="E519" s="51">
        <v>99.21</v>
      </c>
      <c r="F519" s="45">
        <v>94.95</v>
      </c>
      <c r="G519" s="45">
        <v>90.48</v>
      </c>
      <c r="H519" s="45">
        <v>80.42</v>
      </c>
      <c r="I519" s="75">
        <v>92.43</v>
      </c>
      <c r="J519" s="63">
        <f t="shared" si="16"/>
        <v>457.49</v>
      </c>
      <c r="K519" s="61">
        <f t="shared" ref="K519:K532" si="17">ROUND(J519*$J$538,2)</f>
        <v>2816</v>
      </c>
      <c r="L519" s="79"/>
    </row>
    <row r="520" spans="1:12" x14ac:dyDescent="0.2">
      <c r="A520" s="43" t="s">
        <v>885</v>
      </c>
      <c r="B520" s="43" t="s">
        <v>886</v>
      </c>
      <c r="C520" s="43" t="s">
        <v>315</v>
      </c>
      <c r="D520" s="43" t="s">
        <v>889</v>
      </c>
      <c r="E520" s="51">
        <v>51.86</v>
      </c>
      <c r="F520" s="45">
        <v>52.77</v>
      </c>
      <c r="G520" s="45">
        <v>67.239999999999995</v>
      </c>
      <c r="H520" s="45">
        <v>56.68</v>
      </c>
      <c r="I520" s="75">
        <v>48.21</v>
      </c>
      <c r="J520" s="63">
        <f t="shared" si="16"/>
        <v>276.76</v>
      </c>
      <c r="K520" s="61">
        <f t="shared" si="17"/>
        <v>1703.55</v>
      </c>
      <c r="L520" s="79"/>
    </row>
    <row r="521" spans="1:12" x14ac:dyDescent="0.2">
      <c r="A521" s="43" t="s">
        <v>885</v>
      </c>
      <c r="B521" s="43" t="s">
        <v>886</v>
      </c>
      <c r="C521" s="43" t="s">
        <v>93</v>
      </c>
      <c r="D521" s="43" t="s">
        <v>890</v>
      </c>
      <c r="E521" s="51">
        <v>401.79</v>
      </c>
      <c r="F521" s="45">
        <v>525.77</v>
      </c>
      <c r="G521" s="45">
        <v>432.52</v>
      </c>
      <c r="H521" s="45">
        <v>434.76</v>
      </c>
      <c r="I521" s="75">
        <v>392.58</v>
      </c>
      <c r="J521" s="63">
        <f t="shared" si="16"/>
        <v>2187.42</v>
      </c>
      <c r="K521" s="61">
        <f t="shared" si="17"/>
        <v>13464.28</v>
      </c>
      <c r="L521" s="79"/>
    </row>
    <row r="522" spans="1:12" x14ac:dyDescent="0.2">
      <c r="A522" s="43" t="s">
        <v>891</v>
      </c>
      <c r="B522" s="43" t="s">
        <v>892</v>
      </c>
      <c r="C522" s="43" t="s">
        <v>97</v>
      </c>
      <c r="D522" s="43" t="s">
        <v>893</v>
      </c>
      <c r="E522" s="51">
        <v>29.61</v>
      </c>
      <c r="F522" s="45">
        <v>20.87</v>
      </c>
      <c r="G522" s="45">
        <v>29.52</v>
      </c>
      <c r="H522" s="45">
        <v>17.760000000000002</v>
      </c>
      <c r="I522" s="75">
        <v>24.66</v>
      </c>
      <c r="J522" s="63">
        <f t="shared" si="16"/>
        <v>122.42</v>
      </c>
      <c r="K522" s="61">
        <f t="shared" si="17"/>
        <v>753.53</v>
      </c>
      <c r="L522" s="79"/>
    </row>
    <row r="523" spans="1:12" x14ac:dyDescent="0.2">
      <c r="A523" s="43" t="s">
        <v>891</v>
      </c>
      <c r="B523" s="43" t="s">
        <v>892</v>
      </c>
      <c r="C523" s="43" t="s">
        <v>255</v>
      </c>
      <c r="D523" s="43" t="s">
        <v>894</v>
      </c>
      <c r="E523" s="51">
        <v>55.03</v>
      </c>
      <c r="F523" s="45">
        <v>37.869999999999997</v>
      </c>
      <c r="G523" s="45">
        <v>37.22</v>
      </c>
      <c r="H523" s="45">
        <v>28.1</v>
      </c>
      <c r="I523" s="75">
        <v>26.31</v>
      </c>
      <c r="J523" s="63">
        <f t="shared" si="16"/>
        <v>184.53</v>
      </c>
      <c r="K523" s="61">
        <f t="shared" si="17"/>
        <v>1135.8399999999999</v>
      </c>
      <c r="L523" s="79"/>
    </row>
    <row r="524" spans="1:12" x14ac:dyDescent="0.2">
      <c r="A524" s="43" t="s">
        <v>891</v>
      </c>
      <c r="B524" s="43" t="s">
        <v>892</v>
      </c>
      <c r="C524" s="43" t="s">
        <v>89</v>
      </c>
      <c r="D524" s="43" t="s">
        <v>895</v>
      </c>
      <c r="E524" s="51">
        <v>24.34</v>
      </c>
      <c r="F524" s="45">
        <v>29.5</v>
      </c>
      <c r="G524" s="45">
        <v>26.78</v>
      </c>
      <c r="H524" s="45">
        <v>19.940000000000001</v>
      </c>
      <c r="I524" s="75">
        <v>25.64</v>
      </c>
      <c r="J524" s="63">
        <f t="shared" si="16"/>
        <v>126.2</v>
      </c>
      <c r="K524" s="61">
        <f t="shared" si="17"/>
        <v>776.8</v>
      </c>
      <c r="L524" s="79"/>
    </row>
    <row r="525" spans="1:12" x14ac:dyDescent="0.2">
      <c r="A525" s="43" t="s">
        <v>891</v>
      </c>
      <c r="B525" s="43" t="s">
        <v>892</v>
      </c>
      <c r="C525" s="43" t="s">
        <v>896</v>
      </c>
      <c r="D525" s="43" t="s">
        <v>897</v>
      </c>
      <c r="E525" s="51">
        <v>48.71</v>
      </c>
      <c r="F525" s="45">
        <v>39.200000000000003</v>
      </c>
      <c r="G525" s="45">
        <v>55.31</v>
      </c>
      <c r="H525" s="45">
        <v>48.47</v>
      </c>
      <c r="I525" s="75">
        <v>49.2</v>
      </c>
      <c r="J525" s="63">
        <f t="shared" si="16"/>
        <v>240.89</v>
      </c>
      <c r="K525" s="61">
        <f t="shared" si="17"/>
        <v>1482.76</v>
      </c>
      <c r="L525" s="79"/>
    </row>
    <row r="526" spans="1:12" x14ac:dyDescent="0.2">
      <c r="A526" s="43" t="s">
        <v>898</v>
      </c>
      <c r="B526" s="43" t="s">
        <v>899</v>
      </c>
      <c r="C526" s="43" t="s">
        <v>97</v>
      </c>
      <c r="D526" s="43" t="s">
        <v>900</v>
      </c>
      <c r="E526" s="51">
        <v>62.54</v>
      </c>
      <c r="F526" s="45">
        <v>69.819999999999993</v>
      </c>
      <c r="G526" s="45">
        <v>75.58</v>
      </c>
      <c r="H526" s="45">
        <v>58.19</v>
      </c>
      <c r="I526" s="75">
        <v>52.92</v>
      </c>
      <c r="J526" s="63">
        <f t="shared" si="16"/>
        <v>319.05</v>
      </c>
      <c r="K526" s="61">
        <f t="shared" si="17"/>
        <v>1963.86</v>
      </c>
      <c r="L526" s="79"/>
    </row>
    <row r="527" spans="1:12" x14ac:dyDescent="0.2">
      <c r="A527" s="43" t="s">
        <v>898</v>
      </c>
      <c r="B527" s="43" t="s">
        <v>899</v>
      </c>
      <c r="C527" s="43" t="s">
        <v>150</v>
      </c>
      <c r="D527" s="43" t="s">
        <v>901</v>
      </c>
      <c r="E527" s="51">
        <v>18.53</v>
      </c>
      <c r="F527" s="45">
        <v>14.79</v>
      </c>
      <c r="G527" s="45">
        <v>11.97</v>
      </c>
      <c r="H527" s="45">
        <v>18.559999999999999</v>
      </c>
      <c r="I527" s="75">
        <v>18.47</v>
      </c>
      <c r="J527" s="63">
        <f t="shared" si="16"/>
        <v>82.32</v>
      </c>
      <c r="K527" s="61">
        <f t="shared" si="17"/>
        <v>506.71</v>
      </c>
      <c r="L527" s="79"/>
    </row>
    <row r="528" spans="1:12" x14ac:dyDescent="0.2">
      <c r="A528" s="43" t="s">
        <v>898</v>
      </c>
      <c r="B528" s="43" t="s">
        <v>899</v>
      </c>
      <c r="C528" s="43" t="s">
        <v>130</v>
      </c>
      <c r="D528" s="43" t="s">
        <v>902</v>
      </c>
      <c r="E528" s="51">
        <v>5.18</v>
      </c>
      <c r="F528" s="45">
        <v>9.2799999999999994</v>
      </c>
      <c r="G528" s="45">
        <v>6</v>
      </c>
      <c r="H528" s="45">
        <v>0.64</v>
      </c>
      <c r="I528" s="75">
        <v>7.08</v>
      </c>
      <c r="J528" s="63">
        <f t="shared" si="16"/>
        <v>28.18</v>
      </c>
      <c r="K528" s="61">
        <f t="shared" si="17"/>
        <v>173.46</v>
      </c>
      <c r="L528" s="79"/>
    </row>
    <row r="529" spans="1:12" x14ac:dyDescent="0.2">
      <c r="A529" s="43" t="s">
        <v>903</v>
      </c>
      <c r="B529" s="43" t="s">
        <v>904</v>
      </c>
      <c r="C529" s="43" t="s">
        <v>97</v>
      </c>
      <c r="D529" s="43" t="s">
        <v>905</v>
      </c>
      <c r="E529" s="51">
        <v>193.51</v>
      </c>
      <c r="F529" s="45">
        <v>219.48</v>
      </c>
      <c r="G529" s="45">
        <v>184.4</v>
      </c>
      <c r="H529" s="45">
        <v>161.57</v>
      </c>
      <c r="I529" s="75">
        <v>160.58000000000001</v>
      </c>
      <c r="J529" s="63">
        <f t="shared" si="16"/>
        <v>919.54000000000008</v>
      </c>
      <c r="K529" s="61">
        <f t="shared" si="17"/>
        <v>5660.07</v>
      </c>
      <c r="L529" s="79"/>
    </row>
    <row r="530" spans="1:12" x14ac:dyDescent="0.2">
      <c r="A530" s="43" t="s">
        <v>903</v>
      </c>
      <c r="B530" s="43" t="s">
        <v>904</v>
      </c>
      <c r="C530" s="43" t="s">
        <v>128</v>
      </c>
      <c r="D530" s="43" t="s">
        <v>906</v>
      </c>
      <c r="E530" s="51">
        <v>46.15</v>
      </c>
      <c r="F530" s="45">
        <v>30.11</v>
      </c>
      <c r="G530" s="45">
        <v>38.56</v>
      </c>
      <c r="H530" s="45">
        <v>35.770000000000003</v>
      </c>
      <c r="I530" s="75">
        <v>30.73</v>
      </c>
      <c r="J530" s="63">
        <f t="shared" si="16"/>
        <v>181.32</v>
      </c>
      <c r="K530" s="61">
        <f t="shared" si="17"/>
        <v>1116.08</v>
      </c>
      <c r="L530" s="79"/>
    </row>
    <row r="531" spans="1:12" x14ac:dyDescent="0.2">
      <c r="A531" s="43" t="s">
        <v>903</v>
      </c>
      <c r="B531" s="43" t="s">
        <v>904</v>
      </c>
      <c r="C531" s="43" t="s">
        <v>150</v>
      </c>
      <c r="D531" s="43" t="s">
        <v>907</v>
      </c>
      <c r="E531" s="51">
        <v>24.33</v>
      </c>
      <c r="F531" s="45">
        <v>23.1</v>
      </c>
      <c r="G531" s="45">
        <v>21.94</v>
      </c>
      <c r="H531" s="45">
        <v>20.23</v>
      </c>
      <c r="I531" s="75">
        <v>17.059999999999999</v>
      </c>
      <c r="J531" s="63">
        <f t="shared" si="16"/>
        <v>106.66000000000001</v>
      </c>
      <c r="K531" s="61">
        <f t="shared" si="17"/>
        <v>656.53</v>
      </c>
      <c r="L531" s="79"/>
    </row>
    <row r="532" spans="1:12" x14ac:dyDescent="0.2">
      <c r="A532" s="43" t="s">
        <v>903</v>
      </c>
      <c r="B532" s="43" t="s">
        <v>904</v>
      </c>
      <c r="C532" s="43" t="s">
        <v>153</v>
      </c>
      <c r="D532" s="43" t="s">
        <v>908</v>
      </c>
      <c r="E532" s="51">
        <v>6.73</v>
      </c>
      <c r="F532" s="45">
        <v>7</v>
      </c>
      <c r="G532" s="45">
        <v>7.16</v>
      </c>
      <c r="H532" s="45">
        <v>7</v>
      </c>
      <c r="I532" s="75">
        <v>9.0299999999999994</v>
      </c>
      <c r="J532" s="63">
        <f t="shared" si="16"/>
        <v>36.92</v>
      </c>
      <c r="K532" s="61">
        <f t="shared" si="17"/>
        <v>227.25</v>
      </c>
      <c r="L532" s="79"/>
    </row>
    <row r="533" spans="1:12" x14ac:dyDescent="0.2">
      <c r="A533" s="24"/>
      <c r="E533" s="15"/>
      <c r="F533" s="7"/>
      <c r="G533" s="7"/>
      <c r="H533" s="7"/>
      <c r="I533" s="76"/>
      <c r="J533" s="63"/>
      <c r="K533" s="61"/>
    </row>
    <row r="534" spans="1:12" ht="13.5" thickBot="1" x14ac:dyDescent="0.25">
      <c r="A534" s="25">
        <f>COUNTA(A6:A532)</f>
        <v>527</v>
      </c>
      <c r="B534" s="26" t="s">
        <v>70</v>
      </c>
      <c r="C534" s="26"/>
      <c r="D534" s="26"/>
      <c r="E534" s="16">
        <f>SUM(E6:E533)</f>
        <v>48422.799999999974</v>
      </c>
      <c r="F534" s="17">
        <f>SUM(F6:F533)</f>
        <v>50103.97000000003</v>
      </c>
      <c r="G534" s="17">
        <f>SUM(G6:G533)</f>
        <v>47665.380000000026</v>
      </c>
      <c r="H534" s="17">
        <f>SUM(H6:H533)</f>
        <v>43924.790000000023</v>
      </c>
      <c r="I534" s="77">
        <f>SUM(I6:I533)</f>
        <v>41226.560000000019</v>
      </c>
      <c r="J534" s="70">
        <f>SUM(J6:J532)</f>
        <v>231343.49999999985</v>
      </c>
      <c r="K534" s="62">
        <f>SUM(K6:K532)</f>
        <v>1423994.2500000005</v>
      </c>
      <c r="L534" s="79"/>
    </row>
    <row r="536" spans="1:12" x14ac:dyDescent="0.2">
      <c r="G536" s="58"/>
      <c r="H536" s="58"/>
      <c r="I536" s="59" t="s">
        <v>63</v>
      </c>
      <c r="J536" s="58">
        <v>1423994.25</v>
      </c>
    </row>
    <row r="537" spans="1:12" x14ac:dyDescent="0.2">
      <c r="H537" s="41"/>
      <c r="I537" s="42" t="s">
        <v>57</v>
      </c>
      <c r="J537" s="40">
        <f>SUM(J534)</f>
        <v>231343.49999999985</v>
      </c>
    </row>
    <row r="538" spans="1:12" x14ac:dyDescent="0.2">
      <c r="G538" s="9"/>
      <c r="H538" s="9"/>
      <c r="I538" s="8" t="s">
        <v>58</v>
      </c>
      <c r="J538" s="78">
        <v>6.1553240499999999</v>
      </c>
    </row>
    <row r="539" spans="1:12" x14ac:dyDescent="0.2">
      <c r="H539" s="35"/>
      <c r="I539" s="36" t="s">
        <v>64</v>
      </c>
      <c r="J539" s="64">
        <f>SUM(K534)</f>
        <v>1423994.2500000005</v>
      </c>
    </row>
    <row r="540" spans="1:12" x14ac:dyDescent="0.2">
      <c r="E540" s="38"/>
      <c r="F540" s="38"/>
      <c r="G540" s="38"/>
      <c r="H540" s="38"/>
      <c r="I540" s="39" t="s">
        <v>65</v>
      </c>
      <c r="J540" s="52">
        <f>SUM(J536-J539)</f>
        <v>-4.6566128730773926E-10</v>
      </c>
    </row>
    <row r="541" spans="1:12" x14ac:dyDescent="0.2">
      <c r="A541" s="33" t="s">
        <v>59</v>
      </c>
      <c r="B541" s="33"/>
      <c r="C541" s="31"/>
      <c r="D541" s="31"/>
      <c r="E541" s="31"/>
      <c r="F541" s="31"/>
      <c r="G541" s="31"/>
      <c r="H541" s="31"/>
      <c r="I541" s="31"/>
      <c r="J541" s="7"/>
    </row>
    <row r="542" spans="1:12" ht="93" customHeight="1" x14ac:dyDescent="0.2">
      <c r="A542" s="80" t="s">
        <v>60</v>
      </c>
      <c r="B542" s="80"/>
      <c r="C542" s="80"/>
      <c r="D542" s="80"/>
      <c r="E542" s="80"/>
      <c r="F542" s="80"/>
      <c r="G542" s="80"/>
      <c r="H542" s="80"/>
      <c r="I542" s="80"/>
      <c r="J542" s="80"/>
      <c r="K542" s="80"/>
    </row>
    <row r="544" spans="1:12" x14ac:dyDescent="0.2">
      <c r="A544" s="30" t="s">
        <v>61</v>
      </c>
      <c r="B544" s="30"/>
      <c r="C544" s="30"/>
      <c r="D544" s="30"/>
      <c r="E544" s="9"/>
      <c r="F544" s="9"/>
      <c r="G544" s="9"/>
      <c r="H544" s="9"/>
      <c r="I544" s="9"/>
      <c r="J544" s="9"/>
      <c r="K544" s="9"/>
    </row>
    <row r="545" spans="1:11" x14ac:dyDescent="0.2">
      <c r="A545" s="31" t="s">
        <v>917</v>
      </c>
      <c r="B545" s="31"/>
      <c r="C545" s="31"/>
      <c r="D545" s="31"/>
    </row>
    <row r="546" spans="1:11" x14ac:dyDescent="0.2">
      <c r="A546" s="56" t="s">
        <v>918</v>
      </c>
      <c r="B546" s="31"/>
      <c r="C546" s="31"/>
      <c r="D546" s="31"/>
    </row>
    <row r="547" spans="1:11" x14ac:dyDescent="0.2">
      <c r="A547" s="56" t="s">
        <v>919</v>
      </c>
      <c r="B547" s="31"/>
      <c r="C547" s="31"/>
      <c r="D547" s="31"/>
    </row>
    <row r="548" spans="1:11" x14ac:dyDescent="0.2">
      <c r="A548" s="32"/>
      <c r="B548" s="32"/>
      <c r="C548" s="32"/>
      <c r="D548" s="32"/>
      <c r="E548" s="7"/>
      <c r="F548" s="7"/>
      <c r="G548" s="7"/>
      <c r="H548" s="7"/>
      <c r="I548" s="7"/>
      <c r="J548" s="7"/>
    </row>
    <row r="549" spans="1:11" x14ac:dyDescent="0.2">
      <c r="A549" s="30" t="s">
        <v>62</v>
      </c>
      <c r="B549" s="10"/>
      <c r="C549" s="10"/>
      <c r="D549" s="10"/>
      <c r="E549" s="9"/>
      <c r="F549" s="9"/>
      <c r="G549" s="9"/>
      <c r="H549" s="9"/>
      <c r="I549" s="9"/>
      <c r="J549" s="9"/>
      <c r="K549" s="9"/>
    </row>
    <row r="550" spans="1:11" x14ac:dyDescent="0.2">
      <c r="A550" s="43" t="s">
        <v>244</v>
      </c>
      <c r="B550" s="43" t="s">
        <v>245</v>
      </c>
      <c r="C550" s="43" t="s">
        <v>442</v>
      </c>
      <c r="D550" s="43" t="s">
        <v>920</v>
      </c>
      <c r="E550" s="71">
        <v>0</v>
      </c>
      <c r="F550" s="71">
        <v>0</v>
      </c>
      <c r="G550" s="71">
        <v>0</v>
      </c>
      <c r="H550" s="71">
        <v>0</v>
      </c>
      <c r="I550" s="71">
        <v>0</v>
      </c>
      <c r="J550" s="27"/>
      <c r="K550" s="46"/>
    </row>
    <row r="551" spans="1:11" x14ac:dyDescent="0.2">
      <c r="A551" s="43" t="s">
        <v>0</v>
      </c>
      <c r="B551" s="43" t="s">
        <v>7</v>
      </c>
      <c r="C551" s="43" t="s">
        <v>15</v>
      </c>
      <c r="D551" s="43" t="s">
        <v>26</v>
      </c>
      <c r="E551" s="71">
        <v>0</v>
      </c>
      <c r="F551" s="71">
        <v>0</v>
      </c>
      <c r="G551" s="71">
        <v>0</v>
      </c>
      <c r="H551" s="71">
        <v>0</v>
      </c>
      <c r="I551" s="71">
        <v>0</v>
      </c>
      <c r="J551" s="27"/>
      <c r="K551" s="46"/>
    </row>
    <row r="552" spans="1:11" x14ac:dyDescent="0.2">
      <c r="A552" s="43" t="s">
        <v>0</v>
      </c>
      <c r="B552" s="43" t="s">
        <v>7</v>
      </c>
      <c r="C552" s="43" t="s">
        <v>16</v>
      </c>
      <c r="D552" s="43" t="s">
        <v>27</v>
      </c>
      <c r="E552" s="71">
        <v>0</v>
      </c>
      <c r="F552" s="71">
        <v>0</v>
      </c>
      <c r="G552" s="71">
        <v>0</v>
      </c>
      <c r="H552" s="71">
        <v>0</v>
      </c>
      <c r="I552" s="71">
        <v>0</v>
      </c>
      <c r="J552" s="27"/>
      <c r="K552" s="46"/>
    </row>
    <row r="553" spans="1:11" x14ac:dyDescent="0.2">
      <c r="A553" s="43" t="s">
        <v>347</v>
      </c>
      <c r="B553" s="43" t="s">
        <v>348</v>
      </c>
      <c r="C553" s="43" t="s">
        <v>250</v>
      </c>
      <c r="D553" s="43" t="s">
        <v>921</v>
      </c>
      <c r="E553" s="71">
        <v>0</v>
      </c>
      <c r="F553" s="71">
        <v>0</v>
      </c>
      <c r="G553" s="71">
        <v>0</v>
      </c>
      <c r="H553" s="71">
        <v>0</v>
      </c>
      <c r="I553" s="71">
        <v>0</v>
      </c>
      <c r="J553" s="27"/>
      <c r="K553" s="46"/>
    </row>
    <row r="554" spans="1:11" x14ac:dyDescent="0.2">
      <c r="A554" s="43" t="s">
        <v>1</v>
      </c>
      <c r="B554" s="43" t="s">
        <v>8</v>
      </c>
      <c r="C554" s="43" t="s">
        <v>17</v>
      </c>
      <c r="D554" s="43" t="s">
        <v>28</v>
      </c>
      <c r="E554" s="71">
        <v>0</v>
      </c>
      <c r="F554" s="71">
        <v>0</v>
      </c>
      <c r="G554" s="71">
        <v>0</v>
      </c>
      <c r="H554" s="71">
        <v>0</v>
      </c>
      <c r="I554" s="71">
        <v>0</v>
      </c>
      <c r="J554" s="27"/>
      <c r="K554" s="46"/>
    </row>
    <row r="555" spans="1:11" x14ac:dyDescent="0.2">
      <c r="A555" s="43" t="s">
        <v>553</v>
      </c>
      <c r="B555" s="43" t="s">
        <v>554</v>
      </c>
      <c r="C555" s="43" t="s">
        <v>105</v>
      </c>
      <c r="D555" s="43" t="s">
        <v>922</v>
      </c>
      <c r="E555" s="71">
        <v>0</v>
      </c>
      <c r="F555" s="71">
        <v>0</v>
      </c>
      <c r="G555" s="71">
        <v>0</v>
      </c>
      <c r="H555" s="71">
        <v>0</v>
      </c>
      <c r="I555" s="71">
        <v>0</v>
      </c>
      <c r="J555" s="27"/>
      <c r="K555" s="46"/>
    </row>
    <row r="556" spans="1:11" x14ac:dyDescent="0.2">
      <c r="A556" s="43" t="s">
        <v>2</v>
      </c>
      <c r="B556" s="43" t="s">
        <v>9</v>
      </c>
      <c r="C556" s="43" t="s">
        <v>22</v>
      </c>
      <c r="D556" s="43" t="s">
        <v>34</v>
      </c>
      <c r="E556" s="71">
        <v>0</v>
      </c>
      <c r="F556" s="71">
        <v>0</v>
      </c>
      <c r="G556" s="71">
        <v>0</v>
      </c>
      <c r="H556" s="71">
        <v>0</v>
      </c>
      <c r="I556" s="71">
        <v>0</v>
      </c>
      <c r="J556" s="27"/>
      <c r="K556" s="46"/>
    </row>
    <row r="557" spans="1:11" x14ac:dyDescent="0.2">
      <c r="A557" s="43" t="s">
        <v>2</v>
      </c>
      <c r="B557" s="43" t="s">
        <v>9</v>
      </c>
      <c r="C557" s="43" t="s">
        <v>23</v>
      </c>
      <c r="D557" s="43" t="s">
        <v>35</v>
      </c>
      <c r="E557" s="71">
        <v>0</v>
      </c>
      <c r="F557" s="71">
        <v>0</v>
      </c>
      <c r="G557" s="71">
        <v>0</v>
      </c>
      <c r="H557" s="71">
        <v>0</v>
      </c>
      <c r="I557" s="71">
        <v>0</v>
      </c>
      <c r="J557" s="27"/>
      <c r="K557" s="46"/>
    </row>
    <row r="558" spans="1:11" x14ac:dyDescent="0.2">
      <c r="A558" s="43" t="s">
        <v>2</v>
      </c>
      <c r="B558" s="43" t="s">
        <v>9</v>
      </c>
      <c r="C558" s="43" t="s">
        <v>909</v>
      </c>
      <c r="D558" s="43" t="s">
        <v>910</v>
      </c>
      <c r="E558" s="71">
        <v>0</v>
      </c>
      <c r="F558" s="71">
        <v>0</v>
      </c>
      <c r="G558" s="71">
        <v>0</v>
      </c>
      <c r="H558" s="71">
        <v>0</v>
      </c>
      <c r="I558" s="71">
        <v>0</v>
      </c>
      <c r="J558" s="27"/>
      <c r="K558" s="46"/>
    </row>
    <row r="559" spans="1:11" x14ac:dyDescent="0.2">
      <c r="A559" s="43" t="s">
        <v>2</v>
      </c>
      <c r="B559" s="43" t="s">
        <v>9</v>
      </c>
      <c r="C559" s="43" t="s">
        <v>24</v>
      </c>
      <c r="D559" s="43" t="s">
        <v>37</v>
      </c>
      <c r="E559" s="71">
        <v>0</v>
      </c>
      <c r="F559" s="71">
        <v>0</v>
      </c>
      <c r="G559" s="71">
        <v>0</v>
      </c>
      <c r="H559" s="71">
        <v>0</v>
      </c>
      <c r="I559" s="71">
        <v>0</v>
      </c>
      <c r="J559" s="27"/>
      <c r="K559" s="46"/>
    </row>
    <row r="560" spans="1:11" x14ac:dyDescent="0.2">
      <c r="A560" s="43" t="s">
        <v>2</v>
      </c>
      <c r="B560" s="43" t="s">
        <v>9</v>
      </c>
      <c r="C560" s="43" t="s">
        <v>67</v>
      </c>
      <c r="D560" s="43" t="s">
        <v>68</v>
      </c>
      <c r="E560" s="71">
        <v>0</v>
      </c>
      <c r="F560" s="71">
        <v>0</v>
      </c>
      <c r="G560" s="71">
        <v>0</v>
      </c>
      <c r="H560" s="71">
        <v>0</v>
      </c>
      <c r="I560" s="71">
        <v>0</v>
      </c>
      <c r="J560" s="27"/>
      <c r="K560" s="46"/>
    </row>
    <row r="561" spans="1:11" x14ac:dyDescent="0.2">
      <c r="A561" s="43" t="s">
        <v>3</v>
      </c>
      <c r="B561" s="43" t="s">
        <v>10</v>
      </c>
      <c r="C561" s="43" t="s">
        <v>19</v>
      </c>
      <c r="D561" s="43" t="s">
        <v>29</v>
      </c>
      <c r="E561" s="71">
        <v>0</v>
      </c>
      <c r="F561" s="71">
        <v>0</v>
      </c>
      <c r="G561" s="71">
        <v>0</v>
      </c>
      <c r="H561" s="71">
        <v>0</v>
      </c>
      <c r="I561" s="71">
        <v>0</v>
      </c>
      <c r="J561" s="27"/>
      <c r="K561" s="46"/>
    </row>
    <row r="562" spans="1:11" x14ac:dyDescent="0.2">
      <c r="A562" s="43" t="s">
        <v>3</v>
      </c>
      <c r="B562" s="43" t="s">
        <v>10</v>
      </c>
      <c r="C562" s="43" t="s">
        <v>20</v>
      </c>
      <c r="D562" s="43" t="s">
        <v>30</v>
      </c>
      <c r="E562" s="71">
        <v>0</v>
      </c>
      <c r="F562" s="71">
        <v>0</v>
      </c>
      <c r="G562" s="71">
        <v>0</v>
      </c>
      <c r="H562" s="71">
        <v>0</v>
      </c>
      <c r="I562" s="71">
        <v>0</v>
      </c>
      <c r="J562" s="27"/>
      <c r="K562" s="46"/>
    </row>
    <row r="563" spans="1:11" x14ac:dyDescent="0.2">
      <c r="A563" s="43" t="s">
        <v>4</v>
      </c>
      <c r="B563" s="43" t="s">
        <v>11</v>
      </c>
      <c r="C563" s="43" t="s">
        <v>14</v>
      </c>
      <c r="D563" s="43" t="s">
        <v>31</v>
      </c>
      <c r="E563" s="71">
        <v>0</v>
      </c>
      <c r="F563" s="71">
        <v>0</v>
      </c>
      <c r="G563" s="71">
        <v>0</v>
      </c>
      <c r="H563" s="71">
        <v>0</v>
      </c>
      <c r="I563" s="71">
        <v>0</v>
      </c>
      <c r="J563" s="27"/>
      <c r="K563" s="46"/>
    </row>
    <row r="564" spans="1:11" x14ac:dyDescent="0.2">
      <c r="A564" s="43" t="s">
        <v>5</v>
      </c>
      <c r="B564" s="43" t="s">
        <v>12</v>
      </c>
      <c r="C564" s="43" t="s">
        <v>18</v>
      </c>
      <c r="D564" s="43" t="s">
        <v>32</v>
      </c>
      <c r="E564" s="71">
        <v>0</v>
      </c>
      <c r="F564" s="71">
        <v>0</v>
      </c>
      <c r="G564" s="71">
        <v>0</v>
      </c>
      <c r="H564" s="71">
        <v>0</v>
      </c>
      <c r="I564" s="71">
        <v>0</v>
      </c>
      <c r="J564" s="27"/>
      <c r="K564" s="46"/>
    </row>
    <row r="565" spans="1:11" x14ac:dyDescent="0.2">
      <c r="A565" s="43" t="s">
        <v>5</v>
      </c>
      <c r="B565" s="43" t="s">
        <v>12</v>
      </c>
      <c r="C565" s="43" t="s">
        <v>21</v>
      </c>
      <c r="D565" s="43" t="s">
        <v>33</v>
      </c>
      <c r="E565" s="71">
        <v>0</v>
      </c>
      <c r="F565" s="71">
        <v>0</v>
      </c>
      <c r="G565" s="71">
        <v>0</v>
      </c>
      <c r="H565" s="71">
        <v>0</v>
      </c>
      <c r="I565" s="71">
        <v>0</v>
      </c>
      <c r="J565" s="27"/>
      <c r="K565" s="46"/>
    </row>
    <row r="566" spans="1:11" x14ac:dyDescent="0.2">
      <c r="A566" s="43" t="s">
        <v>6</v>
      </c>
      <c r="B566" s="43" t="s">
        <v>13</v>
      </c>
      <c r="C566" s="43" t="s">
        <v>25</v>
      </c>
      <c r="D566" s="43" t="s">
        <v>69</v>
      </c>
      <c r="E566" s="71">
        <v>0</v>
      </c>
      <c r="F566" s="71">
        <v>0</v>
      </c>
      <c r="G566" s="71">
        <v>0</v>
      </c>
      <c r="H566" s="71">
        <v>0</v>
      </c>
      <c r="I566" s="71">
        <v>0</v>
      </c>
      <c r="J566" s="27"/>
      <c r="K566" s="46"/>
    </row>
    <row r="567" spans="1:11" x14ac:dyDescent="0.2">
      <c r="A567" s="43" t="s">
        <v>6</v>
      </c>
      <c r="B567" s="43" t="s">
        <v>13</v>
      </c>
      <c r="C567" s="43" t="s">
        <v>911</v>
      </c>
      <c r="D567" s="43" t="s">
        <v>912</v>
      </c>
      <c r="E567" s="71">
        <v>0</v>
      </c>
      <c r="F567" s="71">
        <v>0</v>
      </c>
      <c r="G567" s="71">
        <v>0</v>
      </c>
      <c r="H567" s="71">
        <v>0</v>
      </c>
      <c r="I567" s="71">
        <v>0</v>
      </c>
      <c r="J567" s="27"/>
      <c r="K567" s="46"/>
    </row>
    <row r="568" spans="1:11" x14ac:dyDescent="0.2">
      <c r="A568" s="43" t="s">
        <v>6</v>
      </c>
      <c r="B568" s="43" t="s">
        <v>13</v>
      </c>
      <c r="C568" s="43" t="s">
        <v>913</v>
      </c>
      <c r="D568" s="43" t="s">
        <v>914</v>
      </c>
      <c r="E568" s="71">
        <v>0</v>
      </c>
      <c r="F568" s="71">
        <v>0</v>
      </c>
      <c r="G568" s="71">
        <v>0</v>
      </c>
      <c r="H568" s="71">
        <v>0</v>
      </c>
      <c r="I568" s="71">
        <v>0</v>
      </c>
      <c r="J568" s="27"/>
      <c r="K568" s="46"/>
    </row>
    <row r="569" spans="1:11" x14ac:dyDescent="0.2">
      <c r="A569" s="43" t="s">
        <v>6</v>
      </c>
      <c r="B569" s="43" t="s">
        <v>13</v>
      </c>
      <c r="C569" s="43" t="s">
        <v>915</v>
      </c>
      <c r="D569" s="43" t="s">
        <v>916</v>
      </c>
      <c r="E569" s="71">
        <v>0</v>
      </c>
      <c r="F569" s="71">
        <v>0</v>
      </c>
      <c r="G569" s="71">
        <v>0</v>
      </c>
      <c r="H569" s="71">
        <v>0</v>
      </c>
      <c r="I569" s="71">
        <v>0</v>
      </c>
      <c r="J569" s="27"/>
      <c r="K569" s="46"/>
    </row>
    <row r="570" spans="1:11" x14ac:dyDescent="0.2">
      <c r="A570" s="47" t="s">
        <v>6</v>
      </c>
      <c r="B570" s="48" t="s">
        <v>13</v>
      </c>
      <c r="C570" s="48" t="s">
        <v>24</v>
      </c>
      <c r="D570" s="48" t="s">
        <v>36</v>
      </c>
      <c r="E570" s="49">
        <v>0</v>
      </c>
      <c r="F570" s="49">
        <v>0</v>
      </c>
      <c r="G570" s="49">
        <v>0</v>
      </c>
      <c r="H570" s="49">
        <v>0</v>
      </c>
      <c r="I570" s="49">
        <v>0</v>
      </c>
      <c r="J570" s="34"/>
      <c r="K570" s="50"/>
    </row>
    <row r="571" spans="1:11" x14ac:dyDescent="0.2">
      <c r="A571" s="44"/>
      <c r="B571" s="44"/>
      <c r="C571" s="44"/>
      <c r="D571" s="44"/>
      <c r="E571" s="45"/>
      <c r="F571" s="45"/>
      <c r="G571" s="45"/>
      <c r="H571" s="45"/>
      <c r="I571" s="45"/>
      <c r="J571" s="57"/>
      <c r="K571" s="37"/>
    </row>
  </sheetData>
  <sortState ref="A6:K532">
    <sortCondition ref="A6:A532"/>
    <sortCondition ref="C6:C532"/>
  </sortState>
  <mergeCells count="1">
    <mergeCell ref="A542:K542"/>
  </mergeCells>
  <printOptions horizontalCentered="1" gridLines="1"/>
  <pageMargins left="0.45" right="0.45" top="0.78" bottom="0.54" header="0.3" footer="0.3"/>
  <pageSetup scale="80" orientation="portrait" r:id="rId1"/>
  <headerFooter>
    <oddHeader>&amp;LFY2017 ACE Technology Allocation
(Based on 2016 Full Year ADM for 8th - 12th Grades)&amp;COklahoma State Department of Education&amp;R05/04/17</oddHeader>
    <oddFooter>&amp;LState Aid Section
&amp;F&amp;C&amp;P</oddFooter>
  </headerFooter>
  <rowBreaks count="1" manualBreakCount="1">
    <brk id="54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vt:lpstr>
      <vt:lpstr>Sheet2</vt:lpstr>
      <vt:lpstr>Sheet3</vt:lpstr>
      <vt:lpstr>Sheet1!Print_Area</vt:lpstr>
      <vt:lpstr>Sheet1!Print_Titles</vt:lpstr>
    </vt:vector>
  </TitlesOfParts>
  <Company>Oklahoma State Department of Education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Kimberly Ivester</dc:creator>
  <cp:lastModifiedBy>Kimberly Ivester</cp:lastModifiedBy>
  <cp:lastPrinted>2017-05-03T21:15:31Z</cp:lastPrinted>
  <dcterms:created xsi:type="dcterms:W3CDTF">2014-05-06T15:09:16Z</dcterms:created>
  <dcterms:modified xsi:type="dcterms:W3CDTF">2017-05-03T21:16:54Z</dcterms:modified>
</cp:coreProperties>
</file>