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1789467a5d6c694/Documents/Web Stuff/Lottery/"/>
    </mc:Choice>
  </mc:AlternateContent>
  <xr:revisionPtr revIDLastSave="0" documentId="8_{93B7E9FA-6254-4271-A92C-341D131F5AAE}" xr6:coauthVersionLast="45" xr6:coauthVersionMax="45" xr10:uidLastSave="{00000000-0000-0000-0000-000000000000}"/>
  <bookViews>
    <workbookView xWindow="-120" yWindow="-120" windowWidth="29040" windowHeight="15840" tabRatio="0" xr2:uid="{00000000-000D-0000-FFFF-FFFF00000000}"/>
  </bookViews>
  <sheets>
    <sheet name="2000 calc" sheetId="1" r:id="rId1"/>
  </sheets>
  <definedNames>
    <definedName name="_xlnm.Print_Area" localSheetId="0">'2000 calc'!$A$7:$N$557</definedName>
    <definedName name="_xlnm.Print_Titles" localSheetId="0">'2000 calc'!$1:$6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1" i="1" l="1"/>
  <c r="H549" i="1" l="1"/>
  <c r="N549" i="1" s="1"/>
  <c r="H548" i="1"/>
  <c r="N548" i="1" s="1"/>
  <c r="H547" i="1"/>
  <c r="N547" i="1" s="1"/>
  <c r="H546" i="1"/>
  <c r="N546" i="1" s="1"/>
  <c r="H545" i="1"/>
  <c r="N545" i="1" s="1"/>
  <c r="H544" i="1"/>
  <c r="N544" i="1" s="1"/>
  <c r="H543" i="1"/>
  <c r="N543" i="1" s="1"/>
  <c r="H542" i="1"/>
  <c r="N542" i="1" s="1"/>
  <c r="H541" i="1"/>
  <c r="N541" i="1" s="1"/>
  <c r="H540" i="1"/>
  <c r="N540" i="1" s="1"/>
  <c r="H539" i="1"/>
  <c r="N539" i="1" s="1"/>
  <c r="H538" i="1"/>
  <c r="N538" i="1" s="1"/>
  <c r="H537" i="1"/>
  <c r="N537" i="1" s="1"/>
  <c r="H536" i="1"/>
  <c r="N536" i="1" s="1"/>
  <c r="H535" i="1"/>
  <c r="N535" i="1" s="1"/>
  <c r="H534" i="1"/>
  <c r="N534" i="1" s="1"/>
  <c r="H533" i="1"/>
  <c r="N533" i="1" s="1"/>
  <c r="H532" i="1"/>
  <c r="N532" i="1" s="1"/>
  <c r="H531" i="1"/>
  <c r="N531" i="1" s="1"/>
  <c r="H530" i="1"/>
  <c r="N530" i="1" s="1"/>
  <c r="H529" i="1"/>
  <c r="N529" i="1" s="1"/>
  <c r="H528" i="1"/>
  <c r="N528" i="1" s="1"/>
  <c r="H527" i="1"/>
  <c r="N527" i="1" s="1"/>
  <c r="H526" i="1"/>
  <c r="N526" i="1" s="1"/>
  <c r="H525" i="1"/>
  <c r="N525" i="1" s="1"/>
  <c r="H524" i="1"/>
  <c r="N524" i="1" s="1"/>
  <c r="H523" i="1"/>
  <c r="N523" i="1" s="1"/>
  <c r="H522" i="1"/>
  <c r="N522" i="1" s="1"/>
  <c r="H521" i="1"/>
  <c r="N521" i="1" s="1"/>
  <c r="H520" i="1"/>
  <c r="N520" i="1" s="1"/>
  <c r="H519" i="1"/>
  <c r="N519" i="1" s="1"/>
  <c r="H518" i="1"/>
  <c r="N518" i="1" s="1"/>
  <c r="H517" i="1"/>
  <c r="N517" i="1" s="1"/>
  <c r="H516" i="1"/>
  <c r="N516" i="1" s="1"/>
  <c r="H515" i="1"/>
  <c r="N515" i="1" s="1"/>
  <c r="H514" i="1"/>
  <c r="N514" i="1" s="1"/>
  <c r="H513" i="1"/>
  <c r="N513" i="1" s="1"/>
  <c r="H512" i="1"/>
  <c r="N512" i="1" s="1"/>
  <c r="H511" i="1"/>
  <c r="N511" i="1" s="1"/>
  <c r="H510" i="1"/>
  <c r="N510" i="1" s="1"/>
  <c r="H509" i="1"/>
  <c r="N509" i="1" s="1"/>
  <c r="H508" i="1"/>
  <c r="N508" i="1" s="1"/>
  <c r="H507" i="1"/>
  <c r="N507" i="1" s="1"/>
  <c r="H506" i="1"/>
  <c r="N506" i="1" s="1"/>
  <c r="H505" i="1"/>
  <c r="N505" i="1" s="1"/>
  <c r="H504" i="1"/>
  <c r="N504" i="1" s="1"/>
  <c r="H503" i="1"/>
  <c r="N503" i="1" s="1"/>
  <c r="H502" i="1"/>
  <c r="N502" i="1" s="1"/>
  <c r="H501" i="1"/>
  <c r="N501" i="1" s="1"/>
  <c r="H500" i="1"/>
  <c r="N500" i="1" s="1"/>
  <c r="H499" i="1"/>
  <c r="N499" i="1" s="1"/>
  <c r="H498" i="1"/>
  <c r="N498" i="1" s="1"/>
  <c r="H497" i="1"/>
  <c r="N497" i="1" s="1"/>
  <c r="H496" i="1"/>
  <c r="N496" i="1" s="1"/>
  <c r="H495" i="1"/>
  <c r="N495" i="1" s="1"/>
  <c r="H494" i="1"/>
  <c r="N494" i="1" s="1"/>
  <c r="H493" i="1"/>
  <c r="N493" i="1" s="1"/>
  <c r="H492" i="1"/>
  <c r="N492" i="1" s="1"/>
  <c r="H491" i="1"/>
  <c r="N491" i="1" s="1"/>
  <c r="H490" i="1"/>
  <c r="N490" i="1" s="1"/>
  <c r="H489" i="1"/>
  <c r="N489" i="1" s="1"/>
  <c r="H488" i="1"/>
  <c r="N488" i="1" s="1"/>
  <c r="H487" i="1"/>
  <c r="N487" i="1" s="1"/>
  <c r="H486" i="1"/>
  <c r="N486" i="1" s="1"/>
  <c r="H485" i="1"/>
  <c r="N485" i="1" s="1"/>
  <c r="H484" i="1"/>
  <c r="N484" i="1" s="1"/>
  <c r="H483" i="1"/>
  <c r="N483" i="1" s="1"/>
  <c r="H482" i="1"/>
  <c r="N482" i="1" s="1"/>
  <c r="H481" i="1"/>
  <c r="N481" i="1" s="1"/>
  <c r="H480" i="1"/>
  <c r="N480" i="1" s="1"/>
  <c r="H479" i="1"/>
  <c r="N479" i="1" s="1"/>
  <c r="H478" i="1"/>
  <c r="N478" i="1" s="1"/>
  <c r="H477" i="1"/>
  <c r="N477" i="1" s="1"/>
  <c r="H476" i="1"/>
  <c r="N476" i="1" s="1"/>
  <c r="H475" i="1"/>
  <c r="N475" i="1" s="1"/>
  <c r="H474" i="1"/>
  <c r="N474" i="1" s="1"/>
  <c r="H473" i="1"/>
  <c r="N473" i="1" s="1"/>
  <c r="H472" i="1"/>
  <c r="N472" i="1" s="1"/>
  <c r="H471" i="1"/>
  <c r="N471" i="1" s="1"/>
  <c r="H470" i="1"/>
  <c r="N470" i="1" s="1"/>
  <c r="H469" i="1"/>
  <c r="N469" i="1" s="1"/>
  <c r="H468" i="1"/>
  <c r="N468" i="1" s="1"/>
  <c r="H467" i="1"/>
  <c r="N467" i="1" s="1"/>
  <c r="H466" i="1"/>
  <c r="N466" i="1" s="1"/>
  <c r="H465" i="1"/>
  <c r="N465" i="1" s="1"/>
  <c r="H464" i="1"/>
  <c r="N464" i="1" s="1"/>
  <c r="H463" i="1"/>
  <c r="N463" i="1" s="1"/>
  <c r="H462" i="1"/>
  <c r="N462" i="1" s="1"/>
  <c r="H461" i="1"/>
  <c r="N461" i="1" s="1"/>
  <c r="H460" i="1"/>
  <c r="N460" i="1" s="1"/>
  <c r="H459" i="1"/>
  <c r="N459" i="1" s="1"/>
  <c r="H458" i="1"/>
  <c r="N458" i="1" s="1"/>
  <c r="H457" i="1"/>
  <c r="N457" i="1" s="1"/>
  <c r="H456" i="1"/>
  <c r="N456" i="1" s="1"/>
  <c r="H455" i="1"/>
  <c r="N455" i="1" s="1"/>
  <c r="H454" i="1"/>
  <c r="N454" i="1" s="1"/>
  <c r="H453" i="1"/>
  <c r="N453" i="1" s="1"/>
  <c r="H452" i="1"/>
  <c r="N452" i="1" s="1"/>
  <c r="H451" i="1"/>
  <c r="N451" i="1" s="1"/>
  <c r="H450" i="1"/>
  <c r="N450" i="1" s="1"/>
  <c r="H449" i="1"/>
  <c r="N449" i="1" s="1"/>
  <c r="H448" i="1"/>
  <c r="N448" i="1" s="1"/>
  <c r="H447" i="1"/>
  <c r="N447" i="1" s="1"/>
  <c r="H446" i="1"/>
  <c r="N446" i="1" s="1"/>
  <c r="H445" i="1"/>
  <c r="N445" i="1" s="1"/>
  <c r="H444" i="1"/>
  <c r="N444" i="1" s="1"/>
  <c r="H443" i="1"/>
  <c r="N443" i="1" s="1"/>
  <c r="H442" i="1"/>
  <c r="N442" i="1" s="1"/>
  <c r="H441" i="1"/>
  <c r="N441" i="1" s="1"/>
  <c r="H440" i="1"/>
  <c r="N440" i="1" s="1"/>
  <c r="H439" i="1"/>
  <c r="N439" i="1" s="1"/>
  <c r="H438" i="1"/>
  <c r="N438" i="1" s="1"/>
  <c r="H437" i="1"/>
  <c r="N437" i="1" s="1"/>
  <c r="H436" i="1"/>
  <c r="N436" i="1" s="1"/>
  <c r="H435" i="1"/>
  <c r="N435" i="1" s="1"/>
  <c r="H434" i="1"/>
  <c r="N434" i="1" s="1"/>
  <c r="H433" i="1"/>
  <c r="N433" i="1" s="1"/>
  <c r="H432" i="1"/>
  <c r="N432" i="1" s="1"/>
  <c r="H431" i="1"/>
  <c r="N431" i="1" s="1"/>
  <c r="H430" i="1"/>
  <c r="N430" i="1" s="1"/>
  <c r="H429" i="1"/>
  <c r="N429" i="1" s="1"/>
  <c r="H428" i="1"/>
  <c r="N428" i="1" s="1"/>
  <c r="H427" i="1"/>
  <c r="N427" i="1" s="1"/>
  <c r="H426" i="1"/>
  <c r="N426" i="1" s="1"/>
  <c r="H425" i="1"/>
  <c r="N425" i="1" s="1"/>
  <c r="H424" i="1"/>
  <c r="N424" i="1" s="1"/>
  <c r="H423" i="1"/>
  <c r="N423" i="1" s="1"/>
  <c r="H422" i="1"/>
  <c r="N422" i="1" s="1"/>
  <c r="H421" i="1"/>
  <c r="N421" i="1" s="1"/>
  <c r="H420" i="1"/>
  <c r="N420" i="1" s="1"/>
  <c r="H419" i="1"/>
  <c r="N419" i="1" s="1"/>
  <c r="H418" i="1"/>
  <c r="N418" i="1" s="1"/>
  <c r="H417" i="1"/>
  <c r="N417" i="1" s="1"/>
  <c r="H416" i="1"/>
  <c r="N416" i="1" s="1"/>
  <c r="H415" i="1"/>
  <c r="N415" i="1" s="1"/>
  <c r="H414" i="1"/>
  <c r="N414" i="1" s="1"/>
  <c r="H413" i="1"/>
  <c r="N413" i="1" s="1"/>
  <c r="H412" i="1"/>
  <c r="N412" i="1" s="1"/>
  <c r="H411" i="1"/>
  <c r="N411" i="1" s="1"/>
  <c r="H410" i="1"/>
  <c r="N410" i="1" s="1"/>
  <c r="H409" i="1"/>
  <c r="N409" i="1" s="1"/>
  <c r="H408" i="1"/>
  <c r="N408" i="1" s="1"/>
  <c r="H407" i="1"/>
  <c r="N407" i="1" s="1"/>
  <c r="H406" i="1"/>
  <c r="N406" i="1" s="1"/>
  <c r="H405" i="1"/>
  <c r="N405" i="1" s="1"/>
  <c r="H404" i="1"/>
  <c r="N404" i="1" s="1"/>
  <c r="H403" i="1"/>
  <c r="N403" i="1" s="1"/>
  <c r="H402" i="1"/>
  <c r="N402" i="1" s="1"/>
  <c r="H401" i="1"/>
  <c r="N401" i="1" s="1"/>
  <c r="H400" i="1"/>
  <c r="N400" i="1" s="1"/>
  <c r="H399" i="1"/>
  <c r="N399" i="1" s="1"/>
  <c r="H398" i="1"/>
  <c r="N398" i="1" s="1"/>
  <c r="H397" i="1"/>
  <c r="N397" i="1" s="1"/>
  <c r="H396" i="1"/>
  <c r="N396" i="1" s="1"/>
  <c r="H395" i="1"/>
  <c r="N395" i="1" s="1"/>
  <c r="H394" i="1"/>
  <c r="N394" i="1" s="1"/>
  <c r="H393" i="1"/>
  <c r="N393" i="1" s="1"/>
  <c r="H392" i="1"/>
  <c r="N392" i="1" s="1"/>
  <c r="H391" i="1"/>
  <c r="N391" i="1" s="1"/>
  <c r="H390" i="1"/>
  <c r="N390" i="1" s="1"/>
  <c r="H389" i="1"/>
  <c r="N389" i="1" s="1"/>
  <c r="H388" i="1"/>
  <c r="N388" i="1" s="1"/>
  <c r="H387" i="1"/>
  <c r="N387" i="1" s="1"/>
  <c r="H386" i="1"/>
  <c r="N386" i="1" s="1"/>
  <c r="H385" i="1"/>
  <c r="N385" i="1" s="1"/>
  <c r="H384" i="1"/>
  <c r="N384" i="1" s="1"/>
  <c r="H383" i="1"/>
  <c r="N383" i="1" s="1"/>
  <c r="H382" i="1"/>
  <c r="N382" i="1" s="1"/>
  <c r="H381" i="1"/>
  <c r="N381" i="1" s="1"/>
  <c r="H380" i="1"/>
  <c r="N380" i="1" s="1"/>
  <c r="H379" i="1"/>
  <c r="N379" i="1" s="1"/>
  <c r="H378" i="1"/>
  <c r="N378" i="1" s="1"/>
  <c r="H377" i="1"/>
  <c r="N377" i="1" s="1"/>
  <c r="H376" i="1"/>
  <c r="N376" i="1" s="1"/>
  <c r="H375" i="1"/>
  <c r="N375" i="1" s="1"/>
  <c r="H374" i="1"/>
  <c r="N374" i="1" s="1"/>
  <c r="H373" i="1"/>
  <c r="N373" i="1" s="1"/>
  <c r="H372" i="1"/>
  <c r="N372" i="1" s="1"/>
  <c r="H371" i="1"/>
  <c r="N371" i="1" s="1"/>
  <c r="H370" i="1"/>
  <c r="N370" i="1" s="1"/>
  <c r="H369" i="1"/>
  <c r="N369" i="1" s="1"/>
  <c r="H368" i="1"/>
  <c r="N368" i="1" s="1"/>
  <c r="H367" i="1"/>
  <c r="N367" i="1" s="1"/>
  <c r="H366" i="1"/>
  <c r="N366" i="1" s="1"/>
  <c r="H365" i="1"/>
  <c r="N365" i="1" s="1"/>
  <c r="H364" i="1"/>
  <c r="N364" i="1" s="1"/>
  <c r="H363" i="1"/>
  <c r="N363" i="1" s="1"/>
  <c r="H362" i="1"/>
  <c r="N362" i="1" s="1"/>
  <c r="H361" i="1"/>
  <c r="N361" i="1" s="1"/>
  <c r="H360" i="1"/>
  <c r="N360" i="1" s="1"/>
  <c r="H359" i="1"/>
  <c r="N359" i="1" s="1"/>
  <c r="H358" i="1"/>
  <c r="N358" i="1" s="1"/>
  <c r="H357" i="1"/>
  <c r="N357" i="1" s="1"/>
  <c r="H356" i="1"/>
  <c r="N356" i="1" s="1"/>
  <c r="H355" i="1"/>
  <c r="N355" i="1" s="1"/>
  <c r="H354" i="1"/>
  <c r="N354" i="1" s="1"/>
  <c r="H353" i="1"/>
  <c r="N353" i="1" s="1"/>
  <c r="H352" i="1"/>
  <c r="N352" i="1" s="1"/>
  <c r="H351" i="1"/>
  <c r="N351" i="1" s="1"/>
  <c r="H350" i="1"/>
  <c r="N350" i="1" s="1"/>
  <c r="H349" i="1"/>
  <c r="N349" i="1" s="1"/>
  <c r="H348" i="1"/>
  <c r="N348" i="1" s="1"/>
  <c r="H347" i="1"/>
  <c r="N347" i="1" s="1"/>
  <c r="H346" i="1"/>
  <c r="N346" i="1" s="1"/>
  <c r="H345" i="1"/>
  <c r="N345" i="1" s="1"/>
  <c r="H344" i="1"/>
  <c r="N344" i="1" s="1"/>
  <c r="H343" i="1"/>
  <c r="N343" i="1" s="1"/>
  <c r="H342" i="1"/>
  <c r="N342" i="1" s="1"/>
  <c r="H341" i="1"/>
  <c r="N341" i="1" s="1"/>
  <c r="H340" i="1"/>
  <c r="N340" i="1" s="1"/>
  <c r="H339" i="1"/>
  <c r="N339" i="1" s="1"/>
  <c r="H338" i="1"/>
  <c r="N338" i="1" s="1"/>
  <c r="H337" i="1"/>
  <c r="N337" i="1" s="1"/>
  <c r="H336" i="1"/>
  <c r="N336" i="1" s="1"/>
  <c r="H335" i="1"/>
  <c r="N335" i="1" s="1"/>
  <c r="H334" i="1"/>
  <c r="N334" i="1" s="1"/>
  <c r="H333" i="1"/>
  <c r="N333" i="1" s="1"/>
  <c r="H332" i="1"/>
  <c r="N332" i="1" s="1"/>
  <c r="H331" i="1"/>
  <c r="N331" i="1" s="1"/>
  <c r="H330" i="1"/>
  <c r="N330" i="1" s="1"/>
  <c r="H329" i="1"/>
  <c r="N329" i="1" s="1"/>
  <c r="H328" i="1"/>
  <c r="N328" i="1" s="1"/>
  <c r="H327" i="1"/>
  <c r="N327" i="1" s="1"/>
  <c r="H326" i="1"/>
  <c r="N326" i="1" s="1"/>
  <c r="H325" i="1"/>
  <c r="N325" i="1" s="1"/>
  <c r="H324" i="1"/>
  <c r="N324" i="1" s="1"/>
  <c r="H323" i="1"/>
  <c r="N323" i="1" s="1"/>
  <c r="H322" i="1"/>
  <c r="N322" i="1" s="1"/>
  <c r="H321" i="1"/>
  <c r="N321" i="1" s="1"/>
  <c r="H320" i="1"/>
  <c r="N320" i="1" s="1"/>
  <c r="H319" i="1"/>
  <c r="N319" i="1" s="1"/>
  <c r="H318" i="1"/>
  <c r="N318" i="1" s="1"/>
  <c r="H317" i="1"/>
  <c r="N317" i="1" s="1"/>
  <c r="H316" i="1"/>
  <c r="N316" i="1" s="1"/>
  <c r="H315" i="1"/>
  <c r="N315" i="1" s="1"/>
  <c r="H314" i="1"/>
  <c r="N314" i="1" s="1"/>
  <c r="H313" i="1"/>
  <c r="N313" i="1" s="1"/>
  <c r="H312" i="1"/>
  <c r="N312" i="1" s="1"/>
  <c r="H311" i="1"/>
  <c r="N311" i="1" s="1"/>
  <c r="H310" i="1"/>
  <c r="N310" i="1" s="1"/>
  <c r="H309" i="1"/>
  <c r="N309" i="1" s="1"/>
  <c r="H308" i="1"/>
  <c r="N308" i="1" s="1"/>
  <c r="H307" i="1"/>
  <c r="N307" i="1" s="1"/>
  <c r="H306" i="1"/>
  <c r="N306" i="1" s="1"/>
  <c r="H305" i="1"/>
  <c r="N305" i="1" s="1"/>
  <c r="H304" i="1"/>
  <c r="N304" i="1" s="1"/>
  <c r="H303" i="1"/>
  <c r="N303" i="1" s="1"/>
  <c r="H302" i="1"/>
  <c r="N302" i="1" s="1"/>
  <c r="H301" i="1"/>
  <c r="N301" i="1" s="1"/>
  <c r="H300" i="1"/>
  <c r="N300" i="1" s="1"/>
  <c r="H299" i="1"/>
  <c r="N299" i="1" s="1"/>
  <c r="H298" i="1"/>
  <c r="N298" i="1" s="1"/>
  <c r="H297" i="1"/>
  <c r="N297" i="1" s="1"/>
  <c r="H296" i="1"/>
  <c r="N296" i="1" s="1"/>
  <c r="H295" i="1"/>
  <c r="N295" i="1" s="1"/>
  <c r="H294" i="1"/>
  <c r="N294" i="1" s="1"/>
  <c r="H293" i="1"/>
  <c r="N293" i="1" s="1"/>
  <c r="H292" i="1"/>
  <c r="N292" i="1" s="1"/>
  <c r="H291" i="1"/>
  <c r="N291" i="1" s="1"/>
  <c r="H290" i="1"/>
  <c r="N290" i="1" s="1"/>
  <c r="H289" i="1"/>
  <c r="N289" i="1" s="1"/>
  <c r="H288" i="1"/>
  <c r="N288" i="1" s="1"/>
  <c r="H287" i="1"/>
  <c r="N287" i="1" s="1"/>
  <c r="H286" i="1"/>
  <c r="N286" i="1" s="1"/>
  <c r="H285" i="1"/>
  <c r="N285" i="1" s="1"/>
  <c r="H284" i="1"/>
  <c r="N284" i="1" s="1"/>
  <c r="H283" i="1"/>
  <c r="N283" i="1" s="1"/>
  <c r="H282" i="1"/>
  <c r="N282" i="1" s="1"/>
  <c r="H281" i="1"/>
  <c r="N281" i="1" s="1"/>
  <c r="H280" i="1"/>
  <c r="N280" i="1" s="1"/>
  <c r="H279" i="1"/>
  <c r="N279" i="1" s="1"/>
  <c r="H278" i="1"/>
  <c r="N278" i="1" s="1"/>
  <c r="H277" i="1"/>
  <c r="N277" i="1" s="1"/>
  <c r="H276" i="1"/>
  <c r="N276" i="1" s="1"/>
  <c r="H275" i="1"/>
  <c r="N275" i="1" s="1"/>
  <c r="H274" i="1"/>
  <c r="N274" i="1" s="1"/>
  <c r="H273" i="1"/>
  <c r="N273" i="1" s="1"/>
  <c r="H272" i="1"/>
  <c r="N272" i="1" s="1"/>
  <c r="H271" i="1"/>
  <c r="N271" i="1" s="1"/>
  <c r="H270" i="1"/>
  <c r="N270" i="1" s="1"/>
  <c r="H269" i="1"/>
  <c r="N269" i="1" s="1"/>
  <c r="H268" i="1"/>
  <c r="N268" i="1" s="1"/>
  <c r="H267" i="1"/>
  <c r="N267" i="1" s="1"/>
  <c r="H266" i="1"/>
  <c r="N266" i="1" s="1"/>
  <c r="H265" i="1"/>
  <c r="N265" i="1" s="1"/>
  <c r="H264" i="1"/>
  <c r="N264" i="1" s="1"/>
  <c r="H263" i="1"/>
  <c r="N263" i="1" s="1"/>
  <c r="H262" i="1"/>
  <c r="N262" i="1" s="1"/>
  <c r="H261" i="1"/>
  <c r="N261" i="1" s="1"/>
  <c r="H260" i="1"/>
  <c r="N260" i="1" s="1"/>
  <c r="H259" i="1"/>
  <c r="N259" i="1" s="1"/>
  <c r="H258" i="1"/>
  <c r="N258" i="1" s="1"/>
  <c r="H257" i="1"/>
  <c r="N257" i="1" s="1"/>
  <c r="H256" i="1"/>
  <c r="N256" i="1" s="1"/>
  <c r="H255" i="1"/>
  <c r="N255" i="1" s="1"/>
  <c r="H254" i="1"/>
  <c r="N254" i="1" s="1"/>
  <c r="H253" i="1"/>
  <c r="N253" i="1" s="1"/>
  <c r="H252" i="1"/>
  <c r="N252" i="1" s="1"/>
  <c r="H251" i="1"/>
  <c r="N251" i="1" s="1"/>
  <c r="H250" i="1"/>
  <c r="N250" i="1" s="1"/>
  <c r="H249" i="1"/>
  <c r="N249" i="1" s="1"/>
  <c r="H248" i="1"/>
  <c r="N248" i="1" s="1"/>
  <c r="H247" i="1"/>
  <c r="N247" i="1" s="1"/>
  <c r="H246" i="1"/>
  <c r="N246" i="1" s="1"/>
  <c r="H245" i="1"/>
  <c r="N245" i="1" s="1"/>
  <c r="H244" i="1"/>
  <c r="N244" i="1" s="1"/>
  <c r="H243" i="1"/>
  <c r="N243" i="1" s="1"/>
  <c r="H242" i="1"/>
  <c r="N242" i="1" s="1"/>
  <c r="H241" i="1"/>
  <c r="N241" i="1" s="1"/>
  <c r="H240" i="1"/>
  <c r="N240" i="1" s="1"/>
  <c r="H239" i="1"/>
  <c r="N239" i="1" s="1"/>
  <c r="H238" i="1"/>
  <c r="N238" i="1" s="1"/>
  <c r="H237" i="1"/>
  <c r="N237" i="1" s="1"/>
  <c r="H236" i="1"/>
  <c r="N236" i="1" s="1"/>
  <c r="H235" i="1"/>
  <c r="N235" i="1" s="1"/>
  <c r="H234" i="1"/>
  <c r="N234" i="1" s="1"/>
  <c r="H233" i="1"/>
  <c r="N233" i="1" s="1"/>
  <c r="H232" i="1"/>
  <c r="N232" i="1" s="1"/>
  <c r="H231" i="1"/>
  <c r="N231" i="1" s="1"/>
  <c r="H230" i="1"/>
  <c r="N230" i="1" s="1"/>
  <c r="H229" i="1"/>
  <c r="N229" i="1" s="1"/>
  <c r="H228" i="1"/>
  <c r="N228" i="1" s="1"/>
  <c r="H227" i="1"/>
  <c r="N227" i="1" s="1"/>
  <c r="H226" i="1"/>
  <c r="N226" i="1" s="1"/>
  <c r="H225" i="1"/>
  <c r="N225" i="1" s="1"/>
  <c r="H224" i="1"/>
  <c r="N224" i="1" s="1"/>
  <c r="H223" i="1"/>
  <c r="N223" i="1" s="1"/>
  <c r="H222" i="1"/>
  <c r="N222" i="1" s="1"/>
  <c r="H221" i="1"/>
  <c r="N221" i="1" s="1"/>
  <c r="H220" i="1"/>
  <c r="N220" i="1" s="1"/>
  <c r="H219" i="1"/>
  <c r="N219" i="1" s="1"/>
  <c r="H218" i="1"/>
  <c r="N218" i="1" s="1"/>
  <c r="H217" i="1"/>
  <c r="N217" i="1" s="1"/>
  <c r="H216" i="1"/>
  <c r="N216" i="1" s="1"/>
  <c r="H215" i="1"/>
  <c r="N215" i="1" s="1"/>
  <c r="H214" i="1"/>
  <c r="N214" i="1" s="1"/>
  <c r="H213" i="1"/>
  <c r="N213" i="1" s="1"/>
  <c r="H212" i="1"/>
  <c r="N212" i="1" s="1"/>
  <c r="H211" i="1"/>
  <c r="N211" i="1" s="1"/>
  <c r="H210" i="1"/>
  <c r="N210" i="1" s="1"/>
  <c r="H209" i="1"/>
  <c r="N209" i="1" s="1"/>
  <c r="H208" i="1"/>
  <c r="N208" i="1" s="1"/>
  <c r="H207" i="1"/>
  <c r="N207" i="1" s="1"/>
  <c r="H206" i="1"/>
  <c r="N206" i="1" s="1"/>
  <c r="E205" i="1"/>
  <c r="H204" i="1"/>
  <c r="N204" i="1" s="1"/>
  <c r="H203" i="1"/>
  <c r="N203" i="1" s="1"/>
  <c r="H202" i="1"/>
  <c r="N202" i="1" s="1"/>
  <c r="H201" i="1"/>
  <c r="N201" i="1" s="1"/>
  <c r="H200" i="1"/>
  <c r="N200" i="1" s="1"/>
  <c r="H199" i="1"/>
  <c r="N199" i="1" s="1"/>
  <c r="H198" i="1"/>
  <c r="N198" i="1" s="1"/>
  <c r="H197" i="1"/>
  <c r="N197" i="1" s="1"/>
  <c r="H196" i="1"/>
  <c r="N196" i="1" s="1"/>
  <c r="H195" i="1"/>
  <c r="N195" i="1" s="1"/>
  <c r="H194" i="1"/>
  <c r="N194" i="1" s="1"/>
  <c r="H193" i="1"/>
  <c r="N193" i="1" s="1"/>
  <c r="H192" i="1"/>
  <c r="N192" i="1" s="1"/>
  <c r="H191" i="1"/>
  <c r="N191" i="1" s="1"/>
  <c r="H190" i="1"/>
  <c r="N190" i="1" s="1"/>
  <c r="H189" i="1"/>
  <c r="N189" i="1" s="1"/>
  <c r="H188" i="1"/>
  <c r="N188" i="1" s="1"/>
  <c r="H187" i="1"/>
  <c r="N187" i="1" s="1"/>
  <c r="H186" i="1"/>
  <c r="N186" i="1" s="1"/>
  <c r="H185" i="1"/>
  <c r="N185" i="1" s="1"/>
  <c r="H184" i="1"/>
  <c r="N184" i="1" s="1"/>
  <c r="H183" i="1"/>
  <c r="N183" i="1" s="1"/>
  <c r="H182" i="1"/>
  <c r="N182" i="1" s="1"/>
  <c r="H181" i="1"/>
  <c r="N181" i="1" s="1"/>
  <c r="H180" i="1"/>
  <c r="N180" i="1" s="1"/>
  <c r="H179" i="1"/>
  <c r="N179" i="1" s="1"/>
  <c r="H178" i="1"/>
  <c r="N178" i="1" s="1"/>
  <c r="H177" i="1"/>
  <c r="N177" i="1" s="1"/>
  <c r="H176" i="1"/>
  <c r="N176" i="1" s="1"/>
  <c r="H175" i="1"/>
  <c r="N175" i="1" s="1"/>
  <c r="H174" i="1"/>
  <c r="N174" i="1" s="1"/>
  <c r="H173" i="1"/>
  <c r="N173" i="1" s="1"/>
  <c r="H172" i="1"/>
  <c r="N172" i="1" s="1"/>
  <c r="H171" i="1"/>
  <c r="N171" i="1" s="1"/>
  <c r="H170" i="1"/>
  <c r="N170" i="1" s="1"/>
  <c r="H169" i="1"/>
  <c r="N169" i="1" s="1"/>
  <c r="H168" i="1"/>
  <c r="N168" i="1" s="1"/>
  <c r="H167" i="1"/>
  <c r="N167" i="1" s="1"/>
  <c r="H166" i="1"/>
  <c r="N166" i="1" s="1"/>
  <c r="H165" i="1"/>
  <c r="N165" i="1" s="1"/>
  <c r="H164" i="1"/>
  <c r="N164" i="1" s="1"/>
  <c r="H163" i="1"/>
  <c r="N163" i="1" s="1"/>
  <c r="H162" i="1"/>
  <c r="N162" i="1" s="1"/>
  <c r="H161" i="1"/>
  <c r="N161" i="1" s="1"/>
  <c r="H160" i="1"/>
  <c r="N160" i="1" s="1"/>
  <c r="H159" i="1"/>
  <c r="N159" i="1" s="1"/>
  <c r="H158" i="1"/>
  <c r="N158" i="1" s="1"/>
  <c r="H157" i="1"/>
  <c r="N157" i="1" s="1"/>
  <c r="H156" i="1"/>
  <c r="N156" i="1" s="1"/>
  <c r="H155" i="1"/>
  <c r="N155" i="1" s="1"/>
  <c r="H154" i="1"/>
  <c r="N154" i="1" s="1"/>
  <c r="H153" i="1"/>
  <c r="N153" i="1" s="1"/>
  <c r="H152" i="1"/>
  <c r="N152" i="1" s="1"/>
  <c r="H151" i="1"/>
  <c r="N151" i="1" s="1"/>
  <c r="H150" i="1"/>
  <c r="N150" i="1" s="1"/>
  <c r="H149" i="1"/>
  <c r="N149" i="1" s="1"/>
  <c r="H148" i="1"/>
  <c r="N148" i="1" s="1"/>
  <c r="H147" i="1"/>
  <c r="N147" i="1" s="1"/>
  <c r="H146" i="1"/>
  <c r="N146" i="1" s="1"/>
  <c r="H145" i="1"/>
  <c r="N145" i="1" s="1"/>
  <c r="H144" i="1"/>
  <c r="N144" i="1" s="1"/>
  <c r="H143" i="1"/>
  <c r="N143" i="1" s="1"/>
  <c r="H142" i="1"/>
  <c r="N142" i="1" s="1"/>
  <c r="H141" i="1"/>
  <c r="N141" i="1" s="1"/>
  <c r="H140" i="1"/>
  <c r="N140" i="1" s="1"/>
  <c r="H139" i="1"/>
  <c r="N139" i="1" s="1"/>
  <c r="H138" i="1"/>
  <c r="N138" i="1" s="1"/>
  <c r="H137" i="1"/>
  <c r="N137" i="1" s="1"/>
  <c r="H136" i="1"/>
  <c r="N136" i="1" s="1"/>
  <c r="H135" i="1"/>
  <c r="N135" i="1" s="1"/>
  <c r="H134" i="1"/>
  <c r="N134" i="1" s="1"/>
  <c r="H133" i="1"/>
  <c r="N133" i="1" s="1"/>
  <c r="H132" i="1"/>
  <c r="N132" i="1" s="1"/>
  <c r="H131" i="1"/>
  <c r="N131" i="1" s="1"/>
  <c r="H130" i="1"/>
  <c r="N130" i="1" s="1"/>
  <c r="H129" i="1"/>
  <c r="N129" i="1" s="1"/>
  <c r="H128" i="1"/>
  <c r="N128" i="1" s="1"/>
  <c r="H127" i="1"/>
  <c r="N127" i="1" s="1"/>
  <c r="H126" i="1"/>
  <c r="N126" i="1" s="1"/>
  <c r="H125" i="1"/>
  <c r="N125" i="1" s="1"/>
  <c r="H124" i="1"/>
  <c r="N124" i="1" s="1"/>
  <c r="H123" i="1"/>
  <c r="N123" i="1" s="1"/>
  <c r="H122" i="1"/>
  <c r="N122" i="1" s="1"/>
  <c r="H121" i="1"/>
  <c r="N121" i="1" s="1"/>
  <c r="H120" i="1"/>
  <c r="N120" i="1" s="1"/>
  <c r="H119" i="1"/>
  <c r="N119" i="1" s="1"/>
  <c r="H118" i="1"/>
  <c r="N118" i="1" s="1"/>
  <c r="H117" i="1"/>
  <c r="N117" i="1" s="1"/>
  <c r="H116" i="1"/>
  <c r="N116" i="1" s="1"/>
  <c r="H115" i="1"/>
  <c r="N115" i="1" s="1"/>
  <c r="H114" i="1"/>
  <c r="N114" i="1" s="1"/>
  <c r="H113" i="1"/>
  <c r="N113" i="1" s="1"/>
  <c r="H112" i="1"/>
  <c r="N112" i="1" s="1"/>
  <c r="H111" i="1"/>
  <c r="N111" i="1" s="1"/>
  <c r="H110" i="1"/>
  <c r="N110" i="1" s="1"/>
  <c r="H109" i="1"/>
  <c r="N109" i="1" s="1"/>
  <c r="H108" i="1"/>
  <c r="N108" i="1" s="1"/>
  <c r="H107" i="1"/>
  <c r="N107" i="1" s="1"/>
  <c r="H106" i="1"/>
  <c r="N106" i="1" s="1"/>
  <c r="H105" i="1"/>
  <c r="N105" i="1" s="1"/>
  <c r="H104" i="1"/>
  <c r="N104" i="1" s="1"/>
  <c r="H103" i="1"/>
  <c r="N103" i="1" s="1"/>
  <c r="H102" i="1"/>
  <c r="N102" i="1" s="1"/>
  <c r="H101" i="1"/>
  <c r="N101" i="1" s="1"/>
  <c r="H100" i="1"/>
  <c r="N100" i="1" s="1"/>
  <c r="H99" i="1"/>
  <c r="N99" i="1" s="1"/>
  <c r="H98" i="1"/>
  <c r="N98" i="1" s="1"/>
  <c r="H97" i="1"/>
  <c r="N97" i="1" s="1"/>
  <c r="H96" i="1"/>
  <c r="N96" i="1" s="1"/>
  <c r="H95" i="1"/>
  <c r="N95" i="1" s="1"/>
  <c r="H94" i="1"/>
  <c r="N94" i="1" s="1"/>
  <c r="H93" i="1"/>
  <c r="N93" i="1" s="1"/>
  <c r="H92" i="1"/>
  <c r="N92" i="1" s="1"/>
  <c r="H91" i="1"/>
  <c r="N91" i="1" s="1"/>
  <c r="H90" i="1"/>
  <c r="N90" i="1" s="1"/>
  <c r="H89" i="1"/>
  <c r="N89" i="1" s="1"/>
  <c r="H88" i="1"/>
  <c r="N88" i="1" s="1"/>
  <c r="H87" i="1"/>
  <c r="N87" i="1" s="1"/>
  <c r="H86" i="1"/>
  <c r="N86" i="1" s="1"/>
  <c r="H85" i="1"/>
  <c r="N85" i="1" s="1"/>
  <c r="H84" i="1"/>
  <c r="N84" i="1" s="1"/>
  <c r="H83" i="1"/>
  <c r="N83" i="1" s="1"/>
  <c r="H82" i="1"/>
  <c r="N82" i="1" s="1"/>
  <c r="H81" i="1"/>
  <c r="N81" i="1" s="1"/>
  <c r="H80" i="1"/>
  <c r="N80" i="1" s="1"/>
  <c r="H79" i="1"/>
  <c r="N79" i="1" s="1"/>
  <c r="H78" i="1"/>
  <c r="N78" i="1" s="1"/>
  <c r="H77" i="1"/>
  <c r="N77" i="1" s="1"/>
  <c r="H76" i="1"/>
  <c r="N76" i="1" s="1"/>
  <c r="H75" i="1"/>
  <c r="N75" i="1" s="1"/>
  <c r="H74" i="1"/>
  <c r="N74" i="1" s="1"/>
  <c r="H73" i="1"/>
  <c r="N73" i="1" s="1"/>
  <c r="H72" i="1"/>
  <c r="N72" i="1" s="1"/>
  <c r="H71" i="1"/>
  <c r="N71" i="1" s="1"/>
  <c r="H70" i="1"/>
  <c r="N70" i="1" s="1"/>
  <c r="H69" i="1"/>
  <c r="N69" i="1" s="1"/>
  <c r="H68" i="1"/>
  <c r="N68" i="1" s="1"/>
  <c r="H67" i="1"/>
  <c r="N67" i="1" s="1"/>
  <c r="H66" i="1"/>
  <c r="N66" i="1" s="1"/>
  <c r="H65" i="1"/>
  <c r="N65" i="1" s="1"/>
  <c r="H64" i="1"/>
  <c r="N64" i="1" s="1"/>
  <c r="H63" i="1"/>
  <c r="N63" i="1" s="1"/>
  <c r="H62" i="1"/>
  <c r="N62" i="1" s="1"/>
  <c r="H61" i="1"/>
  <c r="N61" i="1" s="1"/>
  <c r="H60" i="1"/>
  <c r="N60" i="1" s="1"/>
  <c r="H59" i="1"/>
  <c r="N59" i="1" s="1"/>
  <c r="H58" i="1"/>
  <c r="N58" i="1" s="1"/>
  <c r="H57" i="1"/>
  <c r="N57" i="1" s="1"/>
  <c r="H56" i="1"/>
  <c r="N56" i="1" s="1"/>
  <c r="H55" i="1"/>
  <c r="N55" i="1" s="1"/>
  <c r="H54" i="1"/>
  <c r="N54" i="1" s="1"/>
  <c r="H53" i="1"/>
  <c r="N53" i="1" s="1"/>
  <c r="H52" i="1"/>
  <c r="N52" i="1" s="1"/>
  <c r="H51" i="1"/>
  <c r="N51" i="1" s="1"/>
  <c r="H50" i="1"/>
  <c r="N50" i="1" s="1"/>
  <c r="H49" i="1"/>
  <c r="N49" i="1" s="1"/>
  <c r="H48" i="1"/>
  <c r="N48" i="1" s="1"/>
  <c r="H47" i="1"/>
  <c r="N47" i="1" s="1"/>
  <c r="H46" i="1"/>
  <c r="N46" i="1" s="1"/>
  <c r="H45" i="1"/>
  <c r="N45" i="1" s="1"/>
  <c r="H44" i="1"/>
  <c r="N44" i="1" s="1"/>
  <c r="H43" i="1"/>
  <c r="N43" i="1" s="1"/>
  <c r="H42" i="1"/>
  <c r="N42" i="1" s="1"/>
  <c r="H41" i="1"/>
  <c r="N41" i="1" s="1"/>
  <c r="H40" i="1"/>
  <c r="N40" i="1" s="1"/>
  <c r="H39" i="1"/>
  <c r="N39" i="1" s="1"/>
  <c r="H38" i="1"/>
  <c r="N38" i="1" s="1"/>
  <c r="H37" i="1"/>
  <c r="N37" i="1" s="1"/>
  <c r="H36" i="1"/>
  <c r="N36" i="1" s="1"/>
  <c r="H35" i="1"/>
  <c r="N35" i="1" s="1"/>
  <c r="H34" i="1"/>
  <c r="N34" i="1" s="1"/>
  <c r="H33" i="1"/>
  <c r="N33" i="1" s="1"/>
  <c r="H32" i="1"/>
  <c r="N32" i="1" s="1"/>
  <c r="H31" i="1"/>
  <c r="N31" i="1" s="1"/>
  <c r="H30" i="1"/>
  <c r="N30" i="1" s="1"/>
  <c r="H29" i="1"/>
  <c r="N29" i="1" s="1"/>
  <c r="H28" i="1"/>
  <c r="N28" i="1" s="1"/>
  <c r="H27" i="1"/>
  <c r="N27" i="1" s="1"/>
  <c r="H26" i="1"/>
  <c r="N26" i="1" s="1"/>
  <c r="H25" i="1"/>
  <c r="N25" i="1" s="1"/>
  <c r="H24" i="1"/>
  <c r="N24" i="1" s="1"/>
  <c r="H23" i="1"/>
  <c r="N23" i="1" s="1"/>
  <c r="H22" i="1"/>
  <c r="N22" i="1" s="1"/>
  <c r="H21" i="1"/>
  <c r="N21" i="1" s="1"/>
  <c r="H20" i="1"/>
  <c r="N20" i="1" s="1"/>
  <c r="H19" i="1"/>
  <c r="N19" i="1" s="1"/>
  <c r="H18" i="1"/>
  <c r="N18" i="1" s="1"/>
  <c r="H17" i="1"/>
  <c r="N17" i="1" s="1"/>
  <c r="H16" i="1"/>
  <c r="N16" i="1" s="1"/>
  <c r="H15" i="1"/>
  <c r="N15" i="1" s="1"/>
  <c r="H14" i="1"/>
  <c r="N14" i="1" s="1"/>
  <c r="H13" i="1"/>
  <c r="N13" i="1" s="1"/>
  <c r="H12" i="1"/>
  <c r="N12" i="1" s="1"/>
  <c r="H11" i="1"/>
  <c r="N11" i="1" s="1"/>
  <c r="H10" i="1"/>
  <c r="N10" i="1" s="1"/>
  <c r="H9" i="1"/>
  <c r="N9" i="1" s="1"/>
  <c r="H8" i="1"/>
  <c r="N8" i="1" s="1"/>
  <c r="G205" i="1"/>
  <c r="H205" i="1" s="1"/>
  <c r="N205" i="1" s="1"/>
  <c r="J551" i="1" l="1"/>
  <c r="M556" i="1" l="1"/>
  <c r="L556" i="1"/>
  <c r="K556" i="1"/>
  <c r="G556" i="1"/>
  <c r="E556" i="1"/>
  <c r="H555" i="1"/>
  <c r="N555" i="1" s="1"/>
  <c r="H554" i="1"/>
  <c r="N554" i="1" s="1"/>
  <c r="L551" i="1"/>
  <c r="N556" i="1" l="1"/>
  <c r="H556" i="1"/>
  <c r="A551" i="1" l="1"/>
  <c r="M551" i="1" l="1"/>
  <c r="K551" i="1" l="1"/>
  <c r="H7" i="1"/>
  <c r="N7" i="1" s="1"/>
  <c r="E551" i="1" l="1"/>
  <c r="N551" i="1" l="1"/>
  <c r="G551" i="1"/>
  <c r="H551" i="1" l="1"/>
</calcChain>
</file>

<file path=xl/sharedStrings.xml><?xml version="1.0" encoding="utf-8"?>
<sst xmlns="http://schemas.openxmlformats.org/spreadsheetml/2006/main" count="2709" uniqueCount="925">
  <si>
    <t>Col. 1</t>
  </si>
  <si>
    <t>No Found &amp;/or Incent Aid</t>
  </si>
  <si>
    <t>Col. 2</t>
  </si>
  <si>
    <t>Col. 3</t>
  </si>
  <si>
    <t>Col. 4</t>
  </si>
  <si>
    <t>Col. 5</t>
  </si>
  <si>
    <t>Col. 6</t>
  </si>
  <si>
    <t>Col. 7</t>
  </si>
  <si>
    <t>Col. 8</t>
  </si>
  <si>
    <t>FY17 Basic State Aid</t>
  </si>
  <si>
    <t>(Col. 1 - Col. 2)</t>
  </si>
  <si>
    <t>(Col. 3 thru</t>
  </si>
  <si>
    <t>Spending Current Year</t>
  </si>
  <si>
    <t>FY2017</t>
  </si>
  <si>
    <t xml:space="preserve"> Col. 7)</t>
  </si>
  <si>
    <t xml:space="preserve">Appropriation less </t>
  </si>
  <si>
    <t>Lottery</t>
  </si>
  <si>
    <t>Ace</t>
  </si>
  <si>
    <t>Shared</t>
  </si>
  <si>
    <t xml:space="preserve">FY2017 Total </t>
  </si>
  <si>
    <t xml:space="preserve">Statutory required LNH </t>
  </si>
  <si>
    <t xml:space="preserve">LNH Scholarship, ACE </t>
  </si>
  <si>
    <t>Generated</t>
  </si>
  <si>
    <t>Consolidation</t>
  </si>
  <si>
    <t>Technology</t>
  </si>
  <si>
    <t>Severance</t>
  </si>
  <si>
    <t>Superintendent</t>
  </si>
  <si>
    <t>Lottery $</t>
  </si>
  <si>
    <t>County</t>
  </si>
  <si>
    <t>District</t>
  </si>
  <si>
    <t>Scholarship &amp; ACE Part-time</t>
  </si>
  <si>
    <t>Part-time &amp; Lottery $'s</t>
  </si>
  <si>
    <t>in formula</t>
  </si>
  <si>
    <t>Funds</t>
  </si>
  <si>
    <t>Funding</t>
  </si>
  <si>
    <t>Pay</t>
  </si>
  <si>
    <t>Salaries</t>
  </si>
  <si>
    <t>01</t>
  </si>
  <si>
    <t xml:space="preserve">ADAIR       </t>
  </si>
  <si>
    <t>C019</t>
  </si>
  <si>
    <t xml:space="preserve">PEAVINE                       </t>
  </si>
  <si>
    <t/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</si>
  <si>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</si>
  <si>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</si>
  <si>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</si>
  <si>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</si>
  <si>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</si>
  <si>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</si>
  <si>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</si>
  <si>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</si>
  <si>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</si>
  <si>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</si>
  <si>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</si>
  <si>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</si>
  <si>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</si>
  <si>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</si>
  <si>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</si>
  <si>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</si>
  <si>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</si>
  <si>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</si>
  <si>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</si>
  <si>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</si>
  <si>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</si>
  <si>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</si>
  <si>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</si>
  <si>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</si>
  <si>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</si>
  <si>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</si>
  <si>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</si>
  <si>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</si>
  <si>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</si>
  <si>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</si>
  <si>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</si>
  <si>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</si>
  <si>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</si>
  <si>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</si>
  <si>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</si>
  <si>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</si>
  <si>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</si>
  <si>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</si>
  <si>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</si>
  <si>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</si>
  <si>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</si>
  <si>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</si>
  <si>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</si>
  <si>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</si>
  <si>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</si>
  <si>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</si>
  <si>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</si>
  <si>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</si>
  <si>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</si>
  <si>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</si>
  <si>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</si>
  <si>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</si>
  <si>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</si>
  <si>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</si>
  <si>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</si>
  <si>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</si>
  <si>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</si>
  <si>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</si>
  <si>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</si>
  <si>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</si>
  <si>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</si>
  <si>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</si>
  <si>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</si>
  <si>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</si>
  <si>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</si>
  <si>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</si>
  <si>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</si>
  <si>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</si>
  <si>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</si>
  <si>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</si>
  <si>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</si>
  <si>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</si>
  <si>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</si>
  <si>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</si>
  <si>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</si>
  <si>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</si>
  <si>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</si>
  <si>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</si>
  <si>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</si>
  <si>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</si>
  <si>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</si>
  <si>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</si>
  <si>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</si>
  <si>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</si>
  <si>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</si>
  <si>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</si>
  <si>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</si>
  <si>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</si>
  <si>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</si>
  <si>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</si>
  <si>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</si>
  <si>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</si>
  <si>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</si>
  <si>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</si>
  <si>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</si>
  <si>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</si>
  <si>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</si>
  <si>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</si>
  <si>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</si>
  <si>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</si>
  <si>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</si>
  <si>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</si>
  <si>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</si>
  <si>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</si>
  <si>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</si>
  <si>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</si>
  <si>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</si>
  <si>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</si>
  <si>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</si>
  <si>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</si>
  <si>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</si>
  <si>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</si>
  <si>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</si>
  <si>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</si>
  <si>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</si>
  <si>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</si>
  <si>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</si>
  <si>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</si>
  <si>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</si>
  <si>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</si>
  <si>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</si>
  <si>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</si>
  <si>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</si>
  <si>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</si>
  <si>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</si>
  <si>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</si>
  <si>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</si>
  <si>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</si>
  <si>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</si>
  <si>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</si>
  <si>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</si>
  <si>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</si>
  <si>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</si>
  <si>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</si>
  <si>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</si>
  <si>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</si>
  <si>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</si>
  <si>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</si>
  <si>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</si>
  <si>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</si>
  <si>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</si>
  <si>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</si>
  <si>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</si>
  <si>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</si>
  <si>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</si>
  <si>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</si>
  <si>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</si>
  <si>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</si>
  <si>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</si>
  <si>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</si>
  <si>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</si>
  <si>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</si>
  <si>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</si>
  <si>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</si>
  <si>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</si>
  <si>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</si>
  <si>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</si>
  <si>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</si>
  <si>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</si>
  <si>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</si>
  <si>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</si>
  <si>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</si>
  <si>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</si>
  <si>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</si>
  <si>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</si>
  <si>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</si>
  <si>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</si>
  <si>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</si>
  <si>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</si>
  <si>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</si>
  <si>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</si>
  <si>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</si>
  <si>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</si>
  <si>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</si>
  <si>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</si>
  <si>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</si>
  <si>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</si>
  <si>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</si>
  <si>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</si>
  <si>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</si>
  <si>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</si>
  <si>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</si>
  <si>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</si>
  <si>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</si>
  <si>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</si>
  <si>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</si>
  <si>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</si>
  <si>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</si>
  <si>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</si>
  <si>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</si>
  <si>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</si>
  <si>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</si>
  <si>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</si>
  <si>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</si>
  <si>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</si>
  <si>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</si>
  <si>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</si>
  <si>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</si>
  <si>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</si>
  <si>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</si>
  <si>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</si>
  <si>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</si>
  <si>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</si>
  <si>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</si>
  <si>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</si>
  <si>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</si>
  <si>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</si>
  <si>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</si>
  <si>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</si>
  <si>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</si>
  <si>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</si>
  <si>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</si>
  <si>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</si>
  <si>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</si>
  <si>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</si>
  <si>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</si>
  <si>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</si>
  <si>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</si>
  <si>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</si>
  <si>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</si>
  <si>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</si>
  <si>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</si>
  <si>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</si>
  <si>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</si>
  <si>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</si>
  <si>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</si>
  <si>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</si>
  <si>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</si>
  <si>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</si>
  <si>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</si>
  <si>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</si>
  <si>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</si>
  <si>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</si>
  <si>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</si>
  <si>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</si>
  <si>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</si>
  <si>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</si>
  <si>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</si>
  <si>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</si>
  <si>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</si>
  <si>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</si>
  <si>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</si>
  <si>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</si>
  <si>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</si>
  <si>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</si>
  <si>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</si>
  <si>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</si>
  <si>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</si>
  <si>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</si>
  <si>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</si>
  <si>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</si>
  <si>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</si>
  <si>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</si>
  <si>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</si>
  <si>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</si>
  <si>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</si>
  <si>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</si>
  <si>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</si>
  <si>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</si>
  <si>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</si>
  <si>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</si>
  <si>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</si>
  <si>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</si>
  <si>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</si>
  <si>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</si>
  <si>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</si>
  <si>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</si>
  <si>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</si>
  <si>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</si>
  <si>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</si>
  <si>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</si>
  <si>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</si>
  <si>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</si>
  <si>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</si>
  <si>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</si>
  <si>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</si>
  <si>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</si>
  <si>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</si>
  <si>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</si>
  <si>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</si>
  <si>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</si>
  <si>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</si>
  <si>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</si>
  <si>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</si>
  <si>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</si>
  <si>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</si>
  <si>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</si>
  <si>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</si>
  <si>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</si>
  <si>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</si>
  <si>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</si>
  <si>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</si>
  <si>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</si>
  <si>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</si>
  <si>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</si>
  <si>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</si>
  <si>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</si>
  <si>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</si>
  <si>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</si>
  <si>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</si>
  <si>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</si>
  <si>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</si>
  <si>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</si>
  <si>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</si>
  <si>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</si>
  <si>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</si>
  <si>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</si>
  <si>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</si>
  <si>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</si>
  <si>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</si>
  <si>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</si>
  <si>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</si>
  <si>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</si>
  <si>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</si>
  <si>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</si>
  <si>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</si>
  <si>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</si>
  <si>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</si>
  <si>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</si>
  <si>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</si>
  <si>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</si>
  <si>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</si>
  <si>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</si>
  <si>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</si>
  <si>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</si>
  <si>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</si>
  <si>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</si>
  <si>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</si>
  <si>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</si>
  <si>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</si>
  <si>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</si>
  <si>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</si>
  <si>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</si>
  <si>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</si>
  <si>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</si>
  <si>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</si>
  <si>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</si>
  <si>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</si>
  <si>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</si>
  <si>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</si>
  <si>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</si>
  <si>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</si>
  <si>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</si>
  <si>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</si>
  <si>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</si>
  <si>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</si>
  <si>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</si>
  <si>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</si>
  <si>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</si>
  <si>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</si>
  <si>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</si>
  <si>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</si>
  <si>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</si>
  <si>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</si>
  <si>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</si>
  <si>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</si>
  <si>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</si>
  <si>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</si>
  <si>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</si>
  <si>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</si>
  <si>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</si>
  <si>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</si>
  <si>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</si>
  <si>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</si>
  <si>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</si>
  <si>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</si>
  <si>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</si>
  <si>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*        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</si>
  <si>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</si>
  <si>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</si>
  <si>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</si>
  <si>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</si>
  <si>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</si>
  <si>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</si>
  <si>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</si>
  <si>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</si>
  <si>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</si>
  <si>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</si>
  <si>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</si>
  <si>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</si>
  <si>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</si>
  <si>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</si>
  <si>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</si>
  <si>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</si>
  <si>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</si>
  <si>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</si>
  <si>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</si>
  <si>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</si>
  <si>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</si>
  <si>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</si>
  <si>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</si>
  <si>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</si>
  <si>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</si>
  <si>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</si>
  <si>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</si>
  <si>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</si>
  <si>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</si>
  <si>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</si>
  <si>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</si>
  <si>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</si>
  <si>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</si>
  <si>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</si>
  <si>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</si>
  <si>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</si>
  <si>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</si>
  <si>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</si>
  <si>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</si>
  <si>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</si>
  <si>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</si>
  <si>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</si>
  <si>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</si>
  <si>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</si>
  <si>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</si>
  <si>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</si>
  <si>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</si>
  <si>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</si>
  <si>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</si>
  <si>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</si>
  <si>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</si>
  <si>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</si>
  <si>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</si>
  <si>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</si>
  <si>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</si>
  <si>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</si>
  <si>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</si>
  <si>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</si>
  <si>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</si>
  <si>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</si>
  <si>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</si>
  <si>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</si>
  <si>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</si>
  <si>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</si>
  <si>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</si>
  <si>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</si>
  <si>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</si>
  <si>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</si>
  <si>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</si>
  <si>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</si>
  <si>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</si>
  <si>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</si>
  <si>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</si>
  <si>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</si>
  <si>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</si>
  <si>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</si>
  <si>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</si>
  <si>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</si>
  <si>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</si>
  <si>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</si>
  <si>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</si>
  <si>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</si>
  <si>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</si>
  <si>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</si>
  <si>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</si>
  <si>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</si>
  <si>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</si>
  <si>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</si>
  <si>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</si>
  <si>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</si>
  <si>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</si>
  <si>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</si>
  <si>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</si>
  <si>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</si>
  <si>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</si>
  <si>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</si>
  <si>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</si>
  <si>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</si>
  <si>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</si>
  <si>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</si>
  <si>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</si>
  <si>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</si>
  <si>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</si>
  <si>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</si>
  <si>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</si>
  <si>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</si>
  <si>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</si>
  <si>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</si>
  <si>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</si>
  <si>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</si>
  <si>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</si>
  <si>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</si>
  <si>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</si>
  <si>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</si>
  <si>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</si>
  <si>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</si>
  <si>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</si>
  <si>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</si>
  <si>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</si>
  <si>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</si>
  <si>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</si>
  <si>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</si>
  <si>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</si>
  <si>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</si>
  <si>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</si>
  <si>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</si>
  <si>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</si>
  <si>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</si>
  <si>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</si>
  <si>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</si>
  <si>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</si>
  <si>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</si>
  <si>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</si>
  <si>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</si>
  <si>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</si>
  <si>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</si>
  <si>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</si>
  <si>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</si>
  <si>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</si>
  <si>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</si>
  <si>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</si>
  <si>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</si>
  <si>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</si>
  <si>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</si>
  <si>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</si>
  <si>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</si>
  <si>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</si>
  <si>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</si>
  <si>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</si>
  <si>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</si>
  <si>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</si>
  <si>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</si>
  <si>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</si>
  <si>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</si>
  <si>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</si>
  <si>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</si>
  <si>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</si>
  <si>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</si>
  <si>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</si>
  <si>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</si>
  <si>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</si>
  <si>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</si>
  <si>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</si>
  <si>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</si>
  <si>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</si>
  <si>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</si>
  <si>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</si>
  <si>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</si>
  <si>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</si>
  <si>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</si>
  <si>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</si>
  <si>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</si>
  <si>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</si>
  <si>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</si>
  <si>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</si>
  <si>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</si>
  <si>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</si>
  <si>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</si>
  <si>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</si>
  <si>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</si>
  <si>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</si>
  <si>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</si>
  <si>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</si>
  <si>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</si>
  <si>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</si>
  <si>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</si>
  <si>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</si>
  <si>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</si>
  <si>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</si>
  <si>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</si>
  <si>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</si>
  <si>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</si>
  <si>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</si>
  <si>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</si>
  <si>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</si>
  <si>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</si>
  <si>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</si>
  <si>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</si>
  <si>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</si>
  <si>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</si>
  <si>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</si>
  <si>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</si>
  <si>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</si>
  <si>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</si>
  <si>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</si>
  <si>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</si>
  <si>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</si>
  <si>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</si>
  <si>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</si>
  <si>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</si>
  <si>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</si>
  <si>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</si>
  <si>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</si>
  <si>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</si>
  <si>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</si>
  <si>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</si>
  <si>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</si>
  <si>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</si>
  <si>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</si>
  <si>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</si>
  <si>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E020</t>
  </si>
  <si>
    <t xml:space="preserve">OKC CHARTER: LIGHTHOUSE OKC   </t>
  </si>
  <si>
    <t>E021</t>
  </si>
  <si>
    <t xml:space="preserve">OKC CHARTER SANTA FE SOUTH    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</si>
  <si>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</si>
  <si>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</si>
  <si>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</si>
  <si>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</si>
  <si>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</si>
  <si>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</si>
  <si>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</si>
  <si>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</si>
  <si>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</si>
  <si>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</si>
  <si>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</si>
  <si>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</si>
  <si>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</si>
  <si>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</si>
  <si>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</si>
  <si>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</si>
  <si>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</si>
  <si>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</si>
  <si>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</si>
  <si>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</si>
  <si>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</si>
  <si>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</si>
  <si>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</si>
  <si>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</si>
  <si>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</si>
  <si>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</si>
  <si>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</si>
  <si>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</si>
  <si>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</si>
  <si>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Z005</t>
  </si>
  <si>
    <t xml:space="preserve">ABLE CHARTER ABLE LEARNING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</si>
  <si>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</si>
  <si>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</si>
  <si>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</si>
  <si>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</si>
  <si>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</si>
  <si>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</si>
  <si>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</si>
  <si>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</si>
  <si>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</si>
  <si>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</si>
  <si>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</si>
  <si>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</si>
  <si>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</si>
  <si>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</si>
  <si>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</si>
  <si>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</si>
  <si>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</si>
  <si>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</si>
  <si>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</si>
  <si>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</si>
  <si>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</si>
  <si>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</si>
  <si>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</si>
  <si>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</si>
  <si>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</si>
  <si>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</si>
  <si>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</si>
  <si>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</si>
  <si>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</si>
  <si>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</si>
  <si>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</si>
  <si>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</si>
  <si>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</si>
  <si>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</si>
  <si>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</si>
  <si>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</si>
  <si>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</si>
  <si>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</si>
  <si>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</si>
  <si>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</si>
  <si>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</si>
  <si>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</si>
  <si>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</si>
  <si>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</si>
  <si>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</si>
  <si>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</si>
  <si>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</si>
  <si>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</si>
  <si>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</si>
  <si>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</si>
  <si>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</si>
  <si>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</si>
  <si>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</si>
  <si>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</si>
  <si>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</si>
  <si>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</si>
  <si>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</si>
  <si>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</si>
  <si>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</si>
  <si>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</si>
  <si>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</si>
  <si>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</si>
  <si>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</si>
  <si>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</si>
  <si>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</si>
  <si>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</si>
  <si>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</si>
  <si>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</si>
  <si>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</si>
  <si>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</si>
  <si>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</si>
  <si>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</si>
  <si>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</si>
  <si>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</si>
  <si>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</si>
  <si>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</si>
  <si>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</si>
  <si>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</si>
  <si>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</si>
  <si>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</si>
  <si>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</si>
  <si>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</si>
  <si>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</si>
  <si>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</si>
  <si>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</si>
  <si>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</si>
  <si>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</si>
  <si>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</si>
  <si>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</si>
  <si>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</si>
  <si>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</si>
  <si>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</si>
  <si>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</si>
  <si>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</si>
  <si>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</si>
  <si>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</si>
  <si>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</si>
  <si>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</si>
  <si>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</si>
  <si>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</si>
  <si>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</si>
  <si>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</si>
  <si>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</si>
  <si>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</si>
  <si>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</si>
  <si>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</si>
  <si>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</si>
  <si>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</si>
  <si>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</si>
  <si>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</si>
  <si>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</si>
  <si>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</si>
  <si>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</si>
  <si>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</si>
  <si>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</si>
  <si>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</si>
  <si>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</si>
  <si>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</si>
  <si>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</si>
  <si>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</si>
  <si>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</si>
  <si>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</si>
  <si>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</si>
  <si>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</si>
  <si>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</si>
  <si>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</si>
  <si>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</si>
  <si>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</si>
  <si>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</si>
  <si>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</si>
  <si>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</si>
  <si>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</si>
  <si>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</si>
  <si>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</si>
  <si>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</si>
  <si>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</si>
  <si>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</si>
  <si>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</si>
  <si>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</si>
  <si>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</si>
  <si>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</si>
  <si>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</si>
  <si>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</si>
  <si>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</si>
  <si>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</si>
  <si>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</si>
  <si>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</si>
  <si>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</si>
  <si>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</si>
  <si>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</si>
  <si>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</si>
  <si>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</si>
  <si>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</si>
  <si>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</si>
  <si>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</si>
  <si>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</si>
  <si>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</si>
  <si>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</si>
  <si>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</si>
  <si>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</si>
  <si>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</si>
  <si>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</si>
  <si>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</si>
  <si>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</si>
  <si>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</si>
  <si>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</si>
  <si>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</si>
  <si>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</si>
  <si>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</si>
  <si>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</si>
  <si>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</si>
  <si>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</si>
  <si>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</si>
  <si>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</si>
  <si>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</si>
  <si>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</si>
  <si>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</si>
  <si>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</si>
  <si>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</si>
  <si>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</si>
  <si>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</si>
  <si>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</si>
  <si>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</si>
  <si>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</si>
  <si>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</si>
  <si>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</si>
  <si>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</si>
  <si>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</si>
  <si>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</si>
  <si>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</si>
  <si>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</si>
  <si>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</si>
  <si>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</si>
  <si>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</si>
  <si>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</si>
  <si>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</si>
  <si>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</si>
  <si>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</si>
  <si>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</si>
  <si>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</si>
  <si>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</si>
  <si>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</si>
  <si>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</si>
  <si>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</si>
  <si>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</si>
  <si>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</si>
  <si>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</si>
  <si>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</si>
  <si>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DISCOVERY SCHOOLS OF TULSA    </t>
  </si>
  <si>
    <t xml:space="preserve">SANKOFA MIDDLE SCHL (CHARTER) </t>
  </si>
  <si>
    <t>G005</t>
  </si>
  <si>
    <t>LANGSTON HUGHES ACAD ARTS-TECH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</si>
  <si>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</si>
  <si>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</si>
  <si>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</si>
  <si>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</si>
  <si>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</si>
  <si>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</si>
  <si>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</si>
  <si>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</si>
  <si>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</si>
  <si>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</si>
  <si>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</si>
  <si>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</si>
  <si>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</si>
  <si>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</si>
  <si>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</si>
  <si>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</si>
  <si>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</si>
  <si>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</si>
  <si>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</si>
  <si>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</si>
  <si>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</si>
  <si>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</si>
  <si>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</si>
  <si>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</si>
  <si>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</si>
  <si>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</si>
  <si>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</si>
  <si>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</si>
  <si>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</si>
  <si>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</si>
  <si>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</si>
  <si>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</si>
  <si>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</si>
  <si>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</si>
  <si>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</si>
  <si>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</si>
  <si>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</si>
  <si>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</si>
  <si>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</si>
  <si>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</si>
  <si>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</si>
  <si>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</si>
  <si>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</si>
  <si>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&amp; Charters</t>
  </si>
  <si>
    <t xml:space="preserve">* 33I035 Olustee consolidated with 33I025 Eldorado, to form "New" consolidated 33I040 Olustee-Eldorado effective 06/26/17 </t>
  </si>
  <si>
    <t xml:space="preserve">OLUSTEE                       </t>
  </si>
  <si>
    <t xml:space="preserve">ELDORADO                      </t>
  </si>
  <si>
    <t xml:space="preserve">OLUSTEE-ELDORADO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</si>
</sst>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"/>
    <numFmt numFmtId="165" formatCode="0_);\(0\)"/>
  </numFmts>
  <fonts count="11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1" fillId="0" borderId="0"/>
  </cellStyleXfs>
  <cellXfs count="104">
    <xf numFmtId="0" fontId="0" fillId="0" borderId="0" xfId="0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Border="1"/>
    <xf numFmtId="4" fontId="7" fillId="0" borderId="0" xfId="0" applyNumberFormat="1" applyFont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/>
    <xf numFmtId="0" fontId="7" fillId="0" borderId="1" xfId="0" applyFont="1" applyFill="1" applyBorder="1" applyAlignment="1">
      <alignment horizontal="left"/>
    </xf>
    <xf numFmtId="4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left"/>
    </xf>
    <xf numFmtId="4" fontId="7" fillId="0" borderId="13" xfId="0" applyNumberFormat="1" applyFont="1" applyFill="1" applyBorder="1" applyAlignment="1" applyProtection="1">
      <alignment horizontal="center"/>
      <protection locked="0"/>
    </xf>
    <xf numFmtId="44" fontId="7" fillId="0" borderId="0" xfId="0" applyNumberFormat="1" applyFont="1" applyBorder="1"/>
    <xf numFmtId="44" fontId="8" fillId="0" borderId="9" xfId="0" applyNumberFormat="1" applyFont="1" applyBorder="1"/>
    <xf numFmtId="44" fontId="8" fillId="0" borderId="0" xfId="0" applyNumberFormat="1" applyFont="1" applyBorder="1"/>
    <xf numFmtId="44" fontId="8" fillId="0" borderId="7" xfId="0" applyNumberFormat="1" applyFont="1" applyBorder="1"/>
    <xf numFmtId="44" fontId="8" fillId="0" borderId="12" xfId="0" applyNumberFormat="1" applyFont="1" applyBorder="1"/>
    <xf numFmtId="44" fontId="8" fillId="0" borderId="10" xfId="0" applyNumberFormat="1" applyFont="1" applyBorder="1"/>
    <xf numFmtId="44" fontId="8" fillId="0" borderId="0" xfId="0" applyNumberFormat="1" applyFont="1" applyFill="1" applyBorder="1"/>
    <xf numFmtId="44" fontId="7" fillId="0" borderId="3" xfId="0" applyNumberFormat="1" applyFont="1" applyBorder="1"/>
    <xf numFmtId="44" fontId="8" fillId="0" borderId="8" xfId="0" applyNumberFormat="1" applyFont="1" applyBorder="1"/>
    <xf numFmtId="44" fontId="7" fillId="0" borderId="7" xfId="0" applyNumberFormat="1" applyFont="1" applyBorder="1"/>
    <xf numFmtId="44" fontId="7" fillId="0" borderId="12" xfId="0" applyNumberFormat="1" applyFont="1" applyBorder="1"/>
    <xf numFmtId="4" fontId="7" fillId="0" borderId="3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8" fillId="0" borderId="0" xfId="0" applyNumberFormat="1" applyFont="1" applyBorder="1"/>
    <xf numFmtId="4" fontId="7" fillId="0" borderId="2" xfId="0" applyNumberFormat="1" applyFont="1" applyFill="1" applyBorder="1" applyAlignment="1" applyProtection="1">
      <alignment horizontal="center"/>
      <protection locked="0"/>
    </xf>
    <xf numFmtId="4" fontId="7" fillId="0" borderId="11" xfId="0" applyNumberFormat="1" applyFont="1" applyBorder="1" applyAlignment="1" applyProtection="1">
      <alignment horizontal="center"/>
      <protection locked="0"/>
    </xf>
    <xf numFmtId="4" fontId="7" fillId="0" borderId="8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4" fontId="7" fillId="0" borderId="4" xfId="0" applyNumberFormat="1" applyFont="1" applyFill="1" applyBorder="1" applyAlignment="1" applyProtection="1">
      <alignment horizontal="center"/>
      <protection locked="0"/>
    </xf>
    <xf numFmtId="4" fontId="7" fillId="0" borderId="5" xfId="0" applyNumberFormat="1" applyFont="1" applyFill="1" applyBorder="1" applyAlignment="1" applyProtection="1">
      <alignment horizontal="center"/>
      <protection locked="0"/>
    </xf>
    <xf numFmtId="4" fontId="7" fillId="0" borderId="9" xfId="0" applyNumberFormat="1" applyFont="1" applyBorder="1" applyAlignment="1">
      <alignment horizontal="center"/>
    </xf>
    <xf numFmtId="4" fontId="7" fillId="0" borderId="4" xfId="0" applyNumberFormat="1" applyFont="1" applyBorder="1"/>
    <xf numFmtId="4" fontId="7" fillId="0" borderId="5" xfId="0" applyNumberFormat="1" applyFont="1" applyBorder="1"/>
    <xf numFmtId="4" fontId="8" fillId="0" borderId="9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8" fillId="0" borderId="0" xfId="0" applyNumberFormat="1" applyFont="1" applyFill="1" applyBorder="1" applyProtection="1"/>
    <xf numFmtId="4" fontId="8" fillId="0" borderId="0" xfId="0" applyNumberFormat="1" applyFont="1" applyFill="1" applyBorder="1" applyAlignment="1" applyProtection="1">
      <alignment horizontal="center"/>
    </xf>
    <xf numFmtId="0" fontId="9" fillId="0" borderId="0" xfId="0" applyFont="1"/>
    <xf numFmtId="0" fontId="9" fillId="0" borderId="0" xfId="0" applyFont="1" applyFill="1"/>
    <xf numFmtId="164" fontId="8" fillId="0" borderId="0" xfId="0" applyNumberFormat="1" applyFont="1" applyFill="1" applyAlignment="1">
      <alignment horizontal="left"/>
    </xf>
    <xf numFmtId="49" fontId="8" fillId="0" borderId="0" xfId="0" applyNumberFormat="1" applyFont="1" applyFill="1"/>
    <xf numFmtId="0" fontId="8" fillId="0" borderId="0" xfId="0" applyFont="1" applyFill="1"/>
    <xf numFmtId="0" fontId="9" fillId="0" borderId="2" xfId="0" applyFont="1" applyBorder="1"/>
    <xf numFmtId="0" fontId="9" fillId="0" borderId="3" xfId="0" applyFont="1" applyBorder="1"/>
    <xf numFmtId="0" fontId="9" fillId="0" borderId="6" xfId="0" applyFont="1" applyBorder="1"/>
    <xf numFmtId="0" fontId="9" fillId="0" borderId="7" xfId="0" applyFont="1" applyBorder="1"/>
    <xf numFmtId="0" fontId="10" fillId="0" borderId="7" xfId="8" applyFont="1" applyFill="1" applyBorder="1"/>
    <xf numFmtId="0" fontId="9" fillId="0" borderId="0" xfId="0" applyFont="1" applyFill="1" applyBorder="1"/>
    <xf numFmtId="4" fontId="9" fillId="0" borderId="0" xfId="0" applyNumberFormat="1" applyFont="1" applyFill="1" applyBorder="1"/>
    <xf numFmtId="44" fontId="1" fillId="0" borderId="4" xfId="5" applyNumberFormat="1" applyFont="1" applyBorder="1"/>
    <xf numFmtId="44" fontId="7" fillId="0" borderId="0" xfId="0" applyNumberFormat="1" applyFont="1" applyBorder="1" applyAlignment="1" applyProtection="1">
      <alignment horizontal="center"/>
      <protection locked="0"/>
    </xf>
    <xf numFmtId="44" fontId="7" fillId="0" borderId="9" xfId="0" applyNumberFormat="1" applyFont="1" applyBorder="1"/>
    <xf numFmtId="44" fontId="1" fillId="0" borderId="16" xfId="5" applyNumberFormat="1" applyFont="1" applyBorder="1"/>
    <xf numFmtId="44" fontId="1" fillId="0" borderId="0" xfId="5" applyNumberFormat="1" applyFont="1" applyBorder="1"/>
    <xf numFmtId="44" fontId="1" fillId="2" borderId="4" xfId="5" applyNumberFormat="1" applyFont="1" applyFill="1" applyBorder="1" applyAlignment="1">
      <alignment horizontal="center"/>
    </xf>
    <xf numFmtId="44" fontId="8" fillId="0" borderId="6" xfId="0" applyNumberFormat="1" applyFont="1" applyFill="1" applyBorder="1" applyProtection="1"/>
    <xf numFmtId="44" fontId="8" fillId="0" borderId="7" xfId="0" applyNumberFormat="1" applyFont="1" applyFill="1" applyBorder="1" applyAlignment="1" applyProtection="1">
      <alignment horizontal="center"/>
    </xf>
    <xf numFmtId="44" fontId="8" fillId="0" borderId="12" xfId="0" applyNumberFormat="1" applyFont="1" applyFill="1" applyBorder="1" applyProtection="1"/>
    <xf numFmtId="44" fontId="8" fillId="0" borderId="10" xfId="0" applyNumberFormat="1" applyFont="1" applyFill="1" applyBorder="1" applyProtection="1"/>
    <xf numFmtId="44" fontId="8" fillId="0" borderId="7" xfId="0" applyNumberFormat="1" applyFont="1" applyFill="1" applyBorder="1" applyProtection="1"/>
    <xf numFmtId="44" fontId="8" fillId="0" borderId="6" xfId="0" applyNumberFormat="1" applyFont="1" applyBorder="1"/>
    <xf numFmtId="44" fontId="8" fillId="0" borderId="0" xfId="0" applyNumberFormat="1" applyFont="1" applyFill="1" applyBorder="1" applyProtection="1"/>
    <xf numFmtId="44" fontId="8" fillId="0" borderId="0" xfId="0" applyNumberFormat="1" applyFont="1" applyFill="1" applyBorder="1" applyAlignment="1" applyProtection="1">
      <alignment horizontal="center"/>
    </xf>
    <xf numFmtId="44" fontId="10" fillId="0" borderId="0" xfId="0" applyNumberFormat="1" applyFont="1" applyFill="1"/>
    <xf numFmtId="44" fontId="1" fillId="0" borderId="2" xfId="5" applyNumberFormat="1" applyFont="1" applyBorder="1"/>
    <xf numFmtId="44" fontId="7" fillId="0" borderId="3" xfId="0" applyNumberFormat="1" applyFont="1" applyBorder="1" applyAlignment="1" applyProtection="1">
      <alignment horizontal="center"/>
      <protection locked="0"/>
    </xf>
    <xf numFmtId="44" fontId="7" fillId="0" borderId="11" xfId="0" applyNumberFormat="1" applyFont="1" applyBorder="1" applyProtection="1">
      <protection locked="0"/>
    </xf>
    <xf numFmtId="44" fontId="7" fillId="0" borderId="8" xfId="0" applyNumberFormat="1" applyFont="1" applyBorder="1"/>
    <xf numFmtId="44" fontId="1" fillId="0" borderId="2" xfId="5" applyNumberFormat="1" applyFont="1" applyFill="1" applyBorder="1" applyAlignment="1">
      <alignment horizontal="center"/>
    </xf>
    <xf numFmtId="44" fontId="1" fillId="0" borderId="3" xfId="5" applyNumberFormat="1" applyFont="1" applyBorder="1"/>
    <xf numFmtId="44" fontId="1" fillId="0" borderId="6" xfId="5" applyNumberFormat="1" applyFont="1" applyBorder="1"/>
    <xf numFmtId="44" fontId="7" fillId="0" borderId="7" xfId="0" applyNumberFormat="1" applyFont="1" applyBorder="1" applyAlignment="1" applyProtection="1">
      <alignment horizontal="center"/>
      <protection locked="0"/>
    </xf>
    <xf numFmtId="44" fontId="7" fillId="0" borderId="12" xfId="0" applyNumberFormat="1" applyFont="1" applyBorder="1" applyProtection="1">
      <protection locked="0"/>
    </xf>
    <xf numFmtId="44" fontId="7" fillId="0" borderId="10" xfId="0" applyNumberFormat="1" applyFont="1" applyBorder="1"/>
    <xf numFmtId="44" fontId="1" fillId="0" borderId="6" xfId="5" applyNumberFormat="1" applyFont="1" applyFill="1" applyBorder="1" applyAlignment="1">
      <alignment horizontal="center"/>
    </xf>
    <xf numFmtId="44" fontId="1" fillId="0" borderId="7" xfId="5" applyNumberFormat="1" applyFont="1" applyBorder="1"/>
    <xf numFmtId="44" fontId="10" fillId="0" borderId="7" xfId="0" applyNumberFormat="1" applyFont="1" applyFill="1" applyBorder="1"/>
    <xf numFmtId="44" fontId="9" fillId="2" borderId="6" xfId="0" applyNumberFormat="1" applyFont="1" applyFill="1" applyBorder="1"/>
    <xf numFmtId="44" fontId="1" fillId="0" borderId="7" xfId="6" applyNumberFormat="1" applyFont="1" applyBorder="1"/>
    <xf numFmtId="44" fontId="1" fillId="0" borderId="5" xfId="5" applyNumberFormat="1" applyFont="1" applyBorder="1"/>
    <xf numFmtId="3" fontId="7" fillId="0" borderId="5" xfId="0" applyNumberFormat="1" applyFont="1" applyBorder="1" applyProtection="1">
      <protection locked="0"/>
    </xf>
    <xf numFmtId="3" fontId="1" fillId="0" borderId="4" xfId="5" applyNumberFormat="1" applyFont="1" applyBorder="1"/>
    <xf numFmtId="0" fontId="7" fillId="0" borderId="0" xfId="0" applyFont="1" applyBorder="1" applyAlignment="1" applyProtection="1">
      <alignment horizontal="center"/>
      <protection locked="0"/>
    </xf>
    <xf numFmtId="165" fontId="8" fillId="0" borderId="7" xfId="0" applyNumberFormat="1" applyFont="1" applyFill="1" applyBorder="1" applyAlignment="1" applyProtection="1">
      <alignment horizontal="center"/>
    </xf>
    <xf numFmtId="4" fontId="7" fillId="0" borderId="3" xfId="0" applyNumberFormat="1" applyFont="1" applyBorder="1" applyAlignment="1" applyProtection="1">
      <alignment horizontal="center" vertical="center" textRotation="90" wrapText="1"/>
      <protection locked="0"/>
    </xf>
    <xf numFmtId="4" fontId="7" fillId="0" borderId="0" xfId="0" applyNumberFormat="1" applyFont="1" applyBorder="1" applyAlignment="1" applyProtection="1">
      <alignment horizontal="center" vertical="center" textRotation="90" wrapText="1"/>
      <protection locked="0"/>
    </xf>
    <xf numFmtId="4" fontId="7" fillId="0" borderId="1" xfId="0" applyNumberFormat="1" applyFont="1" applyBorder="1" applyAlignment="1" applyProtection="1">
      <alignment horizontal="center" vertical="center" textRotation="90" wrapText="1"/>
      <protection locked="0"/>
    </xf>
  </cellXfs>
  <cellStyles count="9">
    <cellStyle name="Normal" xfId="0" builtinId="0"/>
    <cellStyle name="Normal 18" xfId="4" xr:uid="{00000000-0005-0000-0000-000001000000}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5" xr:uid="{00000000-0005-0000-0000-000005000000}"/>
    <cellStyle name="Normal 6" xfId="7" xr:uid="{00000000-0005-0000-0000-000006000000}"/>
    <cellStyle name="Normal 7" xfId="8" xr:uid="{00000000-0005-0000-0000-000007000000}"/>
    <cellStyle name="Normal_2000 calc_1" xfId="6" xr:uid="{00000000-0005-0000-0000-000008000000}"/>
  </cellStyles>
  <dxfs count="0"/>
  <tableStyles count="0" defaultTableStyle="TableStyleMedium9" defaultPivotStyle="PivotStyleLight16"/>
  <colors>
    <mruColors>
      <color rgb="FFC00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4"/>
  <sheetViews>
    <sheetView tabSelected="1" zoomScaleNormal="100" workbookViewId="0">
      <pane ySplit="3300" topLeftCell="A10" activePane="bottomLeft"/>
      <selection activeCell="N8" sqref="N8:N549"/>
      <selection pane="bottomLeft" activeCell="J205" sqref="J205"/>
    </sheetView>
  </sheetViews>
  <sheetFormatPr defaultColWidth="12.42578125" defaultRowHeight="14.1" customHeight="1"/>
  <cols>
    <col min="1" max="1" width="3.85546875" style="1" customWidth="1"/>
    <col min="2" max="2" width="15.5703125" style="5" customWidth="1"/>
    <col min="3" max="3" width="4.42578125" style="5" bestFit="1" customWidth="1"/>
    <col min="4" max="4" width="30.28515625" style="5" customWidth="1"/>
    <col min="5" max="5" width="23.7109375" style="9" bestFit="1" customWidth="1"/>
    <col min="6" max="6" width="6.42578125" style="9" customWidth="1"/>
    <col min="7" max="7" width="19.42578125" style="9" bestFit="1" customWidth="1"/>
    <col min="8" max="8" width="17" style="9" bestFit="1" customWidth="1"/>
    <col min="9" max="9" width="1.28515625" style="9" customWidth="1"/>
    <col min="10" max="10" width="12" style="9" bestFit="1" customWidth="1"/>
    <col min="11" max="11" width="13.5703125" style="9" customWidth="1"/>
    <col min="12" max="12" width="12.28515625" style="9" bestFit="1" customWidth="1"/>
    <col min="13" max="13" width="13" style="9" bestFit="1" customWidth="1"/>
    <col min="14" max="14" width="17.28515625" style="33" bestFit="1" customWidth="1"/>
    <col min="15" max="141" width="8.7109375" style="2" customWidth="1"/>
    <col min="142" max="16384" width="12.42578125" style="2"/>
  </cols>
  <sheetData>
    <row r="1" spans="1:14" ht="14.25" customHeight="1">
      <c r="A1" s="10"/>
      <c r="B1" s="11"/>
      <c r="C1" s="11"/>
      <c r="D1" s="11"/>
      <c r="E1" s="34" t="s">
        <v>0</v>
      </c>
      <c r="F1" s="101" t="s">
        <v>1</v>
      </c>
      <c r="G1" s="35" t="s">
        <v>2</v>
      </c>
      <c r="H1" s="36" t="s">
        <v>3</v>
      </c>
      <c r="I1" s="30"/>
      <c r="J1" s="37" t="s">
        <v>4</v>
      </c>
      <c r="K1" s="30" t="s">
        <v>5</v>
      </c>
      <c r="L1" s="30" t="s">
        <v>6</v>
      </c>
      <c r="M1" s="38" t="s">
        <v>7</v>
      </c>
      <c r="N1" s="39" t="s">
        <v>8</v>
      </c>
    </row>
    <row r="2" spans="1:14" ht="14.25" customHeight="1">
      <c r="A2" s="12"/>
      <c r="B2" s="1"/>
      <c r="C2" s="1"/>
      <c r="D2" s="1"/>
      <c r="E2" s="40" t="s">
        <v>9</v>
      </c>
      <c r="F2" s="102"/>
      <c r="G2" s="41" t="s">
        <v>9</v>
      </c>
      <c r="H2" s="42" t="s">
        <v>10</v>
      </c>
      <c r="I2" s="31"/>
      <c r="J2" s="43"/>
      <c r="M2" s="44"/>
      <c r="N2" s="45" t="s">
        <v>11</v>
      </c>
    </row>
    <row r="3" spans="1:14" ht="14.25" customHeight="1">
      <c r="A3" s="12"/>
      <c r="B3" s="1"/>
      <c r="C3" s="1"/>
      <c r="D3" s="1"/>
      <c r="E3" s="40" t="s">
        <v>12</v>
      </c>
      <c r="F3" s="102"/>
      <c r="G3" s="41" t="s">
        <v>12</v>
      </c>
      <c r="H3" s="42" t="s">
        <v>13</v>
      </c>
      <c r="I3" s="31"/>
      <c r="J3" s="46" t="s">
        <v>13</v>
      </c>
      <c r="K3" s="31" t="s">
        <v>13</v>
      </c>
      <c r="M3" s="31" t="s">
        <v>13</v>
      </c>
      <c r="N3" s="45" t="s">
        <v>14</v>
      </c>
    </row>
    <row r="4" spans="1:14" ht="14.25" customHeight="1">
      <c r="A4" s="12"/>
      <c r="B4" s="1"/>
      <c r="C4" s="1"/>
      <c r="D4" s="1"/>
      <c r="E4" s="40" t="s">
        <v>15</v>
      </c>
      <c r="F4" s="102"/>
      <c r="G4" s="41" t="s">
        <v>15</v>
      </c>
      <c r="H4" s="42" t="s">
        <v>16</v>
      </c>
      <c r="I4" s="31"/>
      <c r="J4" s="46" t="s">
        <v>16</v>
      </c>
      <c r="K4" s="31" t="s">
        <v>17</v>
      </c>
      <c r="L4" s="31" t="s">
        <v>13</v>
      </c>
      <c r="M4" s="47" t="s">
        <v>18</v>
      </c>
      <c r="N4" s="45" t="s">
        <v>19</v>
      </c>
    </row>
    <row r="5" spans="1:14" ht="14.25" customHeight="1">
      <c r="A5" s="12"/>
      <c r="B5" s="1"/>
      <c r="C5" s="1"/>
      <c r="D5" s="1"/>
      <c r="E5" s="40" t="s">
        <v>20</v>
      </c>
      <c r="F5" s="102"/>
      <c r="G5" s="41" t="s">
        <v>21</v>
      </c>
      <c r="H5" s="42" t="s">
        <v>22</v>
      </c>
      <c r="I5" s="31"/>
      <c r="J5" s="46" t="s">
        <v>23</v>
      </c>
      <c r="K5" s="31" t="s">
        <v>24</v>
      </c>
      <c r="L5" s="31" t="s">
        <v>25</v>
      </c>
      <c r="M5" s="47" t="s">
        <v>26</v>
      </c>
      <c r="N5" s="45" t="s">
        <v>27</v>
      </c>
    </row>
    <row r="6" spans="1:14" ht="13.5" customHeight="1">
      <c r="A6" s="17" t="s">
        <v>28</v>
      </c>
      <c r="B6" s="15"/>
      <c r="C6" s="15" t="s">
        <v>29</v>
      </c>
      <c r="D6" s="15"/>
      <c r="E6" s="16" t="s">
        <v>30</v>
      </c>
      <c r="F6" s="103"/>
      <c r="G6" s="18" t="s">
        <v>31</v>
      </c>
      <c r="H6" s="48" t="s">
        <v>32</v>
      </c>
      <c r="I6" s="32"/>
      <c r="J6" s="49" t="s">
        <v>33</v>
      </c>
      <c r="K6" s="32" t="s">
        <v>34</v>
      </c>
      <c r="L6" s="32" t="s">
        <v>35</v>
      </c>
      <c r="M6" s="50" t="s">
        <v>36</v>
      </c>
      <c r="N6" s="51" t="s">
        <v>22</v>
      </c>
    </row>
    <row r="7" spans="1:14" ht="14.1" customHeight="1">
      <c r="A7" s="54" t="s">
        <v>37</v>
      </c>
      <c r="B7" s="54" t="s">
        <v>38</v>
      </c>
      <c r="C7" s="54" t="s">
        <v>39</v>
      </c>
      <c r="D7" s="54" t="s">
        <v>40</v>
      </c>
      <c r="E7" s="98">
        <v>597660</v>
      </c>
      <c r="F7" s="99" t="s">
        <v>41</v>
      </c>
      <c r="G7" s="97">
        <v>592356</v>
      </c>
      <c r="H7" s="68">
        <f t="shared" ref="H7:H70" si="0">SUM(E7-G7)</f>
        <v>5304</v>
      </c>
      <c r="I7" s="19"/>
      <c r="J7" s="66">
        <v>0</v>
      </c>
      <c r="K7" s="69">
        <v>78.67</v>
      </c>
      <c r="L7" s="69">
        <v>0</v>
      </c>
      <c r="M7" s="69">
        <v>0</v>
      </c>
      <c r="N7" s="20">
        <f>SUM(H7:M7)</f>
        <v>5382.67</v>
      </c>
    </row>
    <row r="8" spans="1:14" ht="14.1" customHeight="1">
      <c r="A8" s="54" t="s">
        <v>37</v>
      </c>
      <c r="B8" s="54" t="s">
        <v>38</v>
      </c>
      <c r="C8" s="54" t="s">
        <v>42</v>
      </c>
      <c r="D8" s="54" t="s">
        <v>43</v>
      </c>
      <c r="E8" s="98">
        <v>3010192</v>
      </c>
      <c r="F8" s="99" t="s">
        <v>41</v>
      </c>
      <c r="G8" s="97">
        <v>2987128</v>
      </c>
      <c r="H8" s="68">
        <f t="shared" si="0"/>
        <v>23064</v>
      </c>
      <c r="I8" s="19"/>
      <c r="J8" s="66">
        <v>0</v>
      </c>
      <c r="K8" s="70">
        <v>392.28</v>
      </c>
      <c r="L8" s="70">
        <v>0</v>
      </c>
      <c r="M8" s="96">
        <v>0</v>
      </c>
      <c r="N8" s="20">
        <f t="shared" ref="N8:N71" si="1">SUM(H8:M8)</f>
        <v>23456.28</v>
      </c>
    </row>
    <row r="9" spans="1:14" ht="14.1" customHeight="1">
      <c r="A9" s="54" t="s">
        <v>37</v>
      </c>
      <c r="B9" s="54" t="s">
        <v>38</v>
      </c>
      <c r="C9" s="54" t="s">
        <v>44</v>
      </c>
      <c r="D9" s="54" t="s">
        <v>45</v>
      </c>
      <c r="E9" s="98">
        <v>1084601</v>
      </c>
      <c r="F9" s="99" t="s">
        <v>41</v>
      </c>
      <c r="G9" s="97">
        <v>1076397</v>
      </c>
      <c r="H9" s="68">
        <f t="shared" si="0"/>
        <v>8204</v>
      </c>
      <c r="I9" s="19"/>
      <c r="J9" s="66">
        <v>0</v>
      </c>
      <c r="K9" s="70">
        <v>101.62</v>
      </c>
      <c r="L9" s="70">
        <v>0</v>
      </c>
      <c r="M9" s="96">
        <v>0</v>
      </c>
      <c r="N9" s="20">
        <f t="shared" si="1"/>
        <v>8305.6200000000008</v>
      </c>
    </row>
    <row r="10" spans="1:14" ht="14.1" customHeight="1">
      <c r="A10" s="54" t="s">
        <v>37</v>
      </c>
      <c r="B10" s="54" t="s">
        <v>38</v>
      </c>
      <c r="C10" s="54" t="s">
        <v>46</v>
      </c>
      <c r="D10" s="54" t="s">
        <v>47</v>
      </c>
      <c r="E10" s="98">
        <v>1584283</v>
      </c>
      <c r="F10" s="99" t="s">
        <v>41</v>
      </c>
      <c r="G10" s="97">
        <v>1571776</v>
      </c>
      <c r="H10" s="68">
        <f t="shared" si="0"/>
        <v>12507</v>
      </c>
      <c r="I10" s="19"/>
      <c r="J10" s="66">
        <v>0</v>
      </c>
      <c r="K10" s="70">
        <v>193.65</v>
      </c>
      <c r="L10" s="70">
        <v>0</v>
      </c>
      <c r="M10" s="96">
        <v>0</v>
      </c>
      <c r="N10" s="20">
        <f t="shared" si="1"/>
        <v>12700.65</v>
      </c>
    </row>
    <row r="11" spans="1:14" ht="14.1" customHeight="1">
      <c r="A11" s="54" t="s">
        <v>37</v>
      </c>
      <c r="B11" s="54" t="s">
        <v>38</v>
      </c>
      <c r="C11" s="54" t="s">
        <v>48</v>
      </c>
      <c r="D11" s="54" t="s">
        <v>49</v>
      </c>
      <c r="E11" s="98">
        <v>636223</v>
      </c>
      <c r="F11" s="99" t="s">
        <v>41</v>
      </c>
      <c r="G11" s="97">
        <v>631181</v>
      </c>
      <c r="H11" s="68">
        <f t="shared" si="0"/>
        <v>5042</v>
      </c>
      <c r="I11" s="19"/>
      <c r="J11" s="66">
        <v>0</v>
      </c>
      <c r="K11" s="70">
        <v>55.58</v>
      </c>
      <c r="L11" s="70">
        <v>0</v>
      </c>
      <c r="M11" s="96">
        <v>0</v>
      </c>
      <c r="N11" s="20">
        <f t="shared" si="1"/>
        <v>5097.58</v>
      </c>
    </row>
    <row r="12" spans="1:14" ht="14.1" customHeight="1">
      <c r="A12" s="54" t="s">
        <v>37</v>
      </c>
      <c r="B12" s="54" t="s">
        <v>38</v>
      </c>
      <c r="C12" s="54" t="s">
        <v>50</v>
      </c>
      <c r="D12" s="54" t="s">
        <v>51</v>
      </c>
      <c r="E12" s="98">
        <v>458038</v>
      </c>
      <c r="F12" s="99" t="s">
        <v>41</v>
      </c>
      <c r="G12" s="97">
        <v>454238</v>
      </c>
      <c r="H12" s="68">
        <f t="shared" si="0"/>
        <v>3800</v>
      </c>
      <c r="I12" s="19"/>
      <c r="J12" s="66">
        <v>0</v>
      </c>
      <c r="K12" s="70">
        <v>43.09</v>
      </c>
      <c r="L12" s="70">
        <v>0</v>
      </c>
      <c r="M12" s="96">
        <v>0</v>
      </c>
      <c r="N12" s="20">
        <f t="shared" si="1"/>
        <v>3843.09</v>
      </c>
    </row>
    <row r="13" spans="1:14" ht="14.1" customHeight="1">
      <c r="A13" s="54" t="s">
        <v>37</v>
      </c>
      <c r="B13" s="54" t="s">
        <v>38</v>
      </c>
      <c r="C13" s="54" t="s">
        <v>52</v>
      </c>
      <c r="D13" s="54" t="s">
        <v>53</v>
      </c>
      <c r="E13" s="98">
        <v>1147968</v>
      </c>
      <c r="F13" s="99" t="s">
        <v>41</v>
      </c>
      <c r="G13" s="97">
        <v>1136140</v>
      </c>
      <c r="H13" s="68">
        <f t="shared" si="0"/>
        <v>11828</v>
      </c>
      <c r="I13" s="19"/>
      <c r="J13" s="66">
        <v>0</v>
      </c>
      <c r="K13" s="70">
        <v>830.41</v>
      </c>
      <c r="L13" s="70">
        <v>0</v>
      </c>
      <c r="M13" s="96">
        <v>0</v>
      </c>
      <c r="N13" s="20">
        <f t="shared" si="1"/>
        <v>12658.41</v>
      </c>
    </row>
    <row r="14" spans="1:14" ht="14.1" customHeight="1">
      <c r="A14" s="54" t="s">
        <v>37</v>
      </c>
      <c r="B14" s="54" t="s">
        <v>38</v>
      </c>
      <c r="C14" s="54" t="s">
        <v>54</v>
      </c>
      <c r="D14" s="54" t="s">
        <v>55</v>
      </c>
      <c r="E14" s="98">
        <v>4346793</v>
      </c>
      <c r="F14" s="99" t="s">
        <v>41</v>
      </c>
      <c r="G14" s="97">
        <v>4304974</v>
      </c>
      <c r="H14" s="68">
        <f t="shared" si="0"/>
        <v>41819</v>
      </c>
      <c r="I14" s="19"/>
      <c r="J14" s="66">
        <v>0</v>
      </c>
      <c r="K14" s="70">
        <v>2660.08</v>
      </c>
      <c r="L14" s="70">
        <v>0</v>
      </c>
      <c r="M14" s="96">
        <v>0</v>
      </c>
      <c r="N14" s="20">
        <f t="shared" si="1"/>
        <v>44479.08</v>
      </c>
    </row>
    <row r="15" spans="1:14" ht="14.1" customHeight="1">
      <c r="A15" s="54" t="s">
        <v>37</v>
      </c>
      <c r="B15" s="54" t="s">
        <v>38</v>
      </c>
      <c r="C15" s="54" t="s">
        <v>56</v>
      </c>
      <c r="D15" s="54" t="s">
        <v>57</v>
      </c>
      <c r="E15" s="98">
        <v>5211875</v>
      </c>
      <c r="F15" s="99" t="s">
        <v>41</v>
      </c>
      <c r="G15" s="97">
        <v>5162824</v>
      </c>
      <c r="H15" s="68">
        <f t="shared" si="0"/>
        <v>49051</v>
      </c>
      <c r="I15" s="19"/>
      <c r="J15" s="66">
        <v>0</v>
      </c>
      <c r="K15" s="70">
        <v>4348.3100000000004</v>
      </c>
      <c r="L15" s="70">
        <v>0</v>
      </c>
      <c r="M15" s="96">
        <v>0</v>
      </c>
      <c r="N15" s="20">
        <f t="shared" si="1"/>
        <v>53399.31</v>
      </c>
    </row>
    <row r="16" spans="1:14" ht="14.1" customHeight="1">
      <c r="A16" s="54" t="s">
        <v>37</v>
      </c>
      <c r="B16" s="54" t="s">
        <v>38</v>
      </c>
      <c r="C16" s="54" t="s">
        <v>58</v>
      </c>
      <c r="D16" s="54" t="s">
        <v>59</v>
      </c>
      <c r="E16" s="98">
        <v>910011</v>
      </c>
      <c r="F16" s="99" t="s">
        <v>41</v>
      </c>
      <c r="G16" s="97">
        <v>902359</v>
      </c>
      <c r="H16" s="68">
        <f t="shared" si="0"/>
        <v>7652</v>
      </c>
      <c r="I16" s="19"/>
      <c r="J16" s="66">
        <v>0</v>
      </c>
      <c r="K16" s="70">
        <v>735.38</v>
      </c>
      <c r="L16" s="70">
        <v>0</v>
      </c>
      <c r="M16" s="96">
        <v>0</v>
      </c>
      <c r="N16" s="20">
        <f t="shared" si="1"/>
        <v>8387.3799999999992</v>
      </c>
    </row>
    <row r="17" spans="1:14" ht="14.1" customHeight="1">
      <c r="A17" s="54" t="s">
        <v>60</v>
      </c>
      <c r="B17" s="54" t="s">
        <v>61</v>
      </c>
      <c r="C17" s="54" t="s">
        <v>62</v>
      </c>
      <c r="D17" s="54" t="s">
        <v>63</v>
      </c>
      <c r="E17" s="98">
        <v>26856</v>
      </c>
      <c r="F17" s="99">
        <v>1</v>
      </c>
      <c r="G17" s="97">
        <v>26856</v>
      </c>
      <c r="H17" s="68">
        <f t="shared" si="0"/>
        <v>0</v>
      </c>
      <c r="I17" s="19"/>
      <c r="J17" s="66">
        <v>0</v>
      </c>
      <c r="K17" s="70">
        <v>314.77999999999997</v>
      </c>
      <c r="L17" s="70">
        <v>0</v>
      </c>
      <c r="M17" s="96">
        <v>0</v>
      </c>
      <c r="N17" s="20">
        <f t="shared" si="1"/>
        <v>314.77999999999997</v>
      </c>
    </row>
    <row r="18" spans="1:14" ht="14.1" customHeight="1">
      <c r="A18" s="54" t="s">
        <v>60</v>
      </c>
      <c r="B18" s="54" t="s">
        <v>61</v>
      </c>
      <c r="C18" s="54" t="s">
        <v>64</v>
      </c>
      <c r="D18" s="54" t="s">
        <v>65</v>
      </c>
      <c r="E18" s="98">
        <v>391900</v>
      </c>
      <c r="F18" s="99">
        <v>1</v>
      </c>
      <c r="G18" s="97">
        <v>383341</v>
      </c>
      <c r="H18" s="68">
        <f t="shared" si="0"/>
        <v>8559</v>
      </c>
      <c r="I18" s="19"/>
      <c r="J18" s="66">
        <v>0</v>
      </c>
      <c r="K18" s="70">
        <v>829.43</v>
      </c>
      <c r="L18" s="70">
        <v>0</v>
      </c>
      <c r="M18" s="96">
        <v>0</v>
      </c>
      <c r="N18" s="20">
        <f t="shared" si="1"/>
        <v>9388.43</v>
      </c>
    </row>
    <row r="19" spans="1:14" ht="14.1" customHeight="1">
      <c r="A19" s="54" t="s">
        <v>60</v>
      </c>
      <c r="B19" s="54" t="s">
        <v>61</v>
      </c>
      <c r="C19" s="54" t="s">
        <v>66</v>
      </c>
      <c r="D19" s="54" t="s">
        <v>67</v>
      </c>
      <c r="E19" s="98">
        <v>210519</v>
      </c>
      <c r="F19" s="99">
        <v>1</v>
      </c>
      <c r="G19" s="97">
        <v>203362</v>
      </c>
      <c r="H19" s="68">
        <f t="shared" si="0"/>
        <v>7157</v>
      </c>
      <c r="I19" s="19"/>
      <c r="J19" s="66">
        <v>0</v>
      </c>
      <c r="K19" s="70">
        <v>542.04</v>
      </c>
      <c r="L19" s="70">
        <v>0</v>
      </c>
      <c r="M19" s="96">
        <v>0</v>
      </c>
      <c r="N19" s="20">
        <f t="shared" si="1"/>
        <v>7699.04</v>
      </c>
    </row>
    <row r="20" spans="1:14" ht="14.1" customHeight="1">
      <c r="A20" s="54" t="s">
        <v>68</v>
      </c>
      <c r="B20" s="54" t="s">
        <v>69</v>
      </c>
      <c r="C20" s="54" t="s">
        <v>70</v>
      </c>
      <c r="D20" s="54" t="s">
        <v>71</v>
      </c>
      <c r="E20" s="98">
        <v>1046624</v>
      </c>
      <c r="F20" s="99" t="s">
        <v>41</v>
      </c>
      <c r="G20" s="97">
        <v>1036725</v>
      </c>
      <c r="H20" s="68">
        <f t="shared" si="0"/>
        <v>9899</v>
      </c>
      <c r="I20" s="19"/>
      <c r="J20" s="66">
        <v>0</v>
      </c>
      <c r="K20" s="70">
        <v>87.16</v>
      </c>
      <c r="L20" s="70">
        <v>0</v>
      </c>
      <c r="M20" s="96">
        <v>0</v>
      </c>
      <c r="N20" s="20">
        <f t="shared" si="1"/>
        <v>9986.16</v>
      </c>
    </row>
    <row r="21" spans="1:14" ht="14.1" customHeight="1">
      <c r="A21" s="54" t="s">
        <v>68</v>
      </c>
      <c r="B21" s="54" t="s">
        <v>69</v>
      </c>
      <c r="C21" s="54" t="s">
        <v>42</v>
      </c>
      <c r="D21" s="54" t="s">
        <v>72</v>
      </c>
      <c r="E21" s="98">
        <v>1282397</v>
      </c>
      <c r="F21" s="99" t="s">
        <v>41</v>
      </c>
      <c r="G21" s="97">
        <v>1270825</v>
      </c>
      <c r="H21" s="68">
        <f t="shared" si="0"/>
        <v>11572</v>
      </c>
      <c r="I21" s="19"/>
      <c r="J21" s="66">
        <v>0</v>
      </c>
      <c r="K21" s="70">
        <v>135.29</v>
      </c>
      <c r="L21" s="70">
        <v>0</v>
      </c>
      <c r="M21" s="96">
        <v>0</v>
      </c>
      <c r="N21" s="20">
        <f t="shared" si="1"/>
        <v>11707.29</v>
      </c>
    </row>
    <row r="22" spans="1:14" ht="14.1" customHeight="1">
      <c r="A22" s="54" t="s">
        <v>68</v>
      </c>
      <c r="B22" s="54" t="s">
        <v>69</v>
      </c>
      <c r="C22" s="54" t="s">
        <v>73</v>
      </c>
      <c r="D22" s="54" t="s">
        <v>74</v>
      </c>
      <c r="E22" s="98">
        <v>1037514</v>
      </c>
      <c r="F22" s="99" t="s">
        <v>41</v>
      </c>
      <c r="G22" s="97">
        <v>1027317</v>
      </c>
      <c r="H22" s="68">
        <f t="shared" si="0"/>
        <v>10197</v>
      </c>
      <c r="I22" s="19"/>
      <c r="J22" s="66">
        <v>0</v>
      </c>
      <c r="K22" s="70">
        <v>747.19</v>
      </c>
      <c r="L22" s="70">
        <v>0</v>
      </c>
      <c r="M22" s="96">
        <v>0</v>
      </c>
      <c r="N22" s="20">
        <f t="shared" si="1"/>
        <v>10944.19</v>
      </c>
    </row>
    <row r="23" spans="1:14" ht="14.1" customHeight="1">
      <c r="A23" s="54" t="s">
        <v>68</v>
      </c>
      <c r="B23" s="54" t="s">
        <v>69</v>
      </c>
      <c r="C23" s="54" t="s">
        <v>75</v>
      </c>
      <c r="D23" s="54" t="s">
        <v>76</v>
      </c>
      <c r="E23" s="98">
        <v>3259906</v>
      </c>
      <c r="F23" s="99" t="s">
        <v>41</v>
      </c>
      <c r="G23" s="97">
        <v>3225721</v>
      </c>
      <c r="H23" s="68">
        <f t="shared" si="0"/>
        <v>34185</v>
      </c>
      <c r="I23" s="19"/>
      <c r="J23" s="66">
        <v>0</v>
      </c>
      <c r="K23" s="70">
        <v>2315.88</v>
      </c>
      <c r="L23" s="70">
        <v>0</v>
      </c>
      <c r="M23" s="96">
        <v>0</v>
      </c>
      <c r="N23" s="20">
        <f t="shared" si="1"/>
        <v>36500.879999999997</v>
      </c>
    </row>
    <row r="24" spans="1:14" ht="14.1" customHeight="1">
      <c r="A24" s="54" t="s">
        <v>68</v>
      </c>
      <c r="B24" s="54" t="s">
        <v>69</v>
      </c>
      <c r="C24" s="54" t="s">
        <v>77</v>
      </c>
      <c r="D24" s="54" t="s">
        <v>78</v>
      </c>
      <c r="E24" s="98">
        <v>1475760</v>
      </c>
      <c r="F24" s="99" t="s">
        <v>41</v>
      </c>
      <c r="G24" s="97">
        <v>1459869</v>
      </c>
      <c r="H24" s="68">
        <f t="shared" si="0"/>
        <v>15891</v>
      </c>
      <c r="I24" s="19"/>
      <c r="J24" s="66">
        <v>0</v>
      </c>
      <c r="K24" s="70">
        <v>1142.67</v>
      </c>
      <c r="L24" s="70">
        <v>0</v>
      </c>
      <c r="M24" s="96">
        <v>0</v>
      </c>
      <c r="N24" s="20">
        <f t="shared" si="1"/>
        <v>17033.669999999998</v>
      </c>
    </row>
    <row r="25" spans="1:14" ht="14.1" customHeight="1">
      <c r="A25" s="54" t="s">
        <v>68</v>
      </c>
      <c r="B25" s="54" t="s">
        <v>69</v>
      </c>
      <c r="C25" s="54" t="s">
        <v>79</v>
      </c>
      <c r="D25" s="54" t="s">
        <v>80</v>
      </c>
      <c r="E25" s="98">
        <v>779232</v>
      </c>
      <c r="F25" s="99" t="s">
        <v>41</v>
      </c>
      <c r="G25" s="97">
        <v>769805</v>
      </c>
      <c r="H25" s="68">
        <f t="shared" si="0"/>
        <v>9427</v>
      </c>
      <c r="I25" s="19"/>
      <c r="J25" s="66">
        <v>0</v>
      </c>
      <c r="K25" s="70">
        <v>571.95000000000005</v>
      </c>
      <c r="L25" s="70">
        <v>0</v>
      </c>
      <c r="M25" s="96">
        <v>0</v>
      </c>
      <c r="N25" s="20">
        <f t="shared" si="1"/>
        <v>9998.9500000000007</v>
      </c>
    </row>
    <row r="26" spans="1:14" ht="14.1" customHeight="1">
      <c r="A26" s="54" t="s">
        <v>81</v>
      </c>
      <c r="B26" s="54" t="s">
        <v>82</v>
      </c>
      <c r="C26" s="54" t="s">
        <v>83</v>
      </c>
      <c r="D26" s="54" t="s">
        <v>84</v>
      </c>
      <c r="E26" s="98">
        <v>650731</v>
      </c>
      <c r="F26" s="99" t="s">
        <v>41</v>
      </c>
      <c r="G26" s="97">
        <v>634846</v>
      </c>
      <c r="H26" s="68">
        <f t="shared" si="0"/>
        <v>15885</v>
      </c>
      <c r="I26" s="19"/>
      <c r="J26" s="66">
        <v>0</v>
      </c>
      <c r="K26" s="70">
        <v>731.25</v>
      </c>
      <c r="L26" s="70">
        <v>0</v>
      </c>
      <c r="M26" s="96">
        <v>0</v>
      </c>
      <c r="N26" s="20">
        <f t="shared" si="1"/>
        <v>16616.25</v>
      </c>
    </row>
    <row r="27" spans="1:14" ht="14.1" customHeight="1">
      <c r="A27" s="54" t="s">
        <v>81</v>
      </c>
      <c r="B27" s="54" t="s">
        <v>82</v>
      </c>
      <c r="C27" s="54" t="s">
        <v>85</v>
      </c>
      <c r="D27" s="54" t="s">
        <v>86</v>
      </c>
      <c r="E27" s="98">
        <v>31570</v>
      </c>
      <c r="F27" s="99">
        <v>1</v>
      </c>
      <c r="G27" s="97">
        <v>31570</v>
      </c>
      <c r="H27" s="68">
        <f t="shared" si="0"/>
        <v>0</v>
      </c>
      <c r="I27" s="19"/>
      <c r="J27" s="66">
        <v>0</v>
      </c>
      <c r="K27" s="70">
        <v>362.73</v>
      </c>
      <c r="L27" s="70">
        <v>0</v>
      </c>
      <c r="M27" s="96">
        <v>0</v>
      </c>
      <c r="N27" s="20">
        <f t="shared" si="1"/>
        <v>362.73</v>
      </c>
    </row>
    <row r="28" spans="1:14" ht="14.1" customHeight="1">
      <c r="A28" s="54" t="s">
        <v>81</v>
      </c>
      <c r="B28" s="54" t="s">
        <v>82</v>
      </c>
      <c r="C28" s="54" t="s">
        <v>87</v>
      </c>
      <c r="D28" s="54" t="s">
        <v>88</v>
      </c>
      <c r="E28" s="98">
        <v>5339</v>
      </c>
      <c r="F28" s="99">
        <v>1</v>
      </c>
      <c r="G28" s="97">
        <v>5339</v>
      </c>
      <c r="H28" s="68">
        <f t="shared" si="0"/>
        <v>0</v>
      </c>
      <c r="I28" s="19"/>
      <c r="J28" s="66">
        <v>0</v>
      </c>
      <c r="K28" s="70">
        <v>320.14</v>
      </c>
      <c r="L28" s="70">
        <v>0</v>
      </c>
      <c r="M28" s="96">
        <v>0</v>
      </c>
      <c r="N28" s="20">
        <f t="shared" si="1"/>
        <v>320.14</v>
      </c>
    </row>
    <row r="29" spans="1:14" ht="14.1" customHeight="1">
      <c r="A29" s="54" t="s">
        <v>81</v>
      </c>
      <c r="B29" s="54" t="s">
        <v>82</v>
      </c>
      <c r="C29" s="54" t="s">
        <v>89</v>
      </c>
      <c r="D29" s="54" t="s">
        <v>90</v>
      </c>
      <c r="E29" s="98">
        <v>735708</v>
      </c>
      <c r="F29" s="99" t="s">
        <v>41</v>
      </c>
      <c r="G29" s="97">
        <v>717620</v>
      </c>
      <c r="H29" s="68">
        <f t="shared" si="0"/>
        <v>18088</v>
      </c>
      <c r="I29" s="19"/>
      <c r="J29" s="66">
        <v>0</v>
      </c>
      <c r="K29" s="70">
        <v>889.81</v>
      </c>
      <c r="L29" s="70">
        <v>0</v>
      </c>
      <c r="M29" s="96">
        <v>0</v>
      </c>
      <c r="N29" s="20">
        <f t="shared" si="1"/>
        <v>18977.810000000001</v>
      </c>
    </row>
    <row r="30" spans="1:14" ht="14.1" customHeight="1">
      <c r="A30" s="54" t="s">
        <v>91</v>
      </c>
      <c r="B30" s="54" t="s">
        <v>92</v>
      </c>
      <c r="C30" s="54" t="s">
        <v>93</v>
      </c>
      <c r="D30" s="54" t="s">
        <v>94</v>
      </c>
      <c r="E30" s="98">
        <v>1122423</v>
      </c>
      <c r="F30" s="99" t="s">
        <v>41</v>
      </c>
      <c r="G30" s="97">
        <v>1096086</v>
      </c>
      <c r="H30" s="68">
        <f t="shared" si="0"/>
        <v>26337</v>
      </c>
      <c r="I30" s="19"/>
      <c r="J30" s="66">
        <v>0</v>
      </c>
      <c r="K30" s="70">
        <v>1321.86</v>
      </c>
      <c r="L30" s="70">
        <v>0</v>
      </c>
      <c r="M30" s="96">
        <v>0</v>
      </c>
      <c r="N30" s="20">
        <f t="shared" si="1"/>
        <v>27658.86</v>
      </c>
    </row>
    <row r="31" spans="1:14" ht="14.1" customHeight="1">
      <c r="A31" s="54" t="s">
        <v>91</v>
      </c>
      <c r="B31" s="54" t="s">
        <v>92</v>
      </c>
      <c r="C31" s="54" t="s">
        <v>95</v>
      </c>
      <c r="D31" s="54" t="s">
        <v>96</v>
      </c>
      <c r="E31" s="98">
        <v>4233031</v>
      </c>
      <c r="F31" s="99" t="s">
        <v>41</v>
      </c>
      <c r="G31" s="97">
        <v>4159566</v>
      </c>
      <c r="H31" s="68">
        <f t="shared" si="0"/>
        <v>73465</v>
      </c>
      <c r="I31" s="19"/>
      <c r="J31" s="66">
        <v>0</v>
      </c>
      <c r="K31" s="70">
        <v>4236.59</v>
      </c>
      <c r="L31" s="70">
        <v>0</v>
      </c>
      <c r="M31" s="96">
        <v>0</v>
      </c>
      <c r="N31" s="20">
        <f t="shared" si="1"/>
        <v>77701.59</v>
      </c>
    </row>
    <row r="32" spans="1:14" ht="14.1" customHeight="1">
      <c r="A32" s="54" t="s">
        <v>91</v>
      </c>
      <c r="B32" s="54" t="s">
        <v>92</v>
      </c>
      <c r="C32" s="54" t="s">
        <v>97</v>
      </c>
      <c r="D32" s="54" t="s">
        <v>98</v>
      </c>
      <c r="E32" s="98">
        <v>261068</v>
      </c>
      <c r="F32" s="99">
        <v>1</v>
      </c>
      <c r="G32" s="97">
        <v>246969</v>
      </c>
      <c r="H32" s="68">
        <f t="shared" si="0"/>
        <v>14099</v>
      </c>
      <c r="I32" s="19"/>
      <c r="J32" s="66">
        <v>0</v>
      </c>
      <c r="K32" s="70">
        <v>1499.38</v>
      </c>
      <c r="L32" s="70">
        <v>0</v>
      </c>
      <c r="M32" s="96">
        <v>0</v>
      </c>
      <c r="N32" s="20">
        <f t="shared" si="1"/>
        <v>15598.380000000001</v>
      </c>
    </row>
    <row r="33" spans="1:14" ht="14.1" customHeight="1">
      <c r="A33" s="54" t="s">
        <v>91</v>
      </c>
      <c r="B33" s="54" t="s">
        <v>92</v>
      </c>
      <c r="C33" s="54" t="s">
        <v>99</v>
      </c>
      <c r="D33" s="54" t="s">
        <v>100</v>
      </c>
      <c r="E33" s="98">
        <v>934864</v>
      </c>
      <c r="F33" s="99" t="s">
        <v>41</v>
      </c>
      <c r="G33" s="97">
        <v>923047</v>
      </c>
      <c r="H33" s="68">
        <f t="shared" si="0"/>
        <v>11817</v>
      </c>
      <c r="I33" s="19"/>
      <c r="J33" s="66">
        <v>0</v>
      </c>
      <c r="K33" s="70">
        <v>520.42999999999995</v>
      </c>
      <c r="L33" s="70">
        <v>0</v>
      </c>
      <c r="M33" s="96">
        <v>0</v>
      </c>
      <c r="N33" s="20">
        <f t="shared" si="1"/>
        <v>12337.43</v>
      </c>
    </row>
    <row r="34" spans="1:14" ht="14.1" customHeight="1">
      <c r="A34" s="54" t="s">
        <v>101</v>
      </c>
      <c r="B34" s="54" t="s">
        <v>102</v>
      </c>
      <c r="C34" s="54" t="s">
        <v>103</v>
      </c>
      <c r="D34" s="54" t="s">
        <v>104</v>
      </c>
      <c r="E34" s="98">
        <v>573085</v>
      </c>
      <c r="F34" s="99" t="s">
        <v>41</v>
      </c>
      <c r="G34" s="97">
        <v>558978</v>
      </c>
      <c r="H34" s="68">
        <f t="shared" si="0"/>
        <v>14107</v>
      </c>
      <c r="I34" s="19"/>
      <c r="J34" s="66">
        <v>0</v>
      </c>
      <c r="K34" s="70">
        <v>681.15</v>
      </c>
      <c r="L34" s="70">
        <v>0</v>
      </c>
      <c r="M34" s="96">
        <v>0</v>
      </c>
      <c r="N34" s="20">
        <f t="shared" si="1"/>
        <v>14788.15</v>
      </c>
    </row>
    <row r="35" spans="1:14" ht="14.1" customHeight="1">
      <c r="A35" s="54" t="s">
        <v>101</v>
      </c>
      <c r="B35" s="54" t="s">
        <v>102</v>
      </c>
      <c r="C35" s="54" t="s">
        <v>105</v>
      </c>
      <c r="D35" s="54" t="s">
        <v>106</v>
      </c>
      <c r="E35" s="98">
        <v>1025361</v>
      </c>
      <c r="F35" s="99" t="s">
        <v>41</v>
      </c>
      <c r="G35" s="97">
        <v>1000458</v>
      </c>
      <c r="H35" s="68">
        <f t="shared" si="0"/>
        <v>24903</v>
      </c>
      <c r="I35" s="19"/>
      <c r="J35" s="66">
        <v>0</v>
      </c>
      <c r="K35" s="70">
        <v>1525.1</v>
      </c>
      <c r="L35" s="70">
        <v>0</v>
      </c>
      <c r="M35" s="96">
        <v>0</v>
      </c>
      <c r="N35" s="20">
        <f t="shared" si="1"/>
        <v>26428.1</v>
      </c>
    </row>
    <row r="36" spans="1:14" ht="14.1" customHeight="1">
      <c r="A36" s="54" t="s">
        <v>101</v>
      </c>
      <c r="B36" s="54" t="s">
        <v>102</v>
      </c>
      <c r="C36" s="54" t="s">
        <v>107</v>
      </c>
      <c r="D36" s="54" t="s">
        <v>108</v>
      </c>
      <c r="E36" s="98">
        <v>410884</v>
      </c>
      <c r="F36" s="99" t="s">
        <v>41</v>
      </c>
      <c r="G36" s="97">
        <v>393365</v>
      </c>
      <c r="H36" s="68">
        <f t="shared" si="0"/>
        <v>17519</v>
      </c>
      <c r="I36" s="19"/>
      <c r="J36" s="66">
        <v>0</v>
      </c>
      <c r="K36" s="70">
        <v>748.67</v>
      </c>
      <c r="L36" s="70">
        <v>0</v>
      </c>
      <c r="M36" s="96">
        <v>0</v>
      </c>
      <c r="N36" s="20">
        <f t="shared" si="1"/>
        <v>18267.669999999998</v>
      </c>
    </row>
    <row r="37" spans="1:14" ht="14.1" customHeight="1">
      <c r="A37" s="54" t="s">
        <v>101</v>
      </c>
      <c r="B37" s="54" t="s">
        <v>102</v>
      </c>
      <c r="C37" s="54" t="s">
        <v>109</v>
      </c>
      <c r="D37" s="54" t="s">
        <v>110</v>
      </c>
      <c r="E37" s="98">
        <v>133859</v>
      </c>
      <c r="F37" s="99">
        <v>1</v>
      </c>
      <c r="G37" s="97">
        <v>124099</v>
      </c>
      <c r="H37" s="68">
        <f t="shared" si="0"/>
        <v>9760</v>
      </c>
      <c r="I37" s="19"/>
      <c r="J37" s="66">
        <v>0</v>
      </c>
      <c r="K37" s="70">
        <v>807.21</v>
      </c>
      <c r="L37" s="70">
        <v>0</v>
      </c>
      <c r="M37" s="96">
        <v>0</v>
      </c>
      <c r="N37" s="20">
        <f t="shared" si="1"/>
        <v>10567.21</v>
      </c>
    </row>
    <row r="38" spans="1:14" ht="14.1" customHeight="1">
      <c r="A38" s="54" t="s">
        <v>111</v>
      </c>
      <c r="B38" s="54" t="s">
        <v>112</v>
      </c>
      <c r="C38" s="54" t="s">
        <v>62</v>
      </c>
      <c r="D38" s="54" t="s">
        <v>113</v>
      </c>
      <c r="E38" s="98">
        <v>2130453</v>
      </c>
      <c r="F38" s="99" t="s">
        <v>41</v>
      </c>
      <c r="G38" s="97">
        <v>2098783</v>
      </c>
      <c r="H38" s="68">
        <f t="shared" si="0"/>
        <v>31670</v>
      </c>
      <c r="I38" s="19"/>
      <c r="J38" s="66">
        <v>0</v>
      </c>
      <c r="K38" s="70">
        <v>1742.76</v>
      </c>
      <c r="L38" s="70">
        <v>0</v>
      </c>
      <c r="M38" s="96">
        <v>0</v>
      </c>
      <c r="N38" s="20">
        <f t="shared" si="1"/>
        <v>33412.76</v>
      </c>
    </row>
    <row r="39" spans="1:14" ht="14.1" customHeight="1">
      <c r="A39" s="54" t="s">
        <v>111</v>
      </c>
      <c r="B39" s="54" t="s">
        <v>112</v>
      </c>
      <c r="C39" s="54" t="s">
        <v>93</v>
      </c>
      <c r="D39" s="54" t="s">
        <v>114</v>
      </c>
      <c r="E39" s="98">
        <v>1720121</v>
      </c>
      <c r="F39" s="99" t="s">
        <v>41</v>
      </c>
      <c r="G39" s="97">
        <v>1699978</v>
      </c>
      <c r="H39" s="68">
        <f t="shared" si="0"/>
        <v>20143</v>
      </c>
      <c r="I39" s="19"/>
      <c r="J39" s="66">
        <v>0</v>
      </c>
      <c r="K39" s="70">
        <v>1138.55</v>
      </c>
      <c r="L39" s="70">
        <v>0</v>
      </c>
      <c r="M39" s="96">
        <v>0</v>
      </c>
      <c r="N39" s="20">
        <f t="shared" si="1"/>
        <v>21281.55</v>
      </c>
    </row>
    <row r="40" spans="1:14" ht="14.1" customHeight="1">
      <c r="A40" s="54" t="s">
        <v>111</v>
      </c>
      <c r="B40" s="54" t="s">
        <v>112</v>
      </c>
      <c r="C40" s="54" t="s">
        <v>115</v>
      </c>
      <c r="D40" s="54" t="s">
        <v>116</v>
      </c>
      <c r="E40" s="98">
        <v>454541</v>
      </c>
      <c r="F40" s="99" t="s">
        <v>41</v>
      </c>
      <c r="G40" s="97">
        <v>441720</v>
      </c>
      <c r="H40" s="68">
        <f t="shared" si="0"/>
        <v>12821</v>
      </c>
      <c r="I40" s="19"/>
      <c r="J40" s="66">
        <v>0</v>
      </c>
      <c r="K40" s="70">
        <v>774.59</v>
      </c>
      <c r="L40" s="70">
        <v>0</v>
      </c>
      <c r="M40" s="96">
        <v>0</v>
      </c>
      <c r="N40" s="20">
        <f t="shared" si="1"/>
        <v>13595.59</v>
      </c>
    </row>
    <row r="41" spans="1:14" ht="14.1" customHeight="1">
      <c r="A41" s="54" t="s">
        <v>111</v>
      </c>
      <c r="B41" s="54" t="s">
        <v>112</v>
      </c>
      <c r="C41" s="54" t="s">
        <v>52</v>
      </c>
      <c r="D41" s="54" t="s">
        <v>117</v>
      </c>
      <c r="E41" s="98">
        <v>3052495</v>
      </c>
      <c r="F41" s="99" t="s">
        <v>41</v>
      </c>
      <c r="G41" s="97">
        <v>3022084</v>
      </c>
      <c r="H41" s="68">
        <f t="shared" si="0"/>
        <v>30411</v>
      </c>
      <c r="I41" s="19"/>
      <c r="J41" s="66">
        <v>0</v>
      </c>
      <c r="K41" s="70">
        <v>1590.91</v>
      </c>
      <c r="L41" s="70">
        <v>0</v>
      </c>
      <c r="M41" s="96">
        <v>0</v>
      </c>
      <c r="N41" s="20">
        <f t="shared" si="1"/>
        <v>32001.91</v>
      </c>
    </row>
    <row r="42" spans="1:14" ht="14.1" customHeight="1">
      <c r="A42" s="54" t="s">
        <v>111</v>
      </c>
      <c r="B42" s="54" t="s">
        <v>112</v>
      </c>
      <c r="C42" s="54" t="s">
        <v>118</v>
      </c>
      <c r="D42" s="54" t="s">
        <v>119</v>
      </c>
      <c r="E42" s="98">
        <v>1799135</v>
      </c>
      <c r="F42" s="99" t="s">
        <v>41</v>
      </c>
      <c r="G42" s="97">
        <v>1780158</v>
      </c>
      <c r="H42" s="68">
        <f t="shared" si="0"/>
        <v>18977</v>
      </c>
      <c r="I42" s="19"/>
      <c r="J42" s="66">
        <v>0</v>
      </c>
      <c r="K42" s="70">
        <v>1085.31</v>
      </c>
      <c r="L42" s="70">
        <v>0</v>
      </c>
      <c r="M42" s="96">
        <v>0</v>
      </c>
      <c r="N42" s="20">
        <f t="shared" si="1"/>
        <v>20062.310000000001</v>
      </c>
    </row>
    <row r="43" spans="1:14" ht="14.1" customHeight="1">
      <c r="A43" s="54" t="s">
        <v>111</v>
      </c>
      <c r="B43" s="54" t="s">
        <v>112</v>
      </c>
      <c r="C43" s="54" t="s">
        <v>120</v>
      </c>
      <c r="D43" s="54" t="s">
        <v>121</v>
      </c>
      <c r="E43" s="98">
        <v>303210</v>
      </c>
      <c r="F43" s="99" t="s">
        <v>41</v>
      </c>
      <c r="G43" s="97">
        <v>290003</v>
      </c>
      <c r="H43" s="68">
        <f t="shared" si="0"/>
        <v>13207</v>
      </c>
      <c r="I43" s="19"/>
      <c r="J43" s="66">
        <v>0</v>
      </c>
      <c r="K43" s="70">
        <v>594.91</v>
      </c>
      <c r="L43" s="70">
        <v>0</v>
      </c>
      <c r="M43" s="96">
        <v>0</v>
      </c>
      <c r="N43" s="20">
        <f t="shared" si="1"/>
        <v>13801.91</v>
      </c>
    </row>
    <row r="44" spans="1:14" ht="14.1" customHeight="1">
      <c r="A44" s="54" t="s">
        <v>111</v>
      </c>
      <c r="B44" s="54" t="s">
        <v>112</v>
      </c>
      <c r="C44" s="54" t="s">
        <v>122</v>
      </c>
      <c r="D44" s="54" t="s">
        <v>123</v>
      </c>
      <c r="E44" s="98">
        <v>2216367</v>
      </c>
      <c r="F44" s="99" t="s">
        <v>41</v>
      </c>
      <c r="G44" s="97">
        <v>2188888</v>
      </c>
      <c r="H44" s="68">
        <f t="shared" si="0"/>
        <v>27479</v>
      </c>
      <c r="I44" s="19"/>
      <c r="J44" s="66">
        <v>0</v>
      </c>
      <c r="K44" s="70">
        <v>1448.9</v>
      </c>
      <c r="L44" s="70">
        <v>0</v>
      </c>
      <c r="M44" s="96">
        <v>0</v>
      </c>
      <c r="N44" s="20">
        <f t="shared" si="1"/>
        <v>28927.9</v>
      </c>
    </row>
    <row r="45" spans="1:14" ht="14.1" customHeight="1">
      <c r="A45" s="54" t="s">
        <v>111</v>
      </c>
      <c r="B45" s="54" t="s">
        <v>112</v>
      </c>
      <c r="C45" s="54" t="s">
        <v>124</v>
      </c>
      <c r="D45" s="54" t="s">
        <v>125</v>
      </c>
      <c r="E45" s="98">
        <v>12338582</v>
      </c>
      <c r="F45" s="99" t="s">
        <v>41</v>
      </c>
      <c r="G45" s="97">
        <v>12204607</v>
      </c>
      <c r="H45" s="68">
        <f t="shared" si="0"/>
        <v>133975</v>
      </c>
      <c r="I45" s="19"/>
      <c r="J45" s="66">
        <v>0</v>
      </c>
      <c r="K45" s="70">
        <v>7159.44</v>
      </c>
      <c r="L45" s="70">
        <v>0</v>
      </c>
      <c r="M45" s="96">
        <v>0</v>
      </c>
      <c r="N45" s="20">
        <f t="shared" si="1"/>
        <v>141134.44</v>
      </c>
    </row>
    <row r="46" spans="1:14" ht="14.1" customHeight="1">
      <c r="A46" s="54" t="s">
        <v>126</v>
      </c>
      <c r="B46" s="54" t="s">
        <v>127</v>
      </c>
      <c r="C46" s="54" t="s">
        <v>54</v>
      </c>
      <c r="D46" s="54" t="s">
        <v>128</v>
      </c>
      <c r="E46" s="98">
        <v>1142496</v>
      </c>
      <c r="F46" s="99" t="s">
        <v>41</v>
      </c>
      <c r="G46" s="97">
        <v>1125785</v>
      </c>
      <c r="H46" s="68">
        <f t="shared" si="0"/>
        <v>16711</v>
      </c>
      <c r="I46" s="19"/>
      <c r="J46" s="66">
        <v>0</v>
      </c>
      <c r="K46" s="70">
        <v>886.92</v>
      </c>
      <c r="L46" s="70">
        <v>0</v>
      </c>
      <c r="M46" s="96">
        <v>0</v>
      </c>
      <c r="N46" s="20">
        <f t="shared" si="1"/>
        <v>17597.919999999998</v>
      </c>
    </row>
    <row r="47" spans="1:14" ht="14.1" customHeight="1">
      <c r="A47" s="54" t="s">
        <v>126</v>
      </c>
      <c r="B47" s="54" t="s">
        <v>127</v>
      </c>
      <c r="C47" s="54" t="s">
        <v>129</v>
      </c>
      <c r="D47" s="54" t="s">
        <v>130</v>
      </c>
      <c r="E47" s="98">
        <v>847219</v>
      </c>
      <c r="F47" s="99" t="s">
        <v>41</v>
      </c>
      <c r="G47" s="97">
        <v>837687</v>
      </c>
      <c r="H47" s="68">
        <f t="shared" si="0"/>
        <v>9532</v>
      </c>
      <c r="I47" s="19"/>
      <c r="J47" s="66">
        <v>0</v>
      </c>
      <c r="K47" s="70">
        <v>603.53</v>
      </c>
      <c r="L47" s="70">
        <v>0</v>
      </c>
      <c r="M47" s="96">
        <v>0</v>
      </c>
      <c r="N47" s="20">
        <f t="shared" si="1"/>
        <v>10135.530000000001</v>
      </c>
    </row>
    <row r="48" spans="1:14" ht="14.1" customHeight="1">
      <c r="A48" s="54" t="s">
        <v>126</v>
      </c>
      <c r="B48" s="54" t="s">
        <v>127</v>
      </c>
      <c r="C48" s="54" t="s">
        <v>131</v>
      </c>
      <c r="D48" s="54" t="s">
        <v>132</v>
      </c>
      <c r="E48" s="98">
        <v>6112174</v>
      </c>
      <c r="F48" s="99" t="s">
        <v>41</v>
      </c>
      <c r="G48" s="97">
        <v>6049181</v>
      </c>
      <c r="H48" s="68">
        <f t="shared" si="0"/>
        <v>62993</v>
      </c>
      <c r="I48" s="19"/>
      <c r="J48" s="66">
        <v>0</v>
      </c>
      <c r="K48" s="70">
        <v>3690.55</v>
      </c>
      <c r="L48" s="70">
        <v>0</v>
      </c>
      <c r="M48" s="96">
        <v>0</v>
      </c>
      <c r="N48" s="20">
        <f t="shared" si="1"/>
        <v>66683.55</v>
      </c>
    </row>
    <row r="49" spans="1:14" ht="14.1" customHeight="1">
      <c r="A49" s="54" t="s">
        <v>126</v>
      </c>
      <c r="B49" s="54" t="s">
        <v>127</v>
      </c>
      <c r="C49" s="54" t="s">
        <v>133</v>
      </c>
      <c r="D49" s="54" t="s">
        <v>134</v>
      </c>
      <c r="E49" s="98">
        <v>1802746</v>
      </c>
      <c r="F49" s="99" t="s">
        <v>41</v>
      </c>
      <c r="G49" s="97">
        <v>1781942</v>
      </c>
      <c r="H49" s="68">
        <f t="shared" si="0"/>
        <v>20804</v>
      </c>
      <c r="I49" s="19"/>
      <c r="J49" s="66">
        <v>0</v>
      </c>
      <c r="K49" s="70">
        <v>1137.32</v>
      </c>
      <c r="L49" s="70">
        <v>0</v>
      </c>
      <c r="M49" s="96">
        <v>0</v>
      </c>
      <c r="N49" s="20">
        <f t="shared" si="1"/>
        <v>21941.32</v>
      </c>
    </row>
    <row r="50" spans="1:14" ht="14.1" customHeight="1">
      <c r="A50" s="54" t="s">
        <v>126</v>
      </c>
      <c r="B50" s="54" t="s">
        <v>127</v>
      </c>
      <c r="C50" s="54" t="s">
        <v>135</v>
      </c>
      <c r="D50" s="54" t="s">
        <v>136</v>
      </c>
      <c r="E50" s="98">
        <v>1470382</v>
      </c>
      <c r="F50" s="99" t="s">
        <v>41</v>
      </c>
      <c r="G50" s="97">
        <v>1450543</v>
      </c>
      <c r="H50" s="68">
        <f t="shared" si="0"/>
        <v>19839</v>
      </c>
      <c r="I50" s="19"/>
      <c r="J50" s="66">
        <v>0</v>
      </c>
      <c r="K50" s="70">
        <v>1307.27</v>
      </c>
      <c r="L50" s="70">
        <v>0</v>
      </c>
      <c r="M50" s="96">
        <v>0</v>
      </c>
      <c r="N50" s="20">
        <f t="shared" si="1"/>
        <v>21146.27</v>
      </c>
    </row>
    <row r="51" spans="1:14" ht="14.1" customHeight="1">
      <c r="A51" s="54" t="s">
        <v>126</v>
      </c>
      <c r="B51" s="54" t="s">
        <v>127</v>
      </c>
      <c r="C51" s="54" t="s">
        <v>137</v>
      </c>
      <c r="D51" s="54" t="s">
        <v>138</v>
      </c>
      <c r="E51" s="98">
        <v>1251756</v>
      </c>
      <c r="F51" s="99" t="s">
        <v>41</v>
      </c>
      <c r="G51" s="97">
        <v>1238613</v>
      </c>
      <c r="H51" s="68">
        <f t="shared" si="0"/>
        <v>13143</v>
      </c>
      <c r="I51" s="19"/>
      <c r="J51" s="66">
        <v>0</v>
      </c>
      <c r="K51" s="70">
        <v>765.05</v>
      </c>
      <c r="L51" s="70">
        <v>0</v>
      </c>
      <c r="M51" s="70">
        <v>41900</v>
      </c>
      <c r="N51" s="20">
        <f t="shared" si="1"/>
        <v>55808.05</v>
      </c>
    </row>
    <row r="52" spans="1:14" ht="14.1" customHeight="1">
      <c r="A52" s="54" t="s">
        <v>126</v>
      </c>
      <c r="B52" s="54" t="s">
        <v>127</v>
      </c>
      <c r="C52" s="54" t="s">
        <v>139</v>
      </c>
      <c r="D52" s="54" t="s">
        <v>140</v>
      </c>
      <c r="E52" s="98">
        <v>555269</v>
      </c>
      <c r="F52" s="99" t="s">
        <v>41</v>
      </c>
      <c r="G52" s="97">
        <v>549031</v>
      </c>
      <c r="H52" s="68">
        <f t="shared" si="0"/>
        <v>6238</v>
      </c>
      <c r="I52" s="19"/>
      <c r="J52" s="66">
        <v>0</v>
      </c>
      <c r="K52" s="70">
        <v>258.27999999999997</v>
      </c>
      <c r="L52" s="70">
        <v>0</v>
      </c>
      <c r="M52" s="70">
        <v>13125</v>
      </c>
      <c r="N52" s="20">
        <f t="shared" si="1"/>
        <v>19621.28</v>
      </c>
    </row>
    <row r="53" spans="1:14" ht="14.1" customHeight="1">
      <c r="A53" s="54" t="s">
        <v>126</v>
      </c>
      <c r="B53" s="54" t="s">
        <v>127</v>
      </c>
      <c r="C53" s="54" t="s">
        <v>141</v>
      </c>
      <c r="D53" s="54" t="s">
        <v>142</v>
      </c>
      <c r="E53" s="98">
        <v>812293</v>
      </c>
      <c r="F53" s="99" t="s">
        <v>41</v>
      </c>
      <c r="G53" s="97">
        <v>803023</v>
      </c>
      <c r="H53" s="68">
        <f t="shared" si="0"/>
        <v>9270</v>
      </c>
      <c r="I53" s="19"/>
      <c r="J53" s="66">
        <v>0</v>
      </c>
      <c r="K53" s="70">
        <v>507.51</v>
      </c>
      <c r="L53" s="70">
        <v>0</v>
      </c>
      <c r="M53" s="70">
        <v>18750</v>
      </c>
      <c r="N53" s="20">
        <f t="shared" si="1"/>
        <v>28527.510000000002</v>
      </c>
    </row>
    <row r="54" spans="1:14" ht="14.1" customHeight="1">
      <c r="A54" s="54" t="s">
        <v>126</v>
      </c>
      <c r="B54" s="54" t="s">
        <v>127</v>
      </c>
      <c r="C54" s="54" t="s">
        <v>143</v>
      </c>
      <c r="D54" s="54" t="s">
        <v>144</v>
      </c>
      <c r="E54" s="98">
        <v>1371097</v>
      </c>
      <c r="F54" s="99" t="s">
        <v>41</v>
      </c>
      <c r="G54" s="97">
        <v>1347593</v>
      </c>
      <c r="H54" s="68">
        <f t="shared" si="0"/>
        <v>23504</v>
      </c>
      <c r="I54" s="19"/>
      <c r="J54" s="66">
        <v>0</v>
      </c>
      <c r="K54" s="70">
        <v>1313.48</v>
      </c>
      <c r="L54" s="70">
        <v>0</v>
      </c>
      <c r="M54" s="96">
        <v>0</v>
      </c>
      <c r="N54" s="20">
        <f t="shared" si="1"/>
        <v>24817.48</v>
      </c>
    </row>
    <row r="55" spans="1:14" ht="14.1" customHeight="1">
      <c r="A55" s="54" t="s">
        <v>126</v>
      </c>
      <c r="B55" s="54" t="s">
        <v>127</v>
      </c>
      <c r="C55" s="54" t="s">
        <v>145</v>
      </c>
      <c r="D55" s="54" t="s">
        <v>146</v>
      </c>
      <c r="E55" s="98">
        <v>1045737</v>
      </c>
      <c r="F55" s="99" t="s">
        <v>41</v>
      </c>
      <c r="G55" s="97">
        <v>1033388</v>
      </c>
      <c r="H55" s="68">
        <f t="shared" si="0"/>
        <v>12349</v>
      </c>
      <c r="I55" s="19"/>
      <c r="J55" s="66">
        <v>0</v>
      </c>
      <c r="K55" s="70">
        <v>788.31</v>
      </c>
      <c r="L55" s="70">
        <v>0</v>
      </c>
      <c r="M55" s="96">
        <v>0</v>
      </c>
      <c r="N55" s="20">
        <f t="shared" si="1"/>
        <v>13137.31</v>
      </c>
    </row>
    <row r="56" spans="1:14" ht="14.1" customHeight="1">
      <c r="A56" s="54" t="s">
        <v>126</v>
      </c>
      <c r="B56" s="54" t="s">
        <v>127</v>
      </c>
      <c r="C56" s="54" t="s">
        <v>147</v>
      </c>
      <c r="D56" s="54" t="s">
        <v>148</v>
      </c>
      <c r="E56" s="98">
        <v>899261</v>
      </c>
      <c r="F56" s="99" t="s">
        <v>41</v>
      </c>
      <c r="G56" s="97">
        <v>884852</v>
      </c>
      <c r="H56" s="68">
        <f t="shared" si="0"/>
        <v>14409</v>
      </c>
      <c r="I56" s="19"/>
      <c r="J56" s="66">
        <v>0</v>
      </c>
      <c r="K56" s="70">
        <v>803.09</v>
      </c>
      <c r="L56" s="70">
        <v>0</v>
      </c>
      <c r="M56" s="96">
        <v>0</v>
      </c>
      <c r="N56" s="20">
        <f t="shared" si="1"/>
        <v>15212.09</v>
      </c>
    </row>
    <row r="57" spans="1:14" ht="14.1" customHeight="1">
      <c r="A57" s="54" t="s">
        <v>149</v>
      </c>
      <c r="B57" s="54" t="s">
        <v>150</v>
      </c>
      <c r="C57" s="54" t="s">
        <v>48</v>
      </c>
      <c r="D57" s="54" t="s">
        <v>151</v>
      </c>
      <c r="E57" s="98">
        <v>12382</v>
      </c>
      <c r="F57" s="99">
        <v>1</v>
      </c>
      <c r="G57" s="97">
        <v>12382</v>
      </c>
      <c r="H57" s="68">
        <f t="shared" si="0"/>
        <v>0</v>
      </c>
      <c r="I57" s="19"/>
      <c r="J57" s="66">
        <v>0</v>
      </c>
      <c r="K57" s="70">
        <v>62.17</v>
      </c>
      <c r="L57" s="70">
        <v>0</v>
      </c>
      <c r="M57" s="96">
        <v>0</v>
      </c>
      <c r="N57" s="20">
        <f t="shared" si="1"/>
        <v>62.17</v>
      </c>
    </row>
    <row r="58" spans="1:14" ht="14.1" customHeight="1">
      <c r="A58" s="54" t="s">
        <v>149</v>
      </c>
      <c r="B58" s="54" t="s">
        <v>150</v>
      </c>
      <c r="C58" s="54" t="s">
        <v>152</v>
      </c>
      <c r="D58" s="54" t="s">
        <v>153</v>
      </c>
      <c r="E58" s="98">
        <v>17632</v>
      </c>
      <c r="F58" s="99">
        <v>1</v>
      </c>
      <c r="G58" s="97">
        <v>17632</v>
      </c>
      <c r="H58" s="68">
        <f t="shared" si="0"/>
        <v>0</v>
      </c>
      <c r="I58" s="19"/>
      <c r="J58" s="66">
        <v>0</v>
      </c>
      <c r="K58" s="70">
        <v>90.48</v>
      </c>
      <c r="L58" s="70">
        <v>0</v>
      </c>
      <c r="M58" s="96">
        <v>0</v>
      </c>
      <c r="N58" s="20">
        <f t="shared" si="1"/>
        <v>90.48</v>
      </c>
    </row>
    <row r="59" spans="1:14" ht="14.1" customHeight="1">
      <c r="A59" s="54" t="s">
        <v>149</v>
      </c>
      <c r="B59" s="54" t="s">
        <v>150</v>
      </c>
      <c r="C59" s="54" t="s">
        <v>154</v>
      </c>
      <c r="D59" s="54" t="s">
        <v>155</v>
      </c>
      <c r="E59" s="98">
        <v>236090</v>
      </c>
      <c r="F59" s="99" t="s">
        <v>41</v>
      </c>
      <c r="G59" s="97">
        <v>227168</v>
      </c>
      <c r="H59" s="68">
        <f t="shared" si="0"/>
        <v>8922</v>
      </c>
      <c r="I59" s="19"/>
      <c r="J59" s="66">
        <v>0</v>
      </c>
      <c r="K59" s="70">
        <v>105.69</v>
      </c>
      <c r="L59" s="70">
        <v>0</v>
      </c>
      <c r="M59" s="96">
        <v>0</v>
      </c>
      <c r="N59" s="20">
        <f t="shared" si="1"/>
        <v>9027.69</v>
      </c>
    </row>
    <row r="60" spans="1:14" ht="14.1" customHeight="1">
      <c r="A60" s="54" t="s">
        <v>149</v>
      </c>
      <c r="B60" s="54" t="s">
        <v>150</v>
      </c>
      <c r="C60" s="54" t="s">
        <v>156</v>
      </c>
      <c r="D60" s="54" t="s">
        <v>157</v>
      </c>
      <c r="E60" s="98">
        <v>17736</v>
      </c>
      <c r="F60" s="99">
        <v>1</v>
      </c>
      <c r="G60" s="97">
        <v>17736</v>
      </c>
      <c r="H60" s="68">
        <f t="shared" si="0"/>
        <v>0</v>
      </c>
      <c r="I60" s="19"/>
      <c r="J60" s="66">
        <v>0</v>
      </c>
      <c r="K60" s="70">
        <v>49.37</v>
      </c>
      <c r="L60" s="70">
        <v>0</v>
      </c>
      <c r="M60" s="96">
        <v>0</v>
      </c>
      <c r="N60" s="20">
        <f t="shared" si="1"/>
        <v>49.37</v>
      </c>
    </row>
    <row r="61" spans="1:14" ht="14.1" customHeight="1">
      <c r="A61" s="54" t="s">
        <v>149</v>
      </c>
      <c r="B61" s="54" t="s">
        <v>150</v>
      </c>
      <c r="C61" s="54" t="s">
        <v>83</v>
      </c>
      <c r="D61" s="54" t="s">
        <v>158</v>
      </c>
      <c r="E61" s="98">
        <v>8617872</v>
      </c>
      <c r="F61" s="99" t="s">
        <v>41</v>
      </c>
      <c r="G61" s="97">
        <v>8501420</v>
      </c>
      <c r="H61" s="68">
        <f t="shared" si="0"/>
        <v>116452</v>
      </c>
      <c r="I61" s="19"/>
      <c r="J61" s="66">
        <v>0</v>
      </c>
      <c r="K61" s="70">
        <v>7221.98</v>
      </c>
      <c r="L61" s="70">
        <v>0</v>
      </c>
      <c r="M61" s="96">
        <v>0</v>
      </c>
      <c r="N61" s="20">
        <f t="shared" si="1"/>
        <v>123673.98</v>
      </c>
    </row>
    <row r="62" spans="1:14" ht="14.1" customHeight="1">
      <c r="A62" s="54" t="s">
        <v>149</v>
      </c>
      <c r="B62" s="54" t="s">
        <v>150</v>
      </c>
      <c r="C62" s="54" t="s">
        <v>159</v>
      </c>
      <c r="D62" s="54" t="s">
        <v>160</v>
      </c>
      <c r="E62" s="98">
        <v>21558525</v>
      </c>
      <c r="F62" s="99" t="s">
        <v>41</v>
      </c>
      <c r="G62" s="97">
        <v>21278266</v>
      </c>
      <c r="H62" s="68">
        <f t="shared" si="0"/>
        <v>280259</v>
      </c>
      <c r="I62" s="19"/>
      <c r="J62" s="66">
        <v>0</v>
      </c>
      <c r="K62" s="70">
        <v>18696.490000000002</v>
      </c>
      <c r="L62" s="70">
        <v>0</v>
      </c>
      <c r="M62" s="96">
        <v>0</v>
      </c>
      <c r="N62" s="20">
        <f t="shared" si="1"/>
        <v>298955.49</v>
      </c>
    </row>
    <row r="63" spans="1:14" ht="14.1" customHeight="1">
      <c r="A63" s="54" t="s">
        <v>149</v>
      </c>
      <c r="B63" s="54" t="s">
        <v>150</v>
      </c>
      <c r="C63" s="54" t="s">
        <v>161</v>
      </c>
      <c r="D63" s="54" t="s">
        <v>162</v>
      </c>
      <c r="E63" s="98">
        <v>9384570</v>
      </c>
      <c r="F63" s="99" t="s">
        <v>41</v>
      </c>
      <c r="G63" s="97">
        <v>9288689</v>
      </c>
      <c r="H63" s="68">
        <f t="shared" si="0"/>
        <v>95881</v>
      </c>
      <c r="I63" s="19"/>
      <c r="J63" s="66">
        <v>0</v>
      </c>
      <c r="K63" s="70">
        <v>6100.73</v>
      </c>
      <c r="L63" s="70">
        <v>0</v>
      </c>
      <c r="M63" s="96">
        <v>0</v>
      </c>
      <c r="N63" s="20">
        <f t="shared" si="1"/>
        <v>101981.73</v>
      </c>
    </row>
    <row r="64" spans="1:14" ht="14.1" customHeight="1">
      <c r="A64" s="54" t="s">
        <v>149</v>
      </c>
      <c r="B64" s="54" t="s">
        <v>150</v>
      </c>
      <c r="C64" s="54" t="s">
        <v>163</v>
      </c>
      <c r="D64" s="54" t="s">
        <v>164</v>
      </c>
      <c r="E64" s="98">
        <v>724841</v>
      </c>
      <c r="F64" s="99" t="s">
        <v>41</v>
      </c>
      <c r="G64" s="97">
        <v>713975</v>
      </c>
      <c r="H64" s="68">
        <f t="shared" si="0"/>
        <v>10866</v>
      </c>
      <c r="I64" s="19"/>
      <c r="J64" s="66">
        <v>0</v>
      </c>
      <c r="K64" s="70">
        <v>751.81</v>
      </c>
      <c r="L64" s="70">
        <v>0</v>
      </c>
      <c r="M64" s="96">
        <v>0</v>
      </c>
      <c r="N64" s="20">
        <f t="shared" si="1"/>
        <v>11617.81</v>
      </c>
    </row>
    <row r="65" spans="1:14" ht="14.1" customHeight="1">
      <c r="A65" s="54" t="s">
        <v>149</v>
      </c>
      <c r="B65" s="54" t="s">
        <v>150</v>
      </c>
      <c r="C65" s="54" t="s">
        <v>165</v>
      </c>
      <c r="D65" s="54" t="s">
        <v>166</v>
      </c>
      <c r="E65" s="98">
        <v>25071983</v>
      </c>
      <c r="F65" s="99" t="s">
        <v>41</v>
      </c>
      <c r="G65" s="97">
        <v>24726626</v>
      </c>
      <c r="H65" s="68">
        <f t="shared" si="0"/>
        <v>345357</v>
      </c>
      <c r="I65" s="19"/>
      <c r="J65" s="66">
        <v>0</v>
      </c>
      <c r="K65" s="70">
        <v>21799.02</v>
      </c>
      <c r="L65" s="70">
        <v>0</v>
      </c>
      <c r="M65" s="96">
        <v>0</v>
      </c>
      <c r="N65" s="20">
        <f t="shared" si="1"/>
        <v>367156.02</v>
      </c>
    </row>
    <row r="66" spans="1:14" ht="14.1" customHeight="1">
      <c r="A66" s="54" t="s">
        <v>149</v>
      </c>
      <c r="B66" s="54" t="s">
        <v>150</v>
      </c>
      <c r="C66" s="54" t="s">
        <v>167</v>
      </c>
      <c r="D66" s="54" t="s">
        <v>168</v>
      </c>
      <c r="E66" s="98">
        <v>16138</v>
      </c>
      <c r="F66" s="99">
        <v>1</v>
      </c>
      <c r="G66" s="97">
        <v>16138</v>
      </c>
      <c r="H66" s="68">
        <f t="shared" si="0"/>
        <v>0</v>
      </c>
      <c r="I66" s="19"/>
      <c r="J66" s="66">
        <v>0</v>
      </c>
      <c r="K66" s="70">
        <v>569.24</v>
      </c>
      <c r="L66" s="70">
        <v>0</v>
      </c>
      <c r="M66" s="96">
        <v>0</v>
      </c>
      <c r="N66" s="20">
        <f t="shared" si="1"/>
        <v>569.24</v>
      </c>
    </row>
    <row r="67" spans="1:14" ht="14.1" customHeight="1">
      <c r="A67" s="54" t="s">
        <v>169</v>
      </c>
      <c r="B67" s="54" t="s">
        <v>170</v>
      </c>
      <c r="C67" s="54" t="s">
        <v>171</v>
      </c>
      <c r="D67" s="54" t="s">
        <v>172</v>
      </c>
      <c r="E67" s="98">
        <v>1034888</v>
      </c>
      <c r="F67" s="99" t="s">
        <v>41</v>
      </c>
      <c r="G67" s="97">
        <v>1024758</v>
      </c>
      <c r="H67" s="68">
        <f t="shared" si="0"/>
        <v>10130</v>
      </c>
      <c r="I67" s="19"/>
      <c r="J67" s="66">
        <v>0</v>
      </c>
      <c r="K67" s="70">
        <v>105.99</v>
      </c>
      <c r="L67" s="70">
        <v>0</v>
      </c>
      <c r="M67" s="96">
        <v>0</v>
      </c>
      <c r="N67" s="20">
        <f t="shared" si="1"/>
        <v>10235.99</v>
      </c>
    </row>
    <row r="68" spans="1:14" ht="14.1" customHeight="1">
      <c r="A68" s="54" t="s">
        <v>169</v>
      </c>
      <c r="B68" s="54" t="s">
        <v>170</v>
      </c>
      <c r="C68" s="54" t="s">
        <v>77</v>
      </c>
      <c r="D68" s="54" t="s">
        <v>173</v>
      </c>
      <c r="E68" s="98">
        <v>6940871</v>
      </c>
      <c r="F68" s="99" t="s">
        <v>41</v>
      </c>
      <c r="G68" s="97">
        <v>6833116</v>
      </c>
      <c r="H68" s="68">
        <f t="shared" si="0"/>
        <v>107755</v>
      </c>
      <c r="I68" s="19"/>
      <c r="J68" s="66">
        <v>0</v>
      </c>
      <c r="K68" s="70">
        <v>5830.08</v>
      </c>
      <c r="L68" s="70">
        <v>0</v>
      </c>
      <c r="M68" s="96">
        <v>0</v>
      </c>
      <c r="N68" s="20">
        <f t="shared" si="1"/>
        <v>113585.08</v>
      </c>
    </row>
    <row r="69" spans="1:14" ht="14.1" customHeight="1">
      <c r="A69" s="54" t="s">
        <v>169</v>
      </c>
      <c r="B69" s="54" t="s">
        <v>170</v>
      </c>
      <c r="C69" s="54" t="s">
        <v>174</v>
      </c>
      <c r="D69" s="54" t="s">
        <v>175</v>
      </c>
      <c r="E69" s="98">
        <v>30647</v>
      </c>
      <c r="F69" s="99">
        <v>1</v>
      </c>
      <c r="G69" s="97">
        <v>25701</v>
      </c>
      <c r="H69" s="68">
        <f t="shared" si="0"/>
        <v>4946</v>
      </c>
      <c r="I69" s="19"/>
      <c r="J69" s="66">
        <v>0</v>
      </c>
      <c r="K69" s="70">
        <v>383.23</v>
      </c>
      <c r="L69" s="70">
        <v>0</v>
      </c>
      <c r="M69" s="96">
        <v>0</v>
      </c>
      <c r="N69" s="20">
        <f t="shared" si="1"/>
        <v>5329.23</v>
      </c>
    </row>
    <row r="70" spans="1:14" ht="14.1" customHeight="1">
      <c r="A70" s="54" t="s">
        <v>169</v>
      </c>
      <c r="B70" s="54" t="s">
        <v>170</v>
      </c>
      <c r="C70" s="54" t="s">
        <v>159</v>
      </c>
      <c r="D70" s="54" t="s">
        <v>176</v>
      </c>
      <c r="E70" s="98">
        <v>3368221</v>
      </c>
      <c r="F70" s="99" t="s">
        <v>41</v>
      </c>
      <c r="G70" s="97">
        <v>3315528</v>
      </c>
      <c r="H70" s="68">
        <f t="shared" si="0"/>
        <v>52693</v>
      </c>
      <c r="I70" s="19"/>
      <c r="J70" s="66">
        <v>0</v>
      </c>
      <c r="K70" s="70">
        <v>3411.9</v>
      </c>
      <c r="L70" s="70">
        <v>0</v>
      </c>
      <c r="M70" s="96">
        <v>0</v>
      </c>
      <c r="N70" s="20">
        <f t="shared" si="1"/>
        <v>56104.9</v>
      </c>
    </row>
    <row r="71" spans="1:14" ht="14.1" customHeight="1">
      <c r="A71" s="54" t="s">
        <v>169</v>
      </c>
      <c r="B71" s="54" t="s">
        <v>170</v>
      </c>
      <c r="C71" s="54" t="s">
        <v>177</v>
      </c>
      <c r="D71" s="54" t="s">
        <v>178</v>
      </c>
      <c r="E71" s="98">
        <v>3844533</v>
      </c>
      <c r="F71" s="99" t="s">
        <v>41</v>
      </c>
      <c r="G71" s="97">
        <v>3796786</v>
      </c>
      <c r="H71" s="68">
        <f t="shared" ref="H71:H134" si="2">SUM(E71-G71)</f>
        <v>47747</v>
      </c>
      <c r="I71" s="19"/>
      <c r="J71" s="66">
        <v>0</v>
      </c>
      <c r="K71" s="70">
        <v>3159.34</v>
      </c>
      <c r="L71" s="70">
        <v>0</v>
      </c>
      <c r="M71" s="96">
        <v>0</v>
      </c>
      <c r="N71" s="20">
        <f t="shared" si="1"/>
        <v>50906.34</v>
      </c>
    </row>
    <row r="72" spans="1:14" ht="14.1" customHeight="1">
      <c r="A72" s="54" t="s">
        <v>169</v>
      </c>
      <c r="B72" s="54" t="s">
        <v>170</v>
      </c>
      <c r="C72" s="54" t="s">
        <v>179</v>
      </c>
      <c r="D72" s="54" t="s">
        <v>180</v>
      </c>
      <c r="E72" s="98">
        <v>1351912</v>
      </c>
      <c r="F72" s="99" t="s">
        <v>41</v>
      </c>
      <c r="G72" s="97">
        <v>1335491</v>
      </c>
      <c r="H72" s="68">
        <f t="shared" si="2"/>
        <v>16421</v>
      </c>
      <c r="I72" s="19"/>
      <c r="J72" s="66">
        <v>0</v>
      </c>
      <c r="K72" s="70">
        <v>1232.79</v>
      </c>
      <c r="L72" s="70">
        <v>0</v>
      </c>
      <c r="M72" s="96">
        <v>0</v>
      </c>
      <c r="N72" s="20">
        <f t="shared" ref="N72:N135" si="3">SUM(H72:M72)</f>
        <v>17653.79</v>
      </c>
    </row>
    <row r="73" spans="1:14" ht="14.1" customHeight="1">
      <c r="A73" s="54" t="s">
        <v>169</v>
      </c>
      <c r="B73" s="54" t="s">
        <v>170</v>
      </c>
      <c r="C73" s="54" t="s">
        <v>181</v>
      </c>
      <c r="D73" s="54" t="s">
        <v>182</v>
      </c>
      <c r="E73" s="98">
        <v>1306151</v>
      </c>
      <c r="F73" s="99" t="s">
        <v>41</v>
      </c>
      <c r="G73" s="97">
        <v>1288361</v>
      </c>
      <c r="H73" s="68">
        <f t="shared" si="2"/>
        <v>17790</v>
      </c>
      <c r="I73" s="19"/>
      <c r="J73" s="66">
        <v>0</v>
      </c>
      <c r="K73" s="70">
        <v>1322.23</v>
      </c>
      <c r="L73" s="70">
        <v>0</v>
      </c>
      <c r="M73" s="96">
        <v>0</v>
      </c>
      <c r="N73" s="20">
        <f t="shared" si="3"/>
        <v>19112.23</v>
      </c>
    </row>
    <row r="74" spans="1:14" ht="14.1" customHeight="1">
      <c r="A74" s="54" t="s">
        <v>169</v>
      </c>
      <c r="B74" s="54" t="s">
        <v>170</v>
      </c>
      <c r="C74" s="54" t="s">
        <v>183</v>
      </c>
      <c r="D74" s="54" t="s">
        <v>184</v>
      </c>
      <c r="E74" s="98">
        <v>279529</v>
      </c>
      <c r="F74" s="99" t="s">
        <v>41</v>
      </c>
      <c r="G74" s="97">
        <v>268299</v>
      </c>
      <c r="H74" s="68">
        <f t="shared" si="2"/>
        <v>11230</v>
      </c>
      <c r="I74" s="19"/>
      <c r="J74" s="66">
        <v>0</v>
      </c>
      <c r="K74" s="70">
        <v>661.57</v>
      </c>
      <c r="L74" s="70">
        <v>0</v>
      </c>
      <c r="M74" s="96">
        <v>0</v>
      </c>
      <c r="N74" s="20">
        <f t="shared" si="3"/>
        <v>11891.57</v>
      </c>
    </row>
    <row r="75" spans="1:14" ht="14.1" customHeight="1">
      <c r="A75" s="54" t="s">
        <v>169</v>
      </c>
      <c r="B75" s="54" t="s">
        <v>170</v>
      </c>
      <c r="C75" s="54" t="s">
        <v>185</v>
      </c>
      <c r="D75" s="54" t="s">
        <v>186</v>
      </c>
      <c r="E75" s="98">
        <v>3415087</v>
      </c>
      <c r="F75" s="99" t="s">
        <v>41</v>
      </c>
      <c r="G75" s="97">
        <v>3371246</v>
      </c>
      <c r="H75" s="68">
        <f t="shared" si="2"/>
        <v>43841</v>
      </c>
      <c r="I75" s="19"/>
      <c r="J75" s="66">
        <v>0</v>
      </c>
      <c r="K75" s="70">
        <v>2880.2</v>
      </c>
      <c r="L75" s="70">
        <v>0</v>
      </c>
      <c r="M75" s="96">
        <v>0</v>
      </c>
      <c r="N75" s="20">
        <f t="shared" si="3"/>
        <v>46721.2</v>
      </c>
    </row>
    <row r="76" spans="1:14" ht="14.1" customHeight="1">
      <c r="A76" s="54" t="s">
        <v>187</v>
      </c>
      <c r="B76" s="54" t="s">
        <v>188</v>
      </c>
      <c r="C76" s="54" t="s">
        <v>189</v>
      </c>
      <c r="D76" s="54" t="s">
        <v>190</v>
      </c>
      <c r="E76" s="98">
        <v>564762</v>
      </c>
      <c r="F76" s="99" t="s">
        <v>41</v>
      </c>
      <c r="G76" s="97">
        <v>558910</v>
      </c>
      <c r="H76" s="68">
        <f t="shared" si="2"/>
        <v>5852</v>
      </c>
      <c r="I76" s="19"/>
      <c r="J76" s="66">
        <v>0</v>
      </c>
      <c r="K76" s="70">
        <v>41.86</v>
      </c>
      <c r="L76" s="70">
        <v>0</v>
      </c>
      <c r="M76" s="96">
        <v>0</v>
      </c>
      <c r="N76" s="20">
        <f t="shared" si="3"/>
        <v>5893.86</v>
      </c>
    </row>
    <row r="77" spans="1:14" ht="14.1" customHeight="1">
      <c r="A77" s="54" t="s">
        <v>187</v>
      </c>
      <c r="B77" s="54" t="s">
        <v>188</v>
      </c>
      <c r="C77" s="54" t="s">
        <v>191</v>
      </c>
      <c r="D77" s="54" t="s">
        <v>192</v>
      </c>
      <c r="E77" s="98">
        <v>890066</v>
      </c>
      <c r="F77" s="99" t="s">
        <v>41</v>
      </c>
      <c r="G77" s="97">
        <v>881965</v>
      </c>
      <c r="H77" s="68">
        <f t="shared" si="2"/>
        <v>8101</v>
      </c>
      <c r="I77" s="19"/>
      <c r="J77" s="66">
        <v>0</v>
      </c>
      <c r="K77" s="70">
        <v>111.53</v>
      </c>
      <c r="L77" s="70">
        <v>0</v>
      </c>
      <c r="M77" s="96">
        <v>0</v>
      </c>
      <c r="N77" s="20">
        <f t="shared" si="3"/>
        <v>8212.5300000000007</v>
      </c>
    </row>
    <row r="78" spans="1:14" ht="14.1" customHeight="1">
      <c r="A78" s="54" t="s">
        <v>187</v>
      </c>
      <c r="B78" s="54" t="s">
        <v>188</v>
      </c>
      <c r="C78" s="54" t="s">
        <v>70</v>
      </c>
      <c r="D78" s="54" t="s">
        <v>193</v>
      </c>
      <c r="E78" s="98">
        <v>2128244</v>
      </c>
      <c r="F78" s="99" t="s">
        <v>41</v>
      </c>
      <c r="G78" s="97">
        <v>2111296</v>
      </c>
      <c r="H78" s="68">
        <f t="shared" si="2"/>
        <v>16948</v>
      </c>
      <c r="I78" s="19"/>
      <c r="J78" s="66">
        <v>0</v>
      </c>
      <c r="K78" s="70">
        <v>280.19</v>
      </c>
      <c r="L78" s="70">
        <v>0</v>
      </c>
      <c r="M78" s="96">
        <v>0</v>
      </c>
      <c r="N78" s="20">
        <f t="shared" si="3"/>
        <v>17228.189999999999</v>
      </c>
    </row>
    <row r="79" spans="1:14" ht="14.1" customHeight="1">
      <c r="A79" s="54" t="s">
        <v>187</v>
      </c>
      <c r="B79" s="54" t="s">
        <v>188</v>
      </c>
      <c r="C79" s="54" t="s">
        <v>194</v>
      </c>
      <c r="D79" s="54" t="s">
        <v>195</v>
      </c>
      <c r="E79" s="98">
        <v>799834</v>
      </c>
      <c r="F79" s="99" t="s">
        <v>41</v>
      </c>
      <c r="G79" s="97">
        <v>793050</v>
      </c>
      <c r="H79" s="68">
        <f t="shared" si="2"/>
        <v>6784</v>
      </c>
      <c r="I79" s="19"/>
      <c r="J79" s="66">
        <v>0</v>
      </c>
      <c r="K79" s="70">
        <v>72.14</v>
      </c>
      <c r="L79" s="70">
        <v>0</v>
      </c>
      <c r="M79" s="96">
        <v>0</v>
      </c>
      <c r="N79" s="20">
        <f t="shared" si="3"/>
        <v>6856.14</v>
      </c>
    </row>
    <row r="80" spans="1:14" ht="14.1" customHeight="1">
      <c r="A80" s="54" t="s">
        <v>187</v>
      </c>
      <c r="B80" s="54" t="s">
        <v>188</v>
      </c>
      <c r="C80" s="54" t="s">
        <v>152</v>
      </c>
      <c r="D80" s="54" t="s">
        <v>196</v>
      </c>
      <c r="E80" s="98">
        <v>1021898</v>
      </c>
      <c r="F80" s="99" t="s">
        <v>41</v>
      </c>
      <c r="G80" s="97">
        <v>1012666</v>
      </c>
      <c r="H80" s="68">
        <f t="shared" si="2"/>
        <v>9232</v>
      </c>
      <c r="I80" s="19"/>
      <c r="J80" s="66">
        <v>0</v>
      </c>
      <c r="K80" s="70">
        <v>103.53</v>
      </c>
      <c r="L80" s="70">
        <v>0</v>
      </c>
      <c r="M80" s="96">
        <v>0</v>
      </c>
      <c r="N80" s="20">
        <f t="shared" si="3"/>
        <v>9335.5300000000007</v>
      </c>
    </row>
    <row r="81" spans="1:14" ht="14.1" customHeight="1">
      <c r="A81" s="54" t="s">
        <v>187</v>
      </c>
      <c r="B81" s="54" t="s">
        <v>188</v>
      </c>
      <c r="C81" s="54" t="s">
        <v>197</v>
      </c>
      <c r="D81" s="54" t="s">
        <v>198</v>
      </c>
      <c r="E81" s="98">
        <v>2631753</v>
      </c>
      <c r="F81" s="99" t="s">
        <v>41</v>
      </c>
      <c r="G81" s="97">
        <v>2608770</v>
      </c>
      <c r="H81" s="68">
        <f t="shared" si="2"/>
        <v>22983</v>
      </c>
      <c r="I81" s="19"/>
      <c r="J81" s="66">
        <v>0</v>
      </c>
      <c r="K81" s="70">
        <v>383.35</v>
      </c>
      <c r="L81" s="70">
        <v>0</v>
      </c>
      <c r="M81" s="96">
        <v>0</v>
      </c>
      <c r="N81" s="20">
        <f t="shared" si="3"/>
        <v>23366.35</v>
      </c>
    </row>
    <row r="82" spans="1:14" ht="14.1" customHeight="1">
      <c r="A82" s="54" t="s">
        <v>187</v>
      </c>
      <c r="B82" s="54" t="s">
        <v>188</v>
      </c>
      <c r="C82" s="54" t="s">
        <v>199</v>
      </c>
      <c r="D82" s="54" t="s">
        <v>200</v>
      </c>
      <c r="E82" s="98">
        <v>2095217</v>
      </c>
      <c r="F82" s="99" t="s">
        <v>41</v>
      </c>
      <c r="G82" s="97">
        <v>2077513</v>
      </c>
      <c r="H82" s="68">
        <f t="shared" si="2"/>
        <v>17704</v>
      </c>
      <c r="I82" s="19"/>
      <c r="J82" s="66">
        <v>0</v>
      </c>
      <c r="K82" s="70">
        <v>243.32</v>
      </c>
      <c r="L82" s="70">
        <v>0</v>
      </c>
      <c r="M82" s="96">
        <v>0</v>
      </c>
      <c r="N82" s="20">
        <f t="shared" si="3"/>
        <v>17947.32</v>
      </c>
    </row>
    <row r="83" spans="1:14" ht="14.1" customHeight="1">
      <c r="A83" s="54" t="s">
        <v>187</v>
      </c>
      <c r="B83" s="54" t="s">
        <v>188</v>
      </c>
      <c r="C83" s="54" t="s">
        <v>201</v>
      </c>
      <c r="D83" s="54" t="s">
        <v>202</v>
      </c>
      <c r="E83" s="98">
        <v>1477104</v>
      </c>
      <c r="F83" s="99" t="s">
        <v>41</v>
      </c>
      <c r="G83" s="97">
        <v>1464830</v>
      </c>
      <c r="H83" s="68">
        <f t="shared" si="2"/>
        <v>12274</v>
      </c>
      <c r="I83" s="19"/>
      <c r="J83" s="66">
        <v>0</v>
      </c>
      <c r="K83" s="70">
        <v>204.3</v>
      </c>
      <c r="L83" s="70">
        <v>0</v>
      </c>
      <c r="M83" s="96">
        <v>0</v>
      </c>
      <c r="N83" s="20">
        <f t="shared" si="3"/>
        <v>12478.3</v>
      </c>
    </row>
    <row r="84" spans="1:14" ht="14.1" customHeight="1">
      <c r="A84" s="54" t="s">
        <v>187</v>
      </c>
      <c r="B84" s="54" t="s">
        <v>188</v>
      </c>
      <c r="C84" s="54" t="s">
        <v>95</v>
      </c>
      <c r="D84" s="54" t="s">
        <v>203</v>
      </c>
      <c r="E84" s="98">
        <v>2251594</v>
      </c>
      <c r="F84" s="99" t="s">
        <v>41</v>
      </c>
      <c r="G84" s="97">
        <v>2223932</v>
      </c>
      <c r="H84" s="68">
        <f t="shared" si="2"/>
        <v>27662</v>
      </c>
      <c r="I84" s="19"/>
      <c r="J84" s="66">
        <v>0</v>
      </c>
      <c r="K84" s="70">
        <v>2300.5500000000002</v>
      </c>
      <c r="L84" s="70">
        <v>0</v>
      </c>
      <c r="M84" s="96">
        <v>0</v>
      </c>
      <c r="N84" s="20">
        <f t="shared" si="3"/>
        <v>29962.55</v>
      </c>
    </row>
    <row r="85" spans="1:14" ht="14.1" customHeight="1">
      <c r="A85" s="54" t="s">
        <v>187</v>
      </c>
      <c r="B85" s="54" t="s">
        <v>188</v>
      </c>
      <c r="C85" s="54" t="s">
        <v>204</v>
      </c>
      <c r="D85" s="54" t="s">
        <v>205</v>
      </c>
      <c r="E85" s="98">
        <v>2035245</v>
      </c>
      <c r="F85" s="99" t="s">
        <v>41</v>
      </c>
      <c r="G85" s="97">
        <v>2014735</v>
      </c>
      <c r="H85" s="68">
        <f t="shared" si="2"/>
        <v>20510</v>
      </c>
      <c r="I85" s="19"/>
      <c r="J85" s="66">
        <v>0</v>
      </c>
      <c r="K85" s="70">
        <v>1494.76</v>
      </c>
      <c r="L85" s="70">
        <v>0</v>
      </c>
      <c r="M85" s="96">
        <v>0</v>
      </c>
      <c r="N85" s="20">
        <f t="shared" si="3"/>
        <v>22004.76</v>
      </c>
    </row>
    <row r="86" spans="1:14" ht="14.1" customHeight="1">
      <c r="A86" s="54" t="s">
        <v>187</v>
      </c>
      <c r="B86" s="54" t="s">
        <v>188</v>
      </c>
      <c r="C86" s="54" t="s">
        <v>206</v>
      </c>
      <c r="D86" s="54" t="s">
        <v>207</v>
      </c>
      <c r="E86" s="98">
        <v>12829747</v>
      </c>
      <c r="F86" s="99" t="s">
        <v>41</v>
      </c>
      <c r="G86" s="97">
        <v>12702393</v>
      </c>
      <c r="H86" s="68">
        <f t="shared" si="2"/>
        <v>127354</v>
      </c>
      <c r="I86" s="19"/>
      <c r="J86" s="66">
        <v>0</v>
      </c>
      <c r="K86" s="70">
        <v>8517.43</v>
      </c>
      <c r="L86" s="70">
        <v>0</v>
      </c>
      <c r="M86" s="96">
        <v>0</v>
      </c>
      <c r="N86" s="20">
        <f t="shared" si="3"/>
        <v>135871.43</v>
      </c>
    </row>
    <row r="87" spans="1:14" ht="14.1" customHeight="1">
      <c r="A87" s="54" t="s">
        <v>187</v>
      </c>
      <c r="B87" s="54" t="s">
        <v>188</v>
      </c>
      <c r="C87" s="54" t="s">
        <v>208</v>
      </c>
      <c r="D87" s="54" t="s">
        <v>209</v>
      </c>
      <c r="E87" s="98">
        <v>480488</v>
      </c>
      <c r="F87" s="99" t="s">
        <v>41</v>
      </c>
      <c r="G87" s="97">
        <v>477103</v>
      </c>
      <c r="H87" s="68">
        <f t="shared" si="2"/>
        <v>3385</v>
      </c>
      <c r="I87" s="19"/>
      <c r="J87" s="66">
        <v>0</v>
      </c>
      <c r="K87" s="70">
        <v>133.69</v>
      </c>
      <c r="L87" s="70">
        <v>0</v>
      </c>
      <c r="M87" s="96">
        <v>0</v>
      </c>
      <c r="N87" s="20">
        <f t="shared" si="3"/>
        <v>3518.69</v>
      </c>
    </row>
    <row r="88" spans="1:14" ht="14.1" customHeight="1">
      <c r="A88" s="54" t="s">
        <v>210</v>
      </c>
      <c r="B88" s="54" t="s">
        <v>211</v>
      </c>
      <c r="C88" s="54" t="s">
        <v>70</v>
      </c>
      <c r="D88" s="54" t="s">
        <v>212</v>
      </c>
      <c r="E88" s="98">
        <v>940233</v>
      </c>
      <c r="F88" s="99" t="s">
        <v>41</v>
      </c>
      <c r="G88" s="97">
        <v>932507</v>
      </c>
      <c r="H88" s="68">
        <f t="shared" si="2"/>
        <v>7726</v>
      </c>
      <c r="I88" s="19"/>
      <c r="J88" s="66">
        <v>0</v>
      </c>
      <c r="K88" s="70">
        <v>38.22</v>
      </c>
      <c r="L88" s="70">
        <v>0</v>
      </c>
      <c r="M88" s="96">
        <v>0</v>
      </c>
      <c r="N88" s="20">
        <f t="shared" si="3"/>
        <v>7764.22</v>
      </c>
    </row>
    <row r="89" spans="1:14" ht="14.1" customHeight="1">
      <c r="A89" s="54" t="s">
        <v>210</v>
      </c>
      <c r="B89" s="54" t="s">
        <v>211</v>
      </c>
      <c r="C89" s="54" t="s">
        <v>62</v>
      </c>
      <c r="D89" s="54" t="s">
        <v>213</v>
      </c>
      <c r="E89" s="98">
        <v>1493702</v>
      </c>
      <c r="F89" s="99" t="s">
        <v>41</v>
      </c>
      <c r="G89" s="97">
        <v>1479362</v>
      </c>
      <c r="H89" s="68">
        <f t="shared" si="2"/>
        <v>14340</v>
      </c>
      <c r="I89" s="19"/>
      <c r="J89" s="66">
        <v>0</v>
      </c>
      <c r="K89" s="70">
        <v>704.05</v>
      </c>
      <c r="L89" s="70">
        <v>0</v>
      </c>
      <c r="M89" s="96">
        <v>0</v>
      </c>
      <c r="N89" s="20">
        <f t="shared" si="3"/>
        <v>15044.05</v>
      </c>
    </row>
    <row r="90" spans="1:14" ht="14.1" customHeight="1">
      <c r="A90" s="54" t="s">
        <v>210</v>
      </c>
      <c r="B90" s="54" t="s">
        <v>211</v>
      </c>
      <c r="C90" s="54" t="s">
        <v>93</v>
      </c>
      <c r="D90" s="54" t="s">
        <v>214</v>
      </c>
      <c r="E90" s="98">
        <v>1269938</v>
      </c>
      <c r="F90" s="99" t="s">
        <v>41</v>
      </c>
      <c r="G90" s="97">
        <v>1254801</v>
      </c>
      <c r="H90" s="68">
        <f t="shared" si="2"/>
        <v>15137</v>
      </c>
      <c r="I90" s="19"/>
      <c r="J90" s="66">
        <v>0</v>
      </c>
      <c r="K90" s="70">
        <v>1179.42</v>
      </c>
      <c r="L90" s="70">
        <v>0</v>
      </c>
      <c r="M90" s="70">
        <v>40880</v>
      </c>
      <c r="N90" s="20">
        <f t="shared" si="3"/>
        <v>57196.42</v>
      </c>
    </row>
    <row r="91" spans="1:14" ht="14.1" customHeight="1">
      <c r="A91" s="54" t="s">
        <v>210</v>
      </c>
      <c r="B91" s="54" t="s">
        <v>211</v>
      </c>
      <c r="C91" s="54" t="s">
        <v>52</v>
      </c>
      <c r="D91" s="54" t="s">
        <v>215</v>
      </c>
      <c r="E91" s="98">
        <v>1575175</v>
      </c>
      <c r="F91" s="99" t="s">
        <v>41</v>
      </c>
      <c r="G91" s="97">
        <v>1561199</v>
      </c>
      <c r="H91" s="68">
        <f t="shared" si="2"/>
        <v>13976</v>
      </c>
      <c r="I91" s="19"/>
      <c r="J91" s="66">
        <v>0</v>
      </c>
      <c r="K91" s="70">
        <v>1001.72</v>
      </c>
      <c r="L91" s="70">
        <v>0</v>
      </c>
      <c r="M91" s="96">
        <v>0</v>
      </c>
      <c r="N91" s="20">
        <f t="shared" si="3"/>
        <v>14977.72</v>
      </c>
    </row>
    <row r="92" spans="1:14" ht="14.1" customHeight="1">
      <c r="A92" s="54" t="s">
        <v>210</v>
      </c>
      <c r="B92" s="54" t="s">
        <v>211</v>
      </c>
      <c r="C92" s="54" t="s">
        <v>216</v>
      </c>
      <c r="D92" s="54" t="s">
        <v>217</v>
      </c>
      <c r="E92" s="98">
        <v>4723264</v>
      </c>
      <c r="F92" s="99" t="s">
        <v>41</v>
      </c>
      <c r="G92" s="97">
        <v>4675599</v>
      </c>
      <c r="H92" s="68">
        <f t="shared" si="2"/>
        <v>47665</v>
      </c>
      <c r="I92" s="19"/>
      <c r="J92" s="66">
        <v>0</v>
      </c>
      <c r="K92" s="70">
        <v>2325.91</v>
      </c>
      <c r="L92" s="70">
        <v>94500.07</v>
      </c>
      <c r="M92" s="96">
        <v>0</v>
      </c>
      <c r="N92" s="20">
        <f t="shared" si="3"/>
        <v>144490.98000000001</v>
      </c>
    </row>
    <row r="93" spans="1:14" ht="14.1" customHeight="1">
      <c r="A93" s="54" t="s">
        <v>218</v>
      </c>
      <c r="B93" s="54" t="s">
        <v>219</v>
      </c>
      <c r="C93" s="54" t="s">
        <v>93</v>
      </c>
      <c r="D93" s="54" t="s">
        <v>220</v>
      </c>
      <c r="E93" s="98">
        <v>196785</v>
      </c>
      <c r="F93" s="99">
        <v>1</v>
      </c>
      <c r="G93" s="97">
        <v>189094</v>
      </c>
      <c r="H93" s="68">
        <f t="shared" si="2"/>
        <v>7691</v>
      </c>
      <c r="I93" s="19"/>
      <c r="J93" s="66">
        <v>0</v>
      </c>
      <c r="K93" s="70">
        <v>651.48</v>
      </c>
      <c r="L93" s="70">
        <v>0</v>
      </c>
      <c r="M93" s="96">
        <v>0</v>
      </c>
      <c r="N93" s="20">
        <f t="shared" si="3"/>
        <v>8342.48</v>
      </c>
    </row>
    <row r="94" spans="1:14" ht="14.1" customHeight="1">
      <c r="A94" s="54" t="s">
        <v>218</v>
      </c>
      <c r="B94" s="54" t="s">
        <v>219</v>
      </c>
      <c r="C94" s="54" t="s">
        <v>221</v>
      </c>
      <c r="D94" s="54" t="s">
        <v>222</v>
      </c>
      <c r="E94" s="98">
        <v>473774</v>
      </c>
      <c r="F94" s="99" t="s">
        <v>41</v>
      </c>
      <c r="G94" s="97">
        <v>468199</v>
      </c>
      <c r="H94" s="68">
        <f t="shared" si="2"/>
        <v>5575</v>
      </c>
      <c r="I94" s="19"/>
      <c r="J94" s="66">
        <v>0</v>
      </c>
      <c r="K94" s="70">
        <v>229.1</v>
      </c>
      <c r="L94" s="70">
        <v>0</v>
      </c>
      <c r="M94" s="96">
        <v>0</v>
      </c>
      <c r="N94" s="20">
        <f t="shared" si="3"/>
        <v>5804.1</v>
      </c>
    </row>
    <row r="95" spans="1:14" ht="14.1" customHeight="1">
      <c r="A95" s="54" t="s">
        <v>218</v>
      </c>
      <c r="B95" s="54" t="s">
        <v>219</v>
      </c>
      <c r="C95" s="54" t="s">
        <v>54</v>
      </c>
      <c r="D95" s="54" t="s">
        <v>223</v>
      </c>
      <c r="E95" s="98">
        <v>55280</v>
      </c>
      <c r="F95" s="99">
        <v>1</v>
      </c>
      <c r="G95" s="97">
        <v>52669</v>
      </c>
      <c r="H95" s="68">
        <f t="shared" si="2"/>
        <v>2611</v>
      </c>
      <c r="I95" s="19"/>
      <c r="J95" s="66">
        <v>0</v>
      </c>
      <c r="K95" s="70">
        <v>186.57</v>
      </c>
      <c r="L95" s="70">
        <v>0</v>
      </c>
      <c r="M95" s="96">
        <v>0</v>
      </c>
      <c r="N95" s="20">
        <f t="shared" si="3"/>
        <v>2797.57</v>
      </c>
    </row>
    <row r="96" spans="1:14" ht="14.1" customHeight="1">
      <c r="A96" s="54" t="s">
        <v>224</v>
      </c>
      <c r="B96" s="54" t="s">
        <v>225</v>
      </c>
      <c r="C96" s="54" t="s">
        <v>226</v>
      </c>
      <c r="D96" s="54" t="s">
        <v>227</v>
      </c>
      <c r="E96" s="98">
        <v>1151999</v>
      </c>
      <c r="F96" s="99" t="s">
        <v>41</v>
      </c>
      <c r="G96" s="97">
        <v>1141369</v>
      </c>
      <c r="H96" s="68">
        <f t="shared" si="2"/>
        <v>10630</v>
      </c>
      <c r="I96" s="19"/>
      <c r="J96" s="66">
        <v>0</v>
      </c>
      <c r="K96" s="70">
        <v>78.790000000000006</v>
      </c>
      <c r="L96" s="70">
        <v>0</v>
      </c>
      <c r="M96" s="96">
        <v>0</v>
      </c>
      <c r="N96" s="20">
        <f t="shared" si="3"/>
        <v>10708.79</v>
      </c>
    </row>
    <row r="97" spans="1:14" ht="14.1" customHeight="1">
      <c r="A97" s="54" t="s">
        <v>224</v>
      </c>
      <c r="B97" s="54" t="s">
        <v>225</v>
      </c>
      <c r="C97" s="54" t="s">
        <v>93</v>
      </c>
      <c r="D97" s="54" t="s">
        <v>228</v>
      </c>
      <c r="E97" s="98">
        <v>60606861</v>
      </c>
      <c r="F97" s="99" t="s">
        <v>41</v>
      </c>
      <c r="G97" s="97">
        <v>59812676</v>
      </c>
      <c r="H97" s="68">
        <f t="shared" si="2"/>
        <v>794185</v>
      </c>
      <c r="I97" s="19"/>
      <c r="J97" s="66">
        <v>0</v>
      </c>
      <c r="K97" s="70">
        <v>52269.599999999999</v>
      </c>
      <c r="L97" s="70">
        <v>0</v>
      </c>
      <c r="M97" s="96">
        <v>0</v>
      </c>
      <c r="N97" s="20">
        <f t="shared" si="3"/>
        <v>846454.6</v>
      </c>
    </row>
    <row r="98" spans="1:14" ht="14.1" customHeight="1">
      <c r="A98" s="54" t="s">
        <v>224</v>
      </c>
      <c r="B98" s="54" t="s">
        <v>225</v>
      </c>
      <c r="C98" s="54" t="s">
        <v>229</v>
      </c>
      <c r="D98" s="54" t="s">
        <v>230</v>
      </c>
      <c r="E98" s="98">
        <v>34776477</v>
      </c>
      <c r="F98" s="99" t="s">
        <v>41</v>
      </c>
      <c r="G98" s="97">
        <v>34232406</v>
      </c>
      <c r="H98" s="68">
        <f t="shared" si="2"/>
        <v>544071</v>
      </c>
      <c r="I98" s="19"/>
      <c r="J98" s="66">
        <v>0</v>
      </c>
      <c r="K98" s="70">
        <v>33737.58</v>
      </c>
      <c r="L98" s="70">
        <v>0</v>
      </c>
      <c r="M98" s="96">
        <v>0</v>
      </c>
      <c r="N98" s="20">
        <f t="shared" si="3"/>
        <v>577808.57999999996</v>
      </c>
    </row>
    <row r="99" spans="1:14" ht="14.1" customHeight="1">
      <c r="A99" s="54" t="s">
        <v>224</v>
      </c>
      <c r="B99" s="54" t="s">
        <v>225</v>
      </c>
      <c r="C99" s="54" t="s">
        <v>120</v>
      </c>
      <c r="D99" s="54" t="s">
        <v>231</v>
      </c>
      <c r="E99" s="98">
        <v>8795424</v>
      </c>
      <c r="F99" s="99" t="s">
        <v>41</v>
      </c>
      <c r="G99" s="97">
        <v>8700839</v>
      </c>
      <c r="H99" s="68">
        <f t="shared" si="2"/>
        <v>94585</v>
      </c>
      <c r="I99" s="19"/>
      <c r="J99" s="66">
        <v>0</v>
      </c>
      <c r="K99" s="70">
        <v>6244.51</v>
      </c>
      <c r="L99" s="70">
        <v>0</v>
      </c>
      <c r="M99" s="96">
        <v>0</v>
      </c>
      <c r="N99" s="20">
        <f t="shared" si="3"/>
        <v>100829.51</v>
      </c>
    </row>
    <row r="100" spans="1:14" ht="14.1" customHeight="1">
      <c r="A100" s="54" t="s">
        <v>224</v>
      </c>
      <c r="B100" s="54" t="s">
        <v>225</v>
      </c>
      <c r="C100" s="54" t="s">
        <v>163</v>
      </c>
      <c r="D100" s="54" t="s">
        <v>232</v>
      </c>
      <c r="E100" s="98">
        <v>3783708</v>
      </c>
      <c r="F100" s="99" t="s">
        <v>41</v>
      </c>
      <c r="G100" s="97">
        <v>3746143</v>
      </c>
      <c r="H100" s="68">
        <f t="shared" si="2"/>
        <v>37565</v>
      </c>
      <c r="I100" s="19"/>
      <c r="J100" s="66">
        <v>0</v>
      </c>
      <c r="K100" s="70">
        <v>2481.52</v>
      </c>
      <c r="L100" s="70">
        <v>0</v>
      </c>
      <c r="M100" s="96">
        <v>0</v>
      </c>
      <c r="N100" s="20">
        <f t="shared" si="3"/>
        <v>40046.519999999997</v>
      </c>
    </row>
    <row r="101" spans="1:14" ht="14.1" customHeight="1">
      <c r="A101" s="54" t="s">
        <v>224</v>
      </c>
      <c r="B101" s="54" t="s">
        <v>225</v>
      </c>
      <c r="C101" s="54" t="s">
        <v>233</v>
      </c>
      <c r="D101" s="54" t="s">
        <v>234</v>
      </c>
      <c r="E101" s="98">
        <v>4562622</v>
      </c>
      <c r="F101" s="99" t="s">
        <v>41</v>
      </c>
      <c r="G101" s="97">
        <v>4518977</v>
      </c>
      <c r="H101" s="68">
        <f t="shared" si="2"/>
        <v>43645</v>
      </c>
      <c r="I101" s="19"/>
      <c r="J101" s="66">
        <v>0</v>
      </c>
      <c r="K101" s="70">
        <v>2656.95</v>
      </c>
      <c r="L101" s="70">
        <v>0</v>
      </c>
      <c r="M101" s="96">
        <v>0</v>
      </c>
      <c r="N101" s="20">
        <f t="shared" si="3"/>
        <v>46301.95</v>
      </c>
    </row>
    <row r="102" spans="1:14" ht="14.1" customHeight="1">
      <c r="A102" s="54" t="s">
        <v>235</v>
      </c>
      <c r="B102" s="54" t="s">
        <v>236</v>
      </c>
      <c r="C102" s="54" t="s">
        <v>237</v>
      </c>
      <c r="D102" s="54" t="s">
        <v>238</v>
      </c>
      <c r="E102" s="98">
        <v>1100362</v>
      </c>
      <c r="F102" s="99" t="s">
        <v>41</v>
      </c>
      <c r="G102" s="97">
        <v>1091060</v>
      </c>
      <c r="H102" s="68">
        <f t="shared" si="2"/>
        <v>9302</v>
      </c>
      <c r="I102" s="19"/>
      <c r="J102" s="66">
        <v>0</v>
      </c>
      <c r="K102" s="70">
        <v>91.16</v>
      </c>
      <c r="L102" s="70">
        <v>0</v>
      </c>
      <c r="M102" s="96">
        <v>0</v>
      </c>
      <c r="N102" s="20">
        <f t="shared" si="3"/>
        <v>9393.16</v>
      </c>
    </row>
    <row r="103" spans="1:14" ht="14.1" customHeight="1">
      <c r="A103" s="54" t="s">
        <v>235</v>
      </c>
      <c r="B103" s="54" t="s">
        <v>236</v>
      </c>
      <c r="C103" s="54" t="s">
        <v>62</v>
      </c>
      <c r="D103" s="54" t="s">
        <v>239</v>
      </c>
      <c r="E103" s="98">
        <v>677403</v>
      </c>
      <c r="F103" s="99">
        <v>1</v>
      </c>
      <c r="G103" s="97">
        <v>659523</v>
      </c>
      <c r="H103" s="68">
        <f t="shared" si="2"/>
        <v>17880</v>
      </c>
      <c r="I103" s="19"/>
      <c r="J103" s="66">
        <v>0</v>
      </c>
      <c r="K103" s="70">
        <v>1657.94</v>
      </c>
      <c r="L103" s="70">
        <v>0</v>
      </c>
      <c r="M103" s="96">
        <v>0</v>
      </c>
      <c r="N103" s="20">
        <f t="shared" si="3"/>
        <v>19537.939999999999</v>
      </c>
    </row>
    <row r="104" spans="1:14" ht="14.1" customHeight="1">
      <c r="A104" s="54" t="s">
        <v>235</v>
      </c>
      <c r="B104" s="54" t="s">
        <v>236</v>
      </c>
      <c r="C104" s="54" t="s">
        <v>93</v>
      </c>
      <c r="D104" s="54" t="s">
        <v>240</v>
      </c>
      <c r="E104" s="98">
        <v>573283</v>
      </c>
      <c r="F104" s="99" t="s">
        <v>41</v>
      </c>
      <c r="G104" s="97">
        <v>562137</v>
      </c>
      <c r="H104" s="68">
        <f t="shared" si="2"/>
        <v>11146</v>
      </c>
      <c r="I104" s="19"/>
      <c r="J104" s="66">
        <v>0</v>
      </c>
      <c r="K104" s="70">
        <v>643.54</v>
      </c>
      <c r="L104" s="70">
        <v>0</v>
      </c>
      <c r="M104" s="96">
        <v>0</v>
      </c>
      <c r="N104" s="20">
        <f t="shared" si="3"/>
        <v>11789.54</v>
      </c>
    </row>
    <row r="105" spans="1:14" ht="14.1" customHeight="1">
      <c r="A105" s="54" t="s">
        <v>241</v>
      </c>
      <c r="B105" s="54" t="s">
        <v>242</v>
      </c>
      <c r="C105" s="54" t="s">
        <v>243</v>
      </c>
      <c r="D105" s="54" t="s">
        <v>244</v>
      </c>
      <c r="E105" s="98">
        <v>1129176</v>
      </c>
      <c r="F105" s="99" t="s">
        <v>41</v>
      </c>
      <c r="G105" s="97">
        <v>1117889</v>
      </c>
      <c r="H105" s="68">
        <f t="shared" si="2"/>
        <v>11287</v>
      </c>
      <c r="I105" s="19"/>
      <c r="J105" s="66">
        <v>0</v>
      </c>
      <c r="K105" s="70">
        <v>0</v>
      </c>
      <c r="L105" s="70">
        <v>0</v>
      </c>
      <c r="M105" s="96">
        <v>0</v>
      </c>
      <c r="N105" s="20">
        <f t="shared" si="3"/>
        <v>11287</v>
      </c>
    </row>
    <row r="106" spans="1:14" ht="14.1" customHeight="1">
      <c r="A106" s="54" t="s">
        <v>241</v>
      </c>
      <c r="B106" s="54" t="s">
        <v>242</v>
      </c>
      <c r="C106" s="54" t="s">
        <v>245</v>
      </c>
      <c r="D106" s="54" t="s">
        <v>246</v>
      </c>
      <c r="E106" s="98">
        <v>2049128</v>
      </c>
      <c r="F106" s="99" t="s">
        <v>41</v>
      </c>
      <c r="G106" s="97">
        <v>2030414</v>
      </c>
      <c r="H106" s="68">
        <f t="shared" si="2"/>
        <v>18714</v>
      </c>
      <c r="I106" s="19"/>
      <c r="J106" s="66">
        <v>0</v>
      </c>
      <c r="K106" s="70">
        <v>0</v>
      </c>
      <c r="L106" s="70">
        <v>0</v>
      </c>
      <c r="M106" s="96">
        <v>0</v>
      </c>
      <c r="N106" s="20">
        <f t="shared" si="3"/>
        <v>18714</v>
      </c>
    </row>
    <row r="107" spans="1:14" ht="14.1" customHeight="1">
      <c r="A107" s="54" t="s">
        <v>241</v>
      </c>
      <c r="B107" s="54" t="s">
        <v>242</v>
      </c>
      <c r="C107" s="54" t="s">
        <v>62</v>
      </c>
      <c r="D107" s="54" t="s">
        <v>247</v>
      </c>
      <c r="E107" s="98">
        <v>3949564</v>
      </c>
      <c r="F107" s="99" t="s">
        <v>41</v>
      </c>
      <c r="G107" s="97">
        <v>3886439</v>
      </c>
      <c r="H107" s="68">
        <f t="shared" si="2"/>
        <v>63125</v>
      </c>
      <c r="I107" s="19"/>
      <c r="J107" s="66">
        <v>0</v>
      </c>
      <c r="K107" s="70">
        <v>4040.85</v>
      </c>
      <c r="L107" s="70">
        <v>0</v>
      </c>
      <c r="M107" s="96">
        <v>0</v>
      </c>
      <c r="N107" s="20">
        <f t="shared" si="3"/>
        <v>67165.850000000006</v>
      </c>
    </row>
    <row r="108" spans="1:14" ht="14.1" customHeight="1">
      <c r="A108" s="54" t="s">
        <v>241</v>
      </c>
      <c r="B108" s="54" t="s">
        <v>242</v>
      </c>
      <c r="C108" s="54" t="s">
        <v>93</v>
      </c>
      <c r="D108" s="54" t="s">
        <v>248</v>
      </c>
      <c r="E108" s="98">
        <v>780080</v>
      </c>
      <c r="F108" s="99" t="s">
        <v>41</v>
      </c>
      <c r="G108" s="97">
        <v>771841</v>
      </c>
      <c r="H108" s="68">
        <f t="shared" si="2"/>
        <v>8239</v>
      </c>
      <c r="I108" s="19"/>
      <c r="J108" s="66">
        <v>0</v>
      </c>
      <c r="K108" s="70">
        <v>466.39</v>
      </c>
      <c r="L108" s="70">
        <v>0</v>
      </c>
      <c r="M108" s="96">
        <v>0</v>
      </c>
      <c r="N108" s="20">
        <f t="shared" si="3"/>
        <v>8705.39</v>
      </c>
    </row>
    <row r="109" spans="1:14" ht="14.1" customHeight="1">
      <c r="A109" s="54" t="s">
        <v>241</v>
      </c>
      <c r="B109" s="54" t="s">
        <v>242</v>
      </c>
      <c r="C109" s="54" t="s">
        <v>115</v>
      </c>
      <c r="D109" s="54" t="s">
        <v>249</v>
      </c>
      <c r="E109" s="98">
        <v>1375377</v>
      </c>
      <c r="F109" s="99" t="s">
        <v>41</v>
      </c>
      <c r="G109" s="97">
        <v>1360924</v>
      </c>
      <c r="H109" s="68">
        <f t="shared" si="2"/>
        <v>14453</v>
      </c>
      <c r="I109" s="19"/>
      <c r="J109" s="66">
        <v>0</v>
      </c>
      <c r="K109" s="70">
        <v>863.47</v>
      </c>
      <c r="L109" s="70">
        <v>0</v>
      </c>
      <c r="M109" s="96">
        <v>0</v>
      </c>
      <c r="N109" s="20">
        <f t="shared" si="3"/>
        <v>15316.47</v>
      </c>
    </row>
    <row r="110" spans="1:14" ht="14.1" customHeight="1">
      <c r="A110" s="54" t="s">
        <v>241</v>
      </c>
      <c r="B110" s="54" t="s">
        <v>242</v>
      </c>
      <c r="C110" s="54" t="s">
        <v>52</v>
      </c>
      <c r="D110" s="54" t="s">
        <v>250</v>
      </c>
      <c r="E110" s="98">
        <v>771524</v>
      </c>
      <c r="F110" s="99" t="s">
        <v>41</v>
      </c>
      <c r="G110" s="97">
        <v>759845</v>
      </c>
      <c r="H110" s="68">
        <f t="shared" si="2"/>
        <v>11679</v>
      </c>
      <c r="I110" s="19"/>
      <c r="J110" s="66">
        <v>0</v>
      </c>
      <c r="K110" s="70">
        <v>675.61</v>
      </c>
      <c r="L110" s="70">
        <v>0</v>
      </c>
      <c r="M110" s="96">
        <v>0</v>
      </c>
      <c r="N110" s="20">
        <f t="shared" si="3"/>
        <v>12354.61</v>
      </c>
    </row>
    <row r="111" spans="1:14" ht="14.1" customHeight="1">
      <c r="A111" s="54" t="s">
        <v>241</v>
      </c>
      <c r="B111" s="54" t="s">
        <v>242</v>
      </c>
      <c r="C111" s="54" t="s">
        <v>251</v>
      </c>
      <c r="D111" s="54" t="s">
        <v>252</v>
      </c>
      <c r="E111" s="98">
        <v>50028447</v>
      </c>
      <c r="F111" s="99" t="s">
        <v>41</v>
      </c>
      <c r="G111" s="97">
        <v>49502774</v>
      </c>
      <c r="H111" s="68">
        <f t="shared" si="2"/>
        <v>525673</v>
      </c>
      <c r="I111" s="19"/>
      <c r="J111" s="66">
        <v>0</v>
      </c>
      <c r="K111" s="70">
        <v>30331.1</v>
      </c>
      <c r="L111" s="70">
        <v>0</v>
      </c>
      <c r="M111" s="96">
        <v>0</v>
      </c>
      <c r="N111" s="20">
        <f t="shared" si="3"/>
        <v>556004.1</v>
      </c>
    </row>
    <row r="112" spans="1:14" ht="14.1" customHeight="1">
      <c r="A112" s="54" t="s">
        <v>241</v>
      </c>
      <c r="B112" s="54" t="s">
        <v>242</v>
      </c>
      <c r="C112" s="54" t="s">
        <v>103</v>
      </c>
      <c r="D112" s="54" t="s">
        <v>253</v>
      </c>
      <c r="E112" s="98">
        <v>1417995</v>
      </c>
      <c r="F112" s="99" t="s">
        <v>41</v>
      </c>
      <c r="G112" s="97">
        <v>1401851</v>
      </c>
      <c r="H112" s="68">
        <f t="shared" si="2"/>
        <v>16144</v>
      </c>
      <c r="I112" s="19"/>
      <c r="J112" s="66">
        <v>0</v>
      </c>
      <c r="K112" s="70">
        <v>1014.64</v>
      </c>
      <c r="L112" s="70">
        <v>0</v>
      </c>
      <c r="M112" s="96">
        <v>0</v>
      </c>
      <c r="N112" s="20">
        <f t="shared" si="3"/>
        <v>17158.64</v>
      </c>
    </row>
    <row r="113" spans="1:14" ht="14.1" customHeight="1">
      <c r="A113" s="54" t="s">
        <v>241</v>
      </c>
      <c r="B113" s="54" t="s">
        <v>242</v>
      </c>
      <c r="C113" s="54" t="s">
        <v>204</v>
      </c>
      <c r="D113" s="54" t="s">
        <v>254</v>
      </c>
      <c r="E113" s="98">
        <v>6661011</v>
      </c>
      <c r="F113" s="99" t="s">
        <v>41</v>
      </c>
      <c r="G113" s="97">
        <v>6587631</v>
      </c>
      <c r="H113" s="68">
        <f t="shared" si="2"/>
        <v>73380</v>
      </c>
      <c r="I113" s="19"/>
      <c r="J113" s="66">
        <v>0</v>
      </c>
      <c r="K113" s="70">
        <v>5207.59</v>
      </c>
      <c r="L113" s="70">
        <v>0</v>
      </c>
      <c r="M113" s="96">
        <v>0</v>
      </c>
      <c r="N113" s="20">
        <f t="shared" si="3"/>
        <v>78587.59</v>
      </c>
    </row>
    <row r="114" spans="1:14" ht="14.1" customHeight="1">
      <c r="A114" s="54" t="s">
        <v>241</v>
      </c>
      <c r="B114" s="54" t="s">
        <v>242</v>
      </c>
      <c r="C114" s="54" t="s">
        <v>255</v>
      </c>
      <c r="D114" s="54" t="s">
        <v>256</v>
      </c>
      <c r="E114" s="98">
        <v>898913</v>
      </c>
      <c r="F114" s="99" t="s">
        <v>41</v>
      </c>
      <c r="G114" s="97">
        <v>887925</v>
      </c>
      <c r="H114" s="68">
        <f t="shared" si="2"/>
        <v>10988</v>
      </c>
      <c r="I114" s="19"/>
      <c r="J114" s="66">
        <v>0</v>
      </c>
      <c r="K114" s="70">
        <v>579.95000000000005</v>
      </c>
      <c r="L114" s="70">
        <v>0</v>
      </c>
      <c r="M114" s="96">
        <v>0</v>
      </c>
      <c r="N114" s="20">
        <f t="shared" si="3"/>
        <v>11567.95</v>
      </c>
    </row>
    <row r="115" spans="1:14" ht="14.1" customHeight="1">
      <c r="A115" s="54" t="s">
        <v>257</v>
      </c>
      <c r="B115" s="54" t="s">
        <v>258</v>
      </c>
      <c r="C115" s="54" t="s">
        <v>62</v>
      </c>
      <c r="D115" s="54" t="s">
        <v>259</v>
      </c>
      <c r="E115" s="98">
        <v>1993477</v>
      </c>
      <c r="F115" s="99" t="s">
        <v>41</v>
      </c>
      <c r="G115" s="97">
        <v>1970419</v>
      </c>
      <c r="H115" s="68">
        <f t="shared" si="2"/>
        <v>23058</v>
      </c>
      <c r="I115" s="19"/>
      <c r="J115" s="66">
        <v>0</v>
      </c>
      <c r="K115" s="70">
        <v>1571.15</v>
      </c>
      <c r="L115" s="70">
        <v>0</v>
      </c>
      <c r="M115" s="96">
        <v>0</v>
      </c>
      <c r="N115" s="20">
        <f t="shared" si="3"/>
        <v>24629.15</v>
      </c>
    </row>
    <row r="116" spans="1:14" ht="14.1" customHeight="1">
      <c r="A116" s="54" t="s">
        <v>257</v>
      </c>
      <c r="B116" s="54" t="s">
        <v>258</v>
      </c>
      <c r="C116" s="54" t="s">
        <v>260</v>
      </c>
      <c r="D116" s="54" t="s">
        <v>261</v>
      </c>
      <c r="E116" s="98">
        <v>654977</v>
      </c>
      <c r="F116" s="99" t="s">
        <v>41</v>
      </c>
      <c r="G116" s="97">
        <v>646993</v>
      </c>
      <c r="H116" s="68">
        <f t="shared" si="2"/>
        <v>7984</v>
      </c>
      <c r="I116" s="19"/>
      <c r="J116" s="66">
        <v>0</v>
      </c>
      <c r="K116" s="70">
        <v>379.54</v>
      </c>
      <c r="L116" s="70">
        <v>0</v>
      </c>
      <c r="M116" s="96">
        <v>0</v>
      </c>
      <c r="N116" s="20">
        <f t="shared" si="3"/>
        <v>8363.5400000000009</v>
      </c>
    </row>
    <row r="117" spans="1:14" ht="14.1" customHeight="1">
      <c r="A117" s="54" t="s">
        <v>257</v>
      </c>
      <c r="B117" s="54" t="s">
        <v>258</v>
      </c>
      <c r="C117" s="54" t="s">
        <v>262</v>
      </c>
      <c r="D117" s="54" t="s">
        <v>263</v>
      </c>
      <c r="E117" s="98">
        <v>667182</v>
      </c>
      <c r="F117" s="99" t="s">
        <v>41</v>
      </c>
      <c r="G117" s="97">
        <v>658868</v>
      </c>
      <c r="H117" s="68">
        <f t="shared" si="2"/>
        <v>8314</v>
      </c>
      <c r="I117" s="19"/>
      <c r="J117" s="66">
        <v>0</v>
      </c>
      <c r="K117" s="70">
        <v>382.43</v>
      </c>
      <c r="L117" s="70">
        <v>0</v>
      </c>
      <c r="M117" s="96">
        <v>0</v>
      </c>
      <c r="N117" s="20">
        <f t="shared" si="3"/>
        <v>8696.43</v>
      </c>
    </row>
    <row r="118" spans="1:14" ht="14.1" customHeight="1">
      <c r="A118" s="54" t="s">
        <v>264</v>
      </c>
      <c r="B118" s="54" t="s">
        <v>265</v>
      </c>
      <c r="C118" s="54" t="s">
        <v>266</v>
      </c>
      <c r="D118" s="54" t="s">
        <v>267</v>
      </c>
      <c r="E118" s="98">
        <v>8125</v>
      </c>
      <c r="F118" s="99">
        <v>1</v>
      </c>
      <c r="G118" s="97">
        <v>8125</v>
      </c>
      <c r="H118" s="68">
        <f t="shared" si="2"/>
        <v>0</v>
      </c>
      <c r="I118" s="19"/>
      <c r="J118" s="66">
        <v>0</v>
      </c>
      <c r="K118" s="70">
        <v>6.16</v>
      </c>
      <c r="L118" s="70">
        <v>0</v>
      </c>
      <c r="M118" s="70">
        <v>5500</v>
      </c>
      <c r="N118" s="20">
        <f t="shared" si="3"/>
        <v>5506.16</v>
      </c>
    </row>
    <row r="119" spans="1:14" ht="14.1" customHeight="1">
      <c r="A119" s="54" t="s">
        <v>264</v>
      </c>
      <c r="B119" s="54" t="s">
        <v>265</v>
      </c>
      <c r="C119" s="54" t="s">
        <v>95</v>
      </c>
      <c r="D119" s="54" t="s">
        <v>268</v>
      </c>
      <c r="E119" s="98">
        <v>601393</v>
      </c>
      <c r="F119" s="99" t="s">
        <v>41</v>
      </c>
      <c r="G119" s="97">
        <v>579293</v>
      </c>
      <c r="H119" s="68">
        <f t="shared" si="2"/>
        <v>22100</v>
      </c>
      <c r="I119" s="19"/>
      <c r="J119" s="66">
        <v>0</v>
      </c>
      <c r="K119" s="70">
        <v>1502.76</v>
      </c>
      <c r="L119" s="70">
        <v>0</v>
      </c>
      <c r="M119" s="96">
        <v>0</v>
      </c>
      <c r="N119" s="20">
        <f t="shared" si="3"/>
        <v>23602.76</v>
      </c>
    </row>
    <row r="120" spans="1:14" ht="14.1" customHeight="1">
      <c r="A120" s="54" t="s">
        <v>264</v>
      </c>
      <c r="B120" s="54" t="s">
        <v>265</v>
      </c>
      <c r="C120" s="54" t="s">
        <v>269</v>
      </c>
      <c r="D120" s="54" t="s">
        <v>270</v>
      </c>
      <c r="E120" s="98">
        <v>1416319</v>
      </c>
      <c r="F120" s="99" t="s">
        <v>41</v>
      </c>
      <c r="G120" s="97">
        <v>1400708</v>
      </c>
      <c r="H120" s="68">
        <f t="shared" si="2"/>
        <v>15611</v>
      </c>
      <c r="I120" s="19"/>
      <c r="J120" s="66">
        <v>0</v>
      </c>
      <c r="K120" s="70">
        <v>711.99</v>
      </c>
      <c r="L120" s="70">
        <v>0</v>
      </c>
      <c r="M120" s="96">
        <v>0</v>
      </c>
      <c r="N120" s="20">
        <f t="shared" si="3"/>
        <v>16322.99</v>
      </c>
    </row>
    <row r="121" spans="1:14" ht="14.1" customHeight="1">
      <c r="A121" s="54" t="s">
        <v>264</v>
      </c>
      <c r="B121" s="54" t="s">
        <v>265</v>
      </c>
      <c r="C121" s="54" t="s">
        <v>131</v>
      </c>
      <c r="D121" s="54" t="s">
        <v>271</v>
      </c>
      <c r="E121" s="98">
        <v>706500</v>
      </c>
      <c r="F121" s="99" t="s">
        <v>41</v>
      </c>
      <c r="G121" s="97">
        <v>697773</v>
      </c>
      <c r="H121" s="68">
        <f t="shared" si="2"/>
        <v>8727</v>
      </c>
      <c r="I121" s="19"/>
      <c r="J121" s="66">
        <v>0</v>
      </c>
      <c r="K121" s="70">
        <v>614.86</v>
      </c>
      <c r="L121" s="70">
        <v>0</v>
      </c>
      <c r="M121" s="96">
        <v>0</v>
      </c>
      <c r="N121" s="20">
        <f t="shared" si="3"/>
        <v>9341.86</v>
      </c>
    </row>
    <row r="122" spans="1:14" ht="14.1" customHeight="1">
      <c r="A122" s="54" t="s">
        <v>264</v>
      </c>
      <c r="B122" s="54" t="s">
        <v>265</v>
      </c>
      <c r="C122" s="54" t="s">
        <v>272</v>
      </c>
      <c r="D122" s="54" t="s">
        <v>273</v>
      </c>
      <c r="E122" s="98">
        <v>5234662</v>
      </c>
      <c r="F122" s="99" t="s">
        <v>41</v>
      </c>
      <c r="G122" s="97">
        <v>5177391</v>
      </c>
      <c r="H122" s="68">
        <f t="shared" si="2"/>
        <v>57271</v>
      </c>
      <c r="I122" s="19"/>
      <c r="J122" s="66">
        <v>0</v>
      </c>
      <c r="K122" s="70">
        <v>3606.84</v>
      </c>
      <c r="L122" s="70">
        <v>0</v>
      </c>
      <c r="M122" s="96">
        <v>0</v>
      </c>
      <c r="N122" s="20">
        <f t="shared" si="3"/>
        <v>60877.84</v>
      </c>
    </row>
    <row r="123" spans="1:14" ht="14.1" customHeight="1">
      <c r="A123" s="54" t="s">
        <v>274</v>
      </c>
      <c r="B123" s="54" t="s">
        <v>275</v>
      </c>
      <c r="C123" s="54" t="s">
        <v>276</v>
      </c>
      <c r="D123" s="54" t="s">
        <v>277</v>
      </c>
      <c r="E123" s="98">
        <v>3179602</v>
      </c>
      <c r="F123" s="99" t="s">
        <v>41</v>
      </c>
      <c r="G123" s="97">
        <v>3151592</v>
      </c>
      <c r="H123" s="68">
        <f t="shared" si="2"/>
        <v>28010</v>
      </c>
      <c r="I123" s="19"/>
      <c r="J123" s="66">
        <v>0</v>
      </c>
      <c r="K123" s="70">
        <v>503.75</v>
      </c>
      <c r="L123" s="70">
        <v>0</v>
      </c>
      <c r="M123" s="96">
        <v>0</v>
      </c>
      <c r="N123" s="20">
        <f t="shared" si="3"/>
        <v>28513.75</v>
      </c>
    </row>
    <row r="124" spans="1:14" ht="14.1" customHeight="1">
      <c r="A124" s="54" t="s">
        <v>274</v>
      </c>
      <c r="B124" s="54" t="s">
        <v>275</v>
      </c>
      <c r="C124" s="54" t="s">
        <v>278</v>
      </c>
      <c r="D124" s="54" t="s">
        <v>279</v>
      </c>
      <c r="E124" s="98">
        <v>250252</v>
      </c>
      <c r="F124" s="99" t="s">
        <v>41</v>
      </c>
      <c r="G124" s="97">
        <v>246920</v>
      </c>
      <c r="H124" s="68">
        <f t="shared" si="2"/>
        <v>3332</v>
      </c>
      <c r="I124" s="19"/>
      <c r="J124" s="66">
        <v>0</v>
      </c>
      <c r="K124" s="70">
        <v>34.590000000000003</v>
      </c>
      <c r="L124" s="70">
        <v>0</v>
      </c>
      <c r="M124" s="96">
        <v>0</v>
      </c>
      <c r="N124" s="20">
        <f t="shared" si="3"/>
        <v>3366.59</v>
      </c>
    </row>
    <row r="125" spans="1:14" ht="14.1" customHeight="1">
      <c r="A125" s="54" t="s">
        <v>274</v>
      </c>
      <c r="B125" s="54" t="s">
        <v>275</v>
      </c>
      <c r="C125" s="54" t="s">
        <v>197</v>
      </c>
      <c r="D125" s="54" t="s">
        <v>280</v>
      </c>
      <c r="E125" s="98">
        <v>1074829</v>
      </c>
      <c r="F125" s="99" t="s">
        <v>41</v>
      </c>
      <c r="G125" s="97">
        <v>1064591</v>
      </c>
      <c r="H125" s="68">
        <f t="shared" si="2"/>
        <v>10238</v>
      </c>
      <c r="I125" s="19"/>
      <c r="J125" s="66">
        <v>0</v>
      </c>
      <c r="K125" s="70">
        <v>87.1</v>
      </c>
      <c r="L125" s="70">
        <v>0</v>
      </c>
      <c r="M125" s="96">
        <v>0</v>
      </c>
      <c r="N125" s="20">
        <f t="shared" si="3"/>
        <v>10325.1</v>
      </c>
    </row>
    <row r="126" spans="1:14" ht="14.1" customHeight="1">
      <c r="A126" s="54" t="s">
        <v>274</v>
      </c>
      <c r="B126" s="54" t="s">
        <v>275</v>
      </c>
      <c r="C126" s="54" t="s">
        <v>281</v>
      </c>
      <c r="D126" s="54" t="s">
        <v>282</v>
      </c>
      <c r="E126" s="98">
        <v>1254964</v>
      </c>
      <c r="F126" s="99" t="s">
        <v>41</v>
      </c>
      <c r="G126" s="97">
        <v>1240805</v>
      </c>
      <c r="H126" s="68">
        <f t="shared" si="2"/>
        <v>14159</v>
      </c>
      <c r="I126" s="19"/>
      <c r="J126" s="66">
        <v>0</v>
      </c>
      <c r="K126" s="70">
        <v>228.98</v>
      </c>
      <c r="L126" s="70">
        <v>0</v>
      </c>
      <c r="M126" s="96">
        <v>0</v>
      </c>
      <c r="N126" s="20">
        <f t="shared" si="3"/>
        <v>14387.98</v>
      </c>
    </row>
    <row r="127" spans="1:14" ht="14.1" customHeight="1">
      <c r="A127" s="54" t="s">
        <v>274</v>
      </c>
      <c r="B127" s="54" t="s">
        <v>275</v>
      </c>
      <c r="C127" s="54" t="s">
        <v>93</v>
      </c>
      <c r="D127" s="54" t="s">
        <v>283</v>
      </c>
      <c r="E127" s="98">
        <v>6154554</v>
      </c>
      <c r="F127" s="99" t="s">
        <v>41</v>
      </c>
      <c r="G127" s="97">
        <v>6091587</v>
      </c>
      <c r="H127" s="68">
        <f t="shared" si="2"/>
        <v>62967</v>
      </c>
      <c r="I127" s="19"/>
      <c r="J127" s="66">
        <v>0</v>
      </c>
      <c r="K127" s="70">
        <v>3722.99</v>
      </c>
      <c r="L127" s="70">
        <v>0</v>
      </c>
      <c r="M127" s="96">
        <v>0</v>
      </c>
      <c r="N127" s="20">
        <f t="shared" si="3"/>
        <v>66689.990000000005</v>
      </c>
    </row>
    <row r="128" spans="1:14" ht="14.1" customHeight="1">
      <c r="A128" s="54" t="s">
        <v>274</v>
      </c>
      <c r="B128" s="54" t="s">
        <v>275</v>
      </c>
      <c r="C128" s="54" t="s">
        <v>115</v>
      </c>
      <c r="D128" s="54" t="s">
        <v>284</v>
      </c>
      <c r="E128" s="98">
        <v>5133860</v>
      </c>
      <c r="F128" s="99" t="s">
        <v>41</v>
      </c>
      <c r="G128" s="97">
        <v>5079804</v>
      </c>
      <c r="H128" s="68">
        <f t="shared" si="2"/>
        <v>54056</v>
      </c>
      <c r="I128" s="19"/>
      <c r="J128" s="66">
        <v>0</v>
      </c>
      <c r="K128" s="70">
        <v>3776.6</v>
      </c>
      <c r="L128" s="70">
        <v>0</v>
      </c>
      <c r="M128" s="96">
        <v>0</v>
      </c>
      <c r="N128" s="20">
        <f t="shared" si="3"/>
        <v>57832.6</v>
      </c>
    </row>
    <row r="129" spans="1:14" ht="14.1" customHeight="1">
      <c r="A129" s="54" t="s">
        <v>274</v>
      </c>
      <c r="B129" s="54" t="s">
        <v>275</v>
      </c>
      <c r="C129" s="54" t="s">
        <v>118</v>
      </c>
      <c r="D129" s="54" t="s">
        <v>285</v>
      </c>
      <c r="E129" s="98">
        <v>1832131</v>
      </c>
      <c r="F129" s="99" t="s">
        <v>41</v>
      </c>
      <c r="G129" s="97">
        <v>1812333</v>
      </c>
      <c r="H129" s="68">
        <f t="shared" si="2"/>
        <v>19798</v>
      </c>
      <c r="I129" s="19"/>
      <c r="J129" s="66">
        <v>0</v>
      </c>
      <c r="K129" s="70">
        <v>1393.63</v>
      </c>
      <c r="L129" s="70">
        <v>0</v>
      </c>
      <c r="M129" s="96">
        <v>0</v>
      </c>
      <c r="N129" s="20">
        <f t="shared" si="3"/>
        <v>21191.63</v>
      </c>
    </row>
    <row r="130" spans="1:14" ht="14.1" customHeight="1">
      <c r="A130" s="54" t="s">
        <v>274</v>
      </c>
      <c r="B130" s="54" t="s">
        <v>275</v>
      </c>
      <c r="C130" s="54" t="s">
        <v>269</v>
      </c>
      <c r="D130" s="54" t="s">
        <v>286</v>
      </c>
      <c r="E130" s="98">
        <v>1001348</v>
      </c>
      <c r="F130" s="99" t="s">
        <v>41</v>
      </c>
      <c r="G130" s="97">
        <v>988934</v>
      </c>
      <c r="H130" s="68">
        <f t="shared" si="2"/>
        <v>12414</v>
      </c>
      <c r="I130" s="19"/>
      <c r="J130" s="66">
        <v>0</v>
      </c>
      <c r="K130" s="70">
        <v>780.86</v>
      </c>
      <c r="L130" s="70">
        <v>0</v>
      </c>
      <c r="M130" s="96">
        <v>0</v>
      </c>
      <c r="N130" s="20">
        <f t="shared" si="3"/>
        <v>13194.86</v>
      </c>
    </row>
    <row r="131" spans="1:14" ht="14.1" customHeight="1">
      <c r="A131" s="54" t="s">
        <v>274</v>
      </c>
      <c r="B131" s="54" t="s">
        <v>275</v>
      </c>
      <c r="C131" s="54" t="s">
        <v>287</v>
      </c>
      <c r="D131" s="54" t="s">
        <v>288</v>
      </c>
      <c r="E131" s="98">
        <v>1919177</v>
      </c>
      <c r="F131" s="99" t="s">
        <v>41</v>
      </c>
      <c r="G131" s="97">
        <v>1893663</v>
      </c>
      <c r="H131" s="68">
        <f t="shared" si="2"/>
        <v>25514</v>
      </c>
      <c r="I131" s="19"/>
      <c r="J131" s="66">
        <v>0</v>
      </c>
      <c r="K131" s="70">
        <v>1650.61</v>
      </c>
      <c r="L131" s="70">
        <v>0</v>
      </c>
      <c r="M131" s="96">
        <v>0</v>
      </c>
      <c r="N131" s="20">
        <f t="shared" si="3"/>
        <v>27164.61</v>
      </c>
    </row>
    <row r="132" spans="1:14" ht="14.1" customHeight="1">
      <c r="A132" s="54" t="s">
        <v>274</v>
      </c>
      <c r="B132" s="54" t="s">
        <v>275</v>
      </c>
      <c r="C132" s="54" t="s">
        <v>131</v>
      </c>
      <c r="D132" s="54" t="s">
        <v>289</v>
      </c>
      <c r="E132" s="98">
        <v>1132416</v>
      </c>
      <c r="F132" s="99" t="s">
        <v>41</v>
      </c>
      <c r="G132" s="97">
        <v>1121433</v>
      </c>
      <c r="H132" s="68">
        <f t="shared" si="2"/>
        <v>10983</v>
      </c>
      <c r="I132" s="19"/>
      <c r="J132" s="66">
        <v>0</v>
      </c>
      <c r="K132" s="70">
        <v>725.22</v>
      </c>
      <c r="L132" s="70">
        <v>0</v>
      </c>
      <c r="M132" s="96">
        <v>0</v>
      </c>
      <c r="N132" s="20">
        <f t="shared" si="3"/>
        <v>11708.22</v>
      </c>
    </row>
    <row r="133" spans="1:14" ht="14.1" customHeight="1">
      <c r="A133" s="54" t="s">
        <v>274</v>
      </c>
      <c r="B133" s="54" t="s">
        <v>275</v>
      </c>
      <c r="C133" s="54" t="s">
        <v>174</v>
      </c>
      <c r="D133" s="54" t="s">
        <v>290</v>
      </c>
      <c r="E133" s="98">
        <v>598765</v>
      </c>
      <c r="F133" s="99" t="s">
        <v>41</v>
      </c>
      <c r="G133" s="97">
        <v>585424</v>
      </c>
      <c r="H133" s="68">
        <f t="shared" si="2"/>
        <v>13341</v>
      </c>
      <c r="I133" s="19"/>
      <c r="J133" s="66">
        <v>0</v>
      </c>
      <c r="K133" s="70">
        <v>1000.98</v>
      </c>
      <c r="L133" s="70">
        <v>0</v>
      </c>
      <c r="M133" s="96">
        <v>0</v>
      </c>
      <c r="N133" s="20">
        <f t="shared" si="3"/>
        <v>14341.98</v>
      </c>
    </row>
    <row r="134" spans="1:14" ht="14.1" customHeight="1">
      <c r="A134" s="54" t="s">
        <v>274</v>
      </c>
      <c r="B134" s="54" t="s">
        <v>275</v>
      </c>
      <c r="C134" s="54" t="s">
        <v>97</v>
      </c>
      <c r="D134" s="54" t="s">
        <v>291</v>
      </c>
      <c r="E134" s="98">
        <v>3339625</v>
      </c>
      <c r="F134" s="99" t="s">
        <v>41</v>
      </c>
      <c r="G134" s="97">
        <v>3302088</v>
      </c>
      <c r="H134" s="68">
        <f t="shared" si="2"/>
        <v>37537</v>
      </c>
      <c r="I134" s="19"/>
      <c r="J134" s="66">
        <v>0</v>
      </c>
      <c r="K134" s="70">
        <v>2523.25</v>
      </c>
      <c r="L134" s="70">
        <v>0</v>
      </c>
      <c r="M134" s="96">
        <v>0</v>
      </c>
      <c r="N134" s="20">
        <f t="shared" si="3"/>
        <v>40060.25</v>
      </c>
    </row>
    <row r="135" spans="1:14" ht="14.1" customHeight="1">
      <c r="A135" s="54" t="s">
        <v>274</v>
      </c>
      <c r="B135" s="54" t="s">
        <v>275</v>
      </c>
      <c r="C135" s="54" t="s">
        <v>133</v>
      </c>
      <c r="D135" s="54" t="s">
        <v>292</v>
      </c>
      <c r="E135" s="98">
        <v>11340726</v>
      </c>
      <c r="F135" s="99" t="s">
        <v>41</v>
      </c>
      <c r="G135" s="97">
        <v>11205511</v>
      </c>
      <c r="H135" s="68">
        <f t="shared" ref="H135:H198" si="4">SUM(E135-G135)</f>
        <v>135215</v>
      </c>
      <c r="I135" s="19"/>
      <c r="J135" s="66">
        <v>0</v>
      </c>
      <c r="K135" s="70">
        <v>10158.379999999999</v>
      </c>
      <c r="L135" s="70">
        <v>0</v>
      </c>
      <c r="M135" s="96">
        <v>0</v>
      </c>
      <c r="N135" s="20">
        <f t="shared" si="3"/>
        <v>145373.38</v>
      </c>
    </row>
    <row r="136" spans="1:14" ht="14.1" customHeight="1">
      <c r="A136" s="54" t="s">
        <v>274</v>
      </c>
      <c r="B136" s="54" t="s">
        <v>275</v>
      </c>
      <c r="C136" s="54" t="s">
        <v>216</v>
      </c>
      <c r="D136" s="54" t="s">
        <v>293</v>
      </c>
      <c r="E136" s="98">
        <v>1815807</v>
      </c>
      <c r="F136" s="99" t="s">
        <v>41</v>
      </c>
      <c r="G136" s="97">
        <v>1795580</v>
      </c>
      <c r="H136" s="68">
        <f t="shared" si="4"/>
        <v>20227</v>
      </c>
      <c r="I136" s="19"/>
      <c r="J136" s="66">
        <v>0</v>
      </c>
      <c r="K136" s="70">
        <v>1431.79</v>
      </c>
      <c r="L136" s="70">
        <v>0</v>
      </c>
      <c r="M136" s="96">
        <v>0</v>
      </c>
      <c r="N136" s="20">
        <f t="shared" ref="N136:N199" si="5">SUM(H136:M136)</f>
        <v>21658.79</v>
      </c>
    </row>
    <row r="137" spans="1:14" ht="14.1" customHeight="1">
      <c r="A137" s="54" t="s">
        <v>294</v>
      </c>
      <c r="B137" s="54" t="s">
        <v>295</v>
      </c>
      <c r="C137" s="54" t="s">
        <v>118</v>
      </c>
      <c r="D137" s="54" t="s">
        <v>296</v>
      </c>
      <c r="E137" s="98">
        <v>1182226</v>
      </c>
      <c r="F137" s="99" t="s">
        <v>41</v>
      </c>
      <c r="G137" s="97">
        <v>1163629</v>
      </c>
      <c r="H137" s="68">
        <f t="shared" si="4"/>
        <v>18597</v>
      </c>
      <c r="I137" s="19"/>
      <c r="J137" s="66">
        <v>0</v>
      </c>
      <c r="K137" s="70">
        <v>728.48</v>
      </c>
      <c r="L137" s="70">
        <v>0</v>
      </c>
      <c r="M137" s="96">
        <v>0</v>
      </c>
      <c r="N137" s="20">
        <f t="shared" si="5"/>
        <v>19325.48</v>
      </c>
    </row>
    <row r="138" spans="1:14" ht="14.1" customHeight="1">
      <c r="A138" s="54" t="s">
        <v>294</v>
      </c>
      <c r="B138" s="54" t="s">
        <v>295</v>
      </c>
      <c r="C138" s="54" t="s">
        <v>73</v>
      </c>
      <c r="D138" s="54" t="s">
        <v>297</v>
      </c>
      <c r="E138" s="98">
        <v>729618</v>
      </c>
      <c r="F138" s="99" t="s">
        <v>41</v>
      </c>
      <c r="G138" s="97">
        <v>709013</v>
      </c>
      <c r="H138" s="68">
        <f t="shared" si="4"/>
        <v>20605</v>
      </c>
      <c r="I138" s="19"/>
      <c r="J138" s="66">
        <v>0</v>
      </c>
      <c r="K138" s="70">
        <v>813.12</v>
      </c>
      <c r="L138" s="70">
        <v>0</v>
      </c>
      <c r="M138" s="96">
        <v>0</v>
      </c>
      <c r="N138" s="20">
        <f t="shared" si="5"/>
        <v>21418.12</v>
      </c>
    </row>
    <row r="139" spans="1:14" ht="14.1" customHeight="1">
      <c r="A139" s="54" t="s">
        <v>294</v>
      </c>
      <c r="B139" s="54" t="s">
        <v>295</v>
      </c>
      <c r="C139" s="54" t="s">
        <v>79</v>
      </c>
      <c r="D139" s="54" t="s">
        <v>298</v>
      </c>
      <c r="E139" s="98">
        <v>5048792</v>
      </c>
      <c r="F139" s="99" t="s">
        <v>41</v>
      </c>
      <c r="G139" s="97">
        <v>4975634</v>
      </c>
      <c r="H139" s="68">
        <f t="shared" si="4"/>
        <v>73158</v>
      </c>
      <c r="I139" s="19"/>
      <c r="J139" s="66">
        <v>0</v>
      </c>
      <c r="K139" s="70">
        <v>4186.6099999999997</v>
      </c>
      <c r="L139" s="70">
        <v>0</v>
      </c>
      <c r="M139" s="96">
        <v>0</v>
      </c>
      <c r="N139" s="20">
        <f t="shared" si="5"/>
        <v>77344.61</v>
      </c>
    </row>
    <row r="140" spans="1:14" ht="14.1" customHeight="1">
      <c r="A140" s="54" t="s">
        <v>294</v>
      </c>
      <c r="B140" s="54" t="s">
        <v>295</v>
      </c>
      <c r="C140" s="54" t="s">
        <v>299</v>
      </c>
      <c r="D140" s="54" t="s">
        <v>300</v>
      </c>
      <c r="E140" s="98">
        <v>7430879</v>
      </c>
      <c r="F140" s="99" t="s">
        <v>41</v>
      </c>
      <c r="G140" s="97">
        <v>7347850</v>
      </c>
      <c r="H140" s="68">
        <f t="shared" si="4"/>
        <v>83029</v>
      </c>
      <c r="I140" s="19"/>
      <c r="J140" s="66">
        <v>0</v>
      </c>
      <c r="K140" s="70">
        <v>5010.99</v>
      </c>
      <c r="L140" s="70">
        <v>0</v>
      </c>
      <c r="M140" s="96">
        <v>0</v>
      </c>
      <c r="N140" s="20">
        <f t="shared" si="5"/>
        <v>88039.99</v>
      </c>
    </row>
    <row r="141" spans="1:14" ht="14.1" customHeight="1">
      <c r="A141" s="54" t="s">
        <v>301</v>
      </c>
      <c r="B141" s="54" t="s">
        <v>302</v>
      </c>
      <c r="C141" s="54" t="s">
        <v>303</v>
      </c>
      <c r="D141" s="54" t="s">
        <v>304</v>
      </c>
      <c r="E141" s="98">
        <v>11531</v>
      </c>
      <c r="F141" s="99">
        <v>1</v>
      </c>
      <c r="G141" s="97">
        <v>11531</v>
      </c>
      <c r="H141" s="68">
        <f t="shared" si="4"/>
        <v>0</v>
      </c>
      <c r="I141" s="19"/>
      <c r="J141" s="66">
        <v>0</v>
      </c>
      <c r="K141" s="70">
        <v>43.09</v>
      </c>
      <c r="L141" s="70">
        <v>0</v>
      </c>
      <c r="M141" s="96">
        <v>0</v>
      </c>
      <c r="N141" s="20">
        <f t="shared" si="5"/>
        <v>43.09</v>
      </c>
    </row>
    <row r="142" spans="1:14" ht="14.1" customHeight="1">
      <c r="A142" s="54" t="s">
        <v>301</v>
      </c>
      <c r="B142" s="54" t="s">
        <v>302</v>
      </c>
      <c r="C142" s="54" t="s">
        <v>191</v>
      </c>
      <c r="D142" s="54" t="s">
        <v>305</v>
      </c>
      <c r="E142" s="98">
        <v>617729</v>
      </c>
      <c r="F142" s="99" t="s">
        <v>41</v>
      </c>
      <c r="G142" s="97">
        <v>612299</v>
      </c>
      <c r="H142" s="68">
        <f t="shared" si="4"/>
        <v>5430</v>
      </c>
      <c r="I142" s="19"/>
      <c r="J142" s="66">
        <v>0</v>
      </c>
      <c r="K142" s="70">
        <v>94.18</v>
      </c>
      <c r="L142" s="70">
        <v>0</v>
      </c>
      <c r="M142" s="96">
        <v>0</v>
      </c>
      <c r="N142" s="20">
        <f t="shared" si="5"/>
        <v>5524.18</v>
      </c>
    </row>
    <row r="143" spans="1:14" ht="14.1" customHeight="1">
      <c r="A143" s="54" t="s">
        <v>301</v>
      </c>
      <c r="B143" s="54" t="s">
        <v>302</v>
      </c>
      <c r="C143" s="54" t="s">
        <v>306</v>
      </c>
      <c r="D143" s="54" t="s">
        <v>307</v>
      </c>
      <c r="E143" s="98">
        <v>440183</v>
      </c>
      <c r="F143" s="99" t="s">
        <v>41</v>
      </c>
      <c r="G143" s="97">
        <v>436691</v>
      </c>
      <c r="H143" s="68">
        <f t="shared" si="4"/>
        <v>3492</v>
      </c>
      <c r="I143" s="19"/>
      <c r="J143" s="66">
        <v>0</v>
      </c>
      <c r="K143" s="70">
        <v>74.23</v>
      </c>
      <c r="L143" s="70">
        <v>0</v>
      </c>
      <c r="M143" s="96">
        <v>0</v>
      </c>
      <c r="N143" s="20">
        <f t="shared" si="5"/>
        <v>3566.23</v>
      </c>
    </row>
    <row r="144" spans="1:14" ht="14.1" customHeight="1">
      <c r="A144" s="54" t="s">
        <v>301</v>
      </c>
      <c r="B144" s="54" t="s">
        <v>302</v>
      </c>
      <c r="C144" s="54" t="s">
        <v>197</v>
      </c>
      <c r="D144" s="54" t="s">
        <v>308</v>
      </c>
      <c r="E144" s="98">
        <v>786931</v>
      </c>
      <c r="F144" s="99" t="s">
        <v>41</v>
      </c>
      <c r="G144" s="97">
        <v>778622</v>
      </c>
      <c r="H144" s="68">
        <f t="shared" si="4"/>
        <v>8309</v>
      </c>
      <c r="I144" s="19"/>
      <c r="J144" s="66">
        <v>0</v>
      </c>
      <c r="K144" s="70">
        <v>57.24</v>
      </c>
      <c r="L144" s="70">
        <v>0</v>
      </c>
      <c r="M144" s="96">
        <v>0</v>
      </c>
      <c r="N144" s="20">
        <f t="shared" si="5"/>
        <v>8366.24</v>
      </c>
    </row>
    <row r="145" spans="1:14" ht="14.1" customHeight="1">
      <c r="A145" s="54" t="s">
        <v>301</v>
      </c>
      <c r="B145" s="54" t="s">
        <v>302</v>
      </c>
      <c r="C145" s="54" t="s">
        <v>62</v>
      </c>
      <c r="D145" s="54" t="s">
        <v>309</v>
      </c>
      <c r="E145" s="98">
        <v>5423829</v>
      </c>
      <c r="F145" s="99" t="s">
        <v>41</v>
      </c>
      <c r="G145" s="97">
        <v>5363803</v>
      </c>
      <c r="H145" s="68">
        <f t="shared" si="4"/>
        <v>60026</v>
      </c>
      <c r="I145" s="19"/>
      <c r="J145" s="66">
        <v>168550</v>
      </c>
      <c r="K145" s="70">
        <v>3419.65</v>
      </c>
      <c r="L145" s="70">
        <v>0</v>
      </c>
      <c r="M145" s="96">
        <v>0</v>
      </c>
      <c r="N145" s="20">
        <f t="shared" si="5"/>
        <v>231995.65</v>
      </c>
    </row>
    <row r="146" spans="1:14" ht="14.1" customHeight="1">
      <c r="A146" s="54" t="s">
        <v>301</v>
      </c>
      <c r="B146" s="54" t="s">
        <v>302</v>
      </c>
      <c r="C146" s="54" t="s">
        <v>93</v>
      </c>
      <c r="D146" s="54" t="s">
        <v>310</v>
      </c>
      <c r="E146" s="98">
        <v>3096722</v>
      </c>
      <c r="F146" s="99" t="s">
        <v>41</v>
      </c>
      <c r="G146" s="97">
        <v>3012099</v>
      </c>
      <c r="H146" s="68">
        <f t="shared" si="4"/>
        <v>84623</v>
      </c>
      <c r="I146" s="19"/>
      <c r="J146" s="66">
        <v>0</v>
      </c>
      <c r="K146" s="70">
        <v>5179.5200000000004</v>
      </c>
      <c r="L146" s="70">
        <v>0</v>
      </c>
      <c r="M146" s="96">
        <v>0</v>
      </c>
      <c r="N146" s="20">
        <f t="shared" si="5"/>
        <v>89802.52</v>
      </c>
    </row>
    <row r="147" spans="1:14" ht="14.1" customHeight="1">
      <c r="A147" s="54" t="s">
        <v>301</v>
      </c>
      <c r="B147" s="54" t="s">
        <v>302</v>
      </c>
      <c r="C147" s="54" t="s">
        <v>115</v>
      </c>
      <c r="D147" s="54" t="s">
        <v>311</v>
      </c>
      <c r="E147" s="98">
        <v>3705920</v>
      </c>
      <c r="F147" s="99" t="s">
        <v>41</v>
      </c>
      <c r="G147" s="97">
        <v>3672196</v>
      </c>
      <c r="H147" s="68">
        <f t="shared" si="4"/>
        <v>33724</v>
      </c>
      <c r="I147" s="19"/>
      <c r="J147" s="66">
        <v>0</v>
      </c>
      <c r="K147" s="70">
        <v>2224.04</v>
      </c>
      <c r="L147" s="70">
        <v>0</v>
      </c>
      <c r="M147" s="96">
        <v>0</v>
      </c>
      <c r="N147" s="20">
        <f t="shared" si="5"/>
        <v>35948.04</v>
      </c>
    </row>
    <row r="148" spans="1:14" ht="14.1" customHeight="1">
      <c r="A148" s="54" t="s">
        <v>301</v>
      </c>
      <c r="B148" s="54" t="s">
        <v>302</v>
      </c>
      <c r="C148" s="54" t="s">
        <v>52</v>
      </c>
      <c r="D148" s="54" t="s">
        <v>312</v>
      </c>
      <c r="E148" s="98">
        <v>2319459</v>
      </c>
      <c r="F148" s="99" t="s">
        <v>41</v>
      </c>
      <c r="G148" s="97">
        <v>2297788</v>
      </c>
      <c r="H148" s="68">
        <f t="shared" si="4"/>
        <v>21671</v>
      </c>
      <c r="I148" s="19"/>
      <c r="J148" s="66">
        <v>0</v>
      </c>
      <c r="K148" s="70">
        <v>1553.42</v>
      </c>
      <c r="L148" s="70">
        <v>0</v>
      </c>
      <c r="M148" s="96">
        <v>0</v>
      </c>
      <c r="N148" s="20">
        <f t="shared" si="5"/>
        <v>23224.42</v>
      </c>
    </row>
    <row r="149" spans="1:14" ht="14.1" customHeight="1">
      <c r="A149" s="54" t="s">
        <v>301</v>
      </c>
      <c r="B149" s="54" t="s">
        <v>302</v>
      </c>
      <c r="C149" s="54" t="s">
        <v>118</v>
      </c>
      <c r="D149" s="54" t="s">
        <v>313</v>
      </c>
      <c r="E149" s="98">
        <v>978812</v>
      </c>
      <c r="F149" s="99" t="s">
        <v>41</v>
      </c>
      <c r="G149" s="97">
        <v>969255</v>
      </c>
      <c r="H149" s="68">
        <f t="shared" si="4"/>
        <v>9557</v>
      </c>
      <c r="I149" s="19"/>
      <c r="J149" s="66">
        <v>0</v>
      </c>
      <c r="K149" s="70">
        <v>782.4</v>
      </c>
      <c r="L149" s="70">
        <v>0</v>
      </c>
      <c r="M149" s="96">
        <v>0</v>
      </c>
      <c r="N149" s="20">
        <f t="shared" si="5"/>
        <v>10339.4</v>
      </c>
    </row>
    <row r="150" spans="1:14" ht="14.1" customHeight="1">
      <c r="A150" s="54" t="s">
        <v>314</v>
      </c>
      <c r="B150" s="54" t="s">
        <v>315</v>
      </c>
      <c r="C150" s="54" t="s">
        <v>118</v>
      </c>
      <c r="D150" s="54" t="s">
        <v>316</v>
      </c>
      <c r="E150" s="98">
        <v>647023</v>
      </c>
      <c r="F150" s="99">
        <v>1</v>
      </c>
      <c r="G150" s="97">
        <v>638687</v>
      </c>
      <c r="H150" s="68">
        <f t="shared" si="4"/>
        <v>8336</v>
      </c>
      <c r="I150" s="19"/>
      <c r="J150" s="66">
        <v>0</v>
      </c>
      <c r="K150" s="70">
        <v>661.82</v>
      </c>
      <c r="L150" s="70">
        <v>0</v>
      </c>
      <c r="M150" s="96">
        <v>0</v>
      </c>
      <c r="N150" s="20">
        <f t="shared" si="5"/>
        <v>8997.82</v>
      </c>
    </row>
    <row r="151" spans="1:14" ht="14.1" customHeight="1">
      <c r="A151" s="54" t="s">
        <v>314</v>
      </c>
      <c r="B151" s="54" t="s">
        <v>315</v>
      </c>
      <c r="C151" s="54" t="s">
        <v>251</v>
      </c>
      <c r="D151" s="54" t="s">
        <v>317</v>
      </c>
      <c r="E151" s="98">
        <v>32655</v>
      </c>
      <c r="F151" s="99">
        <v>1</v>
      </c>
      <c r="G151" s="97">
        <v>32655</v>
      </c>
      <c r="H151" s="68">
        <f t="shared" si="4"/>
        <v>0</v>
      </c>
      <c r="I151" s="19"/>
      <c r="J151" s="66">
        <v>0</v>
      </c>
      <c r="K151" s="70">
        <v>944.84</v>
      </c>
      <c r="L151" s="70">
        <v>0</v>
      </c>
      <c r="M151" s="96">
        <v>0</v>
      </c>
      <c r="N151" s="20">
        <f t="shared" si="5"/>
        <v>944.84</v>
      </c>
    </row>
    <row r="152" spans="1:14" ht="14.1" customHeight="1">
      <c r="A152" s="54" t="s">
        <v>314</v>
      </c>
      <c r="B152" s="54" t="s">
        <v>315</v>
      </c>
      <c r="C152" s="54" t="s">
        <v>221</v>
      </c>
      <c r="D152" s="54" t="s">
        <v>318</v>
      </c>
      <c r="E152" s="98">
        <v>10910</v>
      </c>
      <c r="F152" s="99">
        <v>1</v>
      </c>
      <c r="G152" s="97">
        <v>10910</v>
      </c>
      <c r="H152" s="68">
        <f t="shared" si="4"/>
        <v>0</v>
      </c>
      <c r="I152" s="19"/>
      <c r="J152" s="66">
        <v>0</v>
      </c>
      <c r="K152" s="70">
        <v>149.38999999999999</v>
      </c>
      <c r="L152" s="70">
        <v>0</v>
      </c>
      <c r="M152" s="96">
        <v>0</v>
      </c>
      <c r="N152" s="20">
        <f t="shared" si="5"/>
        <v>149.38999999999999</v>
      </c>
    </row>
    <row r="153" spans="1:14" ht="14.1" customHeight="1">
      <c r="A153" s="54" t="s">
        <v>319</v>
      </c>
      <c r="B153" s="54" t="s">
        <v>320</v>
      </c>
      <c r="C153" s="54" t="s">
        <v>93</v>
      </c>
      <c r="D153" s="54" t="s">
        <v>321</v>
      </c>
      <c r="E153" s="98">
        <v>142944</v>
      </c>
      <c r="F153" s="99">
        <v>1</v>
      </c>
      <c r="G153" s="97">
        <v>135823</v>
      </c>
      <c r="H153" s="68">
        <f t="shared" si="4"/>
        <v>7121</v>
      </c>
      <c r="I153" s="19"/>
      <c r="J153" s="66">
        <v>0</v>
      </c>
      <c r="K153" s="70">
        <v>643.66</v>
      </c>
      <c r="L153" s="70">
        <v>181662</v>
      </c>
      <c r="M153" s="96">
        <v>0</v>
      </c>
      <c r="N153" s="20">
        <f t="shared" si="5"/>
        <v>189426.66</v>
      </c>
    </row>
    <row r="154" spans="1:14" ht="14.1" customHeight="1">
      <c r="A154" s="54" t="s">
        <v>319</v>
      </c>
      <c r="B154" s="54" t="s">
        <v>320</v>
      </c>
      <c r="C154" s="54" t="s">
        <v>115</v>
      </c>
      <c r="D154" s="54" t="s">
        <v>322</v>
      </c>
      <c r="E154" s="98">
        <v>230132</v>
      </c>
      <c r="F154" s="99">
        <v>1</v>
      </c>
      <c r="G154" s="97">
        <v>224448</v>
      </c>
      <c r="H154" s="68">
        <f t="shared" si="4"/>
        <v>5684</v>
      </c>
      <c r="I154" s="19"/>
      <c r="J154" s="66">
        <v>0</v>
      </c>
      <c r="K154" s="70">
        <v>450.14</v>
      </c>
      <c r="L154" s="70">
        <v>0</v>
      </c>
      <c r="M154" s="96">
        <v>0</v>
      </c>
      <c r="N154" s="20">
        <f t="shared" si="5"/>
        <v>6134.14</v>
      </c>
    </row>
    <row r="155" spans="1:14" ht="14.1" customHeight="1">
      <c r="A155" s="54" t="s">
        <v>319</v>
      </c>
      <c r="B155" s="54" t="s">
        <v>320</v>
      </c>
      <c r="C155" s="54" t="s">
        <v>105</v>
      </c>
      <c r="D155" s="54" t="s">
        <v>323</v>
      </c>
      <c r="E155" s="98">
        <v>495228</v>
      </c>
      <c r="F155" s="99">
        <v>1</v>
      </c>
      <c r="G155" s="97">
        <v>486498</v>
      </c>
      <c r="H155" s="68">
        <f t="shared" si="4"/>
        <v>8730</v>
      </c>
      <c r="I155" s="19"/>
      <c r="J155" s="66">
        <v>0</v>
      </c>
      <c r="K155" s="70">
        <v>710.57</v>
      </c>
      <c r="L155" s="70">
        <v>0</v>
      </c>
      <c r="M155" s="96">
        <v>0</v>
      </c>
      <c r="N155" s="20">
        <f t="shared" si="5"/>
        <v>9440.57</v>
      </c>
    </row>
    <row r="156" spans="1:14" ht="14.1" customHeight="1">
      <c r="A156" s="54" t="s">
        <v>324</v>
      </c>
      <c r="B156" s="54" t="s">
        <v>325</v>
      </c>
      <c r="C156" s="54" t="s">
        <v>62</v>
      </c>
      <c r="D156" s="54" t="s">
        <v>326</v>
      </c>
      <c r="E156" s="98">
        <v>1103552</v>
      </c>
      <c r="F156" s="99" t="s">
        <v>41</v>
      </c>
      <c r="G156" s="97">
        <v>1088921</v>
      </c>
      <c r="H156" s="68">
        <f t="shared" si="4"/>
        <v>14631</v>
      </c>
      <c r="I156" s="19"/>
      <c r="J156" s="66">
        <v>0</v>
      </c>
      <c r="K156" s="70">
        <v>879.53</v>
      </c>
      <c r="L156" s="70">
        <v>0</v>
      </c>
      <c r="M156" s="96">
        <v>0</v>
      </c>
      <c r="N156" s="20">
        <f t="shared" si="5"/>
        <v>15510.53</v>
      </c>
    </row>
    <row r="157" spans="1:14" ht="14.1" customHeight="1">
      <c r="A157" s="54" t="s">
        <v>324</v>
      </c>
      <c r="B157" s="54" t="s">
        <v>325</v>
      </c>
      <c r="C157" s="54" t="s">
        <v>287</v>
      </c>
      <c r="D157" s="54" t="s">
        <v>327</v>
      </c>
      <c r="E157" s="98">
        <v>206823</v>
      </c>
      <c r="F157" s="99" t="s">
        <v>41</v>
      </c>
      <c r="G157" s="97">
        <v>196758</v>
      </c>
      <c r="H157" s="68">
        <f t="shared" si="4"/>
        <v>10065</v>
      </c>
      <c r="I157" s="19"/>
      <c r="J157" s="66">
        <v>0</v>
      </c>
      <c r="K157" s="70">
        <v>668.47</v>
      </c>
      <c r="L157" s="70">
        <v>0</v>
      </c>
      <c r="M157" s="96">
        <v>0</v>
      </c>
      <c r="N157" s="20">
        <f t="shared" si="5"/>
        <v>10733.47</v>
      </c>
    </row>
    <row r="158" spans="1:14" ht="14.1" customHeight="1">
      <c r="A158" s="54" t="s">
        <v>324</v>
      </c>
      <c r="B158" s="54" t="s">
        <v>325</v>
      </c>
      <c r="C158" s="54" t="s">
        <v>105</v>
      </c>
      <c r="D158" s="54" t="s">
        <v>328</v>
      </c>
      <c r="E158" s="98">
        <v>2103341</v>
      </c>
      <c r="F158" s="99" t="s">
        <v>41</v>
      </c>
      <c r="G158" s="97">
        <v>2068094</v>
      </c>
      <c r="H158" s="68">
        <f t="shared" si="4"/>
        <v>35247</v>
      </c>
      <c r="I158" s="19"/>
      <c r="J158" s="66">
        <v>0</v>
      </c>
      <c r="K158" s="70">
        <v>2330.16</v>
      </c>
      <c r="L158" s="70">
        <v>0</v>
      </c>
      <c r="M158" s="96">
        <v>0</v>
      </c>
      <c r="N158" s="20">
        <f t="shared" si="5"/>
        <v>37577.160000000003</v>
      </c>
    </row>
    <row r="159" spans="1:14" ht="14.1" customHeight="1">
      <c r="A159" s="54" t="s">
        <v>324</v>
      </c>
      <c r="B159" s="54" t="s">
        <v>325</v>
      </c>
      <c r="C159" s="54" t="s">
        <v>329</v>
      </c>
      <c r="D159" s="54" t="s">
        <v>330</v>
      </c>
      <c r="E159" s="98">
        <v>265031</v>
      </c>
      <c r="F159" s="99" t="s">
        <v>41</v>
      </c>
      <c r="G159" s="97">
        <v>251127</v>
      </c>
      <c r="H159" s="68">
        <f t="shared" si="4"/>
        <v>13904</v>
      </c>
      <c r="I159" s="19"/>
      <c r="J159" s="66">
        <v>0</v>
      </c>
      <c r="K159" s="70">
        <v>842.66</v>
      </c>
      <c r="L159" s="70">
        <v>0</v>
      </c>
      <c r="M159" s="96">
        <v>0</v>
      </c>
      <c r="N159" s="20">
        <f t="shared" si="5"/>
        <v>14746.66</v>
      </c>
    </row>
    <row r="160" spans="1:14" ht="14.1" customHeight="1">
      <c r="A160" s="54" t="s">
        <v>324</v>
      </c>
      <c r="B160" s="54" t="s">
        <v>325</v>
      </c>
      <c r="C160" s="54" t="s">
        <v>135</v>
      </c>
      <c r="D160" s="54" t="s">
        <v>331</v>
      </c>
      <c r="E160" s="98">
        <v>188826</v>
      </c>
      <c r="F160" s="99">
        <v>1</v>
      </c>
      <c r="G160" s="97">
        <v>178241</v>
      </c>
      <c r="H160" s="68">
        <f t="shared" si="4"/>
        <v>10585</v>
      </c>
      <c r="I160" s="19"/>
      <c r="J160" s="66">
        <v>0</v>
      </c>
      <c r="K160" s="70">
        <v>1226.6300000000001</v>
      </c>
      <c r="L160" s="70">
        <v>0</v>
      </c>
      <c r="M160" s="96">
        <v>0</v>
      </c>
      <c r="N160" s="20">
        <f t="shared" si="5"/>
        <v>11811.630000000001</v>
      </c>
    </row>
    <row r="161" spans="1:14" ht="14.1" customHeight="1">
      <c r="A161" s="54" t="s">
        <v>324</v>
      </c>
      <c r="B161" s="54" t="s">
        <v>325</v>
      </c>
      <c r="C161" s="54" t="s">
        <v>163</v>
      </c>
      <c r="D161" s="54" t="s">
        <v>332</v>
      </c>
      <c r="E161" s="98">
        <v>24413817</v>
      </c>
      <c r="F161" s="99" t="s">
        <v>41</v>
      </c>
      <c r="G161" s="97">
        <v>24133648</v>
      </c>
      <c r="H161" s="68">
        <f t="shared" si="4"/>
        <v>280169</v>
      </c>
      <c r="I161" s="19"/>
      <c r="J161" s="66">
        <v>0</v>
      </c>
      <c r="K161" s="70">
        <v>14050.2</v>
      </c>
      <c r="L161" s="70">
        <v>0</v>
      </c>
      <c r="M161" s="96">
        <v>0</v>
      </c>
      <c r="N161" s="20">
        <f t="shared" si="5"/>
        <v>294219.2</v>
      </c>
    </row>
    <row r="162" spans="1:14" ht="14.1" customHeight="1">
      <c r="A162" s="54" t="s">
        <v>324</v>
      </c>
      <c r="B162" s="54" t="s">
        <v>325</v>
      </c>
      <c r="C162" s="54" t="s">
        <v>333</v>
      </c>
      <c r="D162" s="54" t="s">
        <v>334</v>
      </c>
      <c r="E162" s="98">
        <v>1027372</v>
      </c>
      <c r="F162" s="99" t="s">
        <v>41</v>
      </c>
      <c r="G162" s="97">
        <v>1015379</v>
      </c>
      <c r="H162" s="68">
        <f t="shared" si="4"/>
        <v>11993</v>
      </c>
      <c r="I162" s="19"/>
      <c r="J162" s="66">
        <v>0</v>
      </c>
      <c r="K162" s="70">
        <v>608.27</v>
      </c>
      <c r="L162" s="70">
        <v>0</v>
      </c>
      <c r="M162" s="96">
        <v>0</v>
      </c>
      <c r="N162" s="20">
        <f t="shared" si="5"/>
        <v>12601.27</v>
      </c>
    </row>
    <row r="163" spans="1:14" ht="14.1" customHeight="1">
      <c r="A163" s="54" t="s">
        <v>324</v>
      </c>
      <c r="B163" s="54" t="s">
        <v>325</v>
      </c>
      <c r="C163" s="54" t="s">
        <v>335</v>
      </c>
      <c r="D163" s="54" t="s">
        <v>336</v>
      </c>
      <c r="E163" s="98">
        <v>608968</v>
      </c>
      <c r="F163" s="99" t="s">
        <v>41</v>
      </c>
      <c r="G163" s="97">
        <v>596318</v>
      </c>
      <c r="H163" s="68">
        <f t="shared" si="4"/>
        <v>12650</v>
      </c>
      <c r="I163" s="19"/>
      <c r="J163" s="66">
        <v>0</v>
      </c>
      <c r="K163" s="70">
        <v>582.79</v>
      </c>
      <c r="L163" s="70">
        <v>0</v>
      </c>
      <c r="M163" s="96">
        <v>0</v>
      </c>
      <c r="N163" s="20">
        <f t="shared" si="5"/>
        <v>13232.79</v>
      </c>
    </row>
    <row r="164" spans="1:14" ht="14.1" customHeight="1">
      <c r="A164" s="54" t="s">
        <v>337</v>
      </c>
      <c r="B164" s="54" t="s">
        <v>338</v>
      </c>
      <c r="C164" s="54" t="s">
        <v>226</v>
      </c>
      <c r="D164" s="54" t="s">
        <v>339</v>
      </c>
      <c r="E164" s="98">
        <v>1411031</v>
      </c>
      <c r="F164" s="99" t="s">
        <v>41</v>
      </c>
      <c r="G164" s="97">
        <v>1397535</v>
      </c>
      <c r="H164" s="68">
        <f t="shared" si="4"/>
        <v>13496</v>
      </c>
      <c r="I164" s="19"/>
      <c r="J164" s="66">
        <v>0</v>
      </c>
      <c r="K164" s="70">
        <v>262.45999999999998</v>
      </c>
      <c r="L164" s="70">
        <v>0</v>
      </c>
      <c r="M164" s="96">
        <v>0</v>
      </c>
      <c r="N164" s="20">
        <f t="shared" si="5"/>
        <v>13758.46</v>
      </c>
    </row>
    <row r="165" spans="1:14" ht="14.1" customHeight="1">
      <c r="A165" s="54" t="s">
        <v>337</v>
      </c>
      <c r="B165" s="54" t="s">
        <v>338</v>
      </c>
      <c r="C165" s="54" t="s">
        <v>93</v>
      </c>
      <c r="D165" s="54" t="s">
        <v>340</v>
      </c>
      <c r="E165" s="98">
        <v>2131557</v>
      </c>
      <c r="F165" s="99" t="s">
        <v>41</v>
      </c>
      <c r="G165" s="97">
        <v>2107059</v>
      </c>
      <c r="H165" s="68">
        <f t="shared" si="4"/>
        <v>24498</v>
      </c>
      <c r="I165" s="19"/>
      <c r="J165" s="66">
        <v>0</v>
      </c>
      <c r="K165" s="70">
        <v>1731.68</v>
      </c>
      <c r="L165" s="70">
        <v>0</v>
      </c>
      <c r="M165" s="96">
        <v>0</v>
      </c>
      <c r="N165" s="20">
        <f t="shared" si="5"/>
        <v>26229.68</v>
      </c>
    </row>
    <row r="166" spans="1:14" ht="14.1" customHeight="1">
      <c r="A166" s="54" t="s">
        <v>337</v>
      </c>
      <c r="B166" s="54" t="s">
        <v>338</v>
      </c>
      <c r="C166" s="54" t="s">
        <v>118</v>
      </c>
      <c r="D166" s="54" t="s">
        <v>341</v>
      </c>
      <c r="E166" s="98">
        <v>838991</v>
      </c>
      <c r="F166" s="99" t="s">
        <v>41</v>
      </c>
      <c r="G166" s="97">
        <v>829024</v>
      </c>
      <c r="H166" s="68">
        <f t="shared" si="4"/>
        <v>9967</v>
      </c>
      <c r="I166" s="19"/>
      <c r="J166" s="66">
        <v>0</v>
      </c>
      <c r="K166" s="70">
        <v>583.89</v>
      </c>
      <c r="L166" s="70">
        <v>0</v>
      </c>
      <c r="M166" s="96">
        <v>0</v>
      </c>
      <c r="N166" s="20">
        <f t="shared" si="5"/>
        <v>10550.89</v>
      </c>
    </row>
    <row r="167" spans="1:14" ht="14.1" customHeight="1">
      <c r="A167" s="54" t="s">
        <v>337</v>
      </c>
      <c r="B167" s="54" t="s">
        <v>338</v>
      </c>
      <c r="C167" s="54" t="s">
        <v>73</v>
      </c>
      <c r="D167" s="54" t="s">
        <v>342</v>
      </c>
      <c r="E167" s="98">
        <v>785588</v>
      </c>
      <c r="F167" s="99" t="s">
        <v>41</v>
      </c>
      <c r="G167" s="97">
        <v>772748</v>
      </c>
      <c r="H167" s="68">
        <f t="shared" si="4"/>
        <v>12840</v>
      </c>
      <c r="I167" s="19"/>
      <c r="J167" s="66">
        <v>0</v>
      </c>
      <c r="K167" s="70">
        <v>700.05</v>
      </c>
      <c r="L167" s="70">
        <v>0</v>
      </c>
      <c r="M167" s="96">
        <v>0</v>
      </c>
      <c r="N167" s="20">
        <f t="shared" si="5"/>
        <v>13540.05</v>
      </c>
    </row>
    <row r="168" spans="1:14" ht="14.1" customHeight="1">
      <c r="A168" s="54" t="s">
        <v>337</v>
      </c>
      <c r="B168" s="54" t="s">
        <v>338</v>
      </c>
      <c r="C168" s="54" t="s">
        <v>103</v>
      </c>
      <c r="D168" s="54" t="s">
        <v>343</v>
      </c>
      <c r="E168" s="98">
        <v>1455572</v>
      </c>
      <c r="F168" s="99" t="s">
        <v>41</v>
      </c>
      <c r="G168" s="97">
        <v>1414449</v>
      </c>
      <c r="H168" s="68">
        <f t="shared" si="4"/>
        <v>41123</v>
      </c>
      <c r="I168" s="19"/>
      <c r="J168" s="66">
        <v>0</v>
      </c>
      <c r="K168" s="70">
        <v>2567.08</v>
      </c>
      <c r="L168" s="70">
        <v>0</v>
      </c>
      <c r="M168" s="96">
        <v>0</v>
      </c>
      <c r="N168" s="20">
        <f t="shared" si="5"/>
        <v>43690.080000000002</v>
      </c>
    </row>
    <row r="169" spans="1:14" ht="14.1" customHeight="1">
      <c r="A169" s="54" t="s">
        <v>337</v>
      </c>
      <c r="B169" s="54" t="s">
        <v>338</v>
      </c>
      <c r="C169" s="54" t="s">
        <v>287</v>
      </c>
      <c r="D169" s="54" t="s">
        <v>344</v>
      </c>
      <c r="E169" s="98">
        <v>3701051</v>
      </c>
      <c r="F169" s="99" t="s">
        <v>41</v>
      </c>
      <c r="G169" s="97">
        <v>3654312</v>
      </c>
      <c r="H169" s="68">
        <f t="shared" si="4"/>
        <v>46739</v>
      </c>
      <c r="I169" s="19"/>
      <c r="J169" s="66">
        <v>0</v>
      </c>
      <c r="K169" s="70">
        <v>3461.26</v>
      </c>
      <c r="L169" s="70">
        <v>0</v>
      </c>
      <c r="M169" s="96">
        <v>0</v>
      </c>
      <c r="N169" s="20">
        <f t="shared" si="5"/>
        <v>50200.26</v>
      </c>
    </row>
    <row r="170" spans="1:14" ht="14.1" customHeight="1">
      <c r="A170" s="54" t="s">
        <v>337</v>
      </c>
      <c r="B170" s="54" t="s">
        <v>338</v>
      </c>
      <c r="C170" s="54" t="s">
        <v>345</v>
      </c>
      <c r="D170" s="54" t="s">
        <v>346</v>
      </c>
      <c r="E170" s="98">
        <v>45870</v>
      </c>
      <c r="F170" s="99">
        <v>1</v>
      </c>
      <c r="G170" s="97">
        <v>45870</v>
      </c>
      <c r="H170" s="68">
        <f t="shared" si="4"/>
        <v>0</v>
      </c>
      <c r="I170" s="19"/>
      <c r="J170" s="66">
        <v>0</v>
      </c>
      <c r="K170" s="70">
        <v>1377.25</v>
      </c>
      <c r="L170" s="70">
        <v>0</v>
      </c>
      <c r="M170" s="96">
        <v>0</v>
      </c>
      <c r="N170" s="20">
        <f t="shared" si="5"/>
        <v>1377.25</v>
      </c>
    </row>
    <row r="171" spans="1:14" ht="14.1" customHeight="1">
      <c r="A171" s="54" t="s">
        <v>337</v>
      </c>
      <c r="B171" s="54" t="s">
        <v>338</v>
      </c>
      <c r="C171" s="54" t="s">
        <v>124</v>
      </c>
      <c r="D171" s="54" t="s">
        <v>347</v>
      </c>
      <c r="E171" s="98">
        <v>1135715</v>
      </c>
      <c r="F171" s="99" t="s">
        <v>41</v>
      </c>
      <c r="G171" s="97">
        <v>1114849</v>
      </c>
      <c r="H171" s="68">
        <f t="shared" si="4"/>
        <v>20866</v>
      </c>
      <c r="I171" s="19"/>
      <c r="J171" s="66">
        <v>0</v>
      </c>
      <c r="K171" s="70">
        <v>1090.6600000000001</v>
      </c>
      <c r="L171" s="70">
        <v>0</v>
      </c>
      <c r="M171" s="96">
        <v>0</v>
      </c>
      <c r="N171" s="20">
        <f t="shared" si="5"/>
        <v>21956.66</v>
      </c>
    </row>
    <row r="172" spans="1:14" ht="14.1" customHeight="1">
      <c r="A172" s="54" t="s">
        <v>348</v>
      </c>
      <c r="B172" s="54" t="s">
        <v>349</v>
      </c>
      <c r="C172" s="54" t="s">
        <v>350</v>
      </c>
      <c r="D172" s="54" t="s">
        <v>351</v>
      </c>
      <c r="E172" s="98">
        <v>768437</v>
      </c>
      <c r="F172" s="99" t="s">
        <v>41</v>
      </c>
      <c r="G172" s="97">
        <v>759013</v>
      </c>
      <c r="H172" s="68">
        <f t="shared" si="4"/>
        <v>9424</v>
      </c>
      <c r="I172" s="19"/>
      <c r="J172" s="66">
        <v>0</v>
      </c>
      <c r="K172" s="70">
        <v>104.64</v>
      </c>
      <c r="L172" s="70">
        <v>0</v>
      </c>
      <c r="M172" s="96">
        <v>0</v>
      </c>
      <c r="N172" s="20">
        <f t="shared" si="5"/>
        <v>9528.64</v>
      </c>
    </row>
    <row r="173" spans="1:14" ht="14.1" customHeight="1">
      <c r="A173" s="54" t="s">
        <v>348</v>
      </c>
      <c r="B173" s="54" t="s">
        <v>349</v>
      </c>
      <c r="C173" s="54" t="s">
        <v>352</v>
      </c>
      <c r="D173" s="54" t="s">
        <v>353</v>
      </c>
      <c r="E173" s="98">
        <v>576408</v>
      </c>
      <c r="F173" s="99" t="s">
        <v>41</v>
      </c>
      <c r="G173" s="97">
        <v>568201</v>
      </c>
      <c r="H173" s="68">
        <f t="shared" si="4"/>
        <v>8207</v>
      </c>
      <c r="I173" s="19"/>
      <c r="J173" s="66">
        <v>0</v>
      </c>
      <c r="K173" s="70">
        <v>118.8</v>
      </c>
      <c r="L173" s="70">
        <v>0</v>
      </c>
      <c r="M173" s="96">
        <v>0</v>
      </c>
      <c r="N173" s="20">
        <f t="shared" si="5"/>
        <v>8325.7999999999993</v>
      </c>
    </row>
    <row r="174" spans="1:14" ht="14.1" customHeight="1">
      <c r="A174" s="54" t="s">
        <v>348</v>
      </c>
      <c r="B174" s="54" t="s">
        <v>349</v>
      </c>
      <c r="C174" s="54" t="s">
        <v>354</v>
      </c>
      <c r="D174" s="54" t="s">
        <v>355</v>
      </c>
      <c r="E174" s="98">
        <v>1247433</v>
      </c>
      <c r="F174" s="99" t="s">
        <v>41</v>
      </c>
      <c r="G174" s="97">
        <v>1234824</v>
      </c>
      <c r="H174" s="68">
        <f t="shared" si="4"/>
        <v>12609</v>
      </c>
      <c r="I174" s="19"/>
      <c r="J174" s="66">
        <v>0</v>
      </c>
      <c r="K174" s="70">
        <v>197.83</v>
      </c>
      <c r="L174" s="70">
        <v>0</v>
      </c>
      <c r="M174" s="96">
        <v>0</v>
      </c>
      <c r="N174" s="20">
        <f t="shared" si="5"/>
        <v>12806.83</v>
      </c>
    </row>
    <row r="175" spans="1:14" ht="14.1" customHeight="1">
      <c r="A175" s="54" t="s">
        <v>348</v>
      </c>
      <c r="B175" s="54" t="s">
        <v>349</v>
      </c>
      <c r="C175" s="54" t="s">
        <v>62</v>
      </c>
      <c r="D175" s="54" t="s">
        <v>356</v>
      </c>
      <c r="E175" s="98">
        <v>6266831</v>
      </c>
      <c r="F175" s="99" t="s">
        <v>41</v>
      </c>
      <c r="G175" s="97">
        <v>6181728</v>
      </c>
      <c r="H175" s="68">
        <f t="shared" si="4"/>
        <v>85103</v>
      </c>
      <c r="I175" s="19"/>
      <c r="J175" s="66">
        <v>0</v>
      </c>
      <c r="K175" s="70">
        <v>5147.51</v>
      </c>
      <c r="L175" s="70">
        <v>0</v>
      </c>
      <c r="M175" s="96">
        <v>0</v>
      </c>
      <c r="N175" s="20">
        <f t="shared" si="5"/>
        <v>90250.51</v>
      </c>
    </row>
    <row r="176" spans="1:14" ht="14.1" customHeight="1">
      <c r="A176" s="54" t="s">
        <v>348</v>
      </c>
      <c r="B176" s="54" t="s">
        <v>349</v>
      </c>
      <c r="C176" s="54" t="s">
        <v>93</v>
      </c>
      <c r="D176" s="54" t="s">
        <v>357</v>
      </c>
      <c r="E176" s="98">
        <v>375031</v>
      </c>
      <c r="F176" s="99">
        <v>1</v>
      </c>
      <c r="G176" s="97">
        <v>364113</v>
      </c>
      <c r="H176" s="68">
        <f t="shared" si="4"/>
        <v>10918</v>
      </c>
      <c r="I176" s="19"/>
      <c r="J176" s="66">
        <v>0</v>
      </c>
      <c r="K176" s="70">
        <v>1256.67</v>
      </c>
      <c r="L176" s="70">
        <v>0</v>
      </c>
      <c r="M176" s="96">
        <v>0</v>
      </c>
      <c r="N176" s="20">
        <f t="shared" si="5"/>
        <v>12174.67</v>
      </c>
    </row>
    <row r="177" spans="1:14" ht="14.1" customHeight="1">
      <c r="A177" s="54" t="s">
        <v>348</v>
      </c>
      <c r="B177" s="54" t="s">
        <v>349</v>
      </c>
      <c r="C177" s="54" t="s">
        <v>99</v>
      </c>
      <c r="D177" s="54" t="s">
        <v>358</v>
      </c>
      <c r="E177" s="98">
        <v>1039930</v>
      </c>
      <c r="F177" s="99" t="s">
        <v>41</v>
      </c>
      <c r="G177" s="97">
        <v>1021411</v>
      </c>
      <c r="H177" s="68">
        <f t="shared" si="4"/>
        <v>18519</v>
      </c>
      <c r="I177" s="19"/>
      <c r="J177" s="66">
        <v>0</v>
      </c>
      <c r="K177" s="70">
        <v>1116.1400000000001</v>
      </c>
      <c r="L177" s="70">
        <v>0</v>
      </c>
      <c r="M177" s="96">
        <v>0</v>
      </c>
      <c r="N177" s="20">
        <f t="shared" si="5"/>
        <v>19635.14</v>
      </c>
    </row>
    <row r="178" spans="1:14" ht="14.1" customHeight="1">
      <c r="A178" s="54" t="s">
        <v>348</v>
      </c>
      <c r="B178" s="54" t="s">
        <v>349</v>
      </c>
      <c r="C178" s="54" t="s">
        <v>135</v>
      </c>
      <c r="D178" s="54" t="s">
        <v>359</v>
      </c>
      <c r="E178" s="98">
        <v>27277</v>
      </c>
      <c r="F178" s="99">
        <v>1</v>
      </c>
      <c r="G178" s="97">
        <v>27277</v>
      </c>
      <c r="H178" s="68">
        <f t="shared" si="4"/>
        <v>0</v>
      </c>
      <c r="I178" s="19"/>
      <c r="J178" s="66">
        <v>0</v>
      </c>
      <c r="K178" s="70">
        <v>730.39</v>
      </c>
      <c r="L178" s="70">
        <v>0</v>
      </c>
      <c r="M178" s="96">
        <v>0</v>
      </c>
      <c r="N178" s="20">
        <f t="shared" si="5"/>
        <v>730.39</v>
      </c>
    </row>
    <row r="179" spans="1:14" ht="14.1" customHeight="1">
      <c r="A179" s="54" t="s">
        <v>348</v>
      </c>
      <c r="B179" s="54" t="s">
        <v>349</v>
      </c>
      <c r="C179" s="54" t="s">
        <v>360</v>
      </c>
      <c r="D179" s="54" t="s">
        <v>361</v>
      </c>
      <c r="E179" s="98">
        <v>931807</v>
      </c>
      <c r="F179" s="99" t="s">
        <v>41</v>
      </c>
      <c r="G179" s="97">
        <v>912643</v>
      </c>
      <c r="H179" s="68">
        <f t="shared" si="4"/>
        <v>19164</v>
      </c>
      <c r="I179" s="19"/>
      <c r="J179" s="66">
        <v>0</v>
      </c>
      <c r="K179" s="70">
        <v>1211.8599999999999</v>
      </c>
      <c r="L179" s="70">
        <v>0</v>
      </c>
      <c r="M179" s="96">
        <v>0</v>
      </c>
      <c r="N179" s="20">
        <f t="shared" si="5"/>
        <v>20375.86</v>
      </c>
    </row>
    <row r="180" spans="1:14" ht="14.1" customHeight="1">
      <c r="A180" s="54" t="s">
        <v>348</v>
      </c>
      <c r="B180" s="54" t="s">
        <v>349</v>
      </c>
      <c r="C180" s="54" t="s">
        <v>362</v>
      </c>
      <c r="D180" s="54" t="s">
        <v>363</v>
      </c>
      <c r="E180" s="98">
        <v>3851193</v>
      </c>
      <c r="F180" s="99" t="s">
        <v>41</v>
      </c>
      <c r="G180" s="97">
        <v>3801372</v>
      </c>
      <c r="H180" s="68">
        <f t="shared" si="4"/>
        <v>49821</v>
      </c>
      <c r="I180" s="19"/>
      <c r="J180" s="66">
        <v>0</v>
      </c>
      <c r="K180" s="70">
        <v>3194.37</v>
      </c>
      <c r="L180" s="70">
        <v>0</v>
      </c>
      <c r="M180" s="96">
        <v>0</v>
      </c>
      <c r="N180" s="20">
        <f t="shared" si="5"/>
        <v>53015.37</v>
      </c>
    </row>
    <row r="181" spans="1:14" ht="14.1" customHeight="1">
      <c r="A181" s="54" t="s">
        <v>348</v>
      </c>
      <c r="B181" s="54" t="s">
        <v>349</v>
      </c>
      <c r="C181" s="54" t="s">
        <v>364</v>
      </c>
      <c r="D181" s="54" t="s">
        <v>365</v>
      </c>
      <c r="E181" s="98">
        <v>3586222</v>
      </c>
      <c r="F181" s="99" t="s">
        <v>41</v>
      </c>
      <c r="G181" s="97">
        <v>3526591</v>
      </c>
      <c r="H181" s="68">
        <f t="shared" si="4"/>
        <v>59631</v>
      </c>
      <c r="I181" s="19"/>
      <c r="J181" s="66">
        <v>0</v>
      </c>
      <c r="K181" s="70">
        <v>4096.92</v>
      </c>
      <c r="L181" s="70">
        <v>0</v>
      </c>
      <c r="M181" s="96">
        <v>0</v>
      </c>
      <c r="N181" s="20">
        <f t="shared" si="5"/>
        <v>63727.92</v>
      </c>
    </row>
    <row r="182" spans="1:14" ht="14.1" customHeight="1">
      <c r="A182" s="54" t="s">
        <v>348</v>
      </c>
      <c r="B182" s="54" t="s">
        <v>349</v>
      </c>
      <c r="C182" s="54" t="s">
        <v>299</v>
      </c>
      <c r="D182" s="54" t="s">
        <v>366</v>
      </c>
      <c r="E182" s="98">
        <v>562154</v>
      </c>
      <c r="F182" s="99" t="s">
        <v>41</v>
      </c>
      <c r="G182" s="97">
        <v>552590</v>
      </c>
      <c r="H182" s="68">
        <f t="shared" si="4"/>
        <v>9564</v>
      </c>
      <c r="I182" s="19"/>
      <c r="J182" s="66">
        <v>0</v>
      </c>
      <c r="K182" s="70">
        <v>627.29</v>
      </c>
      <c r="L182" s="70">
        <v>0</v>
      </c>
      <c r="M182" s="70">
        <v>18750</v>
      </c>
      <c r="N182" s="20">
        <f t="shared" si="5"/>
        <v>28941.29</v>
      </c>
    </row>
    <row r="183" spans="1:14" ht="14.1" customHeight="1">
      <c r="A183" s="54" t="s">
        <v>348</v>
      </c>
      <c r="B183" s="54" t="s">
        <v>349</v>
      </c>
      <c r="C183" s="54" t="s">
        <v>89</v>
      </c>
      <c r="D183" s="54" t="s">
        <v>367</v>
      </c>
      <c r="E183" s="98">
        <v>541203</v>
      </c>
      <c r="F183" s="99">
        <v>1</v>
      </c>
      <c r="G183" s="97">
        <v>532020</v>
      </c>
      <c r="H183" s="68">
        <f t="shared" si="4"/>
        <v>9183</v>
      </c>
      <c r="I183" s="19"/>
      <c r="J183" s="66">
        <v>0</v>
      </c>
      <c r="K183" s="70">
        <v>1068.32</v>
      </c>
      <c r="L183" s="70">
        <v>0</v>
      </c>
      <c r="M183" s="96">
        <v>0</v>
      </c>
      <c r="N183" s="20">
        <f t="shared" si="5"/>
        <v>10251.32</v>
      </c>
    </row>
    <row r="184" spans="1:14" ht="14.1" customHeight="1">
      <c r="A184" s="54" t="s">
        <v>368</v>
      </c>
      <c r="B184" s="54" t="s">
        <v>369</v>
      </c>
      <c r="C184" s="54" t="s">
        <v>370</v>
      </c>
      <c r="D184" s="54" t="s">
        <v>371</v>
      </c>
      <c r="E184" s="98">
        <v>21588</v>
      </c>
      <c r="F184" s="99">
        <v>1</v>
      </c>
      <c r="G184" s="97">
        <v>21588</v>
      </c>
      <c r="H184" s="68">
        <f t="shared" si="4"/>
        <v>0</v>
      </c>
      <c r="I184" s="19"/>
      <c r="J184" s="66">
        <v>0</v>
      </c>
      <c r="K184" s="70">
        <v>593.07000000000005</v>
      </c>
      <c r="L184" s="70">
        <v>0</v>
      </c>
      <c r="M184" s="96">
        <v>0</v>
      </c>
      <c r="N184" s="20">
        <f t="shared" si="5"/>
        <v>593.07000000000005</v>
      </c>
    </row>
    <row r="185" spans="1:14" ht="14.1" customHeight="1">
      <c r="A185" s="54" t="s">
        <v>368</v>
      </c>
      <c r="B185" s="54" t="s">
        <v>369</v>
      </c>
      <c r="C185" s="54" t="s">
        <v>372</v>
      </c>
      <c r="D185" s="54" t="s">
        <v>373</v>
      </c>
      <c r="E185" s="98">
        <v>21740</v>
      </c>
      <c r="F185" s="99">
        <v>1</v>
      </c>
      <c r="G185" s="97">
        <v>21740</v>
      </c>
      <c r="H185" s="68">
        <f t="shared" si="4"/>
        <v>0</v>
      </c>
      <c r="I185" s="19"/>
      <c r="J185" s="66">
        <v>0</v>
      </c>
      <c r="K185" s="70">
        <v>680.41</v>
      </c>
      <c r="L185" s="70">
        <v>0</v>
      </c>
      <c r="M185" s="96">
        <v>0</v>
      </c>
      <c r="N185" s="20">
        <f t="shared" si="5"/>
        <v>680.41</v>
      </c>
    </row>
    <row r="186" spans="1:14" ht="14.1" customHeight="1">
      <c r="A186" s="54" t="s">
        <v>368</v>
      </c>
      <c r="B186" s="54" t="s">
        <v>369</v>
      </c>
      <c r="C186" s="54" t="s">
        <v>362</v>
      </c>
      <c r="D186" s="54" t="s">
        <v>374</v>
      </c>
      <c r="E186" s="98">
        <v>97879</v>
      </c>
      <c r="F186" s="99">
        <v>1</v>
      </c>
      <c r="G186" s="97">
        <v>92860</v>
      </c>
      <c r="H186" s="68">
        <f t="shared" si="4"/>
        <v>5019</v>
      </c>
      <c r="I186" s="19"/>
      <c r="J186" s="66">
        <v>0</v>
      </c>
      <c r="K186" s="70">
        <v>452.79</v>
      </c>
      <c r="L186" s="70">
        <v>0</v>
      </c>
      <c r="M186" s="96">
        <v>0</v>
      </c>
      <c r="N186" s="20">
        <f t="shared" si="5"/>
        <v>5471.79</v>
      </c>
    </row>
    <row r="187" spans="1:14" ht="14.1" customHeight="1">
      <c r="A187" s="54" t="s">
        <v>375</v>
      </c>
      <c r="B187" s="54" t="s">
        <v>376</v>
      </c>
      <c r="C187" s="54" t="s">
        <v>62</v>
      </c>
      <c r="D187" s="54" t="s">
        <v>377</v>
      </c>
      <c r="E187" s="98">
        <v>3114080</v>
      </c>
      <c r="F187" s="99" t="s">
        <v>41</v>
      </c>
      <c r="G187" s="97">
        <v>3084866</v>
      </c>
      <c r="H187" s="68">
        <f t="shared" si="4"/>
        <v>29214</v>
      </c>
      <c r="I187" s="19"/>
      <c r="J187" s="66">
        <v>0</v>
      </c>
      <c r="K187" s="70">
        <v>1476.79</v>
      </c>
      <c r="L187" s="70">
        <v>0</v>
      </c>
      <c r="M187" s="96">
        <v>0</v>
      </c>
      <c r="N187" s="20">
        <f t="shared" si="5"/>
        <v>30690.79</v>
      </c>
    </row>
    <row r="188" spans="1:14" ht="14.1" customHeight="1">
      <c r="A188" s="54" t="s">
        <v>375</v>
      </c>
      <c r="B188" s="54" t="s">
        <v>376</v>
      </c>
      <c r="C188" s="54" t="s">
        <v>115</v>
      </c>
      <c r="D188" s="54" t="s">
        <v>378</v>
      </c>
      <c r="E188" s="98">
        <v>996748</v>
      </c>
      <c r="F188" s="99" t="s">
        <v>41</v>
      </c>
      <c r="G188" s="97">
        <v>985693</v>
      </c>
      <c r="H188" s="68">
        <f t="shared" si="4"/>
        <v>11055</v>
      </c>
      <c r="I188" s="19"/>
      <c r="J188" s="66">
        <v>0</v>
      </c>
      <c r="K188" s="70">
        <v>579.89</v>
      </c>
      <c r="L188" s="70">
        <v>0</v>
      </c>
      <c r="M188" s="96">
        <v>0</v>
      </c>
      <c r="N188" s="20">
        <f t="shared" si="5"/>
        <v>11634.89</v>
      </c>
    </row>
    <row r="189" spans="1:14" ht="14.1" customHeight="1">
      <c r="A189" s="54" t="s">
        <v>379</v>
      </c>
      <c r="B189" s="54" t="s">
        <v>380</v>
      </c>
      <c r="C189" s="54" t="s">
        <v>381</v>
      </c>
      <c r="D189" s="54" t="s">
        <v>382</v>
      </c>
      <c r="E189" s="98">
        <v>2254006</v>
      </c>
      <c r="F189" s="99" t="s">
        <v>41</v>
      </c>
      <c r="G189" s="97">
        <v>2230088</v>
      </c>
      <c r="H189" s="68">
        <f t="shared" si="4"/>
        <v>23918</v>
      </c>
      <c r="I189" s="19"/>
      <c r="J189" s="66">
        <v>0</v>
      </c>
      <c r="K189" s="70">
        <v>1159.42</v>
      </c>
      <c r="L189" s="70">
        <v>0</v>
      </c>
      <c r="M189" s="96">
        <v>0</v>
      </c>
      <c r="N189" s="20">
        <f t="shared" si="5"/>
        <v>25077.42</v>
      </c>
    </row>
    <row r="190" spans="1:14" ht="14.1" customHeight="1">
      <c r="A190" s="54" t="s">
        <v>383</v>
      </c>
      <c r="B190" s="54" t="s">
        <v>384</v>
      </c>
      <c r="C190" s="54" t="s">
        <v>62</v>
      </c>
      <c r="D190" s="54" t="s">
        <v>385</v>
      </c>
      <c r="E190" s="98">
        <v>556248</v>
      </c>
      <c r="F190" s="99" t="s">
        <v>41</v>
      </c>
      <c r="G190" s="97">
        <v>537954</v>
      </c>
      <c r="H190" s="68">
        <f t="shared" si="4"/>
        <v>18294</v>
      </c>
      <c r="I190" s="19"/>
      <c r="J190" s="66">
        <v>0</v>
      </c>
      <c r="K190" s="70">
        <v>1008.49</v>
      </c>
      <c r="L190" s="70">
        <v>0</v>
      </c>
      <c r="M190" s="96">
        <v>0</v>
      </c>
      <c r="N190" s="20">
        <f t="shared" si="5"/>
        <v>19302.490000000002</v>
      </c>
    </row>
    <row r="191" spans="1:14" ht="14.1" customHeight="1">
      <c r="A191" s="54" t="s">
        <v>383</v>
      </c>
      <c r="B191" s="54" t="s">
        <v>384</v>
      </c>
      <c r="C191" s="54" t="s">
        <v>52</v>
      </c>
      <c r="D191" s="54" t="s">
        <v>386</v>
      </c>
      <c r="E191" s="98">
        <v>619572</v>
      </c>
      <c r="F191" s="99" t="s">
        <v>41</v>
      </c>
      <c r="G191" s="97">
        <v>606653</v>
      </c>
      <c r="H191" s="68">
        <f t="shared" si="4"/>
        <v>12919</v>
      </c>
      <c r="I191" s="19"/>
      <c r="J191" s="66">
        <v>0</v>
      </c>
      <c r="K191" s="70">
        <v>438.87</v>
      </c>
      <c r="L191" s="70">
        <v>0</v>
      </c>
      <c r="M191" s="96">
        <v>0</v>
      </c>
      <c r="N191" s="20">
        <f t="shared" si="5"/>
        <v>13357.87</v>
      </c>
    </row>
    <row r="192" spans="1:14" ht="14.1" customHeight="1">
      <c r="A192" s="54" t="s">
        <v>387</v>
      </c>
      <c r="B192" s="54" t="s">
        <v>388</v>
      </c>
      <c r="C192" s="54" t="s">
        <v>189</v>
      </c>
      <c r="D192" s="54" t="s">
        <v>389</v>
      </c>
      <c r="E192" s="98">
        <v>665083</v>
      </c>
      <c r="F192" s="99" t="s">
        <v>41</v>
      </c>
      <c r="G192" s="97">
        <v>659368</v>
      </c>
      <c r="H192" s="68">
        <f t="shared" si="4"/>
        <v>5715</v>
      </c>
      <c r="I192" s="19"/>
      <c r="J192" s="66">
        <v>0</v>
      </c>
      <c r="K192" s="70">
        <v>51.27</v>
      </c>
      <c r="L192" s="70">
        <v>0</v>
      </c>
      <c r="M192" s="96">
        <v>0</v>
      </c>
      <c r="N192" s="20">
        <f t="shared" si="5"/>
        <v>5766.27</v>
      </c>
    </row>
    <row r="193" spans="1:14" ht="14.1" customHeight="1">
      <c r="A193" s="54" t="s">
        <v>387</v>
      </c>
      <c r="B193" s="54" t="s">
        <v>388</v>
      </c>
      <c r="C193" s="54" t="s">
        <v>390</v>
      </c>
      <c r="D193" s="54" t="s">
        <v>391</v>
      </c>
      <c r="E193" s="98">
        <v>657097</v>
      </c>
      <c r="F193" s="99" t="s">
        <v>41</v>
      </c>
      <c r="G193" s="97">
        <v>649466</v>
      </c>
      <c r="H193" s="68">
        <f t="shared" si="4"/>
        <v>7631</v>
      </c>
      <c r="I193" s="19"/>
      <c r="J193" s="66">
        <v>0</v>
      </c>
      <c r="K193" s="70">
        <v>549.73</v>
      </c>
      <c r="L193" s="70">
        <v>0</v>
      </c>
      <c r="M193" s="96">
        <v>0</v>
      </c>
      <c r="N193" s="20">
        <f t="shared" si="5"/>
        <v>8180.73</v>
      </c>
    </row>
    <row r="194" spans="1:14" ht="14.1" customHeight="1">
      <c r="A194" s="54" t="s">
        <v>387</v>
      </c>
      <c r="B194" s="54" t="s">
        <v>388</v>
      </c>
      <c r="C194" s="54" t="s">
        <v>131</v>
      </c>
      <c r="D194" s="54" t="s">
        <v>392</v>
      </c>
      <c r="E194" s="98">
        <v>4917733</v>
      </c>
      <c r="F194" s="99" t="s">
        <v>41</v>
      </c>
      <c r="G194" s="97">
        <v>4869097</v>
      </c>
      <c r="H194" s="68">
        <f t="shared" si="4"/>
        <v>48636</v>
      </c>
      <c r="I194" s="19"/>
      <c r="J194" s="66">
        <v>0</v>
      </c>
      <c r="K194" s="70">
        <v>2941.01</v>
      </c>
      <c r="L194" s="70">
        <v>0</v>
      </c>
      <c r="M194" s="96">
        <v>0</v>
      </c>
      <c r="N194" s="20">
        <f t="shared" si="5"/>
        <v>51577.01</v>
      </c>
    </row>
    <row r="195" spans="1:14" ht="14.1" customHeight="1">
      <c r="A195" s="54" t="s">
        <v>387</v>
      </c>
      <c r="B195" s="54" t="s">
        <v>388</v>
      </c>
      <c r="C195" s="54" t="s">
        <v>393</v>
      </c>
      <c r="D195" s="54" t="s">
        <v>394</v>
      </c>
      <c r="E195" s="98">
        <v>968554</v>
      </c>
      <c r="F195" s="99" t="s">
        <v>41</v>
      </c>
      <c r="G195" s="97">
        <v>959306</v>
      </c>
      <c r="H195" s="68">
        <f t="shared" si="4"/>
        <v>9248</v>
      </c>
      <c r="I195" s="19"/>
      <c r="J195" s="66">
        <v>0</v>
      </c>
      <c r="K195" s="70">
        <v>561</v>
      </c>
      <c r="L195" s="70">
        <v>0</v>
      </c>
      <c r="M195" s="96">
        <v>0</v>
      </c>
      <c r="N195" s="20">
        <f t="shared" si="5"/>
        <v>9809</v>
      </c>
    </row>
    <row r="196" spans="1:14" ht="14.1" customHeight="1">
      <c r="A196" s="54" t="s">
        <v>387</v>
      </c>
      <c r="B196" s="54" t="s">
        <v>388</v>
      </c>
      <c r="C196" s="54" t="s">
        <v>179</v>
      </c>
      <c r="D196" s="54" t="s">
        <v>395</v>
      </c>
      <c r="E196" s="98">
        <v>1647904</v>
      </c>
      <c r="F196" s="99" t="s">
        <v>41</v>
      </c>
      <c r="G196" s="97">
        <v>1632271</v>
      </c>
      <c r="H196" s="68">
        <f t="shared" si="4"/>
        <v>15633</v>
      </c>
      <c r="I196" s="19"/>
      <c r="J196" s="66">
        <v>0</v>
      </c>
      <c r="K196" s="70">
        <v>984.61</v>
      </c>
      <c r="L196" s="70">
        <v>0</v>
      </c>
      <c r="M196" s="96">
        <v>0</v>
      </c>
      <c r="N196" s="20">
        <f t="shared" si="5"/>
        <v>16617.61</v>
      </c>
    </row>
    <row r="197" spans="1:14" ht="14.1" customHeight="1">
      <c r="A197" s="54" t="s">
        <v>396</v>
      </c>
      <c r="B197" s="54" t="s">
        <v>397</v>
      </c>
      <c r="C197" s="54" t="s">
        <v>62</v>
      </c>
      <c r="D197" s="54" t="s">
        <v>398</v>
      </c>
      <c r="E197" s="98">
        <v>657406</v>
      </c>
      <c r="F197" s="99" t="s">
        <v>41</v>
      </c>
      <c r="G197" s="97">
        <v>645968</v>
      </c>
      <c r="H197" s="68">
        <f t="shared" si="4"/>
        <v>11438</v>
      </c>
      <c r="I197" s="19"/>
      <c r="J197" s="66">
        <v>0</v>
      </c>
      <c r="K197" s="70">
        <v>585.79999999999995</v>
      </c>
      <c r="L197" s="70">
        <v>0</v>
      </c>
      <c r="M197" s="70">
        <v>12600</v>
      </c>
      <c r="N197" s="20">
        <f t="shared" si="5"/>
        <v>24623.8</v>
      </c>
    </row>
    <row r="198" spans="1:14" ht="14.1" customHeight="1">
      <c r="A198" s="54" t="s">
        <v>396</v>
      </c>
      <c r="B198" s="54" t="s">
        <v>397</v>
      </c>
      <c r="C198" s="54" t="s">
        <v>118</v>
      </c>
      <c r="D198" s="54" t="s">
        <v>399</v>
      </c>
      <c r="E198" s="98">
        <v>1328900</v>
      </c>
      <c r="F198" s="99" t="s">
        <v>41</v>
      </c>
      <c r="G198" s="97">
        <v>1312829</v>
      </c>
      <c r="H198" s="68">
        <f t="shared" si="4"/>
        <v>16071</v>
      </c>
      <c r="I198" s="19"/>
      <c r="J198" s="66">
        <v>0</v>
      </c>
      <c r="K198" s="70">
        <v>1164.83</v>
      </c>
      <c r="L198" s="70">
        <v>0</v>
      </c>
      <c r="M198" s="96">
        <v>0</v>
      </c>
      <c r="N198" s="20">
        <f t="shared" si="5"/>
        <v>17235.830000000002</v>
      </c>
    </row>
    <row r="199" spans="1:14" ht="14.1" customHeight="1">
      <c r="A199" s="54" t="s">
        <v>396</v>
      </c>
      <c r="B199" s="54" t="s">
        <v>397</v>
      </c>
      <c r="C199" s="54" t="s">
        <v>206</v>
      </c>
      <c r="D199" s="54" t="s">
        <v>400</v>
      </c>
      <c r="E199" s="98">
        <v>2996754</v>
      </c>
      <c r="F199" s="99" t="s">
        <v>41</v>
      </c>
      <c r="G199" s="97">
        <v>2956891</v>
      </c>
      <c r="H199" s="68">
        <f t="shared" ref="H199:H262" si="6">SUM(E199-G199)</f>
        <v>39863</v>
      </c>
      <c r="I199" s="19"/>
      <c r="J199" s="66">
        <v>0</v>
      </c>
      <c r="K199" s="70">
        <v>2140.8200000000002</v>
      </c>
      <c r="L199" s="70">
        <v>0</v>
      </c>
      <c r="M199" s="96">
        <v>0</v>
      </c>
      <c r="N199" s="20">
        <f t="shared" si="5"/>
        <v>42003.82</v>
      </c>
    </row>
    <row r="200" spans="1:14" ht="14.1" customHeight="1">
      <c r="A200" s="54" t="s">
        <v>396</v>
      </c>
      <c r="B200" s="54" t="s">
        <v>397</v>
      </c>
      <c r="C200" s="54" t="s">
        <v>122</v>
      </c>
      <c r="D200" s="54" t="s">
        <v>401</v>
      </c>
      <c r="E200" s="98">
        <v>16263</v>
      </c>
      <c r="F200" s="99">
        <v>1</v>
      </c>
      <c r="G200" s="97">
        <v>16263</v>
      </c>
      <c r="H200" s="68">
        <f t="shared" si="6"/>
        <v>0</v>
      </c>
      <c r="I200" s="19"/>
      <c r="J200" s="66">
        <v>0</v>
      </c>
      <c r="K200" s="70">
        <v>368.03</v>
      </c>
      <c r="L200" s="70">
        <v>0</v>
      </c>
      <c r="M200" s="96">
        <v>0</v>
      </c>
      <c r="N200" s="20">
        <f t="shared" ref="N200:N263" si="7">SUM(H200:M200)</f>
        <v>368.03</v>
      </c>
    </row>
    <row r="201" spans="1:14" ht="14.1" customHeight="1">
      <c r="A201" s="54" t="s">
        <v>396</v>
      </c>
      <c r="B201" s="54" t="s">
        <v>397</v>
      </c>
      <c r="C201" s="54" t="s">
        <v>370</v>
      </c>
      <c r="D201" s="54" t="s">
        <v>402</v>
      </c>
      <c r="E201" s="98">
        <v>278082</v>
      </c>
      <c r="F201" s="99" t="s">
        <v>41</v>
      </c>
      <c r="G201" s="97">
        <v>268160</v>
      </c>
      <c r="H201" s="68">
        <f t="shared" si="6"/>
        <v>9922</v>
      </c>
      <c r="I201" s="19"/>
      <c r="J201" s="66">
        <v>0</v>
      </c>
      <c r="K201" s="70">
        <v>751.63</v>
      </c>
      <c r="L201" s="70">
        <v>0</v>
      </c>
      <c r="M201" s="96">
        <v>0</v>
      </c>
      <c r="N201" s="20">
        <f t="shared" si="7"/>
        <v>10673.63</v>
      </c>
    </row>
    <row r="202" spans="1:14" ht="14.1" customHeight="1">
      <c r="A202" s="54" t="s">
        <v>403</v>
      </c>
      <c r="B202" s="54" t="s">
        <v>404</v>
      </c>
      <c r="C202" s="54" t="s">
        <v>62</v>
      </c>
      <c r="D202" s="54" t="s">
        <v>405</v>
      </c>
      <c r="E202" s="98">
        <v>1741541</v>
      </c>
      <c r="F202" s="99" t="s">
        <v>41</v>
      </c>
      <c r="G202" s="97">
        <v>1724714</v>
      </c>
      <c r="H202" s="68">
        <f t="shared" si="6"/>
        <v>16827</v>
      </c>
      <c r="I202" s="19"/>
      <c r="J202" s="66">
        <v>0</v>
      </c>
      <c r="K202" s="70">
        <v>1056.3800000000001</v>
      </c>
      <c r="L202" s="70">
        <v>0</v>
      </c>
      <c r="M202" s="96">
        <v>0</v>
      </c>
      <c r="N202" s="20">
        <f t="shared" si="7"/>
        <v>17883.38</v>
      </c>
    </row>
    <row r="203" spans="1:14" ht="14.1" customHeight="1">
      <c r="A203" s="54" t="s">
        <v>403</v>
      </c>
      <c r="B203" s="54" t="s">
        <v>404</v>
      </c>
      <c r="C203" s="54" t="s">
        <v>406</v>
      </c>
      <c r="D203" s="54" t="s">
        <v>407</v>
      </c>
      <c r="E203" s="98">
        <v>466506</v>
      </c>
      <c r="F203" s="99" t="s">
        <v>41</v>
      </c>
      <c r="G203" s="97">
        <v>459480</v>
      </c>
      <c r="H203" s="68">
        <f t="shared" si="6"/>
        <v>7026</v>
      </c>
      <c r="I203" s="19"/>
      <c r="J203" s="66">
        <v>0</v>
      </c>
      <c r="K203" s="70">
        <v>474.39</v>
      </c>
      <c r="L203" s="70">
        <v>0</v>
      </c>
      <c r="M203" s="96">
        <v>0</v>
      </c>
      <c r="N203" s="20">
        <f t="shared" si="7"/>
        <v>7500.39</v>
      </c>
    </row>
    <row r="204" spans="1:14" ht="14.1" customHeight="1">
      <c r="A204" s="54" t="s">
        <v>403</v>
      </c>
      <c r="B204" s="54" t="s">
        <v>404</v>
      </c>
      <c r="C204" s="54" t="s">
        <v>287</v>
      </c>
      <c r="D204" s="54" t="s">
        <v>408</v>
      </c>
      <c r="E204" s="98">
        <v>11006440</v>
      </c>
      <c r="F204" s="99" t="s">
        <v>41</v>
      </c>
      <c r="G204" s="97">
        <v>10888664</v>
      </c>
      <c r="H204" s="68">
        <f t="shared" si="6"/>
        <v>117776</v>
      </c>
      <c r="I204" s="19"/>
      <c r="J204" s="66">
        <v>0</v>
      </c>
      <c r="K204" s="70">
        <v>6897.66</v>
      </c>
      <c r="L204" s="70">
        <v>0</v>
      </c>
      <c r="M204" s="96">
        <v>0</v>
      </c>
      <c r="N204" s="20">
        <f t="shared" si="7"/>
        <v>124673.66</v>
      </c>
    </row>
    <row r="205" spans="1:14" ht="14.1" customHeight="1">
      <c r="A205" s="54" t="s">
        <v>403</v>
      </c>
      <c r="B205" s="54" t="s">
        <v>404</v>
      </c>
      <c r="C205" s="54" t="s">
        <v>120</v>
      </c>
      <c r="D205" s="54" t="s">
        <v>409</v>
      </c>
      <c r="E205" s="98">
        <f>174643+575382</f>
        <v>750025</v>
      </c>
      <c r="F205" s="99" t="s">
        <v>41</v>
      </c>
      <c r="G205" s="97">
        <f>170951+569239</f>
        <v>740190</v>
      </c>
      <c r="H205" s="68">
        <f t="shared" si="6"/>
        <v>9835</v>
      </c>
      <c r="I205" s="19"/>
      <c r="J205" s="71">
        <v>512600</v>
      </c>
      <c r="K205" s="70">
        <v>471.38</v>
      </c>
      <c r="L205" s="70">
        <v>0</v>
      </c>
      <c r="M205" s="96">
        <v>0</v>
      </c>
      <c r="N205" s="20">
        <f t="shared" si="7"/>
        <v>522906.38</v>
      </c>
    </row>
    <row r="206" spans="1:14" ht="14.1" customHeight="1">
      <c r="A206" s="54" t="s">
        <v>403</v>
      </c>
      <c r="B206" s="54" t="s">
        <v>404</v>
      </c>
      <c r="C206" s="54" t="s">
        <v>370</v>
      </c>
      <c r="D206" s="54" t="s">
        <v>410</v>
      </c>
      <c r="E206" s="98">
        <v>1035523</v>
      </c>
      <c r="F206" s="99" t="s">
        <v>41</v>
      </c>
      <c r="G206" s="97">
        <v>1025188</v>
      </c>
      <c r="H206" s="68">
        <f t="shared" si="6"/>
        <v>10335</v>
      </c>
      <c r="I206" s="19"/>
      <c r="J206" s="66">
        <v>0</v>
      </c>
      <c r="K206" s="70">
        <v>612.58000000000004</v>
      </c>
      <c r="L206" s="70">
        <v>0</v>
      </c>
      <c r="M206" s="96">
        <v>0</v>
      </c>
      <c r="N206" s="20">
        <f t="shared" si="7"/>
        <v>10947.58</v>
      </c>
    </row>
    <row r="207" spans="1:14" ht="14.1" customHeight="1">
      <c r="A207" s="54" t="s">
        <v>411</v>
      </c>
      <c r="B207" s="54" t="s">
        <v>412</v>
      </c>
      <c r="C207" s="54" t="s">
        <v>413</v>
      </c>
      <c r="D207" s="54" t="s">
        <v>414</v>
      </c>
      <c r="E207" s="98">
        <v>509092</v>
      </c>
      <c r="F207" s="99" t="s">
        <v>41</v>
      </c>
      <c r="G207" s="97">
        <v>504498</v>
      </c>
      <c r="H207" s="68">
        <f t="shared" si="6"/>
        <v>4594</v>
      </c>
      <c r="I207" s="19"/>
      <c r="J207" s="66">
        <v>0</v>
      </c>
      <c r="K207" s="70">
        <v>31.15</v>
      </c>
      <c r="L207" s="70">
        <v>0</v>
      </c>
      <c r="M207" s="96">
        <v>0</v>
      </c>
      <c r="N207" s="20">
        <f t="shared" si="7"/>
        <v>4625.1499999999996</v>
      </c>
    </row>
    <row r="208" spans="1:14" ht="14.1" customHeight="1">
      <c r="A208" s="54" t="s">
        <v>411</v>
      </c>
      <c r="B208" s="54" t="s">
        <v>412</v>
      </c>
      <c r="C208" s="54" t="s">
        <v>62</v>
      </c>
      <c r="D208" s="54" t="s">
        <v>415</v>
      </c>
      <c r="E208" s="98">
        <v>1130015</v>
      </c>
      <c r="F208" s="99" t="s">
        <v>41</v>
      </c>
      <c r="G208" s="97">
        <v>1118746</v>
      </c>
      <c r="H208" s="68">
        <f t="shared" si="6"/>
        <v>11269</v>
      </c>
      <c r="I208" s="19"/>
      <c r="J208" s="66">
        <v>0</v>
      </c>
      <c r="K208" s="70">
        <v>674.75</v>
      </c>
      <c r="L208" s="70">
        <v>0</v>
      </c>
      <c r="M208" s="96">
        <v>0</v>
      </c>
      <c r="N208" s="20">
        <f t="shared" si="7"/>
        <v>11943.75</v>
      </c>
    </row>
    <row r="209" spans="1:14" ht="14.1" customHeight="1">
      <c r="A209" s="54" t="s">
        <v>411</v>
      </c>
      <c r="B209" s="54" t="s">
        <v>412</v>
      </c>
      <c r="C209" s="54" t="s">
        <v>406</v>
      </c>
      <c r="D209" s="54" t="s">
        <v>416</v>
      </c>
      <c r="E209" s="98">
        <v>1788871</v>
      </c>
      <c r="F209" s="99" t="s">
        <v>41</v>
      </c>
      <c r="G209" s="97">
        <v>1770180</v>
      </c>
      <c r="H209" s="68">
        <f t="shared" si="6"/>
        <v>18691</v>
      </c>
      <c r="I209" s="19"/>
      <c r="J209" s="66">
        <v>0</v>
      </c>
      <c r="K209" s="70">
        <v>1002.03</v>
      </c>
      <c r="L209" s="70">
        <v>0</v>
      </c>
      <c r="M209" s="96">
        <v>0</v>
      </c>
      <c r="N209" s="20">
        <f t="shared" si="7"/>
        <v>19693.03</v>
      </c>
    </row>
    <row r="210" spans="1:14" ht="14.1" customHeight="1">
      <c r="A210" s="54" t="s">
        <v>411</v>
      </c>
      <c r="B210" s="54" t="s">
        <v>412</v>
      </c>
      <c r="C210" s="54" t="s">
        <v>417</v>
      </c>
      <c r="D210" s="54" t="s">
        <v>418</v>
      </c>
      <c r="E210" s="98">
        <v>1667691</v>
      </c>
      <c r="F210" s="99" t="s">
        <v>41</v>
      </c>
      <c r="G210" s="97">
        <v>1649966</v>
      </c>
      <c r="H210" s="68">
        <f t="shared" si="6"/>
        <v>17725</v>
      </c>
      <c r="I210" s="19"/>
      <c r="J210" s="66">
        <v>0</v>
      </c>
      <c r="K210" s="70">
        <v>783.76</v>
      </c>
      <c r="L210" s="70">
        <v>0</v>
      </c>
      <c r="M210" s="96">
        <v>0</v>
      </c>
      <c r="N210" s="20">
        <f t="shared" si="7"/>
        <v>18508.759999999998</v>
      </c>
    </row>
    <row r="211" spans="1:14" ht="14.1" customHeight="1">
      <c r="A211" s="54" t="s">
        <v>419</v>
      </c>
      <c r="B211" s="54" t="s">
        <v>420</v>
      </c>
      <c r="C211" s="54" t="s">
        <v>421</v>
      </c>
      <c r="D211" s="54" t="s">
        <v>422</v>
      </c>
      <c r="E211" s="98">
        <v>327246</v>
      </c>
      <c r="F211" s="99" t="s">
        <v>41</v>
      </c>
      <c r="G211" s="97">
        <v>322947</v>
      </c>
      <c r="H211" s="68">
        <f t="shared" si="6"/>
        <v>4299</v>
      </c>
      <c r="I211" s="19"/>
      <c r="J211" s="66">
        <v>0</v>
      </c>
      <c r="K211" s="70">
        <v>35.270000000000003</v>
      </c>
      <c r="L211" s="70">
        <v>0</v>
      </c>
      <c r="M211" s="96">
        <v>0</v>
      </c>
      <c r="N211" s="20">
        <f t="shared" si="7"/>
        <v>4334.2700000000004</v>
      </c>
    </row>
    <row r="212" spans="1:14" ht="14.1" customHeight="1">
      <c r="A212" s="54" t="s">
        <v>419</v>
      </c>
      <c r="B212" s="54" t="s">
        <v>420</v>
      </c>
      <c r="C212" s="54" t="s">
        <v>189</v>
      </c>
      <c r="D212" s="54" t="s">
        <v>423</v>
      </c>
      <c r="E212" s="98">
        <v>296381</v>
      </c>
      <c r="F212" s="99" t="s">
        <v>41</v>
      </c>
      <c r="G212" s="97">
        <v>292375</v>
      </c>
      <c r="H212" s="68">
        <f t="shared" si="6"/>
        <v>4006</v>
      </c>
      <c r="I212" s="19"/>
      <c r="J212" s="66">
        <v>0</v>
      </c>
      <c r="K212" s="70">
        <v>54.91</v>
      </c>
      <c r="L212" s="70">
        <v>0</v>
      </c>
      <c r="M212" s="96">
        <v>0</v>
      </c>
      <c r="N212" s="20">
        <f t="shared" si="7"/>
        <v>4060.91</v>
      </c>
    </row>
    <row r="213" spans="1:14" ht="14.1" customHeight="1">
      <c r="A213" s="54" t="s">
        <v>419</v>
      </c>
      <c r="B213" s="54" t="s">
        <v>420</v>
      </c>
      <c r="C213" s="54" t="s">
        <v>93</v>
      </c>
      <c r="D213" s="54" t="s">
        <v>424</v>
      </c>
      <c r="E213" s="98">
        <v>83946</v>
      </c>
      <c r="F213" s="99">
        <v>1</v>
      </c>
      <c r="G213" s="97">
        <v>80405</v>
      </c>
      <c r="H213" s="68">
        <f t="shared" si="6"/>
        <v>3541</v>
      </c>
      <c r="I213" s="19"/>
      <c r="J213" s="66">
        <v>0</v>
      </c>
      <c r="K213" s="70">
        <v>452.72</v>
      </c>
      <c r="L213" s="70">
        <v>0</v>
      </c>
      <c r="M213" s="96">
        <v>0</v>
      </c>
      <c r="N213" s="20">
        <f t="shared" si="7"/>
        <v>3993.7200000000003</v>
      </c>
    </row>
    <row r="214" spans="1:14" ht="14.1" customHeight="1">
      <c r="A214" s="54" t="s">
        <v>419</v>
      </c>
      <c r="B214" s="54" t="s">
        <v>420</v>
      </c>
      <c r="C214" s="54" t="s">
        <v>131</v>
      </c>
      <c r="D214" s="54" t="s">
        <v>425</v>
      </c>
      <c r="E214" s="98">
        <v>2850486</v>
      </c>
      <c r="F214" s="99" t="s">
        <v>41</v>
      </c>
      <c r="G214" s="97">
        <v>2817577</v>
      </c>
      <c r="H214" s="68">
        <f t="shared" si="6"/>
        <v>32909</v>
      </c>
      <c r="I214" s="19"/>
      <c r="J214" s="66">
        <v>0</v>
      </c>
      <c r="K214" s="70">
        <v>1888.39</v>
      </c>
      <c r="L214" s="70">
        <v>0</v>
      </c>
      <c r="M214" s="96">
        <v>0</v>
      </c>
      <c r="N214" s="20">
        <f t="shared" si="7"/>
        <v>34797.39</v>
      </c>
    </row>
    <row r="215" spans="1:14" ht="14.1" customHeight="1">
      <c r="A215" s="54" t="s">
        <v>419</v>
      </c>
      <c r="B215" s="54" t="s">
        <v>420</v>
      </c>
      <c r="C215" s="54" t="s">
        <v>229</v>
      </c>
      <c r="D215" s="54" t="s">
        <v>426</v>
      </c>
      <c r="E215" s="98">
        <v>486850</v>
      </c>
      <c r="F215" s="99" t="s">
        <v>41</v>
      </c>
      <c r="G215" s="97">
        <v>479349</v>
      </c>
      <c r="H215" s="68">
        <f t="shared" si="6"/>
        <v>7501</v>
      </c>
      <c r="I215" s="19"/>
      <c r="J215" s="66">
        <v>0</v>
      </c>
      <c r="K215" s="70">
        <v>442.81</v>
      </c>
      <c r="L215" s="70">
        <v>0</v>
      </c>
      <c r="M215" s="96">
        <v>0</v>
      </c>
      <c r="N215" s="20">
        <f t="shared" si="7"/>
        <v>7943.81</v>
      </c>
    </row>
    <row r="216" spans="1:14" ht="14.1" customHeight="1">
      <c r="A216" s="54" t="s">
        <v>419</v>
      </c>
      <c r="B216" s="54" t="s">
        <v>420</v>
      </c>
      <c r="C216" s="54" t="s">
        <v>206</v>
      </c>
      <c r="D216" s="54" t="s">
        <v>427</v>
      </c>
      <c r="E216" s="98">
        <v>523111</v>
      </c>
      <c r="F216" s="99" t="s">
        <v>41</v>
      </c>
      <c r="G216" s="97">
        <v>515499</v>
      </c>
      <c r="H216" s="68">
        <f t="shared" si="6"/>
        <v>7612</v>
      </c>
      <c r="I216" s="19"/>
      <c r="J216" s="66">
        <v>0</v>
      </c>
      <c r="K216" s="70">
        <v>490.39</v>
      </c>
      <c r="L216" s="70">
        <v>0</v>
      </c>
      <c r="M216" s="96">
        <v>0</v>
      </c>
      <c r="N216" s="20">
        <f t="shared" si="7"/>
        <v>8102.39</v>
      </c>
    </row>
    <row r="217" spans="1:14" ht="14.1" customHeight="1">
      <c r="A217" s="54" t="s">
        <v>419</v>
      </c>
      <c r="B217" s="54" t="s">
        <v>420</v>
      </c>
      <c r="C217" s="54" t="s">
        <v>393</v>
      </c>
      <c r="D217" s="54" t="s">
        <v>428</v>
      </c>
      <c r="E217" s="98">
        <v>693740</v>
      </c>
      <c r="F217" s="99" t="s">
        <v>41</v>
      </c>
      <c r="G217" s="97">
        <v>683811</v>
      </c>
      <c r="H217" s="68">
        <f t="shared" si="6"/>
        <v>9929</v>
      </c>
      <c r="I217" s="19"/>
      <c r="J217" s="66">
        <v>0</v>
      </c>
      <c r="K217" s="70">
        <v>509.11</v>
      </c>
      <c r="L217" s="70">
        <v>0</v>
      </c>
      <c r="M217" s="96">
        <v>0</v>
      </c>
      <c r="N217" s="20">
        <f t="shared" si="7"/>
        <v>10438.11</v>
      </c>
    </row>
    <row r="218" spans="1:14" ht="14.1" customHeight="1">
      <c r="A218" s="54" t="s">
        <v>429</v>
      </c>
      <c r="B218" s="54" t="s">
        <v>430</v>
      </c>
      <c r="C218" s="54" t="s">
        <v>431</v>
      </c>
      <c r="D218" s="54" t="s">
        <v>432</v>
      </c>
      <c r="E218" s="98">
        <v>11092</v>
      </c>
      <c r="F218" s="99">
        <v>1</v>
      </c>
      <c r="G218" s="97">
        <v>11092</v>
      </c>
      <c r="H218" s="68">
        <f t="shared" si="6"/>
        <v>0</v>
      </c>
      <c r="I218" s="19"/>
      <c r="J218" s="66">
        <v>0</v>
      </c>
      <c r="K218" s="70">
        <v>56.32</v>
      </c>
      <c r="L218" s="70">
        <v>0</v>
      </c>
      <c r="M218" s="96">
        <v>0</v>
      </c>
      <c r="N218" s="20">
        <f t="shared" si="7"/>
        <v>56.32</v>
      </c>
    </row>
    <row r="219" spans="1:14" ht="14.1" customHeight="1">
      <c r="A219" s="54" t="s">
        <v>429</v>
      </c>
      <c r="B219" s="54" t="s">
        <v>430</v>
      </c>
      <c r="C219" s="54" t="s">
        <v>433</v>
      </c>
      <c r="D219" s="54" t="s">
        <v>434</v>
      </c>
      <c r="E219" s="98">
        <v>12232</v>
      </c>
      <c r="F219" s="99">
        <v>1</v>
      </c>
      <c r="G219" s="97">
        <v>12232</v>
      </c>
      <c r="H219" s="68">
        <f t="shared" si="6"/>
        <v>0</v>
      </c>
      <c r="I219" s="19"/>
      <c r="J219" s="66">
        <v>0</v>
      </c>
      <c r="K219" s="70">
        <v>0</v>
      </c>
      <c r="L219" s="70">
        <v>0</v>
      </c>
      <c r="M219" s="96">
        <v>0</v>
      </c>
      <c r="N219" s="20">
        <f t="shared" si="7"/>
        <v>0</v>
      </c>
    </row>
    <row r="220" spans="1:14" ht="14.1" customHeight="1">
      <c r="A220" s="54" t="s">
        <v>429</v>
      </c>
      <c r="B220" s="54" t="s">
        <v>430</v>
      </c>
      <c r="C220" s="54" t="s">
        <v>435</v>
      </c>
      <c r="D220" s="54" t="s">
        <v>436</v>
      </c>
      <c r="E220" s="98">
        <v>4058127</v>
      </c>
      <c r="F220" s="99" t="s">
        <v>41</v>
      </c>
      <c r="G220" s="97">
        <v>4011758</v>
      </c>
      <c r="H220" s="68">
        <f t="shared" si="6"/>
        <v>46369</v>
      </c>
      <c r="I220" s="19"/>
      <c r="J220" s="66">
        <v>0</v>
      </c>
      <c r="K220" s="70">
        <v>3071.01</v>
      </c>
      <c r="L220" s="70">
        <v>0</v>
      </c>
      <c r="M220" s="96">
        <v>0</v>
      </c>
      <c r="N220" s="20">
        <f t="shared" si="7"/>
        <v>49440.01</v>
      </c>
    </row>
    <row r="221" spans="1:14" ht="14.1" customHeight="1">
      <c r="A221" s="54" t="s">
        <v>429</v>
      </c>
      <c r="B221" s="54" t="s">
        <v>430</v>
      </c>
      <c r="C221" s="54" t="s">
        <v>437</v>
      </c>
      <c r="D221" s="54" t="s">
        <v>438</v>
      </c>
      <c r="E221" s="98">
        <v>11678732</v>
      </c>
      <c r="F221" s="99" t="s">
        <v>41</v>
      </c>
      <c r="G221" s="97">
        <v>11503572</v>
      </c>
      <c r="H221" s="68">
        <f t="shared" si="6"/>
        <v>175160</v>
      </c>
      <c r="I221" s="19"/>
      <c r="J221" s="66">
        <v>0</v>
      </c>
      <c r="K221" s="70">
        <v>10966.08</v>
      </c>
      <c r="L221" s="70">
        <v>0</v>
      </c>
      <c r="M221" s="96">
        <v>0</v>
      </c>
      <c r="N221" s="20">
        <f t="shared" si="7"/>
        <v>186126.07999999999</v>
      </c>
    </row>
    <row r="222" spans="1:14" ht="14.1" customHeight="1">
      <c r="A222" s="54" t="s">
        <v>429</v>
      </c>
      <c r="B222" s="54" t="s">
        <v>430</v>
      </c>
      <c r="C222" s="54" t="s">
        <v>439</v>
      </c>
      <c r="D222" s="54" t="s">
        <v>440</v>
      </c>
      <c r="E222" s="98">
        <v>1939472</v>
      </c>
      <c r="F222" s="99" t="s">
        <v>41</v>
      </c>
      <c r="G222" s="97">
        <v>1915088</v>
      </c>
      <c r="H222" s="68">
        <f t="shared" si="6"/>
        <v>24384</v>
      </c>
      <c r="I222" s="19"/>
      <c r="J222" s="66">
        <v>0</v>
      </c>
      <c r="K222" s="70">
        <v>1609.68</v>
      </c>
      <c r="L222" s="70">
        <v>0</v>
      </c>
      <c r="M222" s="96">
        <v>0</v>
      </c>
      <c r="N222" s="20">
        <f t="shared" si="7"/>
        <v>25993.68</v>
      </c>
    </row>
    <row r="223" spans="1:14" ht="14.1" customHeight="1">
      <c r="A223" s="54" t="s">
        <v>429</v>
      </c>
      <c r="B223" s="54" t="s">
        <v>430</v>
      </c>
      <c r="C223" s="54" t="s">
        <v>441</v>
      </c>
      <c r="D223" s="54" t="s">
        <v>442</v>
      </c>
      <c r="E223" s="98">
        <v>1918360</v>
      </c>
      <c r="F223" s="99" t="s">
        <v>41</v>
      </c>
      <c r="G223" s="97">
        <v>1890333</v>
      </c>
      <c r="H223" s="68">
        <f t="shared" si="6"/>
        <v>28027</v>
      </c>
      <c r="I223" s="19"/>
      <c r="J223" s="66">
        <v>0</v>
      </c>
      <c r="K223" s="70">
        <v>2108.2600000000002</v>
      </c>
      <c r="L223" s="70">
        <v>0</v>
      </c>
      <c r="M223" s="96">
        <v>0</v>
      </c>
      <c r="N223" s="20">
        <f t="shared" si="7"/>
        <v>30135.260000000002</v>
      </c>
    </row>
    <row r="224" spans="1:14" ht="14.1" customHeight="1">
      <c r="A224" s="54" t="s">
        <v>443</v>
      </c>
      <c r="B224" s="54" t="s">
        <v>444</v>
      </c>
      <c r="C224" s="54" t="s">
        <v>93</v>
      </c>
      <c r="D224" s="54" t="s">
        <v>445</v>
      </c>
      <c r="E224" s="98">
        <v>280362</v>
      </c>
      <c r="F224" s="99" t="s">
        <v>41</v>
      </c>
      <c r="G224" s="97">
        <v>273400</v>
      </c>
      <c r="H224" s="68">
        <f t="shared" si="6"/>
        <v>6962</v>
      </c>
      <c r="I224" s="19"/>
      <c r="J224" s="66">
        <v>0</v>
      </c>
      <c r="K224" s="70">
        <v>388.52</v>
      </c>
      <c r="L224" s="70">
        <v>0</v>
      </c>
      <c r="M224" s="96">
        <v>0</v>
      </c>
      <c r="N224" s="20">
        <f t="shared" si="7"/>
        <v>7350.52</v>
      </c>
    </row>
    <row r="225" spans="1:14" ht="14.1" customHeight="1">
      <c r="A225" s="54" t="s">
        <v>443</v>
      </c>
      <c r="B225" s="54" t="s">
        <v>444</v>
      </c>
      <c r="C225" s="54" t="s">
        <v>115</v>
      </c>
      <c r="D225" s="54" t="s">
        <v>446</v>
      </c>
      <c r="E225" s="98">
        <v>218020</v>
      </c>
      <c r="F225" s="99">
        <v>1</v>
      </c>
      <c r="G225" s="97">
        <v>211720</v>
      </c>
      <c r="H225" s="68">
        <f t="shared" si="6"/>
        <v>6300</v>
      </c>
      <c r="I225" s="19"/>
      <c r="J225" s="66">
        <v>0</v>
      </c>
      <c r="K225" s="70">
        <v>428.16</v>
      </c>
      <c r="L225" s="70">
        <v>0</v>
      </c>
      <c r="M225" s="96">
        <v>0</v>
      </c>
      <c r="N225" s="20">
        <f t="shared" si="7"/>
        <v>6728.16</v>
      </c>
    </row>
    <row r="226" spans="1:14" ht="14.1" customHeight="1">
      <c r="A226" s="54" t="s">
        <v>443</v>
      </c>
      <c r="B226" s="54" t="s">
        <v>444</v>
      </c>
      <c r="C226" s="54" t="s">
        <v>73</v>
      </c>
      <c r="D226" s="54" t="s">
        <v>447</v>
      </c>
      <c r="E226" s="98">
        <v>2149807</v>
      </c>
      <c r="F226" s="99" t="s">
        <v>41</v>
      </c>
      <c r="G226" s="97">
        <v>2100288</v>
      </c>
      <c r="H226" s="68">
        <f t="shared" si="6"/>
        <v>49519</v>
      </c>
      <c r="I226" s="19"/>
      <c r="J226" s="66">
        <v>0</v>
      </c>
      <c r="K226" s="70">
        <v>3248.84</v>
      </c>
      <c r="L226" s="70">
        <v>0</v>
      </c>
      <c r="M226" s="96">
        <v>0</v>
      </c>
      <c r="N226" s="20">
        <f t="shared" si="7"/>
        <v>52767.839999999997</v>
      </c>
    </row>
    <row r="227" spans="1:14" ht="14.1" customHeight="1">
      <c r="A227" s="54" t="s">
        <v>443</v>
      </c>
      <c r="B227" s="54" t="s">
        <v>444</v>
      </c>
      <c r="C227" s="54" t="s">
        <v>204</v>
      </c>
      <c r="D227" s="54" t="s">
        <v>448</v>
      </c>
      <c r="E227" s="98">
        <v>1967387</v>
      </c>
      <c r="F227" s="99" t="s">
        <v>41</v>
      </c>
      <c r="G227" s="97">
        <v>1934123</v>
      </c>
      <c r="H227" s="68">
        <f t="shared" si="6"/>
        <v>33264</v>
      </c>
      <c r="I227" s="19"/>
      <c r="J227" s="66">
        <v>0</v>
      </c>
      <c r="K227" s="70">
        <v>1999.68</v>
      </c>
      <c r="L227" s="70">
        <v>0</v>
      </c>
      <c r="M227" s="96">
        <v>0</v>
      </c>
      <c r="N227" s="20">
        <f t="shared" si="7"/>
        <v>35263.68</v>
      </c>
    </row>
    <row r="228" spans="1:14" ht="14.1" customHeight="1">
      <c r="A228" s="54" t="s">
        <v>443</v>
      </c>
      <c r="B228" s="54" t="s">
        <v>444</v>
      </c>
      <c r="C228" s="54" t="s">
        <v>449</v>
      </c>
      <c r="D228" s="54" t="s">
        <v>450</v>
      </c>
      <c r="E228" s="98">
        <v>36696</v>
      </c>
      <c r="F228" s="99">
        <v>1</v>
      </c>
      <c r="G228" s="97">
        <v>36696</v>
      </c>
      <c r="H228" s="68">
        <f t="shared" si="6"/>
        <v>0</v>
      </c>
      <c r="I228" s="19"/>
      <c r="J228" s="66">
        <v>0</v>
      </c>
      <c r="K228" s="70">
        <v>1165.2</v>
      </c>
      <c r="L228" s="70">
        <v>0</v>
      </c>
      <c r="M228" s="96">
        <v>0</v>
      </c>
      <c r="N228" s="20">
        <f t="shared" si="7"/>
        <v>1165.2</v>
      </c>
    </row>
    <row r="229" spans="1:14" ht="14.1" customHeight="1">
      <c r="A229" s="54" t="s">
        <v>443</v>
      </c>
      <c r="B229" s="54" t="s">
        <v>444</v>
      </c>
      <c r="C229" s="54" t="s">
        <v>109</v>
      </c>
      <c r="D229" s="54" t="s">
        <v>451</v>
      </c>
      <c r="E229" s="98">
        <v>21920</v>
      </c>
      <c r="F229" s="99">
        <v>1</v>
      </c>
      <c r="G229" s="97">
        <v>21920</v>
      </c>
      <c r="H229" s="68">
        <f t="shared" si="6"/>
        <v>0</v>
      </c>
      <c r="I229" s="19"/>
      <c r="J229" s="66">
        <v>0</v>
      </c>
      <c r="K229" s="70">
        <v>871.04</v>
      </c>
      <c r="L229" s="70">
        <v>0</v>
      </c>
      <c r="M229" s="96">
        <v>0</v>
      </c>
      <c r="N229" s="20">
        <f t="shared" si="7"/>
        <v>871.04</v>
      </c>
    </row>
    <row r="230" spans="1:14" ht="14.1" customHeight="1">
      <c r="A230" s="54" t="s">
        <v>452</v>
      </c>
      <c r="B230" s="54" t="s">
        <v>453</v>
      </c>
      <c r="C230" s="54" t="s">
        <v>62</v>
      </c>
      <c r="D230" s="54" t="s">
        <v>454</v>
      </c>
      <c r="E230" s="98">
        <v>2428633</v>
      </c>
      <c r="F230" s="99" t="s">
        <v>41</v>
      </c>
      <c r="G230" s="97">
        <v>2399895</v>
      </c>
      <c r="H230" s="68">
        <f t="shared" si="6"/>
        <v>28738</v>
      </c>
      <c r="I230" s="19"/>
      <c r="J230" s="66">
        <v>0</v>
      </c>
      <c r="K230" s="70">
        <v>1678.56</v>
      </c>
      <c r="L230" s="70">
        <v>0</v>
      </c>
      <c r="M230" s="96">
        <v>0</v>
      </c>
      <c r="N230" s="20">
        <f t="shared" si="7"/>
        <v>30416.560000000001</v>
      </c>
    </row>
    <row r="231" spans="1:14" ht="14.1" customHeight="1">
      <c r="A231" s="54" t="s">
        <v>452</v>
      </c>
      <c r="B231" s="54" t="s">
        <v>453</v>
      </c>
      <c r="C231" s="54" t="s">
        <v>93</v>
      </c>
      <c r="D231" s="54" t="s">
        <v>455</v>
      </c>
      <c r="E231" s="98">
        <v>280034</v>
      </c>
      <c r="F231" s="99" t="s">
        <v>41</v>
      </c>
      <c r="G231" s="97">
        <v>275483</v>
      </c>
      <c r="H231" s="68">
        <f t="shared" si="6"/>
        <v>4551</v>
      </c>
      <c r="I231" s="19"/>
      <c r="J231" s="66">
        <v>0</v>
      </c>
      <c r="K231" s="70">
        <v>233.84</v>
      </c>
      <c r="L231" s="70">
        <v>0</v>
      </c>
      <c r="M231" s="96">
        <v>0</v>
      </c>
      <c r="N231" s="20">
        <f t="shared" si="7"/>
        <v>4784.84</v>
      </c>
    </row>
    <row r="232" spans="1:14" ht="14.1" customHeight="1">
      <c r="A232" s="54" t="s">
        <v>452</v>
      </c>
      <c r="B232" s="54" t="s">
        <v>453</v>
      </c>
      <c r="C232" s="54" t="s">
        <v>115</v>
      </c>
      <c r="D232" s="54" t="s">
        <v>456</v>
      </c>
      <c r="E232" s="98">
        <v>459238</v>
      </c>
      <c r="F232" s="99" t="s">
        <v>41</v>
      </c>
      <c r="G232" s="97">
        <v>447378</v>
      </c>
      <c r="H232" s="68">
        <f t="shared" si="6"/>
        <v>11860</v>
      </c>
      <c r="I232" s="19"/>
      <c r="J232" s="66">
        <v>0</v>
      </c>
      <c r="K232" s="70">
        <v>491.32</v>
      </c>
      <c r="L232" s="70">
        <v>0</v>
      </c>
      <c r="M232" s="96">
        <v>0</v>
      </c>
      <c r="N232" s="20">
        <f t="shared" si="7"/>
        <v>12351.32</v>
      </c>
    </row>
    <row r="233" spans="1:14" ht="14.1" customHeight="1">
      <c r="A233" s="54" t="s">
        <v>452</v>
      </c>
      <c r="B233" s="54" t="s">
        <v>453</v>
      </c>
      <c r="C233" s="54" t="s">
        <v>52</v>
      </c>
      <c r="D233" s="54" t="s">
        <v>457</v>
      </c>
      <c r="E233" s="98">
        <v>1534619</v>
      </c>
      <c r="F233" s="99" t="s">
        <v>41</v>
      </c>
      <c r="G233" s="97">
        <v>1514720</v>
      </c>
      <c r="H233" s="68">
        <f t="shared" si="6"/>
        <v>19899</v>
      </c>
      <c r="I233" s="19"/>
      <c r="J233" s="66">
        <v>0</v>
      </c>
      <c r="K233" s="70">
        <v>1022.46</v>
      </c>
      <c r="L233" s="70">
        <v>0</v>
      </c>
      <c r="M233" s="96">
        <v>0</v>
      </c>
      <c r="N233" s="20">
        <f t="shared" si="7"/>
        <v>20921.46</v>
      </c>
    </row>
    <row r="234" spans="1:14" ht="14.1" customHeight="1">
      <c r="A234" s="54" t="s">
        <v>458</v>
      </c>
      <c r="B234" s="54" t="s">
        <v>459</v>
      </c>
      <c r="C234" s="54" t="s">
        <v>62</v>
      </c>
      <c r="D234" s="54" t="s">
        <v>460</v>
      </c>
      <c r="E234" s="98">
        <v>2655995</v>
      </c>
      <c r="F234" s="99" t="s">
        <v>41</v>
      </c>
      <c r="G234" s="97">
        <v>2625146</v>
      </c>
      <c r="H234" s="68">
        <f t="shared" si="6"/>
        <v>30849</v>
      </c>
      <c r="I234" s="19"/>
      <c r="J234" s="66">
        <v>0</v>
      </c>
      <c r="K234" s="70">
        <v>2003.93</v>
      </c>
      <c r="L234" s="70">
        <v>0</v>
      </c>
      <c r="M234" s="96">
        <v>0</v>
      </c>
      <c r="N234" s="20">
        <f t="shared" si="7"/>
        <v>32852.93</v>
      </c>
    </row>
    <row r="235" spans="1:14" ht="14.1" customHeight="1">
      <c r="A235" s="54" t="s">
        <v>458</v>
      </c>
      <c r="B235" s="54" t="s">
        <v>459</v>
      </c>
      <c r="C235" s="54" t="s">
        <v>93</v>
      </c>
      <c r="D235" s="54" t="s">
        <v>461</v>
      </c>
      <c r="E235" s="98">
        <v>823043</v>
      </c>
      <c r="F235" s="99" t="s">
        <v>41</v>
      </c>
      <c r="G235" s="97">
        <v>812477</v>
      </c>
      <c r="H235" s="68">
        <f t="shared" si="6"/>
        <v>10566</v>
      </c>
      <c r="I235" s="19"/>
      <c r="J235" s="66">
        <v>0</v>
      </c>
      <c r="K235" s="70">
        <v>619.41</v>
      </c>
      <c r="L235" s="70">
        <v>0</v>
      </c>
      <c r="M235" s="96">
        <v>0</v>
      </c>
      <c r="N235" s="20">
        <f t="shared" si="7"/>
        <v>11185.41</v>
      </c>
    </row>
    <row r="236" spans="1:14" ht="14.1" customHeight="1">
      <c r="A236" s="54" t="s">
        <v>458</v>
      </c>
      <c r="B236" s="54" t="s">
        <v>459</v>
      </c>
      <c r="C236" s="54" t="s">
        <v>115</v>
      </c>
      <c r="D236" s="54" t="s">
        <v>462</v>
      </c>
      <c r="E236" s="98">
        <v>414447</v>
      </c>
      <c r="F236" s="99" t="s">
        <v>41</v>
      </c>
      <c r="G236" s="97">
        <v>408835</v>
      </c>
      <c r="H236" s="68">
        <f t="shared" si="6"/>
        <v>5612</v>
      </c>
      <c r="I236" s="19"/>
      <c r="J236" s="66">
        <v>0</v>
      </c>
      <c r="K236" s="70">
        <v>388.71</v>
      </c>
      <c r="L236" s="70">
        <v>0</v>
      </c>
      <c r="M236" s="96">
        <v>0</v>
      </c>
      <c r="N236" s="20">
        <f t="shared" si="7"/>
        <v>6000.71</v>
      </c>
    </row>
    <row r="237" spans="1:14" ht="14.1" customHeight="1">
      <c r="A237" s="54" t="s">
        <v>458</v>
      </c>
      <c r="B237" s="54" t="s">
        <v>459</v>
      </c>
      <c r="C237" s="54" t="s">
        <v>52</v>
      </c>
      <c r="D237" s="54" t="s">
        <v>463</v>
      </c>
      <c r="E237" s="98">
        <v>358557</v>
      </c>
      <c r="F237" s="99" t="s">
        <v>41</v>
      </c>
      <c r="G237" s="97">
        <v>352466</v>
      </c>
      <c r="H237" s="68">
        <f t="shared" si="6"/>
        <v>6091</v>
      </c>
      <c r="I237" s="19"/>
      <c r="J237" s="66">
        <v>0</v>
      </c>
      <c r="K237" s="70">
        <v>370.18</v>
      </c>
      <c r="L237" s="70">
        <v>0</v>
      </c>
      <c r="M237" s="96">
        <v>0</v>
      </c>
      <c r="N237" s="20">
        <f t="shared" si="7"/>
        <v>6461.18</v>
      </c>
    </row>
    <row r="238" spans="1:14" ht="14.1" customHeight="1">
      <c r="A238" s="54" t="s">
        <v>464</v>
      </c>
      <c r="B238" s="54" t="s">
        <v>465</v>
      </c>
      <c r="C238" s="54" t="s">
        <v>237</v>
      </c>
      <c r="D238" s="54" t="s">
        <v>466</v>
      </c>
      <c r="E238" s="98">
        <v>705095</v>
      </c>
      <c r="F238" s="99" t="s">
        <v>41</v>
      </c>
      <c r="G238" s="97">
        <v>698733</v>
      </c>
      <c r="H238" s="68">
        <f t="shared" si="6"/>
        <v>6362</v>
      </c>
      <c r="I238" s="19"/>
      <c r="J238" s="66">
        <v>0</v>
      </c>
      <c r="K238" s="70">
        <v>108.15</v>
      </c>
      <c r="L238" s="70">
        <v>0</v>
      </c>
      <c r="M238" s="96">
        <v>0</v>
      </c>
      <c r="N238" s="20">
        <f t="shared" si="7"/>
        <v>6470.15</v>
      </c>
    </row>
    <row r="239" spans="1:14" ht="14.1" customHeight="1">
      <c r="A239" s="54" t="s">
        <v>464</v>
      </c>
      <c r="B239" s="54" t="s">
        <v>465</v>
      </c>
      <c r="C239" s="54" t="s">
        <v>467</v>
      </c>
      <c r="D239" s="54" t="s">
        <v>468</v>
      </c>
      <c r="E239" s="98">
        <v>392982</v>
      </c>
      <c r="F239" s="99" t="s">
        <v>41</v>
      </c>
      <c r="G239" s="97">
        <v>388535</v>
      </c>
      <c r="H239" s="68">
        <f t="shared" si="6"/>
        <v>4447</v>
      </c>
      <c r="I239" s="19"/>
      <c r="J239" s="66">
        <v>0</v>
      </c>
      <c r="K239" s="70">
        <v>65.86</v>
      </c>
      <c r="L239" s="70">
        <v>0</v>
      </c>
      <c r="M239" s="96">
        <v>0</v>
      </c>
      <c r="N239" s="20">
        <f t="shared" si="7"/>
        <v>4512.8599999999997</v>
      </c>
    </row>
    <row r="240" spans="1:14" ht="14.1" customHeight="1">
      <c r="A240" s="54" t="s">
        <v>464</v>
      </c>
      <c r="B240" s="54" t="s">
        <v>465</v>
      </c>
      <c r="C240" s="54" t="s">
        <v>191</v>
      </c>
      <c r="D240" s="54" t="s">
        <v>469</v>
      </c>
      <c r="E240" s="98">
        <v>1170185</v>
      </c>
      <c r="F240" s="99" t="s">
        <v>41</v>
      </c>
      <c r="G240" s="97">
        <v>1160609</v>
      </c>
      <c r="H240" s="68">
        <f t="shared" si="6"/>
        <v>9576</v>
      </c>
      <c r="I240" s="19"/>
      <c r="J240" s="66">
        <v>0</v>
      </c>
      <c r="K240" s="70">
        <v>172.16</v>
      </c>
      <c r="L240" s="70">
        <v>0</v>
      </c>
      <c r="M240" s="96">
        <v>0</v>
      </c>
      <c r="N240" s="20">
        <f t="shared" si="7"/>
        <v>9748.16</v>
      </c>
    </row>
    <row r="241" spans="1:14" ht="14.1" customHeight="1">
      <c r="A241" s="54" t="s">
        <v>464</v>
      </c>
      <c r="B241" s="54" t="s">
        <v>465</v>
      </c>
      <c r="C241" s="54" t="s">
        <v>470</v>
      </c>
      <c r="D241" s="54" t="s">
        <v>471</v>
      </c>
      <c r="E241" s="98">
        <v>212017</v>
      </c>
      <c r="F241" s="99" t="s">
        <v>41</v>
      </c>
      <c r="G241" s="97">
        <v>209103</v>
      </c>
      <c r="H241" s="68">
        <f t="shared" si="6"/>
        <v>2914</v>
      </c>
      <c r="I241" s="19"/>
      <c r="J241" s="66">
        <v>0</v>
      </c>
      <c r="K241" s="70">
        <v>41.92</v>
      </c>
      <c r="L241" s="70">
        <v>0</v>
      </c>
      <c r="M241" s="96">
        <v>0</v>
      </c>
      <c r="N241" s="20">
        <f t="shared" si="7"/>
        <v>2955.92</v>
      </c>
    </row>
    <row r="242" spans="1:14" ht="14.1" customHeight="1">
      <c r="A242" s="54" t="s">
        <v>464</v>
      </c>
      <c r="B242" s="54" t="s">
        <v>465</v>
      </c>
      <c r="C242" s="54" t="s">
        <v>93</v>
      </c>
      <c r="D242" s="54" t="s">
        <v>472</v>
      </c>
      <c r="E242" s="98">
        <v>3354431</v>
      </c>
      <c r="F242" s="99" t="s">
        <v>41</v>
      </c>
      <c r="G242" s="97">
        <v>3316244</v>
      </c>
      <c r="H242" s="68">
        <f t="shared" si="6"/>
        <v>38187</v>
      </c>
      <c r="I242" s="19"/>
      <c r="J242" s="66">
        <v>0</v>
      </c>
      <c r="K242" s="70">
        <v>2218.2600000000002</v>
      </c>
      <c r="L242" s="70">
        <v>0</v>
      </c>
      <c r="M242" s="96">
        <v>0</v>
      </c>
      <c r="N242" s="20">
        <f t="shared" si="7"/>
        <v>40405.26</v>
      </c>
    </row>
    <row r="243" spans="1:14" ht="14.1" customHeight="1">
      <c r="A243" s="54" t="s">
        <v>464</v>
      </c>
      <c r="B243" s="54" t="s">
        <v>465</v>
      </c>
      <c r="C243" s="54" t="s">
        <v>115</v>
      </c>
      <c r="D243" s="54" t="s">
        <v>473</v>
      </c>
      <c r="E243" s="98">
        <v>3908764</v>
      </c>
      <c r="F243" s="99" t="s">
        <v>41</v>
      </c>
      <c r="G243" s="97">
        <v>3871911</v>
      </c>
      <c r="H243" s="68">
        <f t="shared" si="6"/>
        <v>36853</v>
      </c>
      <c r="I243" s="19"/>
      <c r="J243" s="66">
        <v>0</v>
      </c>
      <c r="K243" s="70">
        <v>2525.16</v>
      </c>
      <c r="L243" s="70">
        <v>0</v>
      </c>
      <c r="M243" s="96">
        <v>0</v>
      </c>
      <c r="N243" s="20">
        <f t="shared" si="7"/>
        <v>39378.160000000003</v>
      </c>
    </row>
    <row r="244" spans="1:14" ht="14.1" customHeight="1">
      <c r="A244" s="54" t="s">
        <v>464</v>
      </c>
      <c r="B244" s="54" t="s">
        <v>465</v>
      </c>
      <c r="C244" s="54" t="s">
        <v>73</v>
      </c>
      <c r="D244" s="54" t="s">
        <v>474</v>
      </c>
      <c r="E244" s="98">
        <v>2694801</v>
      </c>
      <c r="F244" s="99" t="s">
        <v>41</v>
      </c>
      <c r="G244" s="97">
        <v>2666741</v>
      </c>
      <c r="H244" s="68">
        <f t="shared" si="6"/>
        <v>28060</v>
      </c>
      <c r="I244" s="19"/>
      <c r="J244" s="66">
        <v>0</v>
      </c>
      <c r="K244" s="70">
        <v>1941.14</v>
      </c>
      <c r="L244" s="70">
        <v>0</v>
      </c>
      <c r="M244" s="96">
        <v>0</v>
      </c>
      <c r="N244" s="20">
        <f t="shared" si="7"/>
        <v>30001.14</v>
      </c>
    </row>
    <row r="245" spans="1:14" ht="14.1" customHeight="1">
      <c r="A245" s="54" t="s">
        <v>464</v>
      </c>
      <c r="B245" s="54" t="s">
        <v>465</v>
      </c>
      <c r="C245" s="54" t="s">
        <v>204</v>
      </c>
      <c r="D245" s="54" t="s">
        <v>475</v>
      </c>
      <c r="E245" s="98">
        <v>841478</v>
      </c>
      <c r="F245" s="99" t="s">
        <v>41</v>
      </c>
      <c r="G245" s="97">
        <v>833057</v>
      </c>
      <c r="H245" s="68">
        <f t="shared" si="6"/>
        <v>8421</v>
      </c>
      <c r="I245" s="19"/>
      <c r="J245" s="66">
        <v>0</v>
      </c>
      <c r="K245" s="70">
        <v>545.61</v>
      </c>
      <c r="L245" s="70">
        <v>0</v>
      </c>
      <c r="M245" s="96">
        <v>0</v>
      </c>
      <c r="N245" s="20">
        <f t="shared" si="7"/>
        <v>8966.61</v>
      </c>
    </row>
    <row r="246" spans="1:14" ht="14.1" customHeight="1">
      <c r="A246" s="54" t="s">
        <v>464</v>
      </c>
      <c r="B246" s="54" t="s">
        <v>465</v>
      </c>
      <c r="C246" s="54" t="s">
        <v>269</v>
      </c>
      <c r="D246" s="54" t="s">
        <v>476</v>
      </c>
      <c r="E246" s="98">
        <v>936160</v>
      </c>
      <c r="F246" s="99" t="s">
        <v>41</v>
      </c>
      <c r="G246" s="97">
        <v>925275</v>
      </c>
      <c r="H246" s="68">
        <f t="shared" si="6"/>
        <v>10885</v>
      </c>
      <c r="I246" s="19"/>
      <c r="J246" s="66">
        <v>0</v>
      </c>
      <c r="K246" s="70">
        <v>692.41</v>
      </c>
      <c r="L246" s="70">
        <v>0</v>
      </c>
      <c r="M246" s="96">
        <v>0</v>
      </c>
      <c r="N246" s="20">
        <f t="shared" si="7"/>
        <v>11577.41</v>
      </c>
    </row>
    <row r="247" spans="1:14" ht="14.1" customHeight="1">
      <c r="A247" s="54" t="s">
        <v>464</v>
      </c>
      <c r="B247" s="54" t="s">
        <v>465</v>
      </c>
      <c r="C247" s="54" t="s">
        <v>131</v>
      </c>
      <c r="D247" s="54" t="s">
        <v>477</v>
      </c>
      <c r="E247" s="98">
        <v>2304739</v>
      </c>
      <c r="F247" s="99" t="s">
        <v>41</v>
      </c>
      <c r="G247" s="97">
        <v>2280060</v>
      </c>
      <c r="H247" s="68">
        <f t="shared" si="6"/>
        <v>24679</v>
      </c>
      <c r="I247" s="19"/>
      <c r="J247" s="66">
        <v>0</v>
      </c>
      <c r="K247" s="70">
        <v>1734.02</v>
      </c>
      <c r="L247" s="70">
        <v>0</v>
      </c>
      <c r="M247" s="96">
        <v>0</v>
      </c>
      <c r="N247" s="20">
        <f t="shared" si="7"/>
        <v>26413.02</v>
      </c>
    </row>
    <row r="248" spans="1:14" ht="14.1" customHeight="1">
      <c r="A248" s="54" t="s">
        <v>464</v>
      </c>
      <c r="B248" s="54" t="s">
        <v>465</v>
      </c>
      <c r="C248" s="54" t="s">
        <v>79</v>
      </c>
      <c r="D248" s="54" t="s">
        <v>478</v>
      </c>
      <c r="E248" s="98">
        <v>777025</v>
      </c>
      <c r="F248" s="99" t="s">
        <v>41</v>
      </c>
      <c r="G248" s="97">
        <v>769089</v>
      </c>
      <c r="H248" s="68">
        <f t="shared" si="6"/>
        <v>7936</v>
      </c>
      <c r="I248" s="19"/>
      <c r="J248" s="66">
        <v>0</v>
      </c>
      <c r="K248" s="70">
        <v>478.64</v>
      </c>
      <c r="L248" s="70">
        <v>0</v>
      </c>
      <c r="M248" s="96">
        <v>0</v>
      </c>
      <c r="N248" s="20">
        <f t="shared" si="7"/>
        <v>8414.64</v>
      </c>
    </row>
    <row r="249" spans="1:14" ht="14.1" customHeight="1">
      <c r="A249" s="54" t="s">
        <v>464</v>
      </c>
      <c r="B249" s="54" t="s">
        <v>465</v>
      </c>
      <c r="C249" s="54" t="s">
        <v>229</v>
      </c>
      <c r="D249" s="54" t="s">
        <v>479</v>
      </c>
      <c r="E249" s="98">
        <v>7981175</v>
      </c>
      <c r="F249" s="99" t="s">
        <v>41</v>
      </c>
      <c r="G249" s="97">
        <v>7899478</v>
      </c>
      <c r="H249" s="68">
        <f t="shared" si="6"/>
        <v>81697</v>
      </c>
      <c r="I249" s="19"/>
      <c r="J249" s="66">
        <v>0</v>
      </c>
      <c r="K249" s="70">
        <v>4862.83</v>
      </c>
      <c r="L249" s="70">
        <v>0</v>
      </c>
      <c r="M249" s="96">
        <v>0</v>
      </c>
      <c r="N249" s="20">
        <f t="shared" si="7"/>
        <v>86559.83</v>
      </c>
    </row>
    <row r="250" spans="1:14" ht="14.1" customHeight="1">
      <c r="A250" s="54" t="s">
        <v>464</v>
      </c>
      <c r="B250" s="54" t="s">
        <v>465</v>
      </c>
      <c r="C250" s="54" t="s">
        <v>480</v>
      </c>
      <c r="D250" s="54" t="s">
        <v>481</v>
      </c>
      <c r="E250" s="98">
        <v>2137474</v>
      </c>
      <c r="F250" s="99" t="s">
        <v>41</v>
      </c>
      <c r="G250" s="97">
        <v>2117869</v>
      </c>
      <c r="H250" s="68">
        <f t="shared" si="6"/>
        <v>19605</v>
      </c>
      <c r="I250" s="19"/>
      <c r="J250" s="66">
        <v>0</v>
      </c>
      <c r="K250" s="70">
        <v>1298.83</v>
      </c>
      <c r="L250" s="70">
        <v>0</v>
      </c>
      <c r="M250" s="96">
        <v>0</v>
      </c>
      <c r="N250" s="20">
        <f t="shared" si="7"/>
        <v>20903.830000000002</v>
      </c>
    </row>
    <row r="251" spans="1:14" ht="14.1" customHeight="1">
      <c r="A251" s="54" t="s">
        <v>464</v>
      </c>
      <c r="B251" s="54" t="s">
        <v>465</v>
      </c>
      <c r="C251" s="54" t="s">
        <v>482</v>
      </c>
      <c r="D251" s="54" t="s">
        <v>483</v>
      </c>
      <c r="E251" s="98">
        <v>2312610</v>
      </c>
      <c r="F251" s="99" t="s">
        <v>41</v>
      </c>
      <c r="G251" s="97">
        <v>2292142</v>
      </c>
      <c r="H251" s="68">
        <f t="shared" si="6"/>
        <v>20468</v>
      </c>
      <c r="I251" s="19"/>
      <c r="J251" s="66">
        <v>0</v>
      </c>
      <c r="K251" s="70">
        <v>1513.53</v>
      </c>
      <c r="L251" s="70">
        <v>0</v>
      </c>
      <c r="M251" s="96">
        <v>0</v>
      </c>
      <c r="N251" s="20">
        <f t="shared" si="7"/>
        <v>21981.53</v>
      </c>
    </row>
    <row r="252" spans="1:14" ht="14.1" customHeight="1">
      <c r="A252" s="54" t="s">
        <v>464</v>
      </c>
      <c r="B252" s="54" t="s">
        <v>465</v>
      </c>
      <c r="C252" s="54" t="s">
        <v>484</v>
      </c>
      <c r="D252" s="54" t="s">
        <v>485</v>
      </c>
      <c r="E252" s="98">
        <v>1247977</v>
      </c>
      <c r="F252" s="99" t="s">
        <v>41</v>
      </c>
      <c r="G252" s="97">
        <v>1237161</v>
      </c>
      <c r="H252" s="68">
        <f t="shared" si="6"/>
        <v>10816</v>
      </c>
      <c r="I252" s="19"/>
      <c r="J252" s="66">
        <v>0</v>
      </c>
      <c r="K252" s="70">
        <v>389.14</v>
      </c>
      <c r="L252" s="70">
        <v>0</v>
      </c>
      <c r="M252" s="96">
        <v>0</v>
      </c>
      <c r="N252" s="20">
        <f t="shared" si="7"/>
        <v>11205.14</v>
      </c>
    </row>
    <row r="253" spans="1:14" ht="14.1" customHeight="1">
      <c r="A253" s="54" t="s">
        <v>464</v>
      </c>
      <c r="B253" s="54" t="s">
        <v>465</v>
      </c>
      <c r="C253" s="54" t="s">
        <v>486</v>
      </c>
      <c r="D253" s="54" t="s">
        <v>487</v>
      </c>
      <c r="E253" s="98">
        <v>2289526</v>
      </c>
      <c r="F253" s="99" t="s">
        <v>41</v>
      </c>
      <c r="G253" s="97">
        <v>2269249</v>
      </c>
      <c r="H253" s="68">
        <f t="shared" si="6"/>
        <v>20277</v>
      </c>
      <c r="I253" s="19"/>
      <c r="J253" s="66">
        <v>0</v>
      </c>
      <c r="K253" s="70">
        <v>1333.12</v>
      </c>
      <c r="L253" s="70">
        <v>0</v>
      </c>
      <c r="M253" s="96">
        <v>0</v>
      </c>
      <c r="N253" s="20">
        <f t="shared" si="7"/>
        <v>21610.12</v>
      </c>
    </row>
    <row r="254" spans="1:14" ht="14.1" customHeight="1">
      <c r="A254" s="54" t="s">
        <v>464</v>
      </c>
      <c r="B254" s="54" t="s">
        <v>465</v>
      </c>
      <c r="C254" s="54" t="s">
        <v>488</v>
      </c>
      <c r="D254" s="54" t="s">
        <v>489</v>
      </c>
      <c r="E254" s="98">
        <v>1517191</v>
      </c>
      <c r="F254" s="99" t="s">
        <v>41</v>
      </c>
      <c r="G254" s="97">
        <v>1502946</v>
      </c>
      <c r="H254" s="68">
        <f t="shared" si="6"/>
        <v>14245</v>
      </c>
      <c r="I254" s="19"/>
      <c r="J254" s="66">
        <v>0</v>
      </c>
      <c r="K254" s="70">
        <v>808.32</v>
      </c>
      <c r="L254" s="70">
        <v>0</v>
      </c>
      <c r="M254" s="96">
        <v>0</v>
      </c>
      <c r="N254" s="20">
        <f t="shared" si="7"/>
        <v>15053.32</v>
      </c>
    </row>
    <row r="255" spans="1:14" ht="14.1" customHeight="1">
      <c r="A255" s="54" t="s">
        <v>490</v>
      </c>
      <c r="B255" s="54" t="s">
        <v>491</v>
      </c>
      <c r="C255" s="54" t="s">
        <v>492</v>
      </c>
      <c r="D255" s="54" t="s">
        <v>493</v>
      </c>
      <c r="E255" s="98">
        <v>435308</v>
      </c>
      <c r="F255" s="99" t="s">
        <v>41</v>
      </c>
      <c r="G255" s="97">
        <v>430218</v>
      </c>
      <c r="H255" s="68">
        <f t="shared" si="6"/>
        <v>5090</v>
      </c>
      <c r="I255" s="19"/>
      <c r="J255" s="66">
        <v>0</v>
      </c>
      <c r="K255" s="70">
        <v>71.52</v>
      </c>
      <c r="L255" s="70">
        <v>0</v>
      </c>
      <c r="M255" s="96">
        <v>0</v>
      </c>
      <c r="N255" s="20">
        <f t="shared" si="7"/>
        <v>5161.5200000000004</v>
      </c>
    </row>
    <row r="256" spans="1:14" ht="14.1" customHeight="1">
      <c r="A256" s="54" t="s">
        <v>490</v>
      </c>
      <c r="B256" s="54" t="s">
        <v>491</v>
      </c>
      <c r="C256" s="54" t="s">
        <v>62</v>
      </c>
      <c r="D256" s="54" t="s">
        <v>494</v>
      </c>
      <c r="E256" s="98">
        <v>3081328</v>
      </c>
      <c r="F256" s="99" t="s">
        <v>41</v>
      </c>
      <c r="G256" s="97">
        <v>3042940</v>
      </c>
      <c r="H256" s="68">
        <f t="shared" si="6"/>
        <v>38388</v>
      </c>
      <c r="I256" s="19"/>
      <c r="J256" s="66">
        <v>0</v>
      </c>
      <c r="K256" s="70">
        <v>2506.2600000000002</v>
      </c>
      <c r="L256" s="70">
        <v>0</v>
      </c>
      <c r="M256" s="96">
        <v>0</v>
      </c>
      <c r="N256" s="20">
        <f t="shared" si="7"/>
        <v>40894.26</v>
      </c>
    </row>
    <row r="257" spans="1:14" ht="14.1" customHeight="1">
      <c r="A257" s="54" t="s">
        <v>490</v>
      </c>
      <c r="B257" s="54" t="s">
        <v>491</v>
      </c>
      <c r="C257" s="54" t="s">
        <v>115</v>
      </c>
      <c r="D257" s="54" t="s">
        <v>495</v>
      </c>
      <c r="E257" s="98">
        <v>949003</v>
      </c>
      <c r="F257" s="99" t="s">
        <v>41</v>
      </c>
      <c r="G257" s="97">
        <v>935980</v>
      </c>
      <c r="H257" s="68">
        <f t="shared" si="6"/>
        <v>13023</v>
      </c>
      <c r="I257" s="19"/>
      <c r="J257" s="66">
        <v>0</v>
      </c>
      <c r="K257" s="70">
        <v>823.77</v>
      </c>
      <c r="L257" s="70">
        <v>0</v>
      </c>
      <c r="M257" s="96">
        <v>0</v>
      </c>
      <c r="N257" s="20">
        <f t="shared" si="7"/>
        <v>13846.77</v>
      </c>
    </row>
    <row r="258" spans="1:14" ht="14.1" customHeight="1">
      <c r="A258" s="54" t="s">
        <v>490</v>
      </c>
      <c r="B258" s="54" t="s">
        <v>491</v>
      </c>
      <c r="C258" s="54" t="s">
        <v>52</v>
      </c>
      <c r="D258" s="54" t="s">
        <v>496</v>
      </c>
      <c r="E258" s="98">
        <v>1793801</v>
      </c>
      <c r="F258" s="99" t="s">
        <v>41</v>
      </c>
      <c r="G258" s="97">
        <v>1772945</v>
      </c>
      <c r="H258" s="68">
        <f t="shared" si="6"/>
        <v>20856</v>
      </c>
      <c r="I258" s="19"/>
      <c r="J258" s="66">
        <v>0</v>
      </c>
      <c r="K258" s="70">
        <v>1463.43</v>
      </c>
      <c r="L258" s="70">
        <v>0</v>
      </c>
      <c r="M258" s="96">
        <v>0</v>
      </c>
      <c r="N258" s="20">
        <f t="shared" si="7"/>
        <v>22319.43</v>
      </c>
    </row>
    <row r="259" spans="1:14" ht="14.1" customHeight="1">
      <c r="A259" s="54" t="s">
        <v>490</v>
      </c>
      <c r="B259" s="54" t="s">
        <v>491</v>
      </c>
      <c r="C259" s="54" t="s">
        <v>370</v>
      </c>
      <c r="D259" s="54" t="s">
        <v>497</v>
      </c>
      <c r="E259" s="98">
        <v>45352</v>
      </c>
      <c r="F259" s="99">
        <v>1</v>
      </c>
      <c r="G259" s="97">
        <v>45352</v>
      </c>
      <c r="H259" s="68">
        <f t="shared" si="6"/>
        <v>0</v>
      </c>
      <c r="I259" s="19"/>
      <c r="J259" s="66">
        <v>0</v>
      </c>
      <c r="K259" s="70">
        <v>1656.52</v>
      </c>
      <c r="L259" s="70">
        <v>0</v>
      </c>
      <c r="M259" s="96">
        <v>0</v>
      </c>
      <c r="N259" s="20">
        <f t="shared" si="7"/>
        <v>1656.52</v>
      </c>
    </row>
    <row r="260" spans="1:14" ht="14.1" customHeight="1">
      <c r="A260" s="54" t="s">
        <v>490</v>
      </c>
      <c r="B260" s="54" t="s">
        <v>491</v>
      </c>
      <c r="C260" s="54" t="s">
        <v>362</v>
      </c>
      <c r="D260" s="54" t="s">
        <v>498</v>
      </c>
      <c r="E260" s="98">
        <v>2764152</v>
      </c>
      <c r="F260" s="99" t="s">
        <v>41</v>
      </c>
      <c r="G260" s="97">
        <v>2734556</v>
      </c>
      <c r="H260" s="68">
        <f t="shared" si="6"/>
        <v>29596</v>
      </c>
      <c r="I260" s="19"/>
      <c r="J260" s="66">
        <v>0</v>
      </c>
      <c r="K260" s="70">
        <v>2195.54</v>
      </c>
      <c r="L260" s="70">
        <v>0</v>
      </c>
      <c r="M260" s="96">
        <v>0</v>
      </c>
      <c r="N260" s="20">
        <f t="shared" si="7"/>
        <v>31791.54</v>
      </c>
    </row>
    <row r="261" spans="1:14" ht="14.1" customHeight="1">
      <c r="A261" s="54" t="s">
        <v>490</v>
      </c>
      <c r="B261" s="54" t="s">
        <v>491</v>
      </c>
      <c r="C261" s="54" t="s">
        <v>499</v>
      </c>
      <c r="D261" s="54" t="s">
        <v>500</v>
      </c>
      <c r="E261" s="98">
        <v>2936284</v>
      </c>
      <c r="F261" s="99" t="s">
        <v>41</v>
      </c>
      <c r="G261" s="97">
        <v>2901319</v>
      </c>
      <c r="H261" s="68">
        <f t="shared" si="6"/>
        <v>34965</v>
      </c>
      <c r="I261" s="19"/>
      <c r="J261" s="66">
        <v>0</v>
      </c>
      <c r="K261" s="70">
        <v>2421.2600000000002</v>
      </c>
      <c r="L261" s="70">
        <v>0</v>
      </c>
      <c r="M261" s="96">
        <v>0</v>
      </c>
      <c r="N261" s="20">
        <f t="shared" si="7"/>
        <v>37386.26</v>
      </c>
    </row>
    <row r="262" spans="1:14" ht="14.1" customHeight="1">
      <c r="A262" s="54" t="s">
        <v>490</v>
      </c>
      <c r="B262" s="54" t="s">
        <v>491</v>
      </c>
      <c r="C262" s="54" t="s">
        <v>109</v>
      </c>
      <c r="D262" s="54" t="s">
        <v>501</v>
      </c>
      <c r="E262" s="98">
        <v>878627</v>
      </c>
      <c r="F262" s="99" t="s">
        <v>41</v>
      </c>
      <c r="G262" s="97">
        <v>869056</v>
      </c>
      <c r="H262" s="68">
        <f t="shared" si="6"/>
        <v>9571</v>
      </c>
      <c r="I262" s="19"/>
      <c r="J262" s="66">
        <v>0</v>
      </c>
      <c r="K262" s="70">
        <v>539.51</v>
      </c>
      <c r="L262" s="70">
        <v>0</v>
      </c>
      <c r="M262" s="96">
        <v>0</v>
      </c>
      <c r="N262" s="20">
        <f t="shared" si="7"/>
        <v>10110.51</v>
      </c>
    </row>
    <row r="263" spans="1:14" ht="14.1" customHeight="1">
      <c r="A263" s="54" t="s">
        <v>490</v>
      </c>
      <c r="B263" s="54" t="s">
        <v>491</v>
      </c>
      <c r="C263" s="54" t="s">
        <v>502</v>
      </c>
      <c r="D263" s="54" t="s">
        <v>503</v>
      </c>
      <c r="E263" s="98">
        <v>1379061</v>
      </c>
      <c r="F263" s="99" t="s">
        <v>41</v>
      </c>
      <c r="G263" s="97">
        <v>1365133</v>
      </c>
      <c r="H263" s="68">
        <f t="shared" ref="H263:H326" si="8">SUM(E263-G263)</f>
        <v>13928</v>
      </c>
      <c r="I263" s="19"/>
      <c r="J263" s="66">
        <v>0</v>
      </c>
      <c r="K263" s="70">
        <v>741.84</v>
      </c>
      <c r="L263" s="70">
        <v>0</v>
      </c>
      <c r="M263" s="96">
        <v>0</v>
      </c>
      <c r="N263" s="20">
        <f t="shared" si="7"/>
        <v>14669.84</v>
      </c>
    </row>
    <row r="264" spans="1:14" ht="14.1" customHeight="1">
      <c r="A264" s="54" t="s">
        <v>504</v>
      </c>
      <c r="B264" s="54" t="s">
        <v>505</v>
      </c>
      <c r="C264" s="54" t="s">
        <v>62</v>
      </c>
      <c r="D264" s="54" t="s">
        <v>506</v>
      </c>
      <c r="E264" s="98">
        <v>7609537</v>
      </c>
      <c r="F264" s="99" t="s">
        <v>41</v>
      </c>
      <c r="G264" s="97">
        <v>7497752</v>
      </c>
      <c r="H264" s="68">
        <f t="shared" si="8"/>
        <v>111785</v>
      </c>
      <c r="I264" s="19"/>
      <c r="J264" s="66">
        <v>0</v>
      </c>
      <c r="K264" s="70">
        <v>7673.29</v>
      </c>
      <c r="L264" s="70">
        <v>0</v>
      </c>
      <c r="M264" s="96">
        <v>0</v>
      </c>
      <c r="N264" s="20">
        <f t="shared" ref="N264:N327" si="9">SUM(H264:M264)</f>
        <v>119458.29</v>
      </c>
    </row>
    <row r="265" spans="1:14" ht="14.1" customHeight="1">
      <c r="A265" s="54" t="s">
        <v>504</v>
      </c>
      <c r="B265" s="54" t="s">
        <v>505</v>
      </c>
      <c r="C265" s="54" t="s">
        <v>93</v>
      </c>
      <c r="D265" s="54" t="s">
        <v>507</v>
      </c>
      <c r="E265" s="98">
        <v>1576942</v>
      </c>
      <c r="F265" s="99" t="s">
        <v>41</v>
      </c>
      <c r="G265" s="97">
        <v>1555305</v>
      </c>
      <c r="H265" s="68">
        <f t="shared" si="8"/>
        <v>21637</v>
      </c>
      <c r="I265" s="19"/>
      <c r="J265" s="66">
        <v>0</v>
      </c>
      <c r="K265" s="70">
        <v>1375.53</v>
      </c>
      <c r="L265" s="70">
        <v>0</v>
      </c>
      <c r="M265" s="96">
        <v>0</v>
      </c>
      <c r="N265" s="20">
        <f t="shared" si="9"/>
        <v>23012.53</v>
      </c>
    </row>
    <row r="266" spans="1:14" ht="14.1" customHeight="1">
      <c r="A266" s="54" t="s">
        <v>504</v>
      </c>
      <c r="B266" s="54" t="s">
        <v>505</v>
      </c>
      <c r="C266" s="54" t="s">
        <v>115</v>
      </c>
      <c r="D266" s="54" t="s">
        <v>508</v>
      </c>
      <c r="E266" s="98">
        <v>174433</v>
      </c>
      <c r="F266" s="99">
        <v>1</v>
      </c>
      <c r="G266" s="97">
        <v>168277</v>
      </c>
      <c r="H266" s="68">
        <f t="shared" si="8"/>
        <v>6156</v>
      </c>
      <c r="I266" s="19"/>
      <c r="J266" s="66">
        <v>0</v>
      </c>
      <c r="K266" s="70">
        <v>509.41</v>
      </c>
      <c r="L266" s="70">
        <v>0</v>
      </c>
      <c r="M266" s="96">
        <v>0</v>
      </c>
      <c r="N266" s="20">
        <f t="shared" si="9"/>
        <v>6665.41</v>
      </c>
    </row>
    <row r="267" spans="1:14" ht="14.1" customHeight="1">
      <c r="A267" s="54" t="s">
        <v>504</v>
      </c>
      <c r="B267" s="54" t="s">
        <v>505</v>
      </c>
      <c r="C267" s="54" t="s">
        <v>406</v>
      </c>
      <c r="D267" s="54" t="s">
        <v>509</v>
      </c>
      <c r="E267" s="98">
        <v>670832</v>
      </c>
      <c r="F267" s="99" t="s">
        <v>41</v>
      </c>
      <c r="G267" s="97">
        <v>657208</v>
      </c>
      <c r="H267" s="68">
        <f t="shared" si="8"/>
        <v>13624</v>
      </c>
      <c r="I267" s="19"/>
      <c r="J267" s="66">
        <v>0</v>
      </c>
      <c r="K267" s="70">
        <v>644.15</v>
      </c>
      <c r="L267" s="70">
        <v>0</v>
      </c>
      <c r="M267" s="96">
        <v>0</v>
      </c>
      <c r="N267" s="20">
        <f t="shared" si="9"/>
        <v>14268.15</v>
      </c>
    </row>
    <row r="268" spans="1:14" ht="14.1" customHeight="1">
      <c r="A268" s="54" t="s">
        <v>510</v>
      </c>
      <c r="B268" s="54" t="s">
        <v>511</v>
      </c>
      <c r="C268" s="54" t="s">
        <v>413</v>
      </c>
      <c r="D268" s="54" t="s">
        <v>512</v>
      </c>
      <c r="E268" s="98">
        <v>474664</v>
      </c>
      <c r="F268" s="99" t="s">
        <v>41</v>
      </c>
      <c r="G268" s="97">
        <v>469180</v>
      </c>
      <c r="H268" s="68">
        <f t="shared" si="8"/>
        <v>5484</v>
      </c>
      <c r="I268" s="19"/>
      <c r="J268" s="66">
        <v>0</v>
      </c>
      <c r="K268" s="70">
        <v>46.29</v>
      </c>
      <c r="L268" s="70">
        <v>0</v>
      </c>
      <c r="M268" s="96">
        <v>0</v>
      </c>
      <c r="N268" s="20">
        <f t="shared" si="9"/>
        <v>5530.29</v>
      </c>
    </row>
    <row r="269" spans="1:14" ht="14.1" customHeight="1">
      <c r="A269" s="54" t="s">
        <v>510</v>
      </c>
      <c r="B269" s="54" t="s">
        <v>511</v>
      </c>
      <c r="C269" s="54" t="s">
        <v>52</v>
      </c>
      <c r="D269" s="54" t="s">
        <v>513</v>
      </c>
      <c r="E269" s="98">
        <v>184635</v>
      </c>
      <c r="F269" s="99">
        <v>1</v>
      </c>
      <c r="G269" s="97">
        <v>177042</v>
      </c>
      <c r="H269" s="68">
        <f t="shared" si="8"/>
        <v>7593</v>
      </c>
      <c r="I269" s="19"/>
      <c r="J269" s="66">
        <v>0</v>
      </c>
      <c r="K269" s="70">
        <v>697.58</v>
      </c>
      <c r="L269" s="70">
        <v>0</v>
      </c>
      <c r="M269" s="96">
        <v>0</v>
      </c>
      <c r="N269" s="20">
        <f t="shared" si="9"/>
        <v>8290.58</v>
      </c>
    </row>
    <row r="270" spans="1:14" ht="14.1" customHeight="1">
      <c r="A270" s="54" t="s">
        <v>510</v>
      </c>
      <c r="B270" s="54" t="s">
        <v>511</v>
      </c>
      <c r="C270" s="54" t="s">
        <v>118</v>
      </c>
      <c r="D270" s="54" t="s">
        <v>514</v>
      </c>
      <c r="E270" s="98">
        <v>800159</v>
      </c>
      <c r="F270" s="99" t="s">
        <v>41</v>
      </c>
      <c r="G270" s="97">
        <v>786400</v>
      </c>
      <c r="H270" s="68">
        <f t="shared" si="8"/>
        <v>13759</v>
      </c>
      <c r="I270" s="19"/>
      <c r="J270" s="66">
        <v>0</v>
      </c>
      <c r="K270" s="70">
        <v>710.51</v>
      </c>
      <c r="L270" s="70">
        <v>0</v>
      </c>
      <c r="M270" s="96">
        <v>0</v>
      </c>
      <c r="N270" s="20">
        <f t="shared" si="9"/>
        <v>14469.51</v>
      </c>
    </row>
    <row r="271" spans="1:14" ht="14.1" customHeight="1">
      <c r="A271" s="54" t="s">
        <v>510</v>
      </c>
      <c r="B271" s="54" t="s">
        <v>511</v>
      </c>
      <c r="C271" s="54" t="s">
        <v>204</v>
      </c>
      <c r="D271" s="54" t="s">
        <v>515</v>
      </c>
      <c r="E271" s="98">
        <v>3548839</v>
      </c>
      <c r="F271" s="99" t="s">
        <v>41</v>
      </c>
      <c r="G271" s="97">
        <v>3510536</v>
      </c>
      <c r="H271" s="68">
        <f t="shared" si="8"/>
        <v>38303</v>
      </c>
      <c r="I271" s="19"/>
      <c r="J271" s="66">
        <v>0</v>
      </c>
      <c r="K271" s="70">
        <v>2453.1999999999998</v>
      </c>
      <c r="L271" s="70">
        <v>0</v>
      </c>
      <c r="M271" s="96">
        <v>0</v>
      </c>
      <c r="N271" s="20">
        <f t="shared" si="9"/>
        <v>40756.199999999997</v>
      </c>
    </row>
    <row r="272" spans="1:14" ht="14.1" customHeight="1">
      <c r="A272" s="54" t="s">
        <v>516</v>
      </c>
      <c r="B272" s="54" t="s">
        <v>517</v>
      </c>
      <c r="C272" s="54" t="s">
        <v>62</v>
      </c>
      <c r="D272" s="54" t="s">
        <v>518</v>
      </c>
      <c r="E272" s="98">
        <v>639136</v>
      </c>
      <c r="F272" s="99" t="s">
        <v>41</v>
      </c>
      <c r="G272" s="97">
        <v>625481</v>
      </c>
      <c r="H272" s="68">
        <f t="shared" si="8"/>
        <v>13655</v>
      </c>
      <c r="I272" s="19"/>
      <c r="J272" s="66">
        <v>0</v>
      </c>
      <c r="K272" s="70">
        <v>931.42</v>
      </c>
      <c r="L272" s="70">
        <v>0</v>
      </c>
      <c r="M272" s="96">
        <v>0</v>
      </c>
      <c r="N272" s="20">
        <f t="shared" si="9"/>
        <v>14586.42</v>
      </c>
    </row>
    <row r="273" spans="1:14" ht="14.1" customHeight="1">
      <c r="A273" s="54" t="s">
        <v>516</v>
      </c>
      <c r="B273" s="54" t="s">
        <v>517</v>
      </c>
      <c r="C273" s="54" t="s">
        <v>52</v>
      </c>
      <c r="D273" s="54" t="s">
        <v>519</v>
      </c>
      <c r="E273" s="98">
        <v>122334</v>
      </c>
      <c r="F273" s="99">
        <v>1</v>
      </c>
      <c r="G273" s="97">
        <v>118497</v>
      </c>
      <c r="H273" s="68">
        <f t="shared" si="8"/>
        <v>3837</v>
      </c>
      <c r="I273" s="19"/>
      <c r="J273" s="66">
        <v>0</v>
      </c>
      <c r="K273" s="70">
        <v>389.02</v>
      </c>
      <c r="L273" s="70">
        <v>0</v>
      </c>
      <c r="M273" s="96">
        <v>0</v>
      </c>
      <c r="N273" s="20">
        <f t="shared" si="9"/>
        <v>4226.0200000000004</v>
      </c>
    </row>
    <row r="274" spans="1:14" ht="14.1" customHeight="1">
      <c r="A274" s="54" t="s">
        <v>516</v>
      </c>
      <c r="B274" s="54" t="s">
        <v>517</v>
      </c>
      <c r="C274" s="54" t="s">
        <v>520</v>
      </c>
      <c r="D274" s="54" t="s">
        <v>521</v>
      </c>
      <c r="E274" s="98">
        <v>1819476</v>
      </c>
      <c r="F274" s="99" t="s">
        <v>41</v>
      </c>
      <c r="G274" s="97">
        <v>1790234</v>
      </c>
      <c r="H274" s="68">
        <f t="shared" si="8"/>
        <v>29242</v>
      </c>
      <c r="I274" s="19"/>
      <c r="J274" s="66">
        <v>0</v>
      </c>
      <c r="K274" s="70">
        <v>1405.26</v>
      </c>
      <c r="L274" s="70">
        <v>0</v>
      </c>
      <c r="M274" s="96">
        <v>0</v>
      </c>
      <c r="N274" s="20">
        <f t="shared" si="9"/>
        <v>30647.26</v>
      </c>
    </row>
    <row r="275" spans="1:14" ht="14.1" customHeight="1">
      <c r="A275" s="54" t="s">
        <v>516</v>
      </c>
      <c r="B275" s="54" t="s">
        <v>517</v>
      </c>
      <c r="C275" s="54" t="s">
        <v>522</v>
      </c>
      <c r="D275" s="54" t="s">
        <v>523</v>
      </c>
      <c r="E275" s="98">
        <v>215527</v>
      </c>
      <c r="F275" s="99">
        <v>1</v>
      </c>
      <c r="G275" s="97">
        <v>210337</v>
      </c>
      <c r="H275" s="68">
        <f t="shared" si="8"/>
        <v>5190</v>
      </c>
      <c r="I275" s="19"/>
      <c r="J275" s="66">
        <v>0</v>
      </c>
      <c r="K275" s="70">
        <v>519.20000000000005</v>
      </c>
      <c r="L275" s="70">
        <v>0</v>
      </c>
      <c r="M275" s="96">
        <v>0</v>
      </c>
      <c r="N275" s="20">
        <f t="shared" si="9"/>
        <v>5709.2</v>
      </c>
    </row>
    <row r="276" spans="1:14" ht="14.1" customHeight="1">
      <c r="A276" s="54" t="s">
        <v>524</v>
      </c>
      <c r="B276" s="54" t="s">
        <v>525</v>
      </c>
      <c r="C276" s="54" t="s">
        <v>93</v>
      </c>
      <c r="D276" s="54" t="s">
        <v>526</v>
      </c>
      <c r="E276" s="98">
        <v>5005174</v>
      </c>
      <c r="F276" s="99" t="s">
        <v>41</v>
      </c>
      <c r="G276" s="97">
        <v>4944111</v>
      </c>
      <c r="H276" s="68">
        <f t="shared" si="8"/>
        <v>61063</v>
      </c>
      <c r="I276" s="19"/>
      <c r="J276" s="66">
        <v>0</v>
      </c>
      <c r="K276" s="70">
        <v>3713.2</v>
      </c>
      <c r="L276" s="70">
        <v>0</v>
      </c>
      <c r="M276" s="96">
        <v>0</v>
      </c>
      <c r="N276" s="20">
        <f t="shared" si="9"/>
        <v>64776.2</v>
      </c>
    </row>
    <row r="277" spans="1:14" ht="14.1" customHeight="1">
      <c r="A277" s="54" t="s">
        <v>524</v>
      </c>
      <c r="B277" s="54" t="s">
        <v>525</v>
      </c>
      <c r="C277" s="54" t="s">
        <v>115</v>
      </c>
      <c r="D277" s="54" t="s">
        <v>527</v>
      </c>
      <c r="E277" s="98">
        <v>2867028</v>
      </c>
      <c r="F277" s="99" t="s">
        <v>41</v>
      </c>
      <c r="G277" s="97">
        <v>2823237</v>
      </c>
      <c r="H277" s="68">
        <f t="shared" si="8"/>
        <v>43791</v>
      </c>
      <c r="I277" s="19"/>
      <c r="J277" s="66">
        <v>0</v>
      </c>
      <c r="K277" s="70">
        <v>2688.03</v>
      </c>
      <c r="L277" s="70">
        <v>0</v>
      </c>
      <c r="M277" s="96">
        <v>0</v>
      </c>
      <c r="N277" s="20">
        <f t="shared" si="9"/>
        <v>46479.03</v>
      </c>
    </row>
    <row r="278" spans="1:14" ht="14.1" customHeight="1">
      <c r="A278" s="54" t="s">
        <v>528</v>
      </c>
      <c r="B278" s="54" t="s">
        <v>529</v>
      </c>
      <c r="C278" s="54" t="s">
        <v>281</v>
      </c>
      <c r="D278" s="54" t="s">
        <v>530</v>
      </c>
      <c r="E278" s="98">
        <v>621365</v>
      </c>
      <c r="F278" s="99" t="s">
        <v>41</v>
      </c>
      <c r="G278" s="97">
        <v>616127</v>
      </c>
      <c r="H278" s="68">
        <f t="shared" si="8"/>
        <v>5238</v>
      </c>
      <c r="I278" s="19"/>
      <c r="J278" s="66">
        <v>0</v>
      </c>
      <c r="K278" s="70">
        <v>69.739999999999995</v>
      </c>
      <c r="L278" s="70">
        <v>0</v>
      </c>
      <c r="M278" s="96">
        <v>0</v>
      </c>
      <c r="N278" s="20">
        <f t="shared" si="9"/>
        <v>5307.74</v>
      </c>
    </row>
    <row r="279" spans="1:14" ht="14.1" customHeight="1">
      <c r="A279" s="54" t="s">
        <v>528</v>
      </c>
      <c r="B279" s="54" t="s">
        <v>529</v>
      </c>
      <c r="C279" s="54" t="s">
        <v>531</v>
      </c>
      <c r="D279" s="54" t="s">
        <v>532</v>
      </c>
      <c r="E279" s="98">
        <v>133295</v>
      </c>
      <c r="F279" s="99" t="s">
        <v>41</v>
      </c>
      <c r="G279" s="97">
        <v>127576</v>
      </c>
      <c r="H279" s="68">
        <f t="shared" si="8"/>
        <v>5719</v>
      </c>
      <c r="I279" s="19"/>
      <c r="J279" s="66">
        <v>0</v>
      </c>
      <c r="K279" s="70">
        <v>49.24</v>
      </c>
      <c r="L279" s="70">
        <v>0</v>
      </c>
      <c r="M279" s="96">
        <v>0</v>
      </c>
      <c r="N279" s="20">
        <f t="shared" si="9"/>
        <v>5768.24</v>
      </c>
    </row>
    <row r="280" spans="1:14" ht="14.1" customHeight="1">
      <c r="A280" s="54" t="s">
        <v>528</v>
      </c>
      <c r="B280" s="54" t="s">
        <v>529</v>
      </c>
      <c r="C280" s="54" t="s">
        <v>62</v>
      </c>
      <c r="D280" s="54" t="s">
        <v>533</v>
      </c>
      <c r="E280" s="98">
        <v>60732</v>
      </c>
      <c r="F280" s="99">
        <v>1</v>
      </c>
      <c r="G280" s="97">
        <v>60732</v>
      </c>
      <c r="H280" s="68">
        <f t="shared" si="8"/>
        <v>0</v>
      </c>
      <c r="I280" s="19"/>
      <c r="J280" s="66">
        <v>0</v>
      </c>
      <c r="K280" s="70">
        <v>5969.93</v>
      </c>
      <c r="L280" s="70">
        <v>0</v>
      </c>
      <c r="M280" s="96">
        <v>0</v>
      </c>
      <c r="N280" s="20">
        <f t="shared" si="9"/>
        <v>5969.93</v>
      </c>
    </row>
    <row r="281" spans="1:14" ht="14.1" customHeight="1">
      <c r="A281" s="54" t="s">
        <v>528</v>
      </c>
      <c r="B281" s="54" t="s">
        <v>529</v>
      </c>
      <c r="C281" s="54" t="s">
        <v>93</v>
      </c>
      <c r="D281" s="54" t="s">
        <v>534</v>
      </c>
      <c r="E281" s="98">
        <v>3146366</v>
      </c>
      <c r="F281" s="99" t="s">
        <v>41</v>
      </c>
      <c r="G281" s="97">
        <v>3111585</v>
      </c>
      <c r="H281" s="68">
        <f t="shared" si="8"/>
        <v>34781</v>
      </c>
      <c r="I281" s="19"/>
      <c r="J281" s="66">
        <v>68700</v>
      </c>
      <c r="K281" s="70">
        <v>2281.96</v>
      </c>
      <c r="L281" s="70">
        <v>0</v>
      </c>
      <c r="M281" s="96">
        <v>0</v>
      </c>
      <c r="N281" s="20">
        <f t="shared" si="9"/>
        <v>105762.96</v>
      </c>
    </row>
    <row r="282" spans="1:14" ht="14.1" customHeight="1">
      <c r="A282" s="54" t="s">
        <v>528</v>
      </c>
      <c r="B282" s="54" t="s">
        <v>529</v>
      </c>
      <c r="C282" s="54" t="s">
        <v>204</v>
      </c>
      <c r="D282" s="54" t="s">
        <v>535</v>
      </c>
      <c r="E282" s="98">
        <v>3176439</v>
      </c>
      <c r="F282" s="99" t="s">
        <v>41</v>
      </c>
      <c r="G282" s="97">
        <v>3144993</v>
      </c>
      <c r="H282" s="68">
        <f t="shared" si="8"/>
        <v>31446</v>
      </c>
      <c r="I282" s="19"/>
      <c r="J282" s="66">
        <v>131100</v>
      </c>
      <c r="K282" s="70">
        <v>2165.0100000000002</v>
      </c>
      <c r="L282" s="70">
        <v>0</v>
      </c>
      <c r="M282" s="96">
        <v>0</v>
      </c>
      <c r="N282" s="20">
        <f t="shared" si="9"/>
        <v>164711.01</v>
      </c>
    </row>
    <row r="283" spans="1:14" ht="14.1" customHeight="1">
      <c r="A283" s="54" t="s">
        <v>528</v>
      </c>
      <c r="B283" s="54" t="s">
        <v>529</v>
      </c>
      <c r="C283" s="54" t="s">
        <v>269</v>
      </c>
      <c r="D283" s="54" t="s">
        <v>536</v>
      </c>
      <c r="E283" s="98">
        <v>5501796</v>
      </c>
      <c r="F283" s="99" t="s">
        <v>41</v>
      </c>
      <c r="G283" s="97">
        <v>5447676</v>
      </c>
      <c r="H283" s="68">
        <f t="shared" si="8"/>
        <v>54120</v>
      </c>
      <c r="I283" s="19"/>
      <c r="J283" s="66">
        <v>0</v>
      </c>
      <c r="K283" s="70">
        <v>3345.85</v>
      </c>
      <c r="L283" s="70">
        <v>0</v>
      </c>
      <c r="M283" s="96">
        <v>0</v>
      </c>
      <c r="N283" s="20">
        <f t="shared" si="9"/>
        <v>57465.85</v>
      </c>
    </row>
    <row r="284" spans="1:14" ht="14.1" customHeight="1">
      <c r="A284" s="54" t="s">
        <v>528</v>
      </c>
      <c r="B284" s="54" t="s">
        <v>529</v>
      </c>
      <c r="C284" s="54" t="s">
        <v>177</v>
      </c>
      <c r="D284" s="54" t="s">
        <v>537</v>
      </c>
      <c r="E284" s="98">
        <v>1189483</v>
      </c>
      <c r="F284" s="99">
        <v>1</v>
      </c>
      <c r="G284" s="97">
        <v>1171524</v>
      </c>
      <c r="H284" s="68">
        <f t="shared" si="8"/>
        <v>17959</v>
      </c>
      <c r="I284" s="19"/>
      <c r="J284" s="66">
        <v>0</v>
      </c>
      <c r="K284" s="70">
        <v>1763.13</v>
      </c>
      <c r="L284" s="70">
        <v>0</v>
      </c>
      <c r="M284" s="96">
        <v>0</v>
      </c>
      <c r="N284" s="20">
        <f t="shared" si="9"/>
        <v>19722.13</v>
      </c>
    </row>
    <row r="285" spans="1:14" ht="14.1" customHeight="1">
      <c r="A285" s="54" t="s">
        <v>538</v>
      </c>
      <c r="B285" s="54" t="s">
        <v>539</v>
      </c>
      <c r="C285" s="54" t="s">
        <v>62</v>
      </c>
      <c r="D285" s="54" t="s">
        <v>540</v>
      </c>
      <c r="E285" s="98">
        <v>4671119</v>
      </c>
      <c r="F285" s="99" t="s">
        <v>41</v>
      </c>
      <c r="G285" s="97">
        <v>4602902</v>
      </c>
      <c r="H285" s="68">
        <f t="shared" si="8"/>
        <v>68217</v>
      </c>
      <c r="I285" s="19"/>
      <c r="J285" s="66">
        <v>0</v>
      </c>
      <c r="K285" s="70">
        <v>4102.59</v>
      </c>
      <c r="L285" s="70">
        <v>0</v>
      </c>
      <c r="M285" s="96">
        <v>0</v>
      </c>
      <c r="N285" s="20">
        <f t="shared" si="9"/>
        <v>72319.59</v>
      </c>
    </row>
    <row r="286" spans="1:14" ht="14.1" customHeight="1">
      <c r="A286" s="54" t="s">
        <v>538</v>
      </c>
      <c r="B286" s="54" t="s">
        <v>539</v>
      </c>
      <c r="C286" s="54" t="s">
        <v>93</v>
      </c>
      <c r="D286" s="54" t="s">
        <v>541</v>
      </c>
      <c r="E286" s="98">
        <v>1905048</v>
      </c>
      <c r="F286" s="99" t="s">
        <v>41</v>
      </c>
      <c r="G286" s="97">
        <v>1883327</v>
      </c>
      <c r="H286" s="68">
        <f t="shared" si="8"/>
        <v>21721</v>
      </c>
      <c r="I286" s="19"/>
      <c r="J286" s="66">
        <v>0</v>
      </c>
      <c r="K286" s="70">
        <v>1565.73</v>
      </c>
      <c r="L286" s="70">
        <v>0</v>
      </c>
      <c r="M286" s="96">
        <v>0</v>
      </c>
      <c r="N286" s="20">
        <f t="shared" si="9"/>
        <v>23286.73</v>
      </c>
    </row>
    <row r="287" spans="1:14" ht="14.1" customHeight="1">
      <c r="A287" s="54" t="s">
        <v>538</v>
      </c>
      <c r="B287" s="54" t="s">
        <v>539</v>
      </c>
      <c r="C287" s="54" t="s">
        <v>118</v>
      </c>
      <c r="D287" s="54" t="s">
        <v>542</v>
      </c>
      <c r="E287" s="98">
        <v>2544183</v>
      </c>
      <c r="F287" s="99" t="s">
        <v>41</v>
      </c>
      <c r="G287" s="97">
        <v>2513410</v>
      </c>
      <c r="H287" s="68">
        <f t="shared" si="8"/>
        <v>30773</v>
      </c>
      <c r="I287" s="19"/>
      <c r="J287" s="66">
        <v>0</v>
      </c>
      <c r="K287" s="70">
        <v>2154.36</v>
      </c>
      <c r="L287" s="70">
        <v>0</v>
      </c>
      <c r="M287" s="96">
        <v>0</v>
      </c>
      <c r="N287" s="20">
        <f t="shared" si="9"/>
        <v>32927.360000000001</v>
      </c>
    </row>
    <row r="288" spans="1:14" ht="14.1" customHeight="1">
      <c r="A288" s="54" t="s">
        <v>538</v>
      </c>
      <c r="B288" s="54" t="s">
        <v>539</v>
      </c>
      <c r="C288" s="54" t="s">
        <v>221</v>
      </c>
      <c r="D288" s="54" t="s">
        <v>543</v>
      </c>
      <c r="E288" s="98">
        <v>1472548</v>
      </c>
      <c r="F288" s="99" t="s">
        <v>41</v>
      </c>
      <c r="G288" s="97">
        <v>1453762</v>
      </c>
      <c r="H288" s="68">
        <f t="shared" si="8"/>
        <v>18786</v>
      </c>
      <c r="I288" s="19"/>
      <c r="J288" s="66">
        <v>0</v>
      </c>
      <c r="K288" s="70">
        <v>1195.3599999999999</v>
      </c>
      <c r="L288" s="70">
        <v>0</v>
      </c>
      <c r="M288" s="96">
        <v>0</v>
      </c>
      <c r="N288" s="20">
        <f t="shared" si="9"/>
        <v>19981.36</v>
      </c>
    </row>
    <row r="289" spans="1:14" ht="14.1" customHeight="1">
      <c r="A289" s="54" t="s">
        <v>538</v>
      </c>
      <c r="B289" s="54" t="s">
        <v>539</v>
      </c>
      <c r="C289" s="54" t="s">
        <v>75</v>
      </c>
      <c r="D289" s="54" t="s">
        <v>544</v>
      </c>
      <c r="E289" s="98">
        <v>4481962</v>
      </c>
      <c r="F289" s="99" t="s">
        <v>41</v>
      </c>
      <c r="G289" s="97">
        <v>4432651</v>
      </c>
      <c r="H289" s="68">
        <f t="shared" si="8"/>
        <v>49311</v>
      </c>
      <c r="I289" s="19">
        <v>0</v>
      </c>
      <c r="J289" s="66">
        <v>0</v>
      </c>
      <c r="K289" s="70">
        <v>2869.74</v>
      </c>
      <c r="L289" s="70">
        <v>0</v>
      </c>
      <c r="M289" s="96">
        <v>0</v>
      </c>
      <c r="N289" s="20">
        <f t="shared" si="9"/>
        <v>52180.74</v>
      </c>
    </row>
    <row r="290" spans="1:14" ht="14.1" customHeight="1">
      <c r="A290" s="54" t="s">
        <v>538</v>
      </c>
      <c r="B290" s="54" t="s">
        <v>539</v>
      </c>
      <c r="C290" s="54" t="s">
        <v>229</v>
      </c>
      <c r="D290" s="54" t="s">
        <v>545</v>
      </c>
      <c r="E290" s="98">
        <v>5703135</v>
      </c>
      <c r="F290" s="99" t="s">
        <v>41</v>
      </c>
      <c r="G290" s="97">
        <v>5638750</v>
      </c>
      <c r="H290" s="68">
        <f t="shared" si="8"/>
        <v>64385</v>
      </c>
      <c r="I290" s="19"/>
      <c r="J290" s="66">
        <v>0</v>
      </c>
      <c r="K290" s="70">
        <v>4172.82</v>
      </c>
      <c r="L290" s="70">
        <v>0</v>
      </c>
      <c r="M290" s="96">
        <v>0</v>
      </c>
      <c r="N290" s="20">
        <f t="shared" si="9"/>
        <v>68557.820000000007</v>
      </c>
    </row>
    <row r="291" spans="1:14" ht="14.1" customHeight="1">
      <c r="A291" s="54" t="s">
        <v>546</v>
      </c>
      <c r="B291" s="54" t="s">
        <v>547</v>
      </c>
      <c r="C291" s="54" t="s">
        <v>266</v>
      </c>
      <c r="D291" s="54" t="s">
        <v>548</v>
      </c>
      <c r="E291" s="98">
        <v>665307</v>
      </c>
      <c r="F291" s="99" t="s">
        <v>41</v>
      </c>
      <c r="G291" s="97">
        <v>658250</v>
      </c>
      <c r="H291" s="68">
        <f t="shared" si="8"/>
        <v>7057</v>
      </c>
      <c r="I291" s="19"/>
      <c r="J291" s="66">
        <v>0</v>
      </c>
      <c r="K291" s="70">
        <v>119.72</v>
      </c>
      <c r="L291" s="70">
        <v>0</v>
      </c>
      <c r="M291" s="96">
        <v>0</v>
      </c>
      <c r="N291" s="20">
        <f t="shared" si="9"/>
        <v>7176.72</v>
      </c>
    </row>
    <row r="292" spans="1:14" ht="14.1" customHeight="1">
      <c r="A292" s="54" t="s">
        <v>546</v>
      </c>
      <c r="B292" s="54" t="s">
        <v>547</v>
      </c>
      <c r="C292" s="54" t="s">
        <v>549</v>
      </c>
      <c r="D292" s="54" t="s">
        <v>550</v>
      </c>
      <c r="E292" s="98">
        <v>1475513</v>
      </c>
      <c r="F292" s="99" t="s">
        <v>41</v>
      </c>
      <c r="G292" s="97">
        <v>1462877</v>
      </c>
      <c r="H292" s="68">
        <f t="shared" si="8"/>
        <v>12636</v>
      </c>
      <c r="I292" s="19"/>
      <c r="J292" s="66">
        <v>0</v>
      </c>
      <c r="K292" s="70">
        <v>191.37</v>
      </c>
      <c r="L292" s="70">
        <v>0</v>
      </c>
      <c r="M292" s="96">
        <v>0</v>
      </c>
      <c r="N292" s="20">
        <f t="shared" si="9"/>
        <v>12827.37</v>
      </c>
    </row>
    <row r="293" spans="1:14" ht="14.1" customHeight="1">
      <c r="A293" s="54" t="s">
        <v>546</v>
      </c>
      <c r="B293" s="54" t="s">
        <v>547</v>
      </c>
      <c r="C293" s="54" t="s">
        <v>551</v>
      </c>
      <c r="D293" s="54" t="s">
        <v>552</v>
      </c>
      <c r="E293" s="98">
        <v>335995</v>
      </c>
      <c r="F293" s="99" t="s">
        <v>41</v>
      </c>
      <c r="G293" s="97">
        <v>332866</v>
      </c>
      <c r="H293" s="68">
        <f t="shared" si="8"/>
        <v>3129</v>
      </c>
      <c r="I293" s="19"/>
      <c r="J293" s="66">
        <v>0</v>
      </c>
      <c r="K293" s="70">
        <v>39.58</v>
      </c>
      <c r="L293" s="70">
        <v>0</v>
      </c>
      <c r="M293" s="96">
        <v>0</v>
      </c>
      <c r="N293" s="20">
        <f t="shared" si="9"/>
        <v>3168.58</v>
      </c>
    </row>
    <row r="294" spans="1:14" ht="14.1" customHeight="1">
      <c r="A294" s="54" t="s">
        <v>546</v>
      </c>
      <c r="B294" s="54" t="s">
        <v>547</v>
      </c>
      <c r="C294" s="54" t="s">
        <v>350</v>
      </c>
      <c r="D294" s="54" t="s">
        <v>553</v>
      </c>
      <c r="E294" s="98">
        <v>1189581</v>
      </c>
      <c r="F294" s="99" t="s">
        <v>41</v>
      </c>
      <c r="G294" s="97">
        <v>1178959</v>
      </c>
      <c r="H294" s="68">
        <f t="shared" si="8"/>
        <v>10622</v>
      </c>
      <c r="I294" s="19"/>
      <c r="J294" s="66">
        <v>0</v>
      </c>
      <c r="K294" s="70">
        <v>146.07</v>
      </c>
      <c r="L294" s="70">
        <v>0</v>
      </c>
      <c r="M294" s="96">
        <v>0</v>
      </c>
      <c r="N294" s="20">
        <f t="shared" si="9"/>
        <v>10768.07</v>
      </c>
    </row>
    <row r="295" spans="1:14" ht="14.1" customHeight="1">
      <c r="A295" s="54" t="s">
        <v>546</v>
      </c>
      <c r="B295" s="54" t="s">
        <v>547</v>
      </c>
      <c r="C295" s="54" t="s">
        <v>171</v>
      </c>
      <c r="D295" s="54" t="s">
        <v>554</v>
      </c>
      <c r="E295" s="98">
        <v>1128691</v>
      </c>
      <c r="F295" s="99" t="s">
        <v>41</v>
      </c>
      <c r="G295" s="97">
        <v>1119609</v>
      </c>
      <c r="H295" s="68">
        <f t="shared" si="8"/>
        <v>9082</v>
      </c>
      <c r="I295" s="19"/>
      <c r="J295" s="66">
        <v>0</v>
      </c>
      <c r="K295" s="70">
        <v>83.1</v>
      </c>
      <c r="L295" s="70">
        <v>0</v>
      </c>
      <c r="M295" s="96">
        <v>0</v>
      </c>
      <c r="N295" s="20">
        <f t="shared" si="9"/>
        <v>9165.1</v>
      </c>
    </row>
    <row r="296" spans="1:14" ht="14.1" customHeight="1">
      <c r="A296" s="54" t="s">
        <v>546</v>
      </c>
      <c r="B296" s="54" t="s">
        <v>547</v>
      </c>
      <c r="C296" s="54" t="s">
        <v>118</v>
      </c>
      <c r="D296" s="54" t="s">
        <v>555</v>
      </c>
      <c r="E296" s="98">
        <v>4739128</v>
      </c>
      <c r="F296" s="99" t="s">
        <v>41</v>
      </c>
      <c r="G296" s="97">
        <v>4693555</v>
      </c>
      <c r="H296" s="68">
        <f t="shared" si="8"/>
        <v>45573</v>
      </c>
      <c r="I296" s="19"/>
      <c r="J296" s="66">
        <v>0</v>
      </c>
      <c r="K296" s="70">
        <v>2882.29</v>
      </c>
      <c r="L296" s="70">
        <v>0</v>
      </c>
      <c r="M296" s="96">
        <v>0</v>
      </c>
      <c r="N296" s="20">
        <f t="shared" si="9"/>
        <v>48455.29</v>
      </c>
    </row>
    <row r="297" spans="1:14" ht="14.1" customHeight="1">
      <c r="A297" s="54" t="s">
        <v>546</v>
      </c>
      <c r="B297" s="54" t="s">
        <v>547</v>
      </c>
      <c r="C297" s="54" t="s">
        <v>95</v>
      </c>
      <c r="D297" s="54" t="s">
        <v>556</v>
      </c>
      <c r="E297" s="98">
        <v>2819362</v>
      </c>
      <c r="F297" s="99" t="s">
        <v>41</v>
      </c>
      <c r="G297" s="97">
        <v>2794761</v>
      </c>
      <c r="H297" s="68">
        <f t="shared" si="8"/>
        <v>24601</v>
      </c>
      <c r="I297" s="19"/>
      <c r="J297" s="66">
        <v>0</v>
      </c>
      <c r="K297" s="70">
        <v>1308.6199999999999</v>
      </c>
      <c r="L297" s="70">
        <v>0</v>
      </c>
      <c r="M297" s="96">
        <v>0</v>
      </c>
      <c r="N297" s="20">
        <f t="shared" si="9"/>
        <v>25909.62</v>
      </c>
    </row>
    <row r="298" spans="1:14" ht="14.1" customHeight="1">
      <c r="A298" s="54" t="s">
        <v>546</v>
      </c>
      <c r="B298" s="54" t="s">
        <v>547</v>
      </c>
      <c r="C298" s="54" t="s">
        <v>54</v>
      </c>
      <c r="D298" s="54" t="s">
        <v>557</v>
      </c>
      <c r="E298" s="98">
        <v>1219086</v>
      </c>
      <c r="F298" s="99" t="s">
        <v>41</v>
      </c>
      <c r="G298" s="97">
        <v>1187730</v>
      </c>
      <c r="H298" s="68">
        <f t="shared" si="8"/>
        <v>31356</v>
      </c>
      <c r="I298" s="19"/>
      <c r="J298" s="66">
        <v>0</v>
      </c>
      <c r="K298" s="70">
        <v>2275.25</v>
      </c>
      <c r="L298" s="70">
        <v>0</v>
      </c>
      <c r="M298" s="96">
        <v>0</v>
      </c>
      <c r="N298" s="20">
        <f t="shared" si="9"/>
        <v>33631.25</v>
      </c>
    </row>
    <row r="299" spans="1:14" ht="14.1" customHeight="1">
      <c r="A299" s="54" t="s">
        <v>546</v>
      </c>
      <c r="B299" s="54" t="s">
        <v>547</v>
      </c>
      <c r="C299" s="54" t="s">
        <v>390</v>
      </c>
      <c r="D299" s="54" t="s">
        <v>558</v>
      </c>
      <c r="E299" s="98">
        <v>981911</v>
      </c>
      <c r="F299" s="99" t="s">
        <v>41</v>
      </c>
      <c r="G299" s="97">
        <v>972513</v>
      </c>
      <c r="H299" s="68">
        <f t="shared" si="8"/>
        <v>9398</v>
      </c>
      <c r="I299" s="19"/>
      <c r="J299" s="66">
        <v>0</v>
      </c>
      <c r="K299" s="70">
        <v>410.13</v>
      </c>
      <c r="L299" s="70">
        <v>0</v>
      </c>
      <c r="M299" s="96">
        <v>0</v>
      </c>
      <c r="N299" s="20">
        <f t="shared" si="9"/>
        <v>9808.1299999999992</v>
      </c>
    </row>
    <row r="300" spans="1:14" ht="14.1" customHeight="1">
      <c r="A300" s="54" t="s">
        <v>546</v>
      </c>
      <c r="B300" s="54" t="s">
        <v>547</v>
      </c>
      <c r="C300" s="54" t="s">
        <v>406</v>
      </c>
      <c r="D300" s="54" t="s">
        <v>559</v>
      </c>
      <c r="E300" s="98">
        <v>1473438</v>
      </c>
      <c r="F300" s="99" t="s">
        <v>41</v>
      </c>
      <c r="G300" s="97">
        <v>1459689</v>
      </c>
      <c r="H300" s="68">
        <f t="shared" si="8"/>
        <v>13749</v>
      </c>
      <c r="I300" s="19"/>
      <c r="J300" s="66">
        <v>0</v>
      </c>
      <c r="K300" s="70">
        <v>655.42</v>
      </c>
      <c r="L300" s="70">
        <v>0</v>
      </c>
      <c r="M300" s="96">
        <v>0</v>
      </c>
      <c r="N300" s="20">
        <f t="shared" si="9"/>
        <v>14404.42</v>
      </c>
    </row>
    <row r="301" spans="1:14" ht="14.1" customHeight="1">
      <c r="A301" s="54" t="s">
        <v>546</v>
      </c>
      <c r="B301" s="54" t="s">
        <v>547</v>
      </c>
      <c r="C301" s="54" t="s">
        <v>216</v>
      </c>
      <c r="D301" s="54" t="s">
        <v>560</v>
      </c>
      <c r="E301" s="98">
        <v>1867859</v>
      </c>
      <c r="F301" s="99" t="s">
        <v>41</v>
      </c>
      <c r="G301" s="97">
        <v>1851762</v>
      </c>
      <c r="H301" s="68">
        <f t="shared" si="8"/>
        <v>16097</v>
      </c>
      <c r="I301" s="19"/>
      <c r="J301" s="66">
        <v>0</v>
      </c>
      <c r="K301" s="70">
        <v>1101.8</v>
      </c>
      <c r="L301" s="70">
        <v>0</v>
      </c>
      <c r="M301" s="96">
        <v>0</v>
      </c>
      <c r="N301" s="20">
        <f t="shared" si="9"/>
        <v>17198.8</v>
      </c>
    </row>
    <row r="302" spans="1:14" ht="14.1" customHeight="1">
      <c r="A302" s="54" t="s">
        <v>546</v>
      </c>
      <c r="B302" s="54" t="s">
        <v>547</v>
      </c>
      <c r="C302" s="54" t="s">
        <v>437</v>
      </c>
      <c r="D302" s="54" t="s">
        <v>561</v>
      </c>
      <c r="E302" s="98">
        <v>1373193</v>
      </c>
      <c r="F302" s="99" t="s">
        <v>41</v>
      </c>
      <c r="G302" s="97">
        <v>1359191</v>
      </c>
      <c r="H302" s="68">
        <f t="shared" si="8"/>
        <v>14002</v>
      </c>
      <c r="I302" s="19"/>
      <c r="J302" s="66">
        <v>0</v>
      </c>
      <c r="K302" s="70">
        <v>565.98</v>
      </c>
      <c r="L302" s="70">
        <v>0</v>
      </c>
      <c r="M302" s="96">
        <v>0</v>
      </c>
      <c r="N302" s="20">
        <f t="shared" si="9"/>
        <v>14567.98</v>
      </c>
    </row>
    <row r="303" spans="1:14" ht="14.1" customHeight="1">
      <c r="A303" s="54" t="s">
        <v>546</v>
      </c>
      <c r="B303" s="54" t="s">
        <v>547</v>
      </c>
      <c r="C303" s="54" t="s">
        <v>183</v>
      </c>
      <c r="D303" s="54" t="s">
        <v>562</v>
      </c>
      <c r="E303" s="98">
        <v>5334740</v>
      </c>
      <c r="F303" s="99" t="s">
        <v>41</v>
      </c>
      <c r="G303" s="97">
        <v>5276182</v>
      </c>
      <c r="H303" s="68">
        <f t="shared" si="8"/>
        <v>58558</v>
      </c>
      <c r="I303" s="19"/>
      <c r="J303" s="66">
        <v>0</v>
      </c>
      <c r="K303" s="70">
        <v>4537.7</v>
      </c>
      <c r="L303" s="70">
        <v>0</v>
      </c>
      <c r="M303" s="96">
        <v>0</v>
      </c>
      <c r="N303" s="20">
        <f t="shared" si="9"/>
        <v>63095.7</v>
      </c>
    </row>
    <row r="304" spans="1:14" ht="14.1" customHeight="1">
      <c r="A304" s="54" t="s">
        <v>563</v>
      </c>
      <c r="B304" s="54" t="s">
        <v>564</v>
      </c>
      <c r="C304" s="54" t="s">
        <v>413</v>
      </c>
      <c r="D304" s="54" t="s">
        <v>565</v>
      </c>
      <c r="E304" s="98">
        <v>396091</v>
      </c>
      <c r="F304" s="99" t="s">
        <v>41</v>
      </c>
      <c r="G304" s="97">
        <v>393070</v>
      </c>
      <c r="H304" s="68">
        <f t="shared" si="8"/>
        <v>3021</v>
      </c>
      <c r="I304" s="19"/>
      <c r="J304" s="66">
        <v>0</v>
      </c>
      <c r="K304" s="70">
        <v>24.62</v>
      </c>
      <c r="L304" s="70">
        <v>0</v>
      </c>
      <c r="M304" s="96">
        <v>0</v>
      </c>
      <c r="N304" s="20">
        <f t="shared" si="9"/>
        <v>3045.62</v>
      </c>
    </row>
    <row r="305" spans="1:14" ht="14.1" customHeight="1">
      <c r="A305" s="54" t="s">
        <v>563</v>
      </c>
      <c r="B305" s="54" t="s">
        <v>564</v>
      </c>
      <c r="C305" s="54" t="s">
        <v>226</v>
      </c>
      <c r="D305" s="54" t="s">
        <v>566</v>
      </c>
      <c r="E305" s="98">
        <v>506438</v>
      </c>
      <c r="F305" s="99" t="s">
        <v>41</v>
      </c>
      <c r="G305" s="97">
        <v>502054</v>
      </c>
      <c r="H305" s="68">
        <f t="shared" si="8"/>
        <v>4384</v>
      </c>
      <c r="I305" s="19"/>
      <c r="J305" s="66">
        <v>0</v>
      </c>
      <c r="K305" s="70">
        <v>70.599999999999994</v>
      </c>
      <c r="L305" s="70">
        <v>0</v>
      </c>
      <c r="M305" s="96">
        <v>0</v>
      </c>
      <c r="N305" s="20">
        <f t="shared" si="9"/>
        <v>4454.6000000000004</v>
      </c>
    </row>
    <row r="306" spans="1:14" ht="14.1" customHeight="1">
      <c r="A306" s="54" t="s">
        <v>563</v>
      </c>
      <c r="B306" s="54" t="s">
        <v>564</v>
      </c>
      <c r="C306" s="54" t="s">
        <v>62</v>
      </c>
      <c r="D306" s="54" t="s">
        <v>567</v>
      </c>
      <c r="E306" s="98">
        <v>3736852</v>
      </c>
      <c r="F306" s="99" t="s">
        <v>41</v>
      </c>
      <c r="G306" s="97">
        <v>3693063</v>
      </c>
      <c r="H306" s="68">
        <f t="shared" si="8"/>
        <v>43789</v>
      </c>
      <c r="I306" s="19"/>
      <c r="J306" s="66">
        <v>0</v>
      </c>
      <c r="K306" s="70">
        <v>2487.12</v>
      </c>
      <c r="L306" s="70">
        <v>0</v>
      </c>
      <c r="M306" s="96">
        <v>0</v>
      </c>
      <c r="N306" s="20">
        <f t="shared" si="9"/>
        <v>46276.12</v>
      </c>
    </row>
    <row r="307" spans="1:14" ht="14.1" customHeight="1">
      <c r="A307" s="54" t="s">
        <v>563</v>
      </c>
      <c r="B307" s="54" t="s">
        <v>564</v>
      </c>
      <c r="C307" s="54" t="s">
        <v>77</v>
      </c>
      <c r="D307" s="54" t="s">
        <v>568</v>
      </c>
      <c r="E307" s="98">
        <v>4664224</v>
      </c>
      <c r="F307" s="99" t="s">
        <v>41</v>
      </c>
      <c r="G307" s="97">
        <v>4609437</v>
      </c>
      <c r="H307" s="68">
        <f t="shared" si="8"/>
        <v>54787</v>
      </c>
      <c r="I307" s="19"/>
      <c r="J307" s="66">
        <v>0</v>
      </c>
      <c r="K307" s="70">
        <v>3549.47</v>
      </c>
      <c r="L307" s="70">
        <v>0</v>
      </c>
      <c r="M307" s="96">
        <v>0</v>
      </c>
      <c r="N307" s="20">
        <f t="shared" si="9"/>
        <v>58336.47</v>
      </c>
    </row>
    <row r="308" spans="1:14" ht="14.1" customHeight="1">
      <c r="A308" s="54" t="s">
        <v>563</v>
      </c>
      <c r="B308" s="54" t="s">
        <v>564</v>
      </c>
      <c r="C308" s="54" t="s">
        <v>159</v>
      </c>
      <c r="D308" s="54" t="s">
        <v>569</v>
      </c>
      <c r="E308" s="98">
        <v>907472</v>
      </c>
      <c r="F308" s="99" t="s">
        <v>41</v>
      </c>
      <c r="G308" s="97">
        <v>898159</v>
      </c>
      <c r="H308" s="68">
        <f t="shared" si="8"/>
        <v>9313</v>
      </c>
      <c r="I308" s="19"/>
      <c r="J308" s="66">
        <v>0</v>
      </c>
      <c r="K308" s="70">
        <v>564.69000000000005</v>
      </c>
      <c r="L308" s="70">
        <v>0</v>
      </c>
      <c r="M308" s="96">
        <v>0</v>
      </c>
      <c r="N308" s="20">
        <f t="shared" si="9"/>
        <v>9877.69</v>
      </c>
    </row>
    <row r="309" spans="1:14" ht="14.1" customHeight="1">
      <c r="A309" s="54" t="s">
        <v>563</v>
      </c>
      <c r="B309" s="54" t="s">
        <v>564</v>
      </c>
      <c r="C309" s="54" t="s">
        <v>137</v>
      </c>
      <c r="D309" s="54" t="s">
        <v>570</v>
      </c>
      <c r="E309" s="98">
        <v>410642</v>
      </c>
      <c r="F309" s="99" t="s">
        <v>41</v>
      </c>
      <c r="G309" s="97">
        <v>405869</v>
      </c>
      <c r="H309" s="68">
        <f t="shared" si="8"/>
        <v>4773</v>
      </c>
      <c r="I309" s="19"/>
      <c r="J309" s="66">
        <v>0</v>
      </c>
      <c r="K309" s="70">
        <v>256.62</v>
      </c>
      <c r="L309" s="70">
        <v>0</v>
      </c>
      <c r="M309" s="96">
        <v>0</v>
      </c>
      <c r="N309" s="20">
        <f t="shared" si="9"/>
        <v>5029.62</v>
      </c>
    </row>
    <row r="310" spans="1:14" ht="14.1" customHeight="1">
      <c r="A310" s="54" t="s">
        <v>571</v>
      </c>
      <c r="B310" s="54" t="s">
        <v>572</v>
      </c>
      <c r="C310" s="54" t="s">
        <v>62</v>
      </c>
      <c r="D310" s="54" t="s">
        <v>573</v>
      </c>
      <c r="E310" s="98">
        <v>5041112</v>
      </c>
      <c r="F310" s="99" t="s">
        <v>41</v>
      </c>
      <c r="G310" s="97">
        <v>4988981</v>
      </c>
      <c r="H310" s="68">
        <f t="shared" si="8"/>
        <v>52131</v>
      </c>
      <c r="I310" s="19"/>
      <c r="J310" s="66">
        <v>0</v>
      </c>
      <c r="K310" s="70">
        <v>3233.95</v>
      </c>
      <c r="L310" s="70">
        <v>0</v>
      </c>
      <c r="M310" s="96">
        <v>0</v>
      </c>
      <c r="N310" s="20">
        <f t="shared" si="9"/>
        <v>55364.95</v>
      </c>
    </row>
    <row r="311" spans="1:14" ht="14.1" customHeight="1">
      <c r="A311" s="54" t="s">
        <v>571</v>
      </c>
      <c r="B311" s="54" t="s">
        <v>572</v>
      </c>
      <c r="C311" s="54" t="s">
        <v>221</v>
      </c>
      <c r="D311" s="54" t="s">
        <v>574</v>
      </c>
      <c r="E311" s="98">
        <v>1710957</v>
      </c>
      <c r="F311" s="99" t="s">
        <v>41</v>
      </c>
      <c r="G311" s="97">
        <v>1676293</v>
      </c>
      <c r="H311" s="68">
        <f t="shared" si="8"/>
        <v>34664</v>
      </c>
      <c r="I311" s="19"/>
      <c r="J311" s="66">
        <v>0</v>
      </c>
      <c r="K311" s="70">
        <v>2208.96</v>
      </c>
      <c r="L311" s="70">
        <v>0</v>
      </c>
      <c r="M311" s="96">
        <v>0</v>
      </c>
      <c r="N311" s="20">
        <f t="shared" si="9"/>
        <v>36872.959999999999</v>
      </c>
    </row>
    <row r="312" spans="1:14" ht="14.1" customHeight="1">
      <c r="A312" s="54" t="s">
        <v>575</v>
      </c>
      <c r="B312" s="54" t="s">
        <v>576</v>
      </c>
      <c r="C312" s="54" t="s">
        <v>549</v>
      </c>
      <c r="D312" s="54" t="s">
        <v>577</v>
      </c>
      <c r="E312" s="98">
        <v>527915</v>
      </c>
      <c r="F312" s="99" t="s">
        <v>41</v>
      </c>
      <c r="G312" s="97">
        <v>523106</v>
      </c>
      <c r="H312" s="68">
        <f t="shared" si="8"/>
        <v>4809</v>
      </c>
      <c r="I312" s="19"/>
      <c r="J312" s="66">
        <v>0</v>
      </c>
      <c r="K312" s="70">
        <v>35.270000000000003</v>
      </c>
      <c r="L312" s="70">
        <v>0</v>
      </c>
      <c r="M312" s="96">
        <v>0</v>
      </c>
      <c r="N312" s="20">
        <f t="shared" si="9"/>
        <v>4844.2700000000004</v>
      </c>
    </row>
    <row r="313" spans="1:14" ht="14.1" customHeight="1">
      <c r="A313" s="54" t="s">
        <v>575</v>
      </c>
      <c r="B313" s="54" t="s">
        <v>576</v>
      </c>
      <c r="C313" s="54" t="s">
        <v>93</v>
      </c>
      <c r="D313" s="54" t="s">
        <v>578</v>
      </c>
      <c r="E313" s="98">
        <v>2802784</v>
      </c>
      <c r="F313" s="99" t="s">
        <v>41</v>
      </c>
      <c r="G313" s="97">
        <v>2772880</v>
      </c>
      <c r="H313" s="68">
        <f t="shared" si="8"/>
        <v>29904</v>
      </c>
      <c r="I313" s="19"/>
      <c r="J313" s="66">
        <v>0</v>
      </c>
      <c r="K313" s="70">
        <v>1835.95</v>
      </c>
      <c r="L313" s="70">
        <v>0</v>
      </c>
      <c r="M313" s="96">
        <v>0</v>
      </c>
      <c r="N313" s="20">
        <f t="shared" si="9"/>
        <v>31739.95</v>
      </c>
    </row>
    <row r="314" spans="1:14" ht="14.1" customHeight="1">
      <c r="A314" s="54" t="s">
        <v>575</v>
      </c>
      <c r="B314" s="54" t="s">
        <v>576</v>
      </c>
      <c r="C314" s="54" t="s">
        <v>115</v>
      </c>
      <c r="D314" s="54" t="s">
        <v>579</v>
      </c>
      <c r="E314" s="98">
        <v>3234984</v>
      </c>
      <c r="F314" s="99" t="s">
        <v>41</v>
      </c>
      <c r="G314" s="97">
        <v>3173136</v>
      </c>
      <c r="H314" s="68">
        <f t="shared" si="8"/>
        <v>61848</v>
      </c>
      <c r="I314" s="19"/>
      <c r="J314" s="66">
        <v>0</v>
      </c>
      <c r="K314" s="70">
        <v>4496.3999999999996</v>
      </c>
      <c r="L314" s="70">
        <v>0</v>
      </c>
      <c r="M314" s="96">
        <v>0</v>
      </c>
      <c r="N314" s="20">
        <f t="shared" si="9"/>
        <v>66344.399999999994</v>
      </c>
    </row>
    <row r="315" spans="1:14" ht="14.1" customHeight="1">
      <c r="A315" s="54" t="s">
        <v>575</v>
      </c>
      <c r="B315" s="54" t="s">
        <v>576</v>
      </c>
      <c r="C315" s="54" t="s">
        <v>95</v>
      </c>
      <c r="D315" s="54" t="s">
        <v>580</v>
      </c>
      <c r="E315" s="98">
        <v>994306</v>
      </c>
      <c r="F315" s="99" t="s">
        <v>41</v>
      </c>
      <c r="G315" s="97">
        <v>983603</v>
      </c>
      <c r="H315" s="68">
        <f t="shared" si="8"/>
        <v>10703</v>
      </c>
      <c r="I315" s="19"/>
      <c r="J315" s="66">
        <v>0</v>
      </c>
      <c r="K315" s="70">
        <v>551.76</v>
      </c>
      <c r="L315" s="70">
        <v>0</v>
      </c>
      <c r="M315" s="96">
        <v>0</v>
      </c>
      <c r="N315" s="20">
        <f t="shared" si="9"/>
        <v>11254.76</v>
      </c>
    </row>
    <row r="316" spans="1:14" ht="14.1" customHeight="1">
      <c r="A316" s="54" t="s">
        <v>575</v>
      </c>
      <c r="B316" s="54" t="s">
        <v>576</v>
      </c>
      <c r="C316" s="54" t="s">
        <v>251</v>
      </c>
      <c r="D316" s="54" t="s">
        <v>581</v>
      </c>
      <c r="E316" s="98">
        <v>2951180</v>
      </c>
      <c r="F316" s="99" t="s">
        <v>41</v>
      </c>
      <c r="G316" s="97">
        <v>2924629</v>
      </c>
      <c r="H316" s="68">
        <f t="shared" si="8"/>
        <v>26551</v>
      </c>
      <c r="I316" s="19"/>
      <c r="J316" s="66">
        <v>0</v>
      </c>
      <c r="K316" s="70">
        <v>1784.86</v>
      </c>
      <c r="L316" s="70">
        <v>0</v>
      </c>
      <c r="M316" s="96">
        <v>0</v>
      </c>
      <c r="N316" s="20">
        <f t="shared" si="9"/>
        <v>28335.86</v>
      </c>
    </row>
    <row r="317" spans="1:14" ht="14.1" customHeight="1">
      <c r="A317" s="54" t="s">
        <v>575</v>
      </c>
      <c r="B317" s="54" t="s">
        <v>576</v>
      </c>
      <c r="C317" s="54" t="s">
        <v>131</v>
      </c>
      <c r="D317" s="54" t="s">
        <v>582</v>
      </c>
      <c r="E317" s="98">
        <v>15792686</v>
      </c>
      <c r="F317" s="99" t="s">
        <v>41</v>
      </c>
      <c r="G317" s="97">
        <v>15587106</v>
      </c>
      <c r="H317" s="68">
        <f t="shared" si="8"/>
        <v>205580</v>
      </c>
      <c r="I317" s="19"/>
      <c r="J317" s="66">
        <v>0</v>
      </c>
      <c r="K317" s="70">
        <v>11955.79</v>
      </c>
      <c r="L317" s="70">
        <v>0</v>
      </c>
      <c r="M317" s="96">
        <v>0</v>
      </c>
      <c r="N317" s="20">
        <f t="shared" si="9"/>
        <v>217535.79</v>
      </c>
    </row>
    <row r="318" spans="1:14" ht="14.1" customHeight="1">
      <c r="A318" s="54" t="s">
        <v>575</v>
      </c>
      <c r="B318" s="54" t="s">
        <v>576</v>
      </c>
      <c r="C318" s="54" t="s">
        <v>229</v>
      </c>
      <c r="D318" s="54" t="s">
        <v>583</v>
      </c>
      <c r="E318" s="98">
        <v>5974087</v>
      </c>
      <c r="F318" s="99" t="s">
        <v>41</v>
      </c>
      <c r="G318" s="97">
        <v>5912217</v>
      </c>
      <c r="H318" s="68">
        <f t="shared" si="8"/>
        <v>61870</v>
      </c>
      <c r="I318" s="19"/>
      <c r="J318" s="66">
        <v>0</v>
      </c>
      <c r="K318" s="70">
        <v>3909.31</v>
      </c>
      <c r="L318" s="70">
        <v>0</v>
      </c>
      <c r="M318" s="96">
        <v>0</v>
      </c>
      <c r="N318" s="20">
        <f t="shared" si="9"/>
        <v>65779.31</v>
      </c>
    </row>
    <row r="319" spans="1:14" ht="14.1" customHeight="1">
      <c r="A319" s="54" t="s">
        <v>575</v>
      </c>
      <c r="B319" s="54" t="s">
        <v>576</v>
      </c>
      <c r="C319" s="54" t="s">
        <v>64</v>
      </c>
      <c r="D319" s="54" t="s">
        <v>584</v>
      </c>
      <c r="E319" s="98">
        <v>712275</v>
      </c>
      <c r="F319" s="99" t="s">
        <v>41</v>
      </c>
      <c r="G319" s="97">
        <v>704898</v>
      </c>
      <c r="H319" s="68">
        <f t="shared" si="8"/>
        <v>7377</v>
      </c>
      <c r="I319" s="19"/>
      <c r="J319" s="66">
        <v>0</v>
      </c>
      <c r="K319" s="70">
        <v>433.64</v>
      </c>
      <c r="L319" s="70">
        <v>0</v>
      </c>
      <c r="M319" s="96">
        <v>0</v>
      </c>
      <c r="N319" s="20">
        <f t="shared" si="9"/>
        <v>7810.64</v>
      </c>
    </row>
    <row r="320" spans="1:14" ht="14.1" customHeight="1">
      <c r="A320" s="54" t="s">
        <v>575</v>
      </c>
      <c r="B320" s="54" t="s">
        <v>576</v>
      </c>
      <c r="C320" s="54" t="s">
        <v>183</v>
      </c>
      <c r="D320" s="54" t="s">
        <v>585</v>
      </c>
      <c r="E320" s="98">
        <v>2818164</v>
      </c>
      <c r="F320" s="99" t="s">
        <v>41</v>
      </c>
      <c r="G320" s="97">
        <v>2791433</v>
      </c>
      <c r="H320" s="68">
        <f t="shared" si="8"/>
        <v>26731</v>
      </c>
      <c r="I320" s="19"/>
      <c r="J320" s="66">
        <v>0</v>
      </c>
      <c r="K320" s="70">
        <v>1603.46</v>
      </c>
      <c r="L320" s="70">
        <v>0</v>
      </c>
      <c r="M320" s="96">
        <v>0</v>
      </c>
      <c r="N320" s="20">
        <f t="shared" si="9"/>
        <v>28334.46</v>
      </c>
    </row>
    <row r="321" spans="1:14" ht="14.1" customHeight="1">
      <c r="A321" s="54" t="s">
        <v>575</v>
      </c>
      <c r="B321" s="54" t="s">
        <v>576</v>
      </c>
      <c r="C321" s="54" t="s">
        <v>586</v>
      </c>
      <c r="D321" s="54" t="s">
        <v>587</v>
      </c>
      <c r="E321" s="98">
        <v>1928016</v>
      </c>
      <c r="F321" s="99" t="s">
        <v>41</v>
      </c>
      <c r="G321" s="97">
        <v>1910631</v>
      </c>
      <c r="H321" s="68">
        <f t="shared" si="8"/>
        <v>17385</v>
      </c>
      <c r="I321" s="19"/>
      <c r="J321" s="66">
        <v>0</v>
      </c>
      <c r="K321" s="70">
        <v>951.49</v>
      </c>
      <c r="L321" s="70">
        <v>0</v>
      </c>
      <c r="M321" s="96">
        <v>0</v>
      </c>
      <c r="N321" s="20">
        <f t="shared" si="9"/>
        <v>18336.490000000002</v>
      </c>
    </row>
    <row r="322" spans="1:14" ht="14.1" customHeight="1">
      <c r="A322" s="54" t="s">
        <v>588</v>
      </c>
      <c r="B322" s="54" t="s">
        <v>589</v>
      </c>
      <c r="C322" s="54" t="s">
        <v>62</v>
      </c>
      <c r="D322" s="54" t="s">
        <v>590</v>
      </c>
      <c r="E322" s="98">
        <v>1695924</v>
      </c>
      <c r="F322" s="99" t="s">
        <v>41</v>
      </c>
      <c r="G322" s="97">
        <v>1658872</v>
      </c>
      <c r="H322" s="68">
        <f t="shared" si="8"/>
        <v>37052</v>
      </c>
      <c r="I322" s="19"/>
      <c r="J322" s="66">
        <v>0</v>
      </c>
      <c r="K322" s="70">
        <v>2374.42</v>
      </c>
      <c r="L322" s="70">
        <v>0</v>
      </c>
      <c r="M322" s="96">
        <v>0</v>
      </c>
      <c r="N322" s="20">
        <f t="shared" si="9"/>
        <v>39426.42</v>
      </c>
    </row>
    <row r="323" spans="1:14" ht="14.1" customHeight="1">
      <c r="A323" s="54" t="s">
        <v>588</v>
      </c>
      <c r="B323" s="54" t="s">
        <v>589</v>
      </c>
      <c r="C323" s="54" t="s">
        <v>93</v>
      </c>
      <c r="D323" s="54" t="s">
        <v>591</v>
      </c>
      <c r="E323" s="98">
        <v>1161</v>
      </c>
      <c r="F323" s="99">
        <v>1</v>
      </c>
      <c r="G323" s="97">
        <v>1161</v>
      </c>
      <c r="H323" s="68">
        <f t="shared" si="8"/>
        <v>0</v>
      </c>
      <c r="I323" s="19"/>
      <c r="J323" s="66">
        <v>0</v>
      </c>
      <c r="K323" s="70">
        <v>201.53</v>
      </c>
      <c r="L323" s="70">
        <v>0</v>
      </c>
      <c r="M323" s="96">
        <v>0</v>
      </c>
      <c r="N323" s="20">
        <f t="shared" si="9"/>
        <v>201.53</v>
      </c>
    </row>
    <row r="324" spans="1:14" ht="14.1" customHeight="1">
      <c r="A324" s="54" t="s">
        <v>588</v>
      </c>
      <c r="B324" s="54" t="s">
        <v>589</v>
      </c>
      <c r="C324" s="54" t="s">
        <v>52</v>
      </c>
      <c r="D324" s="54" t="s">
        <v>592</v>
      </c>
      <c r="E324" s="98">
        <v>40922</v>
      </c>
      <c r="F324" s="99">
        <v>1</v>
      </c>
      <c r="G324" s="97">
        <v>40922</v>
      </c>
      <c r="H324" s="68">
        <f t="shared" si="8"/>
        <v>0</v>
      </c>
      <c r="I324" s="19"/>
      <c r="J324" s="66">
        <v>0</v>
      </c>
      <c r="K324" s="70">
        <v>843.71</v>
      </c>
      <c r="L324" s="70">
        <v>0</v>
      </c>
      <c r="M324" s="96">
        <v>0</v>
      </c>
      <c r="N324" s="20">
        <f t="shared" si="9"/>
        <v>843.71</v>
      </c>
    </row>
    <row r="325" spans="1:14" ht="14.1" customHeight="1">
      <c r="A325" s="54" t="s">
        <v>588</v>
      </c>
      <c r="B325" s="54" t="s">
        <v>589</v>
      </c>
      <c r="C325" s="54" t="s">
        <v>95</v>
      </c>
      <c r="D325" s="54" t="s">
        <v>593</v>
      </c>
      <c r="E325" s="98">
        <v>751744</v>
      </c>
      <c r="F325" s="99" t="s">
        <v>41</v>
      </c>
      <c r="G325" s="97">
        <v>731956</v>
      </c>
      <c r="H325" s="68">
        <f t="shared" si="8"/>
        <v>19788</v>
      </c>
      <c r="I325" s="19"/>
      <c r="J325" s="66">
        <v>0</v>
      </c>
      <c r="K325" s="70">
        <v>1190.26</v>
      </c>
      <c r="L325" s="70">
        <v>0</v>
      </c>
      <c r="M325" s="96">
        <v>0</v>
      </c>
      <c r="N325" s="20">
        <f t="shared" si="9"/>
        <v>20978.26</v>
      </c>
    </row>
    <row r="326" spans="1:14" ht="14.1" customHeight="1">
      <c r="A326" s="54" t="s">
        <v>594</v>
      </c>
      <c r="B326" s="54" t="s">
        <v>595</v>
      </c>
      <c r="C326" s="54" t="s">
        <v>115</v>
      </c>
      <c r="D326" s="54" t="s">
        <v>596</v>
      </c>
      <c r="E326" s="98">
        <v>2422227</v>
      </c>
      <c r="F326" s="99" t="s">
        <v>41</v>
      </c>
      <c r="G326" s="97">
        <v>2396730</v>
      </c>
      <c r="H326" s="68">
        <f t="shared" si="8"/>
        <v>25497</v>
      </c>
      <c r="I326" s="19"/>
      <c r="J326" s="66">
        <v>0</v>
      </c>
      <c r="K326" s="70">
        <v>1602.11</v>
      </c>
      <c r="L326" s="70">
        <v>0</v>
      </c>
      <c r="M326" s="96">
        <v>0</v>
      </c>
      <c r="N326" s="20">
        <f t="shared" si="9"/>
        <v>27099.11</v>
      </c>
    </row>
    <row r="327" spans="1:14" ht="14.1" customHeight="1">
      <c r="A327" s="54" t="s">
        <v>594</v>
      </c>
      <c r="B327" s="54" t="s">
        <v>595</v>
      </c>
      <c r="C327" s="54" t="s">
        <v>120</v>
      </c>
      <c r="D327" s="54" t="s">
        <v>597</v>
      </c>
      <c r="E327" s="98">
        <v>2908362</v>
      </c>
      <c r="F327" s="99" t="s">
        <v>41</v>
      </c>
      <c r="G327" s="97">
        <v>2876348</v>
      </c>
      <c r="H327" s="68">
        <f t="shared" ref="H327:H390" si="10">SUM(E327-G327)</f>
        <v>32014</v>
      </c>
      <c r="I327" s="19"/>
      <c r="J327" s="66">
        <v>0</v>
      </c>
      <c r="K327" s="70">
        <v>2031.32</v>
      </c>
      <c r="L327" s="70">
        <v>0</v>
      </c>
      <c r="M327" s="96">
        <v>0</v>
      </c>
      <c r="N327" s="20">
        <f t="shared" si="9"/>
        <v>34045.32</v>
      </c>
    </row>
    <row r="328" spans="1:14" ht="14.1" customHeight="1">
      <c r="A328" s="54" t="s">
        <v>594</v>
      </c>
      <c r="B328" s="54" t="s">
        <v>595</v>
      </c>
      <c r="C328" s="54" t="s">
        <v>99</v>
      </c>
      <c r="D328" s="54" t="s">
        <v>598</v>
      </c>
      <c r="E328" s="98">
        <v>858896</v>
      </c>
      <c r="F328" s="99" t="s">
        <v>41</v>
      </c>
      <c r="G328" s="97">
        <v>849615</v>
      </c>
      <c r="H328" s="68">
        <f t="shared" si="10"/>
        <v>9281</v>
      </c>
      <c r="I328" s="19"/>
      <c r="J328" s="66">
        <v>0</v>
      </c>
      <c r="K328" s="70">
        <v>716.97</v>
      </c>
      <c r="L328" s="70">
        <v>0</v>
      </c>
      <c r="M328" s="96">
        <v>0</v>
      </c>
      <c r="N328" s="20">
        <f t="shared" ref="N328:N391" si="11">SUM(H328:M328)</f>
        <v>9997.9699999999993</v>
      </c>
    </row>
    <row r="329" spans="1:14" ht="14.1" customHeight="1">
      <c r="A329" s="54" t="s">
        <v>599</v>
      </c>
      <c r="B329" s="54" t="s">
        <v>600</v>
      </c>
      <c r="C329" s="54" t="s">
        <v>48</v>
      </c>
      <c r="D329" s="54" t="s">
        <v>601</v>
      </c>
      <c r="E329" s="98">
        <v>417964</v>
      </c>
      <c r="F329" s="99" t="s">
        <v>41</v>
      </c>
      <c r="G329" s="97">
        <v>413424</v>
      </c>
      <c r="H329" s="68">
        <f t="shared" si="10"/>
        <v>4540</v>
      </c>
      <c r="I329" s="19"/>
      <c r="J329" s="66">
        <v>0</v>
      </c>
      <c r="K329" s="70">
        <v>14.96</v>
      </c>
      <c r="L329" s="70">
        <v>0</v>
      </c>
      <c r="M329" s="96">
        <v>0</v>
      </c>
      <c r="N329" s="20">
        <f t="shared" si="11"/>
        <v>4554.96</v>
      </c>
    </row>
    <row r="330" spans="1:14" ht="14.1" customHeight="1">
      <c r="A330" s="54" t="s">
        <v>599</v>
      </c>
      <c r="B330" s="54" t="s">
        <v>600</v>
      </c>
      <c r="C330" s="54" t="s">
        <v>93</v>
      </c>
      <c r="D330" s="54" t="s">
        <v>602</v>
      </c>
      <c r="E330" s="98">
        <v>992843</v>
      </c>
      <c r="F330" s="99" t="s">
        <v>41</v>
      </c>
      <c r="G330" s="97">
        <v>982854</v>
      </c>
      <c r="H330" s="68">
        <f t="shared" si="10"/>
        <v>9989</v>
      </c>
      <c r="I330" s="19"/>
      <c r="J330" s="66">
        <v>0</v>
      </c>
      <c r="K330" s="70">
        <v>668.84</v>
      </c>
      <c r="L330" s="70">
        <v>0</v>
      </c>
      <c r="M330" s="96">
        <v>0</v>
      </c>
      <c r="N330" s="20">
        <f t="shared" si="11"/>
        <v>10657.84</v>
      </c>
    </row>
    <row r="331" spans="1:14" ht="14.1" customHeight="1">
      <c r="A331" s="54" t="s">
        <v>599</v>
      </c>
      <c r="B331" s="54" t="s">
        <v>600</v>
      </c>
      <c r="C331" s="54" t="s">
        <v>406</v>
      </c>
      <c r="D331" s="54" t="s">
        <v>603</v>
      </c>
      <c r="E331" s="98">
        <v>497315</v>
      </c>
      <c r="F331" s="99" t="s">
        <v>41</v>
      </c>
      <c r="G331" s="97">
        <v>487315</v>
      </c>
      <c r="H331" s="68">
        <f t="shared" si="10"/>
        <v>10000</v>
      </c>
      <c r="I331" s="19"/>
      <c r="J331" s="66">
        <v>0</v>
      </c>
      <c r="K331" s="70">
        <v>609.67999999999995</v>
      </c>
      <c r="L331" s="70">
        <v>0</v>
      </c>
      <c r="M331" s="96">
        <v>0</v>
      </c>
      <c r="N331" s="20">
        <f t="shared" si="11"/>
        <v>10609.68</v>
      </c>
    </row>
    <row r="332" spans="1:14" ht="14.1" customHeight="1">
      <c r="A332" s="54" t="s">
        <v>599</v>
      </c>
      <c r="B332" s="54" t="s">
        <v>600</v>
      </c>
      <c r="C332" s="54" t="s">
        <v>79</v>
      </c>
      <c r="D332" s="54" t="s">
        <v>604</v>
      </c>
      <c r="E332" s="98">
        <v>2906654</v>
      </c>
      <c r="F332" s="99" t="s">
        <v>41</v>
      </c>
      <c r="G332" s="97">
        <v>2875416</v>
      </c>
      <c r="H332" s="68">
        <f t="shared" si="10"/>
        <v>31238</v>
      </c>
      <c r="I332" s="19"/>
      <c r="J332" s="66">
        <v>0</v>
      </c>
      <c r="K332" s="70">
        <v>1873.19</v>
      </c>
      <c r="L332" s="70">
        <v>0</v>
      </c>
      <c r="M332" s="96">
        <v>0</v>
      </c>
      <c r="N332" s="20">
        <f t="shared" si="11"/>
        <v>33111.19</v>
      </c>
    </row>
    <row r="333" spans="1:14" ht="14.1" customHeight="1">
      <c r="A333" s="54" t="s">
        <v>599</v>
      </c>
      <c r="B333" s="54" t="s">
        <v>600</v>
      </c>
      <c r="C333" s="54" t="s">
        <v>97</v>
      </c>
      <c r="D333" s="54" t="s">
        <v>605</v>
      </c>
      <c r="E333" s="98">
        <v>1490249</v>
      </c>
      <c r="F333" s="99" t="s">
        <v>41</v>
      </c>
      <c r="G333" s="97">
        <v>1473294</v>
      </c>
      <c r="H333" s="68">
        <f t="shared" si="10"/>
        <v>16955</v>
      </c>
      <c r="I333" s="19"/>
      <c r="J333" s="66">
        <v>0</v>
      </c>
      <c r="K333" s="70">
        <v>864.95</v>
      </c>
      <c r="L333" s="70">
        <v>0</v>
      </c>
      <c r="M333" s="96">
        <v>0</v>
      </c>
      <c r="N333" s="20">
        <f t="shared" si="11"/>
        <v>17819.95</v>
      </c>
    </row>
    <row r="334" spans="1:14" ht="14.1" customHeight="1">
      <c r="A334" s="54" t="s">
        <v>599</v>
      </c>
      <c r="B334" s="54" t="s">
        <v>600</v>
      </c>
      <c r="C334" s="54" t="s">
        <v>370</v>
      </c>
      <c r="D334" s="54" t="s">
        <v>606</v>
      </c>
      <c r="E334" s="98">
        <v>647248</v>
      </c>
      <c r="F334" s="99" t="s">
        <v>41</v>
      </c>
      <c r="G334" s="97">
        <v>639544</v>
      </c>
      <c r="H334" s="68">
        <f t="shared" si="10"/>
        <v>7704</v>
      </c>
      <c r="I334" s="19"/>
      <c r="J334" s="66">
        <v>0</v>
      </c>
      <c r="K334" s="70">
        <v>496</v>
      </c>
      <c r="L334" s="70">
        <v>0</v>
      </c>
      <c r="M334" s="96">
        <v>0</v>
      </c>
      <c r="N334" s="20">
        <f t="shared" si="11"/>
        <v>8200</v>
      </c>
    </row>
    <row r="335" spans="1:14" ht="14.1" customHeight="1">
      <c r="A335" s="54" t="s">
        <v>607</v>
      </c>
      <c r="B335" s="54" t="s">
        <v>608</v>
      </c>
      <c r="C335" s="54" t="s">
        <v>48</v>
      </c>
      <c r="D335" s="54" t="s">
        <v>609</v>
      </c>
      <c r="E335" s="98">
        <v>20458</v>
      </c>
      <c r="F335" s="99">
        <v>1</v>
      </c>
      <c r="G335" s="97">
        <v>20458</v>
      </c>
      <c r="H335" s="68">
        <f t="shared" si="10"/>
        <v>0</v>
      </c>
      <c r="I335" s="19"/>
      <c r="J335" s="66">
        <v>0</v>
      </c>
      <c r="K335" s="70">
        <v>339.59</v>
      </c>
      <c r="L335" s="70">
        <v>0</v>
      </c>
      <c r="M335" s="96">
        <v>0</v>
      </c>
      <c r="N335" s="20">
        <f t="shared" si="11"/>
        <v>339.59</v>
      </c>
    </row>
    <row r="336" spans="1:14" ht="14.1" customHeight="1">
      <c r="A336" s="54" t="s">
        <v>607</v>
      </c>
      <c r="B336" s="54" t="s">
        <v>608</v>
      </c>
      <c r="C336" s="54" t="s">
        <v>610</v>
      </c>
      <c r="D336" s="54" t="s">
        <v>611</v>
      </c>
      <c r="E336" s="98">
        <v>1388014</v>
      </c>
      <c r="F336" s="99" t="s">
        <v>41</v>
      </c>
      <c r="G336" s="97">
        <v>1374042</v>
      </c>
      <c r="H336" s="68">
        <f t="shared" si="10"/>
        <v>13972</v>
      </c>
      <c r="I336" s="19"/>
      <c r="J336" s="66">
        <v>0</v>
      </c>
      <c r="K336" s="70">
        <v>216.36</v>
      </c>
      <c r="L336" s="70">
        <v>0</v>
      </c>
      <c r="M336" s="96">
        <v>0</v>
      </c>
      <c r="N336" s="20">
        <f t="shared" si="11"/>
        <v>14188.36</v>
      </c>
    </row>
    <row r="337" spans="1:19" ht="14.1" customHeight="1">
      <c r="A337" s="54" t="s">
        <v>607</v>
      </c>
      <c r="B337" s="54" t="s">
        <v>608</v>
      </c>
      <c r="C337" s="54" t="s">
        <v>612</v>
      </c>
      <c r="D337" s="54" t="s">
        <v>613</v>
      </c>
      <c r="E337" s="98">
        <v>1502424</v>
      </c>
      <c r="F337" s="99" t="s">
        <v>41</v>
      </c>
      <c r="G337" s="97">
        <v>1491838</v>
      </c>
      <c r="H337" s="68">
        <f t="shared" si="10"/>
        <v>10586</v>
      </c>
      <c r="I337" s="19"/>
      <c r="J337" s="66">
        <v>0</v>
      </c>
      <c r="K337" s="70">
        <v>644.34</v>
      </c>
      <c r="L337" s="70">
        <v>0</v>
      </c>
      <c r="M337" s="96">
        <v>0</v>
      </c>
      <c r="N337" s="20">
        <f t="shared" si="11"/>
        <v>11230.34</v>
      </c>
    </row>
    <row r="338" spans="1:19" s="4" customFormat="1" ht="14.1" customHeight="1">
      <c r="A338" s="54" t="s">
        <v>607</v>
      </c>
      <c r="B338" s="54" t="s">
        <v>608</v>
      </c>
      <c r="C338" s="54" t="s">
        <v>614</v>
      </c>
      <c r="D338" s="54" t="s">
        <v>615</v>
      </c>
      <c r="E338" s="98">
        <v>2495358</v>
      </c>
      <c r="F338" s="99" t="s">
        <v>41</v>
      </c>
      <c r="G338" s="97">
        <v>2477883</v>
      </c>
      <c r="H338" s="68">
        <f t="shared" si="10"/>
        <v>17475</v>
      </c>
      <c r="I338" s="19"/>
      <c r="J338" s="66">
        <v>0</v>
      </c>
      <c r="K338" s="70">
        <v>2047.57</v>
      </c>
      <c r="L338" s="70">
        <v>0</v>
      </c>
      <c r="M338" s="96">
        <v>0</v>
      </c>
      <c r="N338" s="20">
        <f t="shared" si="11"/>
        <v>19522.57</v>
      </c>
      <c r="R338" s="2"/>
      <c r="S338" s="2"/>
    </row>
    <row r="339" spans="1:19" ht="14.1" customHeight="1">
      <c r="A339" s="54" t="s">
        <v>607</v>
      </c>
      <c r="B339" s="54" t="s">
        <v>608</v>
      </c>
      <c r="C339" s="54" t="s">
        <v>616</v>
      </c>
      <c r="D339" s="54" t="s">
        <v>617</v>
      </c>
      <c r="E339" s="98">
        <v>1610305</v>
      </c>
      <c r="F339" s="99" t="s">
        <v>41</v>
      </c>
      <c r="G339" s="97">
        <v>1598958</v>
      </c>
      <c r="H339" s="68">
        <f t="shared" si="10"/>
        <v>11347</v>
      </c>
      <c r="I339" s="19"/>
      <c r="J339" s="66">
        <v>0</v>
      </c>
      <c r="K339" s="70">
        <v>0</v>
      </c>
      <c r="L339" s="70">
        <v>0</v>
      </c>
      <c r="M339" s="96">
        <v>0</v>
      </c>
      <c r="N339" s="20">
        <f t="shared" si="11"/>
        <v>11347</v>
      </c>
    </row>
    <row r="340" spans="1:19" ht="14.1" customHeight="1">
      <c r="A340" s="54" t="s">
        <v>607</v>
      </c>
      <c r="B340" s="54" t="s">
        <v>608</v>
      </c>
      <c r="C340" s="54" t="s">
        <v>618</v>
      </c>
      <c r="D340" s="54" t="s">
        <v>619</v>
      </c>
      <c r="E340" s="98">
        <v>2493459</v>
      </c>
      <c r="F340" s="99" t="s">
        <v>41</v>
      </c>
      <c r="G340" s="97">
        <v>2475890</v>
      </c>
      <c r="H340" s="68">
        <f t="shared" si="10"/>
        <v>17569</v>
      </c>
      <c r="I340" s="19"/>
      <c r="J340" s="66">
        <v>0</v>
      </c>
      <c r="K340" s="70">
        <v>1981.95</v>
      </c>
      <c r="L340" s="70">
        <v>0</v>
      </c>
      <c r="M340" s="96">
        <v>0</v>
      </c>
      <c r="N340" s="20">
        <f t="shared" si="11"/>
        <v>19550.95</v>
      </c>
    </row>
    <row r="341" spans="1:19" ht="14.1" customHeight="1">
      <c r="A341" s="54" t="s">
        <v>607</v>
      </c>
      <c r="B341" s="54" t="s">
        <v>608</v>
      </c>
      <c r="C341" s="54" t="s">
        <v>620</v>
      </c>
      <c r="D341" s="54" t="s">
        <v>621</v>
      </c>
      <c r="E341" s="98">
        <v>2210938</v>
      </c>
      <c r="F341" s="99" t="s">
        <v>41</v>
      </c>
      <c r="G341" s="97">
        <v>2195359</v>
      </c>
      <c r="H341" s="68">
        <f t="shared" si="10"/>
        <v>15579</v>
      </c>
      <c r="I341" s="19"/>
      <c r="J341" s="66">
        <v>0</v>
      </c>
      <c r="K341" s="70">
        <v>2892.2</v>
      </c>
      <c r="L341" s="70">
        <v>0</v>
      </c>
      <c r="M341" s="96">
        <v>0</v>
      </c>
      <c r="N341" s="20">
        <f t="shared" si="11"/>
        <v>18471.2</v>
      </c>
    </row>
    <row r="342" spans="1:19" ht="14.1" customHeight="1">
      <c r="A342" s="54" t="s">
        <v>607</v>
      </c>
      <c r="B342" s="54" t="s">
        <v>608</v>
      </c>
      <c r="C342" s="54" t="s">
        <v>622</v>
      </c>
      <c r="D342" s="54" t="s">
        <v>623</v>
      </c>
      <c r="E342" s="98">
        <v>1761562</v>
      </c>
      <c r="F342" s="99" t="s">
        <v>41</v>
      </c>
      <c r="G342" s="97">
        <v>1749262</v>
      </c>
      <c r="H342" s="68">
        <f t="shared" si="10"/>
        <v>12300</v>
      </c>
      <c r="I342" s="19"/>
      <c r="J342" s="66">
        <v>0</v>
      </c>
      <c r="K342" s="70">
        <v>2158.73</v>
      </c>
      <c r="L342" s="70">
        <v>0</v>
      </c>
      <c r="M342" s="96">
        <v>0</v>
      </c>
      <c r="N342" s="20">
        <f t="shared" si="11"/>
        <v>14458.73</v>
      </c>
    </row>
    <row r="343" spans="1:19" ht="14.1" customHeight="1">
      <c r="A343" s="54" t="s">
        <v>607</v>
      </c>
      <c r="B343" s="54" t="s">
        <v>608</v>
      </c>
      <c r="C343" s="54" t="s">
        <v>624</v>
      </c>
      <c r="D343" s="54" t="s">
        <v>625</v>
      </c>
      <c r="E343" s="98">
        <v>1291352</v>
      </c>
      <c r="F343" s="99" t="s">
        <v>41</v>
      </c>
      <c r="G343" s="97">
        <v>1282253</v>
      </c>
      <c r="H343" s="68">
        <f t="shared" si="10"/>
        <v>9099</v>
      </c>
      <c r="I343" s="19"/>
      <c r="J343" s="66">
        <v>0</v>
      </c>
      <c r="K343" s="70">
        <v>331.53</v>
      </c>
      <c r="L343" s="70">
        <v>0</v>
      </c>
      <c r="M343" s="96">
        <v>0</v>
      </c>
      <c r="N343" s="20">
        <f t="shared" si="11"/>
        <v>9430.5300000000007</v>
      </c>
    </row>
    <row r="344" spans="1:19" ht="14.1" customHeight="1">
      <c r="A344" s="54" t="s">
        <v>607</v>
      </c>
      <c r="B344" s="54" t="s">
        <v>608</v>
      </c>
      <c r="C344" s="54" t="s">
        <v>626</v>
      </c>
      <c r="D344" s="54" t="s">
        <v>627</v>
      </c>
      <c r="E344" s="98">
        <v>1504949</v>
      </c>
      <c r="F344" s="99" t="s">
        <v>41</v>
      </c>
      <c r="G344" s="97">
        <v>1494345</v>
      </c>
      <c r="H344" s="68">
        <f t="shared" si="10"/>
        <v>10604</v>
      </c>
      <c r="I344" s="19"/>
      <c r="J344" s="66">
        <v>0</v>
      </c>
      <c r="K344" s="70">
        <v>0</v>
      </c>
      <c r="L344" s="70">
        <v>0</v>
      </c>
      <c r="M344" s="96">
        <v>0</v>
      </c>
      <c r="N344" s="20">
        <f t="shared" si="11"/>
        <v>10604</v>
      </c>
    </row>
    <row r="345" spans="1:19" ht="14.1" customHeight="1">
      <c r="A345" s="54" t="s">
        <v>607</v>
      </c>
      <c r="B345" s="54" t="s">
        <v>608</v>
      </c>
      <c r="C345" s="54" t="s">
        <v>628</v>
      </c>
      <c r="D345" s="54" t="s">
        <v>629</v>
      </c>
      <c r="E345" s="98">
        <v>627963</v>
      </c>
      <c r="F345" s="99" t="s">
        <v>41</v>
      </c>
      <c r="G345" s="97">
        <v>623567</v>
      </c>
      <c r="H345" s="68">
        <f t="shared" si="10"/>
        <v>4396</v>
      </c>
      <c r="I345" s="19"/>
      <c r="J345" s="66">
        <v>0</v>
      </c>
      <c r="K345" s="70">
        <v>774.89</v>
      </c>
      <c r="L345" s="70">
        <v>0</v>
      </c>
      <c r="M345" s="96">
        <v>0</v>
      </c>
      <c r="N345" s="20">
        <f t="shared" si="11"/>
        <v>5170.8900000000003</v>
      </c>
    </row>
    <row r="346" spans="1:19" ht="14.1" customHeight="1">
      <c r="A346" s="54" t="s">
        <v>607</v>
      </c>
      <c r="B346" s="54" t="s">
        <v>608</v>
      </c>
      <c r="C346" s="54" t="s">
        <v>630</v>
      </c>
      <c r="D346" s="54" t="s">
        <v>631</v>
      </c>
      <c r="E346" s="98">
        <v>1502875</v>
      </c>
      <c r="F346" s="99" t="s">
        <v>41</v>
      </c>
      <c r="G346" s="97">
        <v>1492285</v>
      </c>
      <c r="H346" s="68">
        <f t="shared" si="10"/>
        <v>10590</v>
      </c>
      <c r="I346" s="19"/>
      <c r="J346" s="66">
        <v>0</v>
      </c>
      <c r="K346" s="70">
        <v>0</v>
      </c>
      <c r="L346" s="70">
        <v>0</v>
      </c>
      <c r="M346" s="96">
        <v>0</v>
      </c>
      <c r="N346" s="20">
        <f t="shared" si="11"/>
        <v>10590</v>
      </c>
    </row>
    <row r="347" spans="1:19" ht="14.1" customHeight="1">
      <c r="A347" s="54" t="s">
        <v>607</v>
      </c>
      <c r="B347" s="54" t="s">
        <v>608</v>
      </c>
      <c r="C347" s="54" t="s">
        <v>632</v>
      </c>
      <c r="D347" s="54" t="s">
        <v>633</v>
      </c>
      <c r="E347" s="98">
        <v>12589926</v>
      </c>
      <c r="F347" s="99" t="s">
        <v>41</v>
      </c>
      <c r="G347" s="97">
        <v>12501930</v>
      </c>
      <c r="H347" s="68">
        <f t="shared" si="10"/>
        <v>87996</v>
      </c>
      <c r="I347" s="19"/>
      <c r="J347" s="66">
        <v>0</v>
      </c>
      <c r="K347" s="70">
        <v>5743.16</v>
      </c>
      <c r="L347" s="70">
        <v>0</v>
      </c>
      <c r="M347" s="96">
        <v>0</v>
      </c>
      <c r="N347" s="20">
        <f t="shared" si="11"/>
        <v>93739.16</v>
      </c>
    </row>
    <row r="348" spans="1:19" ht="14.1" customHeight="1">
      <c r="A348" s="54" t="s">
        <v>607</v>
      </c>
      <c r="B348" s="54" t="s">
        <v>608</v>
      </c>
      <c r="C348" s="54" t="s">
        <v>634</v>
      </c>
      <c r="D348" s="54" t="s">
        <v>635</v>
      </c>
      <c r="E348" s="98">
        <v>4886192</v>
      </c>
      <c r="F348" s="99" t="s">
        <v>41</v>
      </c>
      <c r="G348" s="97">
        <v>4851763</v>
      </c>
      <c r="H348" s="68">
        <f t="shared" si="10"/>
        <v>34429</v>
      </c>
      <c r="I348" s="19"/>
      <c r="J348" s="66">
        <v>0</v>
      </c>
      <c r="K348" s="70">
        <v>3653.18</v>
      </c>
      <c r="L348" s="70">
        <v>0</v>
      </c>
      <c r="M348" s="96">
        <v>0</v>
      </c>
      <c r="N348" s="20">
        <f t="shared" si="11"/>
        <v>38082.18</v>
      </c>
    </row>
    <row r="349" spans="1:19" ht="14.1" customHeight="1">
      <c r="A349" s="54" t="s">
        <v>607</v>
      </c>
      <c r="B349" s="54" t="s">
        <v>608</v>
      </c>
      <c r="C349" s="54" t="s">
        <v>636</v>
      </c>
      <c r="D349" s="54" t="s">
        <v>637</v>
      </c>
      <c r="E349" s="98">
        <v>2008582</v>
      </c>
      <c r="F349" s="99" t="s">
        <v>41</v>
      </c>
      <c r="G349" s="97">
        <v>1994430</v>
      </c>
      <c r="H349" s="68">
        <f t="shared" si="10"/>
        <v>14152</v>
      </c>
      <c r="I349" s="19"/>
      <c r="J349" s="66">
        <v>0</v>
      </c>
      <c r="K349" s="70">
        <v>0</v>
      </c>
      <c r="L349" s="70">
        <v>0</v>
      </c>
      <c r="M349" s="96">
        <v>0</v>
      </c>
      <c r="N349" s="20">
        <f t="shared" si="11"/>
        <v>14152</v>
      </c>
    </row>
    <row r="350" spans="1:19" ht="14.1" customHeight="1">
      <c r="A350" s="54" t="s">
        <v>607</v>
      </c>
      <c r="B350" s="54" t="s">
        <v>608</v>
      </c>
      <c r="C350" s="54" t="s">
        <v>62</v>
      </c>
      <c r="D350" s="54" t="s">
        <v>638</v>
      </c>
      <c r="E350" s="98">
        <v>49325392</v>
      </c>
      <c r="F350" s="99" t="s">
        <v>41</v>
      </c>
      <c r="G350" s="97">
        <v>48632814</v>
      </c>
      <c r="H350" s="68">
        <f t="shared" si="10"/>
        <v>692578</v>
      </c>
      <c r="I350" s="19"/>
      <c r="J350" s="66">
        <v>0</v>
      </c>
      <c r="K350" s="70">
        <v>39997.910000000003</v>
      </c>
      <c r="L350" s="70">
        <v>0</v>
      </c>
      <c r="M350" s="96">
        <v>0</v>
      </c>
      <c r="N350" s="20">
        <f t="shared" si="11"/>
        <v>732575.91</v>
      </c>
    </row>
    <row r="351" spans="1:19" ht="14.1" customHeight="1">
      <c r="A351" s="54" t="s">
        <v>607</v>
      </c>
      <c r="B351" s="54" t="s">
        <v>608</v>
      </c>
      <c r="C351" s="54" t="s">
        <v>115</v>
      </c>
      <c r="D351" s="54" t="s">
        <v>639</v>
      </c>
      <c r="E351" s="98">
        <v>244725</v>
      </c>
      <c r="F351" s="99">
        <v>1</v>
      </c>
      <c r="G351" s="97">
        <v>227552</v>
      </c>
      <c r="H351" s="68">
        <f t="shared" si="10"/>
        <v>17173</v>
      </c>
      <c r="I351" s="19"/>
      <c r="J351" s="66">
        <v>0</v>
      </c>
      <c r="K351" s="70">
        <v>1933.7</v>
      </c>
      <c r="L351" s="70">
        <v>0</v>
      </c>
      <c r="M351" s="96">
        <v>0</v>
      </c>
      <c r="N351" s="20">
        <f t="shared" si="11"/>
        <v>19106.7</v>
      </c>
    </row>
    <row r="352" spans="1:19" ht="14.1" customHeight="1">
      <c r="A352" s="54" t="s">
        <v>607</v>
      </c>
      <c r="B352" s="54" t="s">
        <v>608</v>
      </c>
      <c r="C352" s="54" t="s">
        <v>52</v>
      </c>
      <c r="D352" s="54" t="s">
        <v>640</v>
      </c>
      <c r="E352" s="98">
        <v>14504978</v>
      </c>
      <c r="F352" s="99" t="s">
        <v>41</v>
      </c>
      <c r="G352" s="97">
        <v>14321183</v>
      </c>
      <c r="H352" s="68">
        <f t="shared" si="10"/>
        <v>183795</v>
      </c>
      <c r="I352" s="19"/>
      <c r="J352" s="66">
        <v>0</v>
      </c>
      <c r="K352" s="70">
        <v>12407.53</v>
      </c>
      <c r="L352" s="70">
        <v>0</v>
      </c>
      <c r="M352" s="96">
        <v>0</v>
      </c>
      <c r="N352" s="20">
        <f t="shared" si="11"/>
        <v>196202.53</v>
      </c>
    </row>
    <row r="353" spans="1:14" ht="14.1" customHeight="1">
      <c r="A353" s="54" t="s">
        <v>607</v>
      </c>
      <c r="B353" s="54" t="s">
        <v>608</v>
      </c>
      <c r="C353" s="54" t="s">
        <v>95</v>
      </c>
      <c r="D353" s="54" t="s">
        <v>641</v>
      </c>
      <c r="E353" s="98">
        <v>7709457</v>
      </c>
      <c r="F353" s="99" t="s">
        <v>41</v>
      </c>
      <c r="G353" s="97">
        <v>7537005</v>
      </c>
      <c r="H353" s="68">
        <f t="shared" si="10"/>
        <v>172452</v>
      </c>
      <c r="I353" s="19"/>
      <c r="J353" s="66">
        <v>0</v>
      </c>
      <c r="K353" s="70">
        <v>11654.37</v>
      </c>
      <c r="L353" s="70">
        <v>0</v>
      </c>
      <c r="M353" s="96">
        <v>0</v>
      </c>
      <c r="N353" s="20">
        <f t="shared" si="11"/>
        <v>184106.37</v>
      </c>
    </row>
    <row r="354" spans="1:14" ht="14.1" customHeight="1">
      <c r="A354" s="54" t="s">
        <v>607</v>
      </c>
      <c r="B354" s="54" t="s">
        <v>608</v>
      </c>
      <c r="C354" s="54" t="s">
        <v>73</v>
      </c>
      <c r="D354" s="54" t="s">
        <v>642</v>
      </c>
      <c r="E354" s="98">
        <v>6152232</v>
      </c>
      <c r="F354" s="99" t="s">
        <v>41</v>
      </c>
      <c r="G354" s="97">
        <v>6078876</v>
      </c>
      <c r="H354" s="68">
        <f t="shared" si="10"/>
        <v>73356</v>
      </c>
      <c r="I354" s="19"/>
      <c r="J354" s="66">
        <v>0</v>
      </c>
      <c r="K354" s="70">
        <v>4681.37</v>
      </c>
      <c r="L354" s="70">
        <v>0</v>
      </c>
      <c r="M354" s="96">
        <v>0</v>
      </c>
      <c r="N354" s="20">
        <f t="shared" si="11"/>
        <v>78037.37</v>
      </c>
    </row>
    <row r="355" spans="1:14" ht="14.1" customHeight="1">
      <c r="A355" s="54" t="s">
        <v>607</v>
      </c>
      <c r="B355" s="54" t="s">
        <v>608</v>
      </c>
      <c r="C355" s="54" t="s">
        <v>103</v>
      </c>
      <c r="D355" s="54" t="s">
        <v>643</v>
      </c>
      <c r="E355" s="98">
        <v>2925627</v>
      </c>
      <c r="F355" s="99" t="s">
        <v>41</v>
      </c>
      <c r="G355" s="97">
        <v>2889768</v>
      </c>
      <c r="H355" s="68">
        <f t="shared" si="10"/>
        <v>35859</v>
      </c>
      <c r="I355" s="19"/>
      <c r="J355" s="66">
        <v>0</v>
      </c>
      <c r="K355" s="70">
        <v>2677.14</v>
      </c>
      <c r="L355" s="70">
        <v>0</v>
      </c>
      <c r="M355" s="96">
        <v>0</v>
      </c>
      <c r="N355" s="20">
        <f t="shared" si="11"/>
        <v>38536.14</v>
      </c>
    </row>
    <row r="356" spans="1:14" ht="14.1" customHeight="1">
      <c r="A356" s="54" t="s">
        <v>607</v>
      </c>
      <c r="B356" s="54" t="s">
        <v>608</v>
      </c>
      <c r="C356" s="54" t="s">
        <v>129</v>
      </c>
      <c r="D356" s="54" t="s">
        <v>644</v>
      </c>
      <c r="E356" s="98">
        <v>26042263</v>
      </c>
      <c r="F356" s="99" t="s">
        <v>41</v>
      </c>
      <c r="G356" s="97">
        <v>25278682</v>
      </c>
      <c r="H356" s="68">
        <f t="shared" si="10"/>
        <v>763581</v>
      </c>
      <c r="I356" s="19"/>
      <c r="J356" s="66">
        <v>0</v>
      </c>
      <c r="K356" s="70">
        <v>53150.48</v>
      </c>
      <c r="L356" s="70">
        <v>0</v>
      </c>
      <c r="M356" s="96">
        <v>0</v>
      </c>
      <c r="N356" s="20">
        <f t="shared" si="11"/>
        <v>816731.48</v>
      </c>
    </row>
    <row r="357" spans="1:14" ht="14.1" customHeight="1">
      <c r="A357" s="54" t="s">
        <v>607</v>
      </c>
      <c r="B357" s="54" t="s">
        <v>608</v>
      </c>
      <c r="C357" s="54" t="s">
        <v>393</v>
      </c>
      <c r="D357" s="54" t="s">
        <v>645</v>
      </c>
      <c r="E357" s="98">
        <v>2351714</v>
      </c>
      <c r="F357" s="99" t="s">
        <v>41</v>
      </c>
      <c r="G357" s="97">
        <v>2319701</v>
      </c>
      <c r="H357" s="68">
        <f t="shared" si="10"/>
        <v>32013</v>
      </c>
      <c r="I357" s="19"/>
      <c r="J357" s="66">
        <v>0</v>
      </c>
      <c r="K357" s="70">
        <v>1978.69</v>
      </c>
      <c r="L357" s="70">
        <v>0</v>
      </c>
      <c r="M357" s="96">
        <v>0</v>
      </c>
      <c r="N357" s="20">
        <f t="shared" si="11"/>
        <v>33991.69</v>
      </c>
    </row>
    <row r="358" spans="1:14" ht="14.1" customHeight="1">
      <c r="A358" s="54" t="s">
        <v>607</v>
      </c>
      <c r="B358" s="54" t="s">
        <v>608</v>
      </c>
      <c r="C358" s="54" t="s">
        <v>646</v>
      </c>
      <c r="D358" s="54" t="s">
        <v>647</v>
      </c>
      <c r="E358" s="98">
        <v>4870328</v>
      </c>
      <c r="F358" s="99" t="s">
        <v>41</v>
      </c>
      <c r="G358" s="97">
        <v>4735486</v>
      </c>
      <c r="H358" s="68">
        <f t="shared" si="10"/>
        <v>134842</v>
      </c>
      <c r="I358" s="19"/>
      <c r="J358" s="66">
        <v>0</v>
      </c>
      <c r="K358" s="70">
        <v>7078.87</v>
      </c>
      <c r="L358" s="70">
        <v>0</v>
      </c>
      <c r="M358" s="96">
        <v>0</v>
      </c>
      <c r="N358" s="20">
        <f t="shared" si="11"/>
        <v>141920.87</v>
      </c>
    </row>
    <row r="359" spans="1:14" ht="14.1" customHeight="1">
      <c r="A359" s="54" t="s">
        <v>607</v>
      </c>
      <c r="B359" s="54" t="s">
        <v>608</v>
      </c>
      <c r="C359" s="54" t="s">
        <v>482</v>
      </c>
      <c r="D359" s="54" t="s">
        <v>648</v>
      </c>
      <c r="E359" s="98">
        <v>40623505</v>
      </c>
      <c r="F359" s="99" t="s">
        <v>41</v>
      </c>
      <c r="G359" s="97">
        <v>40138669</v>
      </c>
      <c r="H359" s="68">
        <f t="shared" si="10"/>
        <v>484836</v>
      </c>
      <c r="I359" s="19"/>
      <c r="J359" s="66">
        <v>0</v>
      </c>
      <c r="K359" s="70">
        <v>28790.85</v>
      </c>
      <c r="L359" s="70">
        <v>0</v>
      </c>
      <c r="M359" s="96">
        <v>0</v>
      </c>
      <c r="N359" s="20">
        <f t="shared" si="11"/>
        <v>513626.85</v>
      </c>
    </row>
    <row r="360" spans="1:14" ht="14.1" customHeight="1">
      <c r="A360" s="54" t="s">
        <v>607</v>
      </c>
      <c r="B360" s="54" t="s">
        <v>608</v>
      </c>
      <c r="C360" s="54" t="s">
        <v>649</v>
      </c>
      <c r="D360" s="54" t="s">
        <v>650</v>
      </c>
      <c r="E360" s="98">
        <v>3481787</v>
      </c>
      <c r="F360" s="99" t="s">
        <v>41</v>
      </c>
      <c r="G360" s="97">
        <v>3436360</v>
      </c>
      <c r="H360" s="68">
        <f t="shared" si="10"/>
        <v>45427</v>
      </c>
      <c r="I360" s="19"/>
      <c r="J360" s="66">
        <v>0</v>
      </c>
      <c r="K360" s="70">
        <v>2689.14</v>
      </c>
      <c r="L360" s="70">
        <v>0</v>
      </c>
      <c r="M360" s="96">
        <v>0</v>
      </c>
      <c r="N360" s="20">
        <f t="shared" si="11"/>
        <v>48116.14</v>
      </c>
    </row>
    <row r="361" spans="1:14" ht="14.1" customHeight="1">
      <c r="A361" s="54" t="s">
        <v>607</v>
      </c>
      <c r="B361" s="54" t="s">
        <v>608</v>
      </c>
      <c r="C361" s="54" t="s">
        <v>586</v>
      </c>
      <c r="D361" s="54" t="s">
        <v>651</v>
      </c>
      <c r="E361" s="98">
        <v>7365238</v>
      </c>
      <c r="F361" s="99" t="s">
        <v>41</v>
      </c>
      <c r="G361" s="97">
        <v>7301696</v>
      </c>
      <c r="H361" s="68">
        <f t="shared" si="10"/>
        <v>63542</v>
      </c>
      <c r="I361" s="19"/>
      <c r="J361" s="66">
        <v>0</v>
      </c>
      <c r="K361" s="70">
        <v>3979.36</v>
      </c>
      <c r="L361" s="70">
        <v>0</v>
      </c>
      <c r="M361" s="96">
        <v>0</v>
      </c>
      <c r="N361" s="20">
        <f t="shared" si="11"/>
        <v>67521.36</v>
      </c>
    </row>
    <row r="362" spans="1:14" ht="14.1" customHeight="1">
      <c r="A362" s="54" t="s">
        <v>607</v>
      </c>
      <c r="B362" s="54" t="s">
        <v>608</v>
      </c>
      <c r="C362" s="54" t="s">
        <v>449</v>
      </c>
      <c r="D362" s="54" t="s">
        <v>652</v>
      </c>
      <c r="E362" s="98">
        <v>101969211</v>
      </c>
      <c r="F362" s="99" t="s">
        <v>41</v>
      </c>
      <c r="G362" s="97">
        <v>100520398</v>
      </c>
      <c r="H362" s="68">
        <f t="shared" si="10"/>
        <v>1448813</v>
      </c>
      <c r="I362" s="19"/>
      <c r="J362" s="66">
        <v>0</v>
      </c>
      <c r="K362" s="70">
        <v>61864.21</v>
      </c>
      <c r="L362" s="70">
        <v>0</v>
      </c>
      <c r="M362" s="96">
        <v>0</v>
      </c>
      <c r="N362" s="20">
        <f t="shared" si="11"/>
        <v>1510677.21</v>
      </c>
    </row>
    <row r="363" spans="1:14" ht="14.1" customHeight="1">
      <c r="A363" s="54" t="s">
        <v>607</v>
      </c>
      <c r="B363" s="54" t="s">
        <v>608</v>
      </c>
      <c r="C363" s="54" t="s">
        <v>653</v>
      </c>
      <c r="D363" s="54" t="s">
        <v>654</v>
      </c>
      <c r="E363" s="98">
        <v>769472</v>
      </c>
      <c r="F363" s="99" t="s">
        <v>41</v>
      </c>
      <c r="G363" s="97">
        <v>764051</v>
      </c>
      <c r="H363" s="68">
        <f t="shared" si="10"/>
        <v>5421</v>
      </c>
      <c r="I363" s="19"/>
      <c r="J363" s="66">
        <v>0</v>
      </c>
      <c r="K363" s="70">
        <v>768.62</v>
      </c>
      <c r="L363" s="70">
        <v>0</v>
      </c>
      <c r="M363" s="96">
        <v>0</v>
      </c>
      <c r="N363" s="20">
        <f t="shared" si="11"/>
        <v>6189.62</v>
      </c>
    </row>
    <row r="364" spans="1:14" ht="14.1" customHeight="1">
      <c r="A364" s="54" t="s">
        <v>607</v>
      </c>
      <c r="B364" s="54" t="s">
        <v>608</v>
      </c>
      <c r="C364" s="54" t="s">
        <v>655</v>
      </c>
      <c r="D364" s="54" t="s">
        <v>656</v>
      </c>
      <c r="E364" s="98">
        <v>39455350</v>
      </c>
      <c r="F364" s="99" t="s">
        <v>41</v>
      </c>
      <c r="G364" s="97">
        <v>39177339</v>
      </c>
      <c r="H364" s="68">
        <f t="shared" si="10"/>
        <v>278011</v>
      </c>
      <c r="I364" s="19"/>
      <c r="J364" s="66">
        <v>0</v>
      </c>
      <c r="K364" s="70">
        <v>16998.419999999998</v>
      </c>
      <c r="L364" s="70">
        <v>0</v>
      </c>
      <c r="M364" s="96">
        <v>0</v>
      </c>
      <c r="N364" s="20">
        <f t="shared" si="11"/>
        <v>295009.42</v>
      </c>
    </row>
    <row r="365" spans="1:14" ht="14.1" customHeight="1">
      <c r="A365" s="54" t="s">
        <v>607</v>
      </c>
      <c r="B365" s="54" t="s">
        <v>608</v>
      </c>
      <c r="C365" s="54" t="s">
        <v>657</v>
      </c>
      <c r="D365" s="54" t="s">
        <v>658</v>
      </c>
      <c r="E365" s="98">
        <v>11119145</v>
      </c>
      <c r="F365" s="99" t="s">
        <v>41</v>
      </c>
      <c r="G365" s="97">
        <v>11040902</v>
      </c>
      <c r="H365" s="68">
        <f t="shared" si="10"/>
        <v>78243</v>
      </c>
      <c r="I365" s="19"/>
      <c r="J365" s="66">
        <v>0</v>
      </c>
      <c r="K365" s="70">
        <v>5786.13</v>
      </c>
      <c r="L365" s="70">
        <v>0</v>
      </c>
      <c r="M365" s="96">
        <v>0</v>
      </c>
      <c r="N365" s="20">
        <f t="shared" si="11"/>
        <v>84029.13</v>
      </c>
    </row>
    <row r="366" spans="1:14" ht="14.1" customHeight="1">
      <c r="A366" s="54" t="s">
        <v>607</v>
      </c>
      <c r="B366" s="54" t="s">
        <v>608</v>
      </c>
      <c r="C366" s="54" t="s">
        <v>659</v>
      </c>
      <c r="D366" s="54" t="s">
        <v>660</v>
      </c>
      <c r="E366" s="98">
        <v>5554006</v>
      </c>
      <c r="F366" s="99" t="s">
        <v>41</v>
      </c>
      <c r="G366" s="97">
        <v>5514872</v>
      </c>
      <c r="H366" s="68">
        <f t="shared" si="10"/>
        <v>39134</v>
      </c>
      <c r="I366" s="19"/>
      <c r="J366" s="66">
        <v>0</v>
      </c>
      <c r="K366" s="70">
        <v>3730.74</v>
      </c>
      <c r="L366" s="70">
        <v>0</v>
      </c>
      <c r="M366" s="96">
        <v>0</v>
      </c>
      <c r="N366" s="20">
        <f t="shared" si="11"/>
        <v>42864.74</v>
      </c>
    </row>
    <row r="367" spans="1:14" ht="14.1" customHeight="1">
      <c r="A367" s="54" t="s">
        <v>607</v>
      </c>
      <c r="B367" s="54" t="s">
        <v>608</v>
      </c>
      <c r="C367" s="54" t="s">
        <v>661</v>
      </c>
      <c r="D367" s="54" t="s">
        <v>662</v>
      </c>
      <c r="E367" s="98">
        <v>1841786</v>
      </c>
      <c r="F367" s="99" t="s">
        <v>41</v>
      </c>
      <c r="G367" s="97">
        <v>1828809</v>
      </c>
      <c r="H367" s="68">
        <f t="shared" si="10"/>
        <v>12977</v>
      </c>
      <c r="I367" s="19"/>
      <c r="J367" s="66">
        <v>0</v>
      </c>
      <c r="K367" s="70">
        <v>1572.13</v>
      </c>
      <c r="L367" s="70">
        <v>0</v>
      </c>
      <c r="M367" s="96">
        <v>0</v>
      </c>
      <c r="N367" s="20">
        <f t="shared" si="11"/>
        <v>14549.130000000001</v>
      </c>
    </row>
    <row r="368" spans="1:14" ht="14.1" customHeight="1">
      <c r="A368" s="54" t="s">
        <v>607</v>
      </c>
      <c r="B368" s="54" t="s">
        <v>608</v>
      </c>
      <c r="C368" s="54" t="s">
        <v>663</v>
      </c>
      <c r="D368" s="54" t="s">
        <v>664</v>
      </c>
      <c r="E368" s="98">
        <v>257543</v>
      </c>
      <c r="F368" s="99" t="s">
        <v>41</v>
      </c>
      <c r="G368" s="97">
        <v>255728</v>
      </c>
      <c r="H368" s="68">
        <f t="shared" si="10"/>
        <v>1815</v>
      </c>
      <c r="I368" s="19"/>
      <c r="J368" s="66">
        <v>0</v>
      </c>
      <c r="K368" s="70">
        <v>220.79</v>
      </c>
      <c r="L368" s="70">
        <v>0</v>
      </c>
      <c r="M368" s="96">
        <v>0</v>
      </c>
      <c r="N368" s="20">
        <f t="shared" si="11"/>
        <v>2035.79</v>
      </c>
    </row>
    <row r="369" spans="1:14" ht="14.1" customHeight="1">
      <c r="A369" s="54" t="s">
        <v>665</v>
      </c>
      <c r="B369" s="54" t="s">
        <v>666</v>
      </c>
      <c r="C369" s="54" t="s">
        <v>467</v>
      </c>
      <c r="D369" s="54" t="s">
        <v>667</v>
      </c>
      <c r="E369" s="98">
        <v>1554021</v>
      </c>
      <c r="F369" s="99" t="s">
        <v>41</v>
      </c>
      <c r="G369" s="97">
        <v>1540738</v>
      </c>
      <c r="H369" s="68">
        <f t="shared" si="10"/>
        <v>13283</v>
      </c>
      <c r="I369" s="19"/>
      <c r="J369" s="66">
        <v>0</v>
      </c>
      <c r="K369" s="70">
        <v>200.6</v>
      </c>
      <c r="L369" s="70">
        <v>0</v>
      </c>
      <c r="M369" s="96">
        <v>0</v>
      </c>
      <c r="N369" s="20">
        <f t="shared" si="11"/>
        <v>13483.6</v>
      </c>
    </row>
    <row r="370" spans="1:14" ht="14.1" customHeight="1">
      <c r="A370" s="54" t="s">
        <v>665</v>
      </c>
      <c r="B370" s="54" t="s">
        <v>666</v>
      </c>
      <c r="C370" s="54" t="s">
        <v>62</v>
      </c>
      <c r="D370" s="54" t="s">
        <v>668</v>
      </c>
      <c r="E370" s="98">
        <v>4993831</v>
      </c>
      <c r="F370" s="99" t="s">
        <v>41</v>
      </c>
      <c r="G370" s="97">
        <v>4938686</v>
      </c>
      <c r="H370" s="68">
        <f t="shared" si="10"/>
        <v>55145</v>
      </c>
      <c r="I370" s="19"/>
      <c r="J370" s="66">
        <v>0</v>
      </c>
      <c r="K370" s="70">
        <v>3050.89</v>
      </c>
      <c r="L370" s="70">
        <v>0</v>
      </c>
      <c r="M370" s="96">
        <v>0</v>
      </c>
      <c r="N370" s="20">
        <f t="shared" si="11"/>
        <v>58195.89</v>
      </c>
    </row>
    <row r="371" spans="1:14" ht="14.1" customHeight="1">
      <c r="A371" s="54" t="s">
        <v>665</v>
      </c>
      <c r="B371" s="54" t="s">
        <v>666</v>
      </c>
      <c r="C371" s="54" t="s">
        <v>93</v>
      </c>
      <c r="D371" s="54" t="s">
        <v>669</v>
      </c>
      <c r="E371" s="98">
        <v>4467813</v>
      </c>
      <c r="F371" s="99" t="s">
        <v>41</v>
      </c>
      <c r="G371" s="97">
        <v>4424460</v>
      </c>
      <c r="H371" s="68">
        <f t="shared" si="10"/>
        <v>43353</v>
      </c>
      <c r="I371" s="19"/>
      <c r="J371" s="66">
        <v>0</v>
      </c>
      <c r="K371" s="70">
        <v>2333.98</v>
      </c>
      <c r="L371" s="70">
        <v>0</v>
      </c>
      <c r="M371" s="96">
        <v>0</v>
      </c>
      <c r="N371" s="20">
        <f t="shared" si="11"/>
        <v>45686.98</v>
      </c>
    </row>
    <row r="372" spans="1:14" ht="14.1" customHeight="1">
      <c r="A372" s="54" t="s">
        <v>665</v>
      </c>
      <c r="B372" s="54" t="s">
        <v>666</v>
      </c>
      <c r="C372" s="54" t="s">
        <v>115</v>
      </c>
      <c r="D372" s="54" t="s">
        <v>670</v>
      </c>
      <c r="E372" s="98">
        <v>3687175</v>
      </c>
      <c r="F372" s="99" t="s">
        <v>41</v>
      </c>
      <c r="G372" s="97">
        <v>3651592</v>
      </c>
      <c r="H372" s="68">
        <f t="shared" si="10"/>
        <v>35583</v>
      </c>
      <c r="I372" s="19"/>
      <c r="J372" s="66">
        <v>0</v>
      </c>
      <c r="K372" s="70">
        <v>2442.86</v>
      </c>
      <c r="L372" s="70">
        <v>0</v>
      </c>
      <c r="M372" s="96">
        <v>0</v>
      </c>
      <c r="N372" s="20">
        <f t="shared" si="11"/>
        <v>38025.86</v>
      </c>
    </row>
    <row r="373" spans="1:14" ht="14.1" customHeight="1">
      <c r="A373" s="54" t="s">
        <v>665</v>
      </c>
      <c r="B373" s="54" t="s">
        <v>666</v>
      </c>
      <c r="C373" s="54" t="s">
        <v>52</v>
      </c>
      <c r="D373" s="54" t="s">
        <v>671</v>
      </c>
      <c r="E373" s="98">
        <v>3555751</v>
      </c>
      <c r="F373" s="99" t="s">
        <v>41</v>
      </c>
      <c r="G373" s="97">
        <v>3517433</v>
      </c>
      <c r="H373" s="68">
        <f t="shared" si="10"/>
        <v>38318</v>
      </c>
      <c r="I373" s="19"/>
      <c r="J373" s="66">
        <v>0</v>
      </c>
      <c r="K373" s="70">
        <v>2769.71</v>
      </c>
      <c r="L373" s="70">
        <v>0</v>
      </c>
      <c r="M373" s="96">
        <v>0</v>
      </c>
      <c r="N373" s="20">
        <f t="shared" si="11"/>
        <v>41087.71</v>
      </c>
    </row>
    <row r="374" spans="1:14" ht="14.1" customHeight="1">
      <c r="A374" s="54" t="s">
        <v>665</v>
      </c>
      <c r="B374" s="54" t="s">
        <v>666</v>
      </c>
      <c r="C374" s="54" t="s">
        <v>118</v>
      </c>
      <c r="D374" s="54" t="s">
        <v>672</v>
      </c>
      <c r="E374" s="98">
        <v>2057775</v>
      </c>
      <c r="F374" s="99" t="s">
        <v>41</v>
      </c>
      <c r="G374" s="97">
        <v>2039422</v>
      </c>
      <c r="H374" s="68">
        <f t="shared" si="10"/>
        <v>18353</v>
      </c>
      <c r="I374" s="19"/>
      <c r="J374" s="66">
        <v>0</v>
      </c>
      <c r="K374" s="70">
        <v>1348.45</v>
      </c>
      <c r="L374" s="70">
        <v>0</v>
      </c>
      <c r="M374" s="96">
        <v>0</v>
      </c>
      <c r="N374" s="20">
        <f t="shared" si="11"/>
        <v>19701.45</v>
      </c>
    </row>
    <row r="375" spans="1:14" ht="14.1" customHeight="1">
      <c r="A375" s="54" t="s">
        <v>665</v>
      </c>
      <c r="B375" s="54" t="s">
        <v>666</v>
      </c>
      <c r="C375" s="54" t="s">
        <v>95</v>
      </c>
      <c r="D375" s="54" t="s">
        <v>673</v>
      </c>
      <c r="E375" s="98">
        <v>541913</v>
      </c>
      <c r="F375" s="99" t="s">
        <v>41</v>
      </c>
      <c r="G375" s="97">
        <v>536489</v>
      </c>
      <c r="H375" s="68">
        <f t="shared" si="10"/>
        <v>5424</v>
      </c>
      <c r="I375" s="19"/>
      <c r="J375" s="66">
        <v>0</v>
      </c>
      <c r="K375" s="70">
        <v>271.7</v>
      </c>
      <c r="L375" s="70">
        <v>0</v>
      </c>
      <c r="M375" s="96">
        <v>0</v>
      </c>
      <c r="N375" s="20">
        <f t="shared" si="11"/>
        <v>5695.7</v>
      </c>
    </row>
    <row r="376" spans="1:14" ht="14.1" customHeight="1">
      <c r="A376" s="54" t="s">
        <v>665</v>
      </c>
      <c r="B376" s="54" t="s">
        <v>666</v>
      </c>
      <c r="C376" s="54" t="s">
        <v>73</v>
      </c>
      <c r="D376" s="54" t="s">
        <v>180</v>
      </c>
      <c r="E376" s="98">
        <v>1050591</v>
      </c>
      <c r="F376" s="99" t="s">
        <v>41</v>
      </c>
      <c r="G376" s="97">
        <v>1041181</v>
      </c>
      <c r="H376" s="68">
        <f t="shared" si="10"/>
        <v>9410</v>
      </c>
      <c r="I376" s="19"/>
      <c r="J376" s="66">
        <v>0</v>
      </c>
      <c r="K376" s="70">
        <v>568.51</v>
      </c>
      <c r="L376" s="70">
        <v>0</v>
      </c>
      <c r="M376" s="96">
        <v>0</v>
      </c>
      <c r="N376" s="20">
        <f t="shared" si="11"/>
        <v>9978.51</v>
      </c>
    </row>
    <row r="377" spans="1:14" ht="14.1" customHeight="1">
      <c r="A377" s="54" t="s">
        <v>665</v>
      </c>
      <c r="B377" s="54" t="s">
        <v>666</v>
      </c>
      <c r="C377" s="54" t="s">
        <v>251</v>
      </c>
      <c r="D377" s="54" t="s">
        <v>674</v>
      </c>
      <c r="E377" s="98">
        <v>1623199</v>
      </c>
      <c r="F377" s="99" t="s">
        <v>41</v>
      </c>
      <c r="G377" s="97">
        <v>1609019</v>
      </c>
      <c r="H377" s="68">
        <f t="shared" si="10"/>
        <v>14180</v>
      </c>
      <c r="I377" s="19"/>
      <c r="J377" s="66">
        <v>0</v>
      </c>
      <c r="K377" s="70">
        <v>926.13</v>
      </c>
      <c r="L377" s="70">
        <v>0</v>
      </c>
      <c r="M377" s="96">
        <v>0</v>
      </c>
      <c r="N377" s="20">
        <f t="shared" si="11"/>
        <v>15106.13</v>
      </c>
    </row>
    <row r="378" spans="1:14" ht="14.1" customHeight="1">
      <c r="A378" s="54" t="s">
        <v>675</v>
      </c>
      <c r="B378" s="54" t="s">
        <v>676</v>
      </c>
      <c r="C378" s="54" t="s">
        <v>413</v>
      </c>
      <c r="D378" s="54" t="s">
        <v>677</v>
      </c>
      <c r="E378" s="98">
        <v>272236</v>
      </c>
      <c r="F378" s="99" t="s">
        <v>41</v>
      </c>
      <c r="G378" s="97">
        <v>266138</v>
      </c>
      <c r="H378" s="68">
        <f t="shared" si="10"/>
        <v>6098</v>
      </c>
      <c r="I378" s="19"/>
      <c r="J378" s="66">
        <v>0</v>
      </c>
      <c r="K378" s="70">
        <v>66.17</v>
      </c>
      <c r="L378" s="70">
        <v>0</v>
      </c>
      <c r="M378" s="96">
        <v>0</v>
      </c>
      <c r="N378" s="20">
        <f t="shared" si="11"/>
        <v>6164.17</v>
      </c>
    </row>
    <row r="379" spans="1:14" ht="14.1" customHeight="1">
      <c r="A379" s="54" t="s">
        <v>675</v>
      </c>
      <c r="B379" s="54" t="s">
        <v>676</v>
      </c>
      <c r="C379" s="54" t="s">
        <v>421</v>
      </c>
      <c r="D379" s="54" t="s">
        <v>678</v>
      </c>
      <c r="E379" s="98">
        <v>196949</v>
      </c>
      <c r="F379" s="99" t="s">
        <v>41</v>
      </c>
      <c r="G379" s="97">
        <v>193177</v>
      </c>
      <c r="H379" s="68">
        <f t="shared" si="10"/>
        <v>3772</v>
      </c>
      <c r="I379" s="19"/>
      <c r="J379" s="66">
        <v>0</v>
      </c>
      <c r="K379" s="70">
        <v>36.93</v>
      </c>
      <c r="L379" s="70">
        <v>0</v>
      </c>
      <c r="M379" s="96">
        <v>0</v>
      </c>
      <c r="N379" s="20">
        <f t="shared" si="11"/>
        <v>3808.93</v>
      </c>
    </row>
    <row r="380" spans="1:14" ht="14.1" customHeight="1">
      <c r="A380" s="54" t="s">
        <v>675</v>
      </c>
      <c r="B380" s="54" t="s">
        <v>676</v>
      </c>
      <c r="C380" s="54" t="s">
        <v>281</v>
      </c>
      <c r="D380" s="54" t="s">
        <v>679</v>
      </c>
      <c r="E380" s="98">
        <v>64222</v>
      </c>
      <c r="F380" s="99" t="s">
        <v>41</v>
      </c>
      <c r="G380" s="97">
        <v>61168</v>
      </c>
      <c r="H380" s="68">
        <f t="shared" si="10"/>
        <v>3054</v>
      </c>
      <c r="I380" s="19"/>
      <c r="J380" s="66">
        <v>0</v>
      </c>
      <c r="K380" s="70">
        <v>51.52</v>
      </c>
      <c r="L380" s="70">
        <v>0</v>
      </c>
      <c r="M380" s="96">
        <v>0</v>
      </c>
      <c r="N380" s="20">
        <f t="shared" si="11"/>
        <v>3105.52</v>
      </c>
    </row>
    <row r="381" spans="1:14" ht="14.1" customHeight="1">
      <c r="A381" s="54" t="s">
        <v>675</v>
      </c>
      <c r="B381" s="54" t="s">
        <v>676</v>
      </c>
      <c r="C381" s="54" t="s">
        <v>680</v>
      </c>
      <c r="D381" s="54" t="s">
        <v>681</v>
      </c>
      <c r="E381" s="98">
        <v>604913</v>
      </c>
      <c r="F381" s="99" t="s">
        <v>41</v>
      </c>
      <c r="G381" s="97">
        <v>595086</v>
      </c>
      <c r="H381" s="68">
        <f t="shared" si="10"/>
        <v>9827</v>
      </c>
      <c r="I381" s="19"/>
      <c r="J381" s="66">
        <v>0</v>
      </c>
      <c r="K381" s="70">
        <v>0</v>
      </c>
      <c r="L381" s="70">
        <v>0</v>
      </c>
      <c r="M381" s="96">
        <v>0</v>
      </c>
      <c r="N381" s="20">
        <f t="shared" si="11"/>
        <v>9827</v>
      </c>
    </row>
    <row r="382" spans="1:14" ht="14.1" customHeight="1">
      <c r="A382" s="54" t="s">
        <v>675</v>
      </c>
      <c r="B382" s="54" t="s">
        <v>676</v>
      </c>
      <c r="C382" s="54" t="s">
        <v>682</v>
      </c>
      <c r="D382" s="54" t="s">
        <v>683</v>
      </c>
      <c r="E382" s="98">
        <v>1164960</v>
      </c>
      <c r="F382" s="99" t="s">
        <v>41</v>
      </c>
      <c r="G382" s="97">
        <v>1153800</v>
      </c>
      <c r="H382" s="68">
        <f t="shared" si="10"/>
        <v>11160</v>
      </c>
      <c r="I382" s="19"/>
      <c r="J382" s="66">
        <v>0</v>
      </c>
      <c r="K382" s="70">
        <v>0</v>
      </c>
      <c r="L382" s="70">
        <v>0</v>
      </c>
      <c r="M382" s="96">
        <v>0</v>
      </c>
      <c r="N382" s="20">
        <f t="shared" si="11"/>
        <v>11160</v>
      </c>
    </row>
    <row r="383" spans="1:14" ht="14.1" customHeight="1">
      <c r="A383" s="54" t="s">
        <v>675</v>
      </c>
      <c r="B383" s="54" t="s">
        <v>676</v>
      </c>
      <c r="C383" s="54" t="s">
        <v>93</v>
      </c>
      <c r="D383" s="54" t="s">
        <v>684</v>
      </c>
      <c r="E383" s="98">
        <v>2448398</v>
      </c>
      <c r="F383" s="99" t="s">
        <v>41</v>
      </c>
      <c r="G383" s="97">
        <v>2417542</v>
      </c>
      <c r="H383" s="68">
        <f t="shared" si="10"/>
        <v>30856</v>
      </c>
      <c r="I383" s="19"/>
      <c r="J383" s="66">
        <v>0</v>
      </c>
      <c r="K383" s="70">
        <v>1755.68</v>
      </c>
      <c r="L383" s="70">
        <v>0</v>
      </c>
      <c r="M383" s="96">
        <v>0</v>
      </c>
      <c r="N383" s="20">
        <f t="shared" si="11"/>
        <v>32611.68</v>
      </c>
    </row>
    <row r="384" spans="1:14" ht="14.1" customHeight="1">
      <c r="A384" s="54" t="s">
        <v>675</v>
      </c>
      <c r="B384" s="54" t="s">
        <v>676</v>
      </c>
      <c r="C384" s="54" t="s">
        <v>54</v>
      </c>
      <c r="D384" s="54" t="s">
        <v>685</v>
      </c>
      <c r="E384" s="98">
        <v>92127</v>
      </c>
      <c r="F384" s="99">
        <v>1</v>
      </c>
      <c r="G384" s="97">
        <v>85688</v>
      </c>
      <c r="H384" s="68">
        <f t="shared" si="10"/>
        <v>6439</v>
      </c>
      <c r="I384" s="19"/>
      <c r="J384" s="66">
        <v>0</v>
      </c>
      <c r="K384" s="70">
        <v>539.95000000000005</v>
      </c>
      <c r="L384" s="70">
        <v>0</v>
      </c>
      <c r="M384" s="96">
        <v>0</v>
      </c>
      <c r="N384" s="20">
        <f t="shared" si="11"/>
        <v>6978.95</v>
      </c>
    </row>
    <row r="385" spans="1:14" ht="14.1" customHeight="1">
      <c r="A385" s="54" t="s">
        <v>675</v>
      </c>
      <c r="B385" s="54" t="s">
        <v>676</v>
      </c>
      <c r="C385" s="54" t="s">
        <v>229</v>
      </c>
      <c r="D385" s="54" t="s">
        <v>686</v>
      </c>
      <c r="E385" s="98">
        <v>893860</v>
      </c>
      <c r="F385" s="99" t="s">
        <v>41</v>
      </c>
      <c r="G385" s="97">
        <v>878909</v>
      </c>
      <c r="H385" s="68">
        <f t="shared" si="10"/>
        <v>14951</v>
      </c>
      <c r="I385" s="19"/>
      <c r="J385" s="66">
        <v>0</v>
      </c>
      <c r="K385" s="70">
        <v>1137.57</v>
      </c>
      <c r="L385" s="70">
        <v>0</v>
      </c>
      <c r="M385" s="96">
        <v>0</v>
      </c>
      <c r="N385" s="20">
        <f t="shared" si="11"/>
        <v>16088.57</v>
      </c>
    </row>
    <row r="386" spans="1:14" ht="14.1" customHeight="1">
      <c r="A386" s="54" t="s">
        <v>675</v>
      </c>
      <c r="B386" s="54" t="s">
        <v>676</v>
      </c>
      <c r="C386" s="54" t="s">
        <v>58</v>
      </c>
      <c r="D386" s="54" t="s">
        <v>687</v>
      </c>
      <c r="E386" s="98">
        <v>191372</v>
      </c>
      <c r="F386" s="99" t="s">
        <v>41</v>
      </c>
      <c r="G386" s="97">
        <v>186592</v>
      </c>
      <c r="H386" s="68">
        <f t="shared" si="10"/>
        <v>4780</v>
      </c>
      <c r="I386" s="19"/>
      <c r="J386" s="66">
        <v>0</v>
      </c>
      <c r="K386" s="70">
        <v>283.64</v>
      </c>
      <c r="L386" s="70">
        <v>0</v>
      </c>
      <c r="M386" s="96">
        <v>0</v>
      </c>
      <c r="N386" s="20">
        <f t="shared" si="11"/>
        <v>5063.6400000000003</v>
      </c>
    </row>
    <row r="387" spans="1:14" ht="14.1" customHeight="1">
      <c r="A387" s="54" t="s">
        <v>675</v>
      </c>
      <c r="B387" s="54" t="s">
        <v>676</v>
      </c>
      <c r="C387" s="54" t="s">
        <v>345</v>
      </c>
      <c r="D387" s="54" t="s">
        <v>688</v>
      </c>
      <c r="E387" s="98">
        <v>1531029</v>
      </c>
      <c r="F387" s="99" t="s">
        <v>41</v>
      </c>
      <c r="G387" s="97">
        <v>1510367</v>
      </c>
      <c r="H387" s="68">
        <f t="shared" si="10"/>
        <v>20662</v>
      </c>
      <c r="I387" s="19"/>
      <c r="J387" s="66">
        <v>0</v>
      </c>
      <c r="K387" s="70">
        <v>1279.08</v>
      </c>
      <c r="L387" s="70">
        <v>0</v>
      </c>
      <c r="M387" s="96">
        <v>0</v>
      </c>
      <c r="N387" s="20">
        <f t="shared" si="11"/>
        <v>21941.08</v>
      </c>
    </row>
    <row r="388" spans="1:14" ht="14.1" customHeight="1">
      <c r="A388" s="54" t="s">
        <v>675</v>
      </c>
      <c r="B388" s="54" t="s">
        <v>676</v>
      </c>
      <c r="C388" s="54" t="s">
        <v>689</v>
      </c>
      <c r="D388" s="54" t="s">
        <v>690</v>
      </c>
      <c r="E388" s="98">
        <v>905792</v>
      </c>
      <c r="F388" s="99" t="s">
        <v>41</v>
      </c>
      <c r="G388" s="97">
        <v>893529</v>
      </c>
      <c r="H388" s="68">
        <f t="shared" si="10"/>
        <v>12263</v>
      </c>
      <c r="I388" s="19"/>
      <c r="J388" s="66">
        <v>0</v>
      </c>
      <c r="K388" s="70">
        <v>749.6</v>
      </c>
      <c r="L388" s="70">
        <v>0</v>
      </c>
      <c r="M388" s="96">
        <v>0</v>
      </c>
      <c r="N388" s="20">
        <f t="shared" si="11"/>
        <v>13012.6</v>
      </c>
    </row>
    <row r="389" spans="1:14" ht="14.1" customHeight="1">
      <c r="A389" s="54" t="s">
        <v>675</v>
      </c>
      <c r="B389" s="54" t="s">
        <v>676</v>
      </c>
      <c r="C389" s="54" t="s">
        <v>372</v>
      </c>
      <c r="D389" s="54" t="s">
        <v>691</v>
      </c>
      <c r="E389" s="98">
        <v>1284390</v>
      </c>
      <c r="F389" s="99" t="s">
        <v>41</v>
      </c>
      <c r="G389" s="97">
        <v>1264988</v>
      </c>
      <c r="H389" s="68">
        <f t="shared" si="10"/>
        <v>19402</v>
      </c>
      <c r="I389" s="19"/>
      <c r="J389" s="66">
        <v>0</v>
      </c>
      <c r="K389" s="70">
        <v>835.65</v>
      </c>
      <c r="L389" s="70">
        <v>0</v>
      </c>
      <c r="M389" s="96">
        <v>0</v>
      </c>
      <c r="N389" s="20">
        <f t="shared" si="11"/>
        <v>20237.650000000001</v>
      </c>
    </row>
    <row r="390" spans="1:14" ht="14.1" customHeight="1">
      <c r="A390" s="54" t="s">
        <v>692</v>
      </c>
      <c r="B390" s="54" t="s">
        <v>693</v>
      </c>
      <c r="C390" s="54" t="s">
        <v>189</v>
      </c>
      <c r="D390" s="54" t="s">
        <v>694</v>
      </c>
      <c r="E390" s="98">
        <v>266678</v>
      </c>
      <c r="F390" s="99" t="s">
        <v>41</v>
      </c>
      <c r="G390" s="97">
        <v>263067</v>
      </c>
      <c r="H390" s="68">
        <f t="shared" si="10"/>
        <v>3611</v>
      </c>
      <c r="I390" s="19"/>
      <c r="J390" s="66">
        <v>0</v>
      </c>
      <c r="K390" s="70"/>
      <c r="L390" s="70">
        <v>0</v>
      </c>
      <c r="M390" s="96">
        <v>0</v>
      </c>
      <c r="N390" s="20">
        <f t="shared" si="11"/>
        <v>3611</v>
      </c>
    </row>
    <row r="391" spans="1:14" ht="14.1" customHeight="1">
      <c r="A391" s="54" t="s">
        <v>692</v>
      </c>
      <c r="B391" s="54" t="s">
        <v>693</v>
      </c>
      <c r="C391" s="54" t="s">
        <v>62</v>
      </c>
      <c r="D391" s="54" t="s">
        <v>695</v>
      </c>
      <c r="E391" s="98">
        <v>2622128</v>
      </c>
      <c r="F391" s="99" t="s">
        <v>41</v>
      </c>
      <c r="G391" s="97">
        <v>2595224</v>
      </c>
      <c r="H391" s="68">
        <f t="shared" ref="H391:H454" si="12">SUM(E391-G391)</f>
        <v>26904</v>
      </c>
      <c r="I391" s="19"/>
      <c r="J391" s="66">
        <v>0</v>
      </c>
      <c r="K391" s="70">
        <v>1780.43</v>
      </c>
      <c r="L391" s="70">
        <v>0</v>
      </c>
      <c r="M391" s="96">
        <v>0</v>
      </c>
      <c r="N391" s="20">
        <f t="shared" si="11"/>
        <v>28684.43</v>
      </c>
    </row>
    <row r="392" spans="1:14" ht="14.1" customHeight="1">
      <c r="A392" s="54" t="s">
        <v>692</v>
      </c>
      <c r="B392" s="54" t="s">
        <v>693</v>
      </c>
      <c r="C392" s="54" t="s">
        <v>406</v>
      </c>
      <c r="D392" s="54" t="s">
        <v>696</v>
      </c>
      <c r="E392" s="98">
        <v>1980521</v>
      </c>
      <c r="F392" s="99" t="s">
        <v>41</v>
      </c>
      <c r="G392" s="97">
        <v>1959090</v>
      </c>
      <c r="H392" s="68">
        <f t="shared" si="12"/>
        <v>21431</v>
      </c>
      <c r="I392" s="19"/>
      <c r="J392" s="66">
        <v>0</v>
      </c>
      <c r="K392" s="70">
        <v>1346.23</v>
      </c>
      <c r="L392" s="70">
        <v>0</v>
      </c>
      <c r="M392" s="96">
        <v>0</v>
      </c>
      <c r="N392" s="20">
        <f t="shared" ref="N392:N455" si="13">SUM(H392:M392)</f>
        <v>22777.23</v>
      </c>
    </row>
    <row r="393" spans="1:14" ht="14.1" customHeight="1">
      <c r="A393" s="54" t="s">
        <v>692</v>
      </c>
      <c r="B393" s="54" t="s">
        <v>693</v>
      </c>
      <c r="C393" s="54" t="s">
        <v>287</v>
      </c>
      <c r="D393" s="54" t="s">
        <v>697</v>
      </c>
      <c r="E393" s="98">
        <v>3293577</v>
      </c>
      <c r="F393" s="99" t="s">
        <v>41</v>
      </c>
      <c r="G393" s="97">
        <v>3261461</v>
      </c>
      <c r="H393" s="68">
        <f t="shared" si="12"/>
        <v>32116</v>
      </c>
      <c r="I393" s="19"/>
      <c r="J393" s="66">
        <v>0</v>
      </c>
      <c r="K393" s="70">
        <v>1783.44</v>
      </c>
      <c r="L393" s="70">
        <v>0</v>
      </c>
      <c r="M393" s="96">
        <v>0</v>
      </c>
      <c r="N393" s="20">
        <f t="shared" si="13"/>
        <v>33899.440000000002</v>
      </c>
    </row>
    <row r="394" spans="1:14" ht="14.1" customHeight="1">
      <c r="A394" s="54" t="s">
        <v>692</v>
      </c>
      <c r="B394" s="54" t="s">
        <v>693</v>
      </c>
      <c r="C394" s="54" t="s">
        <v>417</v>
      </c>
      <c r="D394" s="54" t="s">
        <v>698</v>
      </c>
      <c r="E394" s="98">
        <v>8460330</v>
      </c>
      <c r="F394" s="99" t="s">
        <v>41</v>
      </c>
      <c r="G394" s="97">
        <v>8375627</v>
      </c>
      <c r="H394" s="68">
        <f t="shared" si="12"/>
        <v>84703</v>
      </c>
      <c r="I394" s="19"/>
      <c r="J394" s="66">
        <v>0</v>
      </c>
      <c r="K394" s="70">
        <v>4863.4399999999996</v>
      </c>
      <c r="L394" s="70">
        <v>0</v>
      </c>
      <c r="M394" s="96">
        <v>0</v>
      </c>
      <c r="N394" s="20">
        <f t="shared" si="13"/>
        <v>89566.44</v>
      </c>
    </row>
    <row r="395" spans="1:14" ht="14.1" customHeight="1">
      <c r="A395" s="54" t="s">
        <v>692</v>
      </c>
      <c r="B395" s="54" t="s">
        <v>693</v>
      </c>
      <c r="C395" s="54" t="s">
        <v>79</v>
      </c>
      <c r="D395" s="54" t="s">
        <v>699</v>
      </c>
      <c r="E395" s="98">
        <v>1961954</v>
      </c>
      <c r="F395" s="99" t="s">
        <v>41</v>
      </c>
      <c r="G395" s="97">
        <v>1941242</v>
      </c>
      <c r="H395" s="68">
        <f t="shared" si="12"/>
        <v>20712</v>
      </c>
      <c r="I395" s="19"/>
      <c r="J395" s="66">
        <v>0</v>
      </c>
      <c r="K395" s="70">
        <v>1292.31</v>
      </c>
      <c r="L395" s="70">
        <v>0</v>
      </c>
      <c r="M395" s="96">
        <v>0</v>
      </c>
      <c r="N395" s="20">
        <f t="shared" si="13"/>
        <v>22004.31</v>
      </c>
    </row>
    <row r="396" spans="1:14" ht="14.1" customHeight="1">
      <c r="A396" s="54" t="s">
        <v>692</v>
      </c>
      <c r="B396" s="54" t="s">
        <v>693</v>
      </c>
      <c r="C396" s="54" t="s">
        <v>97</v>
      </c>
      <c r="D396" s="54" t="s">
        <v>700</v>
      </c>
      <c r="E396" s="98">
        <v>2252047</v>
      </c>
      <c r="F396" s="99" t="s">
        <v>41</v>
      </c>
      <c r="G396" s="97">
        <v>2229642</v>
      </c>
      <c r="H396" s="68">
        <f t="shared" si="12"/>
        <v>22405</v>
      </c>
      <c r="I396" s="19"/>
      <c r="J396" s="66">
        <v>0</v>
      </c>
      <c r="K396" s="70">
        <v>1363.53</v>
      </c>
      <c r="L396" s="70">
        <v>0</v>
      </c>
      <c r="M396" s="96">
        <v>0</v>
      </c>
      <c r="N396" s="20">
        <f t="shared" si="13"/>
        <v>23768.53</v>
      </c>
    </row>
    <row r="397" spans="1:14" ht="14.1" customHeight="1">
      <c r="A397" s="54" t="s">
        <v>701</v>
      </c>
      <c r="B397" s="54" t="s">
        <v>702</v>
      </c>
      <c r="C397" s="54" t="s">
        <v>703</v>
      </c>
      <c r="D397" s="54" t="s">
        <v>704</v>
      </c>
      <c r="E397" s="98">
        <v>825945</v>
      </c>
      <c r="F397" s="99" t="s">
        <v>41</v>
      </c>
      <c r="G397" s="97">
        <v>818419</v>
      </c>
      <c r="H397" s="68">
        <f t="shared" si="12"/>
        <v>7526</v>
      </c>
      <c r="I397" s="19"/>
      <c r="J397" s="66">
        <v>0</v>
      </c>
      <c r="K397" s="70">
        <v>103.9</v>
      </c>
      <c r="L397" s="70">
        <v>0</v>
      </c>
      <c r="M397" s="96">
        <v>0</v>
      </c>
      <c r="N397" s="20">
        <f t="shared" si="13"/>
        <v>7629.9</v>
      </c>
    </row>
    <row r="398" spans="1:14" ht="14.1" customHeight="1">
      <c r="A398" s="54" t="s">
        <v>701</v>
      </c>
      <c r="B398" s="54" t="s">
        <v>702</v>
      </c>
      <c r="C398" s="54" t="s">
        <v>62</v>
      </c>
      <c r="D398" s="54" t="s">
        <v>705</v>
      </c>
      <c r="E398" s="98">
        <v>2479549</v>
      </c>
      <c r="F398" s="99" t="s">
        <v>41</v>
      </c>
      <c r="G398" s="97">
        <v>2451372</v>
      </c>
      <c r="H398" s="68">
        <f t="shared" si="12"/>
        <v>28177</v>
      </c>
      <c r="I398" s="19"/>
      <c r="J398" s="66">
        <v>0</v>
      </c>
      <c r="K398" s="70">
        <v>1499.56</v>
      </c>
      <c r="L398" s="70">
        <v>0</v>
      </c>
      <c r="M398" s="96">
        <v>0</v>
      </c>
      <c r="N398" s="20">
        <f t="shared" si="13"/>
        <v>29676.560000000001</v>
      </c>
    </row>
    <row r="399" spans="1:14" ht="14.1" customHeight="1">
      <c r="A399" s="54" t="s">
        <v>701</v>
      </c>
      <c r="B399" s="54" t="s">
        <v>702</v>
      </c>
      <c r="C399" s="54" t="s">
        <v>95</v>
      </c>
      <c r="D399" s="54" t="s">
        <v>706</v>
      </c>
      <c r="E399" s="98">
        <v>5221332</v>
      </c>
      <c r="F399" s="99" t="s">
        <v>41</v>
      </c>
      <c r="G399" s="97">
        <v>5162354</v>
      </c>
      <c r="H399" s="68">
        <f t="shared" si="12"/>
        <v>58978</v>
      </c>
      <c r="I399" s="19"/>
      <c r="J399" s="66">
        <v>0</v>
      </c>
      <c r="K399" s="70">
        <v>3915.89</v>
      </c>
      <c r="L399" s="70">
        <v>0</v>
      </c>
      <c r="M399" s="96">
        <v>0</v>
      </c>
      <c r="N399" s="20">
        <f t="shared" si="13"/>
        <v>62893.89</v>
      </c>
    </row>
    <row r="400" spans="1:14" ht="14.1" customHeight="1">
      <c r="A400" s="54" t="s">
        <v>707</v>
      </c>
      <c r="B400" s="54" t="s">
        <v>708</v>
      </c>
      <c r="C400" s="54" t="s">
        <v>709</v>
      </c>
      <c r="D400" s="54" t="s">
        <v>710</v>
      </c>
      <c r="E400" s="98">
        <v>626486</v>
      </c>
      <c r="F400" s="99" t="s">
        <v>41</v>
      </c>
      <c r="G400" s="97">
        <v>620261</v>
      </c>
      <c r="H400" s="68">
        <f t="shared" si="12"/>
        <v>6225</v>
      </c>
      <c r="I400" s="19"/>
      <c r="J400" s="66">
        <v>0</v>
      </c>
      <c r="K400" s="70">
        <v>120.77</v>
      </c>
      <c r="L400" s="70">
        <v>0</v>
      </c>
      <c r="M400" s="96">
        <v>0</v>
      </c>
      <c r="N400" s="20">
        <f t="shared" si="13"/>
        <v>6345.77</v>
      </c>
    </row>
    <row r="401" spans="1:14" ht="14.1" customHeight="1">
      <c r="A401" s="54" t="s">
        <v>707</v>
      </c>
      <c r="B401" s="54" t="s">
        <v>708</v>
      </c>
      <c r="C401" s="54" t="s">
        <v>115</v>
      </c>
      <c r="D401" s="54" t="s">
        <v>711</v>
      </c>
      <c r="E401" s="98">
        <v>1085972</v>
      </c>
      <c r="F401" s="99" t="s">
        <v>41</v>
      </c>
      <c r="G401" s="97">
        <v>1069786</v>
      </c>
      <c r="H401" s="68">
        <f t="shared" si="12"/>
        <v>16186</v>
      </c>
      <c r="I401" s="19"/>
      <c r="J401" s="66">
        <v>0</v>
      </c>
      <c r="K401" s="70">
        <v>942.93</v>
      </c>
      <c r="L401" s="70">
        <v>0</v>
      </c>
      <c r="M401" s="96">
        <v>0</v>
      </c>
      <c r="N401" s="20">
        <f t="shared" si="13"/>
        <v>17128.93</v>
      </c>
    </row>
    <row r="402" spans="1:14" ht="14.1" customHeight="1">
      <c r="A402" s="54" t="s">
        <v>707</v>
      </c>
      <c r="B402" s="54" t="s">
        <v>708</v>
      </c>
      <c r="C402" s="54" t="s">
        <v>204</v>
      </c>
      <c r="D402" s="54" t="s">
        <v>712</v>
      </c>
      <c r="E402" s="98">
        <v>11324840</v>
      </c>
      <c r="F402" s="99" t="s">
        <v>41</v>
      </c>
      <c r="G402" s="97">
        <v>11115059</v>
      </c>
      <c r="H402" s="68">
        <f t="shared" si="12"/>
        <v>209781</v>
      </c>
      <c r="I402" s="19"/>
      <c r="J402" s="66">
        <v>0</v>
      </c>
      <c r="K402" s="70">
        <v>12032.61</v>
      </c>
      <c r="L402" s="70">
        <v>0</v>
      </c>
      <c r="M402" s="96">
        <v>0</v>
      </c>
      <c r="N402" s="20">
        <f t="shared" si="13"/>
        <v>221813.61</v>
      </c>
    </row>
    <row r="403" spans="1:14" ht="14.1" customHeight="1">
      <c r="A403" s="54" t="s">
        <v>707</v>
      </c>
      <c r="B403" s="54" t="s">
        <v>708</v>
      </c>
      <c r="C403" s="54" t="s">
        <v>135</v>
      </c>
      <c r="D403" s="54" t="s">
        <v>713</v>
      </c>
      <c r="E403" s="98">
        <v>3455332</v>
      </c>
      <c r="F403" s="99" t="s">
        <v>41</v>
      </c>
      <c r="G403" s="97">
        <v>3406778</v>
      </c>
      <c r="H403" s="68">
        <f t="shared" si="12"/>
        <v>48554</v>
      </c>
      <c r="I403" s="19"/>
      <c r="J403" s="66">
        <v>0</v>
      </c>
      <c r="K403" s="70">
        <v>3062.52</v>
      </c>
      <c r="L403" s="70">
        <v>0</v>
      </c>
      <c r="M403" s="96">
        <v>0</v>
      </c>
      <c r="N403" s="20">
        <f t="shared" si="13"/>
        <v>51616.52</v>
      </c>
    </row>
    <row r="404" spans="1:14" ht="14.1" customHeight="1">
      <c r="A404" s="54" t="s">
        <v>707</v>
      </c>
      <c r="B404" s="54" t="s">
        <v>708</v>
      </c>
      <c r="C404" s="54" t="s">
        <v>486</v>
      </c>
      <c r="D404" s="54" t="s">
        <v>714</v>
      </c>
      <c r="E404" s="98">
        <v>62740</v>
      </c>
      <c r="F404" s="99">
        <v>1</v>
      </c>
      <c r="G404" s="97">
        <v>62740</v>
      </c>
      <c r="H404" s="68">
        <f t="shared" si="12"/>
        <v>0</v>
      </c>
      <c r="I404" s="19"/>
      <c r="J404" s="66">
        <v>0</v>
      </c>
      <c r="K404" s="70">
        <v>3817.04</v>
      </c>
      <c r="L404" s="70">
        <v>0</v>
      </c>
      <c r="M404" s="96">
        <v>0</v>
      </c>
      <c r="N404" s="20">
        <f t="shared" si="13"/>
        <v>3817.04</v>
      </c>
    </row>
    <row r="405" spans="1:14" ht="14.1" customHeight="1">
      <c r="A405" s="54" t="s">
        <v>707</v>
      </c>
      <c r="B405" s="54" t="s">
        <v>708</v>
      </c>
      <c r="C405" s="54" t="s">
        <v>260</v>
      </c>
      <c r="D405" s="54" t="s">
        <v>715</v>
      </c>
      <c r="E405" s="98">
        <v>690764</v>
      </c>
      <c r="F405" s="99" t="s">
        <v>41</v>
      </c>
      <c r="G405" s="97">
        <v>678554</v>
      </c>
      <c r="H405" s="68">
        <f t="shared" si="12"/>
        <v>12210</v>
      </c>
      <c r="I405" s="19"/>
      <c r="J405" s="66">
        <v>0</v>
      </c>
      <c r="K405" s="70">
        <v>816.69</v>
      </c>
      <c r="L405" s="70">
        <v>0</v>
      </c>
      <c r="M405" s="96">
        <v>0</v>
      </c>
      <c r="N405" s="20">
        <f t="shared" si="13"/>
        <v>13026.69</v>
      </c>
    </row>
    <row r="406" spans="1:14" ht="14.1" customHeight="1">
      <c r="A406" s="54" t="s">
        <v>707</v>
      </c>
      <c r="B406" s="54" t="s">
        <v>708</v>
      </c>
      <c r="C406" s="54" t="s">
        <v>499</v>
      </c>
      <c r="D406" s="54" t="s">
        <v>716</v>
      </c>
      <c r="E406" s="98">
        <v>908253</v>
      </c>
      <c r="F406" s="99" t="s">
        <v>41</v>
      </c>
      <c r="G406" s="97">
        <v>893025</v>
      </c>
      <c r="H406" s="68">
        <f t="shared" si="12"/>
        <v>15228</v>
      </c>
      <c r="I406" s="19"/>
      <c r="J406" s="66">
        <v>0</v>
      </c>
      <c r="K406" s="70">
        <v>1215.6099999999999</v>
      </c>
      <c r="L406" s="70">
        <v>0</v>
      </c>
      <c r="M406" s="96">
        <v>0</v>
      </c>
      <c r="N406" s="20">
        <f t="shared" si="13"/>
        <v>16443.61</v>
      </c>
    </row>
    <row r="407" spans="1:14" ht="14.1" customHeight="1">
      <c r="A407" s="54" t="s">
        <v>717</v>
      </c>
      <c r="B407" s="54" t="s">
        <v>718</v>
      </c>
      <c r="C407" s="54" t="s">
        <v>549</v>
      </c>
      <c r="D407" s="54" t="s">
        <v>719</v>
      </c>
      <c r="E407" s="98">
        <v>1080325</v>
      </c>
      <c r="F407" s="99" t="s">
        <v>41</v>
      </c>
      <c r="G407" s="97">
        <v>1065226</v>
      </c>
      <c r="H407" s="68">
        <f t="shared" si="12"/>
        <v>15099</v>
      </c>
      <c r="I407" s="19"/>
      <c r="J407" s="66">
        <v>0</v>
      </c>
      <c r="K407" s="70">
        <v>173.4</v>
      </c>
      <c r="L407" s="70">
        <v>0</v>
      </c>
      <c r="M407" s="96">
        <v>0</v>
      </c>
      <c r="N407" s="20">
        <f t="shared" si="13"/>
        <v>15272.4</v>
      </c>
    </row>
    <row r="408" spans="1:14" ht="14.1" customHeight="1">
      <c r="A408" s="54" t="s">
        <v>717</v>
      </c>
      <c r="B408" s="54" t="s">
        <v>718</v>
      </c>
      <c r="C408" s="54" t="s">
        <v>48</v>
      </c>
      <c r="D408" s="54" t="s">
        <v>720</v>
      </c>
      <c r="E408" s="98">
        <v>1264439</v>
      </c>
      <c r="F408" s="99" t="s">
        <v>41</v>
      </c>
      <c r="G408" s="97">
        <v>1249569</v>
      </c>
      <c r="H408" s="68">
        <f t="shared" si="12"/>
        <v>14870</v>
      </c>
      <c r="I408" s="19"/>
      <c r="J408" s="66">
        <v>0</v>
      </c>
      <c r="K408" s="70">
        <v>237.96</v>
      </c>
      <c r="L408" s="70">
        <v>0</v>
      </c>
      <c r="M408" s="96">
        <v>0</v>
      </c>
      <c r="N408" s="20">
        <f t="shared" si="13"/>
        <v>15107.96</v>
      </c>
    </row>
    <row r="409" spans="1:14" ht="14.1" customHeight="1">
      <c r="A409" s="54" t="s">
        <v>717</v>
      </c>
      <c r="B409" s="54" t="s">
        <v>718</v>
      </c>
      <c r="C409" s="54" t="s">
        <v>721</v>
      </c>
      <c r="D409" s="54" t="s">
        <v>722</v>
      </c>
      <c r="E409" s="98">
        <v>585700</v>
      </c>
      <c r="F409" s="99" t="s">
        <v>41</v>
      </c>
      <c r="G409" s="97">
        <v>578659</v>
      </c>
      <c r="H409" s="68">
        <f t="shared" si="12"/>
        <v>7041</v>
      </c>
      <c r="I409" s="19"/>
      <c r="J409" s="66">
        <v>0</v>
      </c>
      <c r="K409" s="70">
        <v>90.36</v>
      </c>
      <c r="L409" s="70">
        <v>0</v>
      </c>
      <c r="M409" s="96">
        <v>0</v>
      </c>
      <c r="N409" s="20">
        <f t="shared" si="13"/>
        <v>7131.36</v>
      </c>
    </row>
    <row r="410" spans="1:14" ht="14.1" customHeight="1">
      <c r="A410" s="54" t="s">
        <v>717</v>
      </c>
      <c r="B410" s="54" t="s">
        <v>718</v>
      </c>
      <c r="C410" s="54" t="s">
        <v>723</v>
      </c>
      <c r="D410" s="54" t="s">
        <v>724</v>
      </c>
      <c r="E410" s="98">
        <v>397052</v>
      </c>
      <c r="F410" s="99" t="s">
        <v>41</v>
      </c>
      <c r="G410" s="97">
        <v>390839</v>
      </c>
      <c r="H410" s="68">
        <f t="shared" si="12"/>
        <v>6213</v>
      </c>
      <c r="I410" s="19"/>
      <c r="J410" s="66">
        <v>0</v>
      </c>
      <c r="K410" s="70">
        <v>57.24</v>
      </c>
      <c r="L410" s="70">
        <v>0</v>
      </c>
      <c r="M410" s="96">
        <v>0</v>
      </c>
      <c r="N410" s="20">
        <f t="shared" si="13"/>
        <v>6270.24</v>
      </c>
    </row>
    <row r="411" spans="1:14" ht="14.1" customHeight="1">
      <c r="A411" s="54" t="s">
        <v>717</v>
      </c>
      <c r="B411" s="54" t="s">
        <v>718</v>
      </c>
      <c r="C411" s="54" t="s">
        <v>630</v>
      </c>
      <c r="D411" s="54" t="s">
        <v>725</v>
      </c>
      <c r="E411" s="98">
        <v>224538</v>
      </c>
      <c r="F411" s="99" t="s">
        <v>41</v>
      </c>
      <c r="G411" s="97">
        <v>222956</v>
      </c>
      <c r="H411" s="68">
        <f t="shared" si="12"/>
        <v>1582</v>
      </c>
      <c r="I411" s="19"/>
      <c r="J411" s="66">
        <v>0</v>
      </c>
      <c r="K411" s="70"/>
      <c r="L411" s="70">
        <v>0</v>
      </c>
      <c r="M411" s="96">
        <v>0</v>
      </c>
      <c r="N411" s="20">
        <f t="shared" si="13"/>
        <v>1582</v>
      </c>
    </row>
    <row r="412" spans="1:14" ht="14.1" customHeight="1">
      <c r="A412" s="54" t="s">
        <v>717</v>
      </c>
      <c r="B412" s="54" t="s">
        <v>718</v>
      </c>
      <c r="C412" s="54" t="s">
        <v>62</v>
      </c>
      <c r="D412" s="54" t="s">
        <v>726</v>
      </c>
      <c r="E412" s="98">
        <v>2767617</v>
      </c>
      <c r="F412" s="99" t="s">
        <v>41</v>
      </c>
      <c r="G412" s="97">
        <v>2739067</v>
      </c>
      <c r="H412" s="68">
        <f t="shared" si="12"/>
        <v>28550</v>
      </c>
      <c r="I412" s="19"/>
      <c r="J412" s="66">
        <v>0</v>
      </c>
      <c r="K412" s="70">
        <v>1908.4</v>
      </c>
      <c r="L412" s="70">
        <v>0</v>
      </c>
      <c r="M412" s="96">
        <v>0</v>
      </c>
      <c r="N412" s="20">
        <f t="shared" si="13"/>
        <v>30458.400000000001</v>
      </c>
    </row>
    <row r="413" spans="1:14" ht="14.1" customHeight="1">
      <c r="A413" s="54" t="s">
        <v>717</v>
      </c>
      <c r="B413" s="54" t="s">
        <v>718</v>
      </c>
      <c r="C413" s="54" t="s">
        <v>93</v>
      </c>
      <c r="D413" s="54" t="s">
        <v>727</v>
      </c>
      <c r="E413" s="98">
        <v>1000017</v>
      </c>
      <c r="F413" s="99" t="s">
        <v>41</v>
      </c>
      <c r="G413" s="97">
        <v>981799</v>
      </c>
      <c r="H413" s="68">
        <f t="shared" si="12"/>
        <v>18218</v>
      </c>
      <c r="I413" s="19"/>
      <c r="J413" s="66">
        <v>0</v>
      </c>
      <c r="K413" s="70">
        <v>1040.07</v>
      </c>
      <c r="L413" s="70">
        <v>0</v>
      </c>
      <c r="M413" s="96">
        <v>0</v>
      </c>
      <c r="N413" s="20">
        <f t="shared" si="13"/>
        <v>19258.07</v>
      </c>
    </row>
    <row r="414" spans="1:14" ht="14.1" customHeight="1">
      <c r="A414" s="54" t="s">
        <v>717</v>
      </c>
      <c r="B414" s="54" t="s">
        <v>718</v>
      </c>
      <c r="C414" s="54" t="s">
        <v>54</v>
      </c>
      <c r="D414" s="54" t="s">
        <v>728</v>
      </c>
      <c r="E414" s="98">
        <v>1176049</v>
      </c>
      <c r="F414" s="99" t="s">
        <v>41</v>
      </c>
      <c r="G414" s="97">
        <v>1161716</v>
      </c>
      <c r="H414" s="68">
        <f t="shared" si="12"/>
        <v>14333</v>
      </c>
      <c r="I414" s="19"/>
      <c r="J414" s="66">
        <v>0</v>
      </c>
      <c r="K414" s="70">
        <v>867.29</v>
      </c>
      <c r="L414" s="70">
        <v>0</v>
      </c>
      <c r="M414" s="96">
        <v>0</v>
      </c>
      <c r="N414" s="20">
        <f t="shared" si="13"/>
        <v>15200.29</v>
      </c>
    </row>
    <row r="415" spans="1:14" ht="14.1" customHeight="1">
      <c r="A415" s="54" t="s">
        <v>717</v>
      </c>
      <c r="B415" s="54" t="s">
        <v>718</v>
      </c>
      <c r="C415" s="54" t="s">
        <v>406</v>
      </c>
      <c r="D415" s="54" t="s">
        <v>729</v>
      </c>
      <c r="E415" s="98">
        <v>37597</v>
      </c>
      <c r="F415" s="99">
        <v>1</v>
      </c>
      <c r="G415" s="97">
        <v>37597</v>
      </c>
      <c r="H415" s="68">
        <f t="shared" si="12"/>
        <v>0</v>
      </c>
      <c r="I415" s="19"/>
      <c r="J415" s="66">
        <v>0</v>
      </c>
      <c r="K415" s="70">
        <v>704.85</v>
      </c>
      <c r="L415" s="70">
        <v>0</v>
      </c>
      <c r="M415" s="96">
        <v>0</v>
      </c>
      <c r="N415" s="20">
        <f t="shared" si="13"/>
        <v>704.85</v>
      </c>
    </row>
    <row r="416" spans="1:14" ht="14.1" customHeight="1">
      <c r="A416" s="54" t="s">
        <v>717</v>
      </c>
      <c r="B416" s="54" t="s">
        <v>718</v>
      </c>
      <c r="C416" s="54" t="s">
        <v>269</v>
      </c>
      <c r="D416" s="54" t="s">
        <v>730</v>
      </c>
      <c r="E416" s="98">
        <v>1653414</v>
      </c>
      <c r="F416" s="99" t="s">
        <v>41</v>
      </c>
      <c r="G416" s="97">
        <v>1635368</v>
      </c>
      <c r="H416" s="68">
        <f t="shared" si="12"/>
        <v>18046</v>
      </c>
      <c r="I416" s="19"/>
      <c r="J416" s="66">
        <v>0</v>
      </c>
      <c r="K416" s="70">
        <v>1197.7</v>
      </c>
      <c r="L416" s="70">
        <v>0</v>
      </c>
      <c r="M416" s="96">
        <v>0</v>
      </c>
      <c r="N416" s="20">
        <f t="shared" si="13"/>
        <v>19243.7</v>
      </c>
    </row>
    <row r="417" spans="1:14" ht="14.1" customHeight="1">
      <c r="A417" s="54" t="s">
        <v>717</v>
      </c>
      <c r="B417" s="54" t="s">
        <v>718</v>
      </c>
      <c r="C417" s="54" t="s">
        <v>56</v>
      </c>
      <c r="D417" s="54" t="s">
        <v>731</v>
      </c>
      <c r="E417" s="98">
        <v>453533</v>
      </c>
      <c r="F417" s="99" t="s">
        <v>41</v>
      </c>
      <c r="G417" s="97">
        <v>444011</v>
      </c>
      <c r="H417" s="68">
        <f t="shared" si="12"/>
        <v>9522</v>
      </c>
      <c r="I417" s="19"/>
      <c r="J417" s="66">
        <v>0</v>
      </c>
      <c r="K417" s="70">
        <v>609.92999999999995</v>
      </c>
      <c r="L417" s="70">
        <v>0</v>
      </c>
      <c r="M417" s="96">
        <v>0</v>
      </c>
      <c r="N417" s="20">
        <f t="shared" si="13"/>
        <v>10131.93</v>
      </c>
    </row>
    <row r="418" spans="1:14" ht="14.1" customHeight="1">
      <c r="A418" s="54" t="s">
        <v>717</v>
      </c>
      <c r="B418" s="54" t="s">
        <v>718</v>
      </c>
      <c r="C418" s="54" t="s">
        <v>732</v>
      </c>
      <c r="D418" s="54" t="s">
        <v>733</v>
      </c>
      <c r="E418" s="98">
        <v>1252173</v>
      </c>
      <c r="F418" s="99" t="s">
        <v>41</v>
      </c>
      <c r="G418" s="97">
        <v>1235031</v>
      </c>
      <c r="H418" s="68">
        <f t="shared" si="12"/>
        <v>17142</v>
      </c>
      <c r="I418" s="19"/>
      <c r="J418" s="66">
        <v>0</v>
      </c>
      <c r="K418" s="70">
        <v>1027.2</v>
      </c>
      <c r="L418" s="70">
        <v>0</v>
      </c>
      <c r="M418" s="96">
        <v>0</v>
      </c>
      <c r="N418" s="20">
        <f t="shared" si="13"/>
        <v>18169.2</v>
      </c>
    </row>
    <row r="419" spans="1:14" ht="14.1" customHeight="1">
      <c r="A419" s="54" t="s">
        <v>717</v>
      </c>
      <c r="B419" s="54" t="s">
        <v>718</v>
      </c>
      <c r="C419" s="54" t="s">
        <v>58</v>
      </c>
      <c r="D419" s="54" t="s">
        <v>734</v>
      </c>
      <c r="E419" s="98">
        <v>1606166</v>
      </c>
      <c r="F419" s="99" t="s">
        <v>41</v>
      </c>
      <c r="G419" s="97">
        <v>1590005</v>
      </c>
      <c r="H419" s="68">
        <f t="shared" si="12"/>
        <v>16161</v>
      </c>
      <c r="I419" s="19"/>
      <c r="J419" s="66">
        <v>0</v>
      </c>
      <c r="K419" s="70">
        <v>1190.07</v>
      </c>
      <c r="L419" s="70">
        <v>0</v>
      </c>
      <c r="M419" s="96">
        <v>0</v>
      </c>
      <c r="N419" s="20">
        <f t="shared" si="13"/>
        <v>17351.07</v>
      </c>
    </row>
    <row r="420" spans="1:14" ht="14.1" customHeight="1">
      <c r="A420" s="54" t="s">
        <v>717</v>
      </c>
      <c r="B420" s="54" t="s">
        <v>718</v>
      </c>
      <c r="C420" s="54" t="s">
        <v>735</v>
      </c>
      <c r="D420" s="54" t="s">
        <v>736</v>
      </c>
      <c r="E420" s="98">
        <v>550742</v>
      </c>
      <c r="F420" s="99" t="s">
        <v>41</v>
      </c>
      <c r="G420" s="97">
        <v>544666</v>
      </c>
      <c r="H420" s="68">
        <f t="shared" si="12"/>
        <v>6076</v>
      </c>
      <c r="I420" s="19"/>
      <c r="J420" s="66">
        <v>0</v>
      </c>
      <c r="K420" s="70">
        <v>337.31</v>
      </c>
      <c r="L420" s="70">
        <v>0</v>
      </c>
      <c r="M420" s="96">
        <v>0</v>
      </c>
      <c r="N420" s="20">
        <f t="shared" si="13"/>
        <v>6413.31</v>
      </c>
    </row>
    <row r="421" spans="1:14" ht="14.1" customHeight="1">
      <c r="A421" s="54" t="s">
        <v>717</v>
      </c>
      <c r="B421" s="54" t="s">
        <v>718</v>
      </c>
      <c r="C421" s="54" t="s">
        <v>107</v>
      </c>
      <c r="D421" s="54" t="s">
        <v>737</v>
      </c>
      <c r="E421" s="98">
        <v>9349987</v>
      </c>
      <c r="F421" s="99" t="s">
        <v>41</v>
      </c>
      <c r="G421" s="97">
        <v>9244160</v>
      </c>
      <c r="H421" s="68">
        <f t="shared" si="12"/>
        <v>105827</v>
      </c>
      <c r="I421" s="19"/>
      <c r="J421" s="66">
        <v>0</v>
      </c>
      <c r="K421" s="70">
        <v>6332.23</v>
      </c>
      <c r="L421" s="70">
        <v>0</v>
      </c>
      <c r="M421" s="96">
        <v>0</v>
      </c>
      <c r="N421" s="20">
        <f t="shared" si="13"/>
        <v>112159.23</v>
      </c>
    </row>
    <row r="422" spans="1:14" ht="14.1" customHeight="1">
      <c r="A422" s="54" t="s">
        <v>738</v>
      </c>
      <c r="B422" s="54" t="s">
        <v>739</v>
      </c>
      <c r="C422" s="54" t="s">
        <v>62</v>
      </c>
      <c r="D422" s="54" t="s">
        <v>740</v>
      </c>
      <c r="E422" s="98">
        <v>1283603</v>
      </c>
      <c r="F422" s="99" t="s">
        <v>41</v>
      </c>
      <c r="G422" s="97">
        <v>1265737</v>
      </c>
      <c r="H422" s="68">
        <f t="shared" si="12"/>
        <v>17866</v>
      </c>
      <c r="I422" s="19"/>
      <c r="J422" s="66">
        <v>0</v>
      </c>
      <c r="K422" s="70">
        <v>1140.77</v>
      </c>
      <c r="L422" s="70">
        <v>0</v>
      </c>
      <c r="M422" s="96">
        <v>0</v>
      </c>
      <c r="N422" s="20">
        <f t="shared" si="13"/>
        <v>19006.77</v>
      </c>
    </row>
    <row r="423" spans="1:14" ht="14.1" customHeight="1">
      <c r="A423" s="54" t="s">
        <v>738</v>
      </c>
      <c r="B423" s="54" t="s">
        <v>739</v>
      </c>
      <c r="C423" s="54" t="s">
        <v>103</v>
      </c>
      <c r="D423" s="54" t="s">
        <v>741</v>
      </c>
      <c r="E423" s="98">
        <v>1867940</v>
      </c>
      <c r="F423" s="99" t="s">
        <v>41</v>
      </c>
      <c r="G423" s="97">
        <v>1847064</v>
      </c>
      <c r="H423" s="68">
        <f t="shared" si="12"/>
        <v>20876</v>
      </c>
      <c r="I423" s="19"/>
      <c r="J423" s="66">
        <v>0</v>
      </c>
      <c r="K423" s="70">
        <v>1190.07</v>
      </c>
      <c r="L423" s="70">
        <v>0</v>
      </c>
      <c r="M423" s="96">
        <v>0</v>
      </c>
      <c r="N423" s="20">
        <f t="shared" si="13"/>
        <v>22066.07</v>
      </c>
    </row>
    <row r="424" spans="1:14" ht="14.1" customHeight="1">
      <c r="A424" s="54" t="s">
        <v>738</v>
      </c>
      <c r="B424" s="54" t="s">
        <v>739</v>
      </c>
      <c r="C424" s="54" t="s">
        <v>204</v>
      </c>
      <c r="D424" s="54" t="s">
        <v>742</v>
      </c>
      <c r="E424" s="98">
        <v>6445551</v>
      </c>
      <c r="F424" s="99" t="s">
        <v>41</v>
      </c>
      <c r="G424" s="97">
        <v>6377952</v>
      </c>
      <c r="H424" s="68">
        <f t="shared" si="12"/>
        <v>67599</v>
      </c>
      <c r="I424" s="19"/>
      <c r="J424" s="66">
        <v>0</v>
      </c>
      <c r="K424" s="70">
        <v>3208.89</v>
      </c>
      <c r="L424" s="70">
        <v>0</v>
      </c>
      <c r="M424" s="96">
        <v>0</v>
      </c>
      <c r="N424" s="20">
        <f t="shared" si="13"/>
        <v>70807.89</v>
      </c>
    </row>
    <row r="425" spans="1:14" ht="14.1" customHeight="1">
      <c r="A425" s="54" t="s">
        <v>738</v>
      </c>
      <c r="B425" s="54" t="s">
        <v>739</v>
      </c>
      <c r="C425" s="54" t="s">
        <v>77</v>
      </c>
      <c r="D425" s="54" t="s">
        <v>743</v>
      </c>
      <c r="E425" s="98">
        <v>8958969</v>
      </c>
      <c r="F425" s="99" t="s">
        <v>41</v>
      </c>
      <c r="G425" s="97">
        <v>8858862</v>
      </c>
      <c r="H425" s="68">
        <f t="shared" si="12"/>
        <v>100107</v>
      </c>
      <c r="I425" s="19"/>
      <c r="J425" s="66">
        <v>0</v>
      </c>
      <c r="K425" s="70">
        <v>5227.59</v>
      </c>
      <c r="L425" s="70">
        <v>0</v>
      </c>
      <c r="M425" s="96">
        <v>0</v>
      </c>
      <c r="N425" s="20">
        <f t="shared" si="13"/>
        <v>105334.59</v>
      </c>
    </row>
    <row r="426" spans="1:14" ht="14.1" customHeight="1">
      <c r="A426" s="54" t="s">
        <v>738</v>
      </c>
      <c r="B426" s="54" t="s">
        <v>739</v>
      </c>
      <c r="C426" s="54" t="s">
        <v>744</v>
      </c>
      <c r="D426" s="54" t="s">
        <v>745</v>
      </c>
      <c r="E426" s="98">
        <v>2672738</v>
      </c>
      <c r="F426" s="99" t="s">
        <v>41</v>
      </c>
      <c r="G426" s="97">
        <v>2643109</v>
      </c>
      <c r="H426" s="68">
        <f t="shared" si="12"/>
        <v>29629</v>
      </c>
      <c r="I426" s="19"/>
      <c r="J426" s="66">
        <v>0</v>
      </c>
      <c r="K426" s="70">
        <v>1682.56</v>
      </c>
      <c r="L426" s="70">
        <v>0</v>
      </c>
      <c r="M426" s="96">
        <v>0</v>
      </c>
      <c r="N426" s="20">
        <f t="shared" si="13"/>
        <v>31311.56</v>
      </c>
    </row>
    <row r="427" spans="1:14" ht="14.1" customHeight="1">
      <c r="A427" s="54" t="s">
        <v>738</v>
      </c>
      <c r="B427" s="54" t="s">
        <v>739</v>
      </c>
      <c r="C427" s="54" t="s">
        <v>58</v>
      </c>
      <c r="D427" s="54" t="s">
        <v>746</v>
      </c>
      <c r="E427" s="98">
        <v>1289675</v>
      </c>
      <c r="F427" s="99" t="s">
        <v>41</v>
      </c>
      <c r="G427" s="97">
        <v>1269484</v>
      </c>
      <c r="H427" s="68">
        <f t="shared" si="12"/>
        <v>20191</v>
      </c>
      <c r="I427" s="19"/>
      <c r="J427" s="66">
        <v>0</v>
      </c>
      <c r="K427" s="70">
        <v>943.12</v>
      </c>
      <c r="L427" s="70">
        <v>0</v>
      </c>
      <c r="M427" s="96">
        <v>0</v>
      </c>
      <c r="N427" s="20">
        <f t="shared" si="13"/>
        <v>21134.12</v>
      </c>
    </row>
    <row r="428" spans="1:14" ht="14.1" customHeight="1">
      <c r="A428" s="54" t="s">
        <v>738</v>
      </c>
      <c r="B428" s="54" t="s">
        <v>739</v>
      </c>
      <c r="C428" s="54" t="s">
        <v>393</v>
      </c>
      <c r="D428" s="54" t="s">
        <v>747</v>
      </c>
      <c r="E428" s="98">
        <v>964499</v>
      </c>
      <c r="F428" s="99" t="s">
        <v>41</v>
      </c>
      <c r="G428" s="97">
        <v>951725</v>
      </c>
      <c r="H428" s="68">
        <f t="shared" si="12"/>
        <v>12774</v>
      </c>
      <c r="I428" s="19"/>
      <c r="J428" s="66">
        <v>0</v>
      </c>
      <c r="K428" s="70">
        <v>742.02</v>
      </c>
      <c r="L428" s="70">
        <v>0</v>
      </c>
      <c r="M428" s="96">
        <v>0</v>
      </c>
      <c r="N428" s="20">
        <f t="shared" si="13"/>
        <v>13516.02</v>
      </c>
    </row>
    <row r="429" spans="1:14" ht="14.1" customHeight="1">
      <c r="A429" s="54" t="s">
        <v>748</v>
      </c>
      <c r="B429" s="54" t="s">
        <v>749</v>
      </c>
      <c r="C429" s="54" t="s">
        <v>189</v>
      </c>
      <c r="D429" s="54" t="s">
        <v>750</v>
      </c>
      <c r="E429" s="98">
        <v>1372157</v>
      </c>
      <c r="F429" s="99" t="s">
        <v>41</v>
      </c>
      <c r="G429" s="97">
        <v>1352438</v>
      </c>
      <c r="H429" s="68">
        <f t="shared" si="12"/>
        <v>19719</v>
      </c>
      <c r="I429" s="19"/>
      <c r="J429" s="66">
        <v>0</v>
      </c>
      <c r="K429" s="70">
        <v>321.12</v>
      </c>
      <c r="L429" s="70">
        <v>0</v>
      </c>
      <c r="M429" s="96">
        <v>0</v>
      </c>
      <c r="N429" s="20">
        <f t="shared" si="13"/>
        <v>20040.12</v>
      </c>
    </row>
    <row r="430" spans="1:14" ht="14.1" customHeight="1">
      <c r="A430" s="54" t="s">
        <v>748</v>
      </c>
      <c r="B430" s="54" t="s">
        <v>749</v>
      </c>
      <c r="C430" s="54" t="s">
        <v>431</v>
      </c>
      <c r="D430" s="54" t="s">
        <v>310</v>
      </c>
      <c r="E430" s="98">
        <v>624995</v>
      </c>
      <c r="F430" s="99" t="s">
        <v>41</v>
      </c>
      <c r="G430" s="97">
        <v>610220</v>
      </c>
      <c r="H430" s="68">
        <f t="shared" si="12"/>
        <v>14775</v>
      </c>
      <c r="I430" s="19"/>
      <c r="J430" s="66">
        <v>0</v>
      </c>
      <c r="K430" s="70">
        <v>289.42</v>
      </c>
      <c r="L430" s="70">
        <v>0</v>
      </c>
      <c r="M430" s="96">
        <v>0</v>
      </c>
      <c r="N430" s="20">
        <f t="shared" si="13"/>
        <v>15064.42</v>
      </c>
    </row>
    <row r="431" spans="1:14" ht="14.1" customHeight="1">
      <c r="A431" s="54" t="s">
        <v>748</v>
      </c>
      <c r="B431" s="54" t="s">
        <v>749</v>
      </c>
      <c r="C431" s="54" t="s">
        <v>48</v>
      </c>
      <c r="D431" s="54" t="s">
        <v>751</v>
      </c>
      <c r="E431" s="98">
        <v>1379236</v>
      </c>
      <c r="F431" s="99" t="s">
        <v>41</v>
      </c>
      <c r="G431" s="97">
        <v>1368255</v>
      </c>
      <c r="H431" s="68">
        <f t="shared" si="12"/>
        <v>10981</v>
      </c>
      <c r="I431" s="19"/>
      <c r="J431" s="66">
        <v>0</v>
      </c>
      <c r="K431" s="70">
        <v>83.77</v>
      </c>
      <c r="L431" s="70">
        <v>0</v>
      </c>
      <c r="M431" s="96">
        <v>0</v>
      </c>
      <c r="N431" s="20">
        <f t="shared" si="13"/>
        <v>11064.77</v>
      </c>
    </row>
    <row r="432" spans="1:14" ht="14.1" customHeight="1">
      <c r="A432" s="54" t="s">
        <v>748</v>
      </c>
      <c r="B432" s="54" t="s">
        <v>749</v>
      </c>
      <c r="C432" s="54" t="s">
        <v>50</v>
      </c>
      <c r="D432" s="54" t="s">
        <v>752</v>
      </c>
      <c r="E432" s="98">
        <v>1425957</v>
      </c>
      <c r="F432" s="99" t="s">
        <v>41</v>
      </c>
      <c r="G432" s="97">
        <v>1412868</v>
      </c>
      <c r="H432" s="68">
        <f t="shared" si="12"/>
        <v>13089</v>
      </c>
      <c r="I432" s="19"/>
      <c r="J432" s="66">
        <v>0</v>
      </c>
      <c r="K432" s="70">
        <v>192.23</v>
      </c>
      <c r="L432" s="70">
        <v>0</v>
      </c>
      <c r="M432" s="96">
        <v>0</v>
      </c>
      <c r="N432" s="20">
        <f t="shared" si="13"/>
        <v>13281.23</v>
      </c>
    </row>
    <row r="433" spans="1:14" ht="14.1" customHeight="1">
      <c r="A433" s="54" t="s">
        <v>748</v>
      </c>
      <c r="B433" s="54" t="s">
        <v>749</v>
      </c>
      <c r="C433" s="54" t="s">
        <v>62</v>
      </c>
      <c r="D433" s="54" t="s">
        <v>753</v>
      </c>
      <c r="E433" s="98">
        <v>6063508</v>
      </c>
      <c r="F433" s="99" t="s">
        <v>41</v>
      </c>
      <c r="G433" s="97">
        <v>6001044</v>
      </c>
      <c r="H433" s="68">
        <f t="shared" si="12"/>
        <v>62464</v>
      </c>
      <c r="I433" s="19"/>
      <c r="J433" s="66">
        <v>0</v>
      </c>
      <c r="K433" s="70">
        <v>3822.76</v>
      </c>
      <c r="L433" s="70">
        <v>0</v>
      </c>
      <c r="M433" s="96">
        <v>0</v>
      </c>
      <c r="N433" s="20">
        <f t="shared" si="13"/>
        <v>66286.759999999995</v>
      </c>
    </row>
    <row r="434" spans="1:14" ht="14.1" customHeight="1">
      <c r="A434" s="54" t="s">
        <v>748</v>
      </c>
      <c r="B434" s="54" t="s">
        <v>749</v>
      </c>
      <c r="C434" s="54" t="s">
        <v>93</v>
      </c>
      <c r="D434" s="54" t="s">
        <v>754</v>
      </c>
      <c r="E434" s="98">
        <v>2559571</v>
      </c>
      <c r="F434" s="99" t="s">
        <v>41</v>
      </c>
      <c r="G434" s="97">
        <v>2534258</v>
      </c>
      <c r="H434" s="68">
        <f t="shared" si="12"/>
        <v>25313</v>
      </c>
      <c r="I434" s="19"/>
      <c r="J434" s="66">
        <v>0</v>
      </c>
      <c r="K434" s="70">
        <v>1740.6</v>
      </c>
      <c r="L434" s="70">
        <v>0</v>
      </c>
      <c r="M434" s="96">
        <v>0</v>
      </c>
      <c r="N434" s="20">
        <f t="shared" si="13"/>
        <v>27053.599999999999</v>
      </c>
    </row>
    <row r="435" spans="1:14" ht="14.1" customHeight="1">
      <c r="A435" s="54" t="s">
        <v>748</v>
      </c>
      <c r="B435" s="54" t="s">
        <v>749</v>
      </c>
      <c r="C435" s="54" t="s">
        <v>115</v>
      </c>
      <c r="D435" s="54" t="s">
        <v>755</v>
      </c>
      <c r="E435" s="98">
        <v>4467666</v>
      </c>
      <c r="F435" s="99" t="s">
        <v>41</v>
      </c>
      <c r="G435" s="97">
        <v>4423741</v>
      </c>
      <c r="H435" s="68">
        <f t="shared" si="12"/>
        <v>43925</v>
      </c>
      <c r="I435" s="19"/>
      <c r="J435" s="66">
        <v>0</v>
      </c>
      <c r="K435" s="70">
        <v>3217.63</v>
      </c>
      <c r="L435" s="70">
        <v>0</v>
      </c>
      <c r="M435" s="96">
        <v>0</v>
      </c>
      <c r="N435" s="20">
        <f t="shared" si="13"/>
        <v>47142.63</v>
      </c>
    </row>
    <row r="436" spans="1:14" ht="14.1" customHeight="1">
      <c r="A436" s="54" t="s">
        <v>748</v>
      </c>
      <c r="B436" s="54" t="s">
        <v>749</v>
      </c>
      <c r="C436" s="54" t="s">
        <v>52</v>
      </c>
      <c r="D436" s="54" t="s">
        <v>756</v>
      </c>
      <c r="E436" s="98">
        <v>888393</v>
      </c>
      <c r="F436" s="99" t="s">
        <v>41</v>
      </c>
      <c r="G436" s="97">
        <v>878317</v>
      </c>
      <c r="H436" s="68">
        <f t="shared" si="12"/>
        <v>10076</v>
      </c>
      <c r="I436" s="19"/>
      <c r="J436" s="66">
        <v>0</v>
      </c>
      <c r="K436" s="70">
        <v>736.3</v>
      </c>
      <c r="L436" s="70">
        <v>0</v>
      </c>
      <c r="M436" s="96">
        <v>0</v>
      </c>
      <c r="N436" s="20">
        <f t="shared" si="13"/>
        <v>10812.3</v>
      </c>
    </row>
    <row r="437" spans="1:14" ht="14.1" customHeight="1">
      <c r="A437" s="54" t="s">
        <v>748</v>
      </c>
      <c r="B437" s="54" t="s">
        <v>749</v>
      </c>
      <c r="C437" s="54" t="s">
        <v>118</v>
      </c>
      <c r="D437" s="54" t="s">
        <v>757</v>
      </c>
      <c r="E437" s="98">
        <v>1052048</v>
      </c>
      <c r="F437" s="99" t="s">
        <v>41</v>
      </c>
      <c r="G437" s="97">
        <v>1041691</v>
      </c>
      <c r="H437" s="68">
        <f t="shared" si="12"/>
        <v>10357</v>
      </c>
      <c r="I437" s="19"/>
      <c r="J437" s="66">
        <v>0</v>
      </c>
      <c r="K437" s="70">
        <v>625.26</v>
      </c>
      <c r="L437" s="70">
        <v>0</v>
      </c>
      <c r="M437" s="96">
        <v>0</v>
      </c>
      <c r="N437" s="20">
        <f t="shared" si="13"/>
        <v>10982.26</v>
      </c>
    </row>
    <row r="438" spans="1:14" ht="14.1" customHeight="1">
      <c r="A438" s="54" t="s">
        <v>748</v>
      </c>
      <c r="B438" s="54" t="s">
        <v>749</v>
      </c>
      <c r="C438" s="54" t="s">
        <v>522</v>
      </c>
      <c r="D438" s="54" t="s">
        <v>758</v>
      </c>
      <c r="E438" s="98">
        <v>8033263</v>
      </c>
      <c r="F438" s="99" t="s">
        <v>41</v>
      </c>
      <c r="G438" s="97">
        <v>7958745</v>
      </c>
      <c r="H438" s="68">
        <f t="shared" si="12"/>
        <v>74518</v>
      </c>
      <c r="I438" s="19"/>
      <c r="J438" s="66">
        <v>0</v>
      </c>
      <c r="K438" s="70">
        <v>5306.14</v>
      </c>
      <c r="L438" s="70">
        <v>0</v>
      </c>
      <c r="M438" s="96">
        <v>0</v>
      </c>
      <c r="N438" s="20">
        <f t="shared" si="13"/>
        <v>79824.14</v>
      </c>
    </row>
    <row r="439" spans="1:14" ht="14.1" customHeight="1">
      <c r="A439" s="54" t="s">
        <v>748</v>
      </c>
      <c r="B439" s="54" t="s">
        <v>749</v>
      </c>
      <c r="C439" s="54" t="s">
        <v>66</v>
      </c>
      <c r="D439" s="54" t="s">
        <v>759</v>
      </c>
      <c r="E439" s="98">
        <v>13427229</v>
      </c>
      <c r="F439" s="99" t="s">
        <v>41</v>
      </c>
      <c r="G439" s="97">
        <v>13288346</v>
      </c>
      <c r="H439" s="68">
        <f t="shared" si="12"/>
        <v>138883</v>
      </c>
      <c r="I439" s="19"/>
      <c r="J439" s="66">
        <v>0</v>
      </c>
      <c r="K439" s="70">
        <v>9366.3700000000008</v>
      </c>
      <c r="L439" s="70">
        <v>0</v>
      </c>
      <c r="M439" s="96">
        <v>0</v>
      </c>
      <c r="N439" s="20">
        <f t="shared" si="13"/>
        <v>148249.37</v>
      </c>
    </row>
    <row r="440" spans="1:14" ht="14.1" customHeight="1">
      <c r="A440" s="54" t="s">
        <v>748</v>
      </c>
      <c r="B440" s="54" t="s">
        <v>749</v>
      </c>
      <c r="C440" s="54" t="s">
        <v>760</v>
      </c>
      <c r="D440" s="54" t="s">
        <v>761</v>
      </c>
      <c r="E440" s="98">
        <v>1112586</v>
      </c>
      <c r="F440" s="99" t="s">
        <v>41</v>
      </c>
      <c r="G440" s="97">
        <v>1102151</v>
      </c>
      <c r="H440" s="68">
        <f t="shared" si="12"/>
        <v>10435</v>
      </c>
      <c r="I440" s="19"/>
      <c r="J440" s="66">
        <v>0</v>
      </c>
      <c r="K440" s="70">
        <v>587.03</v>
      </c>
      <c r="L440" s="70">
        <v>0</v>
      </c>
      <c r="M440" s="96">
        <v>0</v>
      </c>
      <c r="N440" s="20">
        <f t="shared" si="13"/>
        <v>11022.03</v>
      </c>
    </row>
    <row r="441" spans="1:14" ht="14.1" customHeight="1">
      <c r="A441" s="54" t="s">
        <v>748</v>
      </c>
      <c r="B441" s="54" t="s">
        <v>749</v>
      </c>
      <c r="C441" s="54" t="s">
        <v>762</v>
      </c>
      <c r="D441" s="54" t="s">
        <v>763</v>
      </c>
      <c r="E441" s="98">
        <v>499401</v>
      </c>
      <c r="F441" s="99" t="s">
        <v>41</v>
      </c>
      <c r="G441" s="97">
        <v>492392</v>
      </c>
      <c r="H441" s="68">
        <f t="shared" si="12"/>
        <v>7009</v>
      </c>
      <c r="I441" s="19"/>
      <c r="J441" s="66">
        <v>0</v>
      </c>
      <c r="K441" s="70">
        <v>416.65</v>
      </c>
      <c r="L441" s="70">
        <v>0</v>
      </c>
      <c r="M441" s="96">
        <v>0</v>
      </c>
      <c r="N441" s="20">
        <f t="shared" si="13"/>
        <v>7425.65</v>
      </c>
    </row>
    <row r="442" spans="1:14" ht="14.1" customHeight="1">
      <c r="A442" s="54" t="s">
        <v>748</v>
      </c>
      <c r="B442" s="54" t="s">
        <v>749</v>
      </c>
      <c r="C442" s="54" t="s">
        <v>764</v>
      </c>
      <c r="D442" s="54" t="s">
        <v>765</v>
      </c>
      <c r="E442" s="98">
        <v>1118759</v>
      </c>
      <c r="F442" s="99" t="s">
        <v>41</v>
      </c>
      <c r="G442" s="97">
        <v>1107097</v>
      </c>
      <c r="H442" s="68">
        <f t="shared" si="12"/>
        <v>11662</v>
      </c>
      <c r="I442" s="19"/>
      <c r="J442" s="66">
        <v>0</v>
      </c>
      <c r="K442" s="70">
        <v>717.65</v>
      </c>
      <c r="L442" s="70">
        <v>0</v>
      </c>
      <c r="M442" s="96">
        <v>0</v>
      </c>
      <c r="N442" s="20">
        <f t="shared" si="13"/>
        <v>12379.65</v>
      </c>
    </row>
    <row r="443" spans="1:14" ht="14.1" customHeight="1">
      <c r="A443" s="54" t="s">
        <v>766</v>
      </c>
      <c r="B443" s="54" t="s">
        <v>767</v>
      </c>
      <c r="C443" s="54" t="s">
        <v>703</v>
      </c>
      <c r="D443" s="54" t="s">
        <v>768</v>
      </c>
      <c r="E443" s="98">
        <v>340380</v>
      </c>
      <c r="F443" s="99" t="s">
        <v>41</v>
      </c>
      <c r="G443" s="97">
        <v>337132</v>
      </c>
      <c r="H443" s="68">
        <f t="shared" si="12"/>
        <v>3248</v>
      </c>
      <c r="I443" s="19"/>
      <c r="J443" s="66">
        <v>0</v>
      </c>
      <c r="K443" s="70">
        <v>49.67</v>
      </c>
      <c r="L443" s="70">
        <v>0</v>
      </c>
      <c r="M443" s="96">
        <v>0</v>
      </c>
      <c r="N443" s="20">
        <f t="shared" si="13"/>
        <v>3297.67</v>
      </c>
    </row>
    <row r="444" spans="1:14" ht="14.1" customHeight="1">
      <c r="A444" s="54" t="s">
        <v>766</v>
      </c>
      <c r="B444" s="54" t="s">
        <v>767</v>
      </c>
      <c r="C444" s="54" t="s">
        <v>237</v>
      </c>
      <c r="D444" s="54" t="s">
        <v>769</v>
      </c>
      <c r="E444" s="98">
        <v>397369</v>
      </c>
      <c r="F444" s="99" t="s">
        <v>41</v>
      </c>
      <c r="G444" s="97">
        <v>393414</v>
      </c>
      <c r="H444" s="68">
        <f t="shared" si="12"/>
        <v>3955</v>
      </c>
      <c r="I444" s="19"/>
      <c r="J444" s="66">
        <v>0</v>
      </c>
      <c r="K444" s="70">
        <v>24.62</v>
      </c>
      <c r="L444" s="70">
        <v>0</v>
      </c>
      <c r="M444" s="96">
        <v>0</v>
      </c>
      <c r="N444" s="20">
        <f t="shared" si="13"/>
        <v>3979.62</v>
      </c>
    </row>
    <row r="445" spans="1:14" ht="14.1" customHeight="1">
      <c r="A445" s="54" t="s">
        <v>766</v>
      </c>
      <c r="B445" s="54" t="s">
        <v>767</v>
      </c>
      <c r="C445" s="54" t="s">
        <v>770</v>
      </c>
      <c r="D445" s="54" t="s">
        <v>771</v>
      </c>
      <c r="E445" s="98">
        <v>340420</v>
      </c>
      <c r="F445" s="99" t="s">
        <v>41</v>
      </c>
      <c r="G445" s="97">
        <v>336896</v>
      </c>
      <c r="H445" s="68">
        <f t="shared" si="12"/>
        <v>3524</v>
      </c>
      <c r="I445" s="19"/>
      <c r="J445" s="66">
        <v>0</v>
      </c>
      <c r="K445" s="70">
        <v>34.35</v>
      </c>
      <c r="L445" s="70">
        <v>0</v>
      </c>
      <c r="M445" s="70">
        <v>10000</v>
      </c>
      <c r="N445" s="20">
        <f t="shared" si="13"/>
        <v>13558.35</v>
      </c>
    </row>
    <row r="446" spans="1:14" ht="14.1" customHeight="1">
      <c r="A446" s="54" t="s">
        <v>766</v>
      </c>
      <c r="B446" s="54" t="s">
        <v>767</v>
      </c>
      <c r="C446" s="54" t="s">
        <v>62</v>
      </c>
      <c r="D446" s="54" t="s">
        <v>772</v>
      </c>
      <c r="E446" s="98">
        <v>2545839</v>
      </c>
      <c r="F446" s="99" t="s">
        <v>41</v>
      </c>
      <c r="G446" s="97">
        <v>2523891</v>
      </c>
      <c r="H446" s="68">
        <f t="shared" si="12"/>
        <v>21948</v>
      </c>
      <c r="I446" s="19"/>
      <c r="J446" s="66">
        <v>0</v>
      </c>
      <c r="K446" s="70">
        <v>1032.68</v>
      </c>
      <c r="L446" s="70">
        <v>0</v>
      </c>
      <c r="M446" s="96">
        <v>0</v>
      </c>
      <c r="N446" s="20">
        <f t="shared" si="13"/>
        <v>22980.68</v>
      </c>
    </row>
    <row r="447" spans="1:14" ht="14.1" customHeight="1">
      <c r="A447" s="54" t="s">
        <v>766</v>
      </c>
      <c r="B447" s="54" t="s">
        <v>767</v>
      </c>
      <c r="C447" s="54" t="s">
        <v>221</v>
      </c>
      <c r="D447" s="54" t="s">
        <v>773</v>
      </c>
      <c r="E447" s="98">
        <v>1900329</v>
      </c>
      <c r="F447" s="99" t="s">
        <v>41</v>
      </c>
      <c r="G447" s="97">
        <v>1883858</v>
      </c>
      <c r="H447" s="68">
        <f t="shared" si="12"/>
        <v>16471</v>
      </c>
      <c r="I447" s="19"/>
      <c r="J447" s="66">
        <v>0</v>
      </c>
      <c r="K447" s="70">
        <v>772</v>
      </c>
      <c r="L447" s="70">
        <v>0</v>
      </c>
      <c r="M447" s="96">
        <v>0</v>
      </c>
      <c r="N447" s="20">
        <f t="shared" si="13"/>
        <v>17243</v>
      </c>
    </row>
    <row r="448" spans="1:14" ht="14.1" customHeight="1">
      <c r="A448" s="54" t="s">
        <v>766</v>
      </c>
      <c r="B448" s="54" t="s">
        <v>767</v>
      </c>
      <c r="C448" s="54" t="s">
        <v>390</v>
      </c>
      <c r="D448" s="54" t="s">
        <v>774</v>
      </c>
      <c r="E448" s="98">
        <v>3679565</v>
      </c>
      <c r="F448" s="99" t="s">
        <v>41</v>
      </c>
      <c r="G448" s="97">
        <v>3643616</v>
      </c>
      <c r="H448" s="68">
        <f t="shared" si="12"/>
        <v>35949</v>
      </c>
      <c r="I448" s="19"/>
      <c r="J448" s="66">
        <v>0</v>
      </c>
      <c r="K448" s="70">
        <v>2088.5</v>
      </c>
      <c r="L448" s="70">
        <v>0</v>
      </c>
      <c r="M448" s="96">
        <v>0</v>
      </c>
      <c r="N448" s="20">
        <f t="shared" si="13"/>
        <v>38037.5</v>
      </c>
    </row>
    <row r="449" spans="1:14" ht="14.1" customHeight="1">
      <c r="A449" s="54" t="s">
        <v>766</v>
      </c>
      <c r="B449" s="54" t="s">
        <v>767</v>
      </c>
      <c r="C449" s="54" t="s">
        <v>83</v>
      </c>
      <c r="D449" s="54" t="s">
        <v>775</v>
      </c>
      <c r="E449" s="98">
        <v>1031319</v>
      </c>
      <c r="F449" s="99" t="s">
        <v>41</v>
      </c>
      <c r="G449" s="97">
        <v>1022224</v>
      </c>
      <c r="H449" s="68">
        <f t="shared" si="12"/>
        <v>9095</v>
      </c>
      <c r="I449" s="19"/>
      <c r="J449" s="66">
        <v>0</v>
      </c>
      <c r="K449" s="70">
        <v>479.81</v>
      </c>
      <c r="L449" s="70">
        <v>0</v>
      </c>
      <c r="M449" s="96">
        <v>0</v>
      </c>
      <c r="N449" s="20">
        <f t="shared" si="13"/>
        <v>9574.81</v>
      </c>
    </row>
    <row r="450" spans="1:14" ht="14.1" customHeight="1">
      <c r="A450" s="54" t="s">
        <v>776</v>
      </c>
      <c r="B450" s="54" t="s">
        <v>777</v>
      </c>
      <c r="C450" s="54" t="s">
        <v>115</v>
      </c>
      <c r="D450" s="54" t="s">
        <v>778</v>
      </c>
      <c r="E450" s="98">
        <v>81325</v>
      </c>
      <c r="F450" s="99">
        <v>1</v>
      </c>
      <c r="G450" s="97">
        <v>75144</v>
      </c>
      <c r="H450" s="68">
        <f t="shared" si="12"/>
        <v>6181</v>
      </c>
      <c r="I450" s="19"/>
      <c r="J450" s="66">
        <v>0</v>
      </c>
      <c r="K450" s="70">
        <v>488.06</v>
      </c>
      <c r="L450" s="70">
        <v>0</v>
      </c>
      <c r="M450" s="96">
        <v>0</v>
      </c>
      <c r="N450" s="20">
        <f t="shared" si="13"/>
        <v>6669.06</v>
      </c>
    </row>
    <row r="451" spans="1:14" ht="14.1" customHeight="1">
      <c r="A451" s="54" t="s">
        <v>776</v>
      </c>
      <c r="B451" s="54" t="s">
        <v>777</v>
      </c>
      <c r="C451" s="54" t="s">
        <v>95</v>
      </c>
      <c r="D451" s="54" t="s">
        <v>779</v>
      </c>
      <c r="E451" s="98">
        <v>14624</v>
      </c>
      <c r="F451" s="99">
        <v>1</v>
      </c>
      <c r="G451" s="97">
        <v>14624</v>
      </c>
      <c r="H451" s="68">
        <f t="shared" si="12"/>
        <v>0</v>
      </c>
      <c r="I451" s="19"/>
      <c r="J451" s="66">
        <v>0</v>
      </c>
      <c r="K451" s="70">
        <v>199.12</v>
      </c>
      <c r="L451" s="70">
        <v>0</v>
      </c>
      <c r="M451" s="96">
        <v>0</v>
      </c>
      <c r="N451" s="20">
        <f t="shared" si="13"/>
        <v>199.12</v>
      </c>
    </row>
    <row r="452" spans="1:14" ht="14.1" customHeight="1">
      <c r="A452" s="54" t="s">
        <v>776</v>
      </c>
      <c r="B452" s="54" t="s">
        <v>777</v>
      </c>
      <c r="C452" s="54" t="s">
        <v>73</v>
      </c>
      <c r="D452" s="54" t="s">
        <v>780</v>
      </c>
      <c r="E452" s="98">
        <v>41721</v>
      </c>
      <c r="F452" s="99">
        <v>1</v>
      </c>
      <c r="G452" s="97">
        <v>41721</v>
      </c>
      <c r="H452" s="68">
        <f t="shared" si="12"/>
        <v>0</v>
      </c>
      <c r="I452" s="19"/>
      <c r="J452" s="66">
        <v>0</v>
      </c>
      <c r="K452" s="70">
        <v>630.30999999999995</v>
      </c>
      <c r="L452" s="70">
        <v>0</v>
      </c>
      <c r="M452" s="96">
        <v>0</v>
      </c>
      <c r="N452" s="20">
        <f t="shared" si="13"/>
        <v>630.30999999999995</v>
      </c>
    </row>
    <row r="453" spans="1:14" ht="14.1" customHeight="1">
      <c r="A453" s="54" t="s">
        <v>776</v>
      </c>
      <c r="B453" s="54" t="s">
        <v>777</v>
      </c>
      <c r="C453" s="54" t="s">
        <v>75</v>
      </c>
      <c r="D453" s="54" t="s">
        <v>781</v>
      </c>
      <c r="E453" s="98">
        <v>19930</v>
      </c>
      <c r="F453" s="99">
        <v>1</v>
      </c>
      <c r="G453" s="97">
        <v>19930</v>
      </c>
      <c r="H453" s="68">
        <f t="shared" si="12"/>
        <v>0</v>
      </c>
      <c r="I453" s="19"/>
      <c r="J453" s="66">
        <v>0</v>
      </c>
      <c r="K453" s="70">
        <v>235.63</v>
      </c>
      <c r="L453" s="70">
        <v>0</v>
      </c>
      <c r="M453" s="96">
        <v>0</v>
      </c>
      <c r="N453" s="20">
        <f t="shared" si="13"/>
        <v>235.63</v>
      </c>
    </row>
    <row r="454" spans="1:14" ht="14.1" customHeight="1">
      <c r="A454" s="54" t="s">
        <v>776</v>
      </c>
      <c r="B454" s="54" t="s">
        <v>777</v>
      </c>
      <c r="C454" s="54" t="s">
        <v>381</v>
      </c>
      <c r="D454" s="54" t="s">
        <v>782</v>
      </c>
      <c r="E454" s="98">
        <v>22101</v>
      </c>
      <c r="F454" s="99">
        <v>1</v>
      </c>
      <c r="G454" s="97">
        <v>22101</v>
      </c>
      <c r="H454" s="68">
        <f t="shared" si="12"/>
        <v>0</v>
      </c>
      <c r="I454" s="19"/>
      <c r="J454" s="66">
        <v>0</v>
      </c>
      <c r="K454" s="70">
        <v>440.66</v>
      </c>
      <c r="L454" s="70">
        <v>0</v>
      </c>
      <c r="M454" s="96">
        <v>0</v>
      </c>
      <c r="N454" s="20">
        <f t="shared" si="13"/>
        <v>440.66</v>
      </c>
    </row>
    <row r="455" spans="1:14" ht="14.1" customHeight="1">
      <c r="A455" s="54" t="s">
        <v>783</v>
      </c>
      <c r="B455" s="54" t="s">
        <v>784</v>
      </c>
      <c r="C455" s="54" t="s">
        <v>549</v>
      </c>
      <c r="D455" s="54" t="s">
        <v>785</v>
      </c>
      <c r="E455" s="98">
        <v>1162120</v>
      </c>
      <c r="F455" s="99" t="s">
        <v>41</v>
      </c>
      <c r="G455" s="97">
        <v>1145020</v>
      </c>
      <c r="H455" s="68">
        <f t="shared" ref="H455:H518" si="14">SUM(E455-G455)</f>
        <v>17100</v>
      </c>
      <c r="I455" s="19"/>
      <c r="J455" s="66">
        <v>0</v>
      </c>
      <c r="K455" s="70">
        <v>277.11</v>
      </c>
      <c r="L455" s="70">
        <v>0</v>
      </c>
      <c r="M455" s="96">
        <v>0</v>
      </c>
      <c r="N455" s="20">
        <f t="shared" si="13"/>
        <v>17377.11</v>
      </c>
    </row>
    <row r="456" spans="1:14" ht="14.1" customHeight="1">
      <c r="A456" s="54" t="s">
        <v>783</v>
      </c>
      <c r="B456" s="54" t="s">
        <v>784</v>
      </c>
      <c r="C456" s="54" t="s">
        <v>62</v>
      </c>
      <c r="D456" s="54" t="s">
        <v>786</v>
      </c>
      <c r="E456" s="98">
        <v>10164696</v>
      </c>
      <c r="F456" s="99" t="s">
        <v>41</v>
      </c>
      <c r="G456" s="97">
        <v>10034694</v>
      </c>
      <c r="H456" s="68">
        <f t="shared" si="14"/>
        <v>130002</v>
      </c>
      <c r="I456" s="19"/>
      <c r="J456" s="66">
        <v>0</v>
      </c>
      <c r="K456" s="70">
        <v>9749.36</v>
      </c>
      <c r="L456" s="70">
        <v>0</v>
      </c>
      <c r="M456" s="96">
        <v>0</v>
      </c>
      <c r="N456" s="20">
        <f t="shared" ref="N456:N519" si="15">SUM(H456:M456)</f>
        <v>139751.35999999999</v>
      </c>
    </row>
    <row r="457" spans="1:14" ht="14.1" customHeight="1">
      <c r="A457" s="54" t="s">
        <v>783</v>
      </c>
      <c r="B457" s="54" t="s">
        <v>784</v>
      </c>
      <c r="C457" s="54" t="s">
        <v>93</v>
      </c>
      <c r="D457" s="54" t="s">
        <v>787</v>
      </c>
      <c r="E457" s="98">
        <v>3232641</v>
      </c>
      <c r="F457" s="99" t="s">
        <v>41</v>
      </c>
      <c r="G457" s="97">
        <v>3157782</v>
      </c>
      <c r="H457" s="68">
        <f t="shared" si="14"/>
        <v>74859</v>
      </c>
      <c r="I457" s="19"/>
      <c r="J457" s="66">
        <v>0</v>
      </c>
      <c r="K457" s="70">
        <v>4790.8100000000004</v>
      </c>
      <c r="L457" s="70">
        <v>0</v>
      </c>
      <c r="M457" s="96">
        <v>0</v>
      </c>
      <c r="N457" s="20">
        <f t="shared" si="15"/>
        <v>79649.81</v>
      </c>
    </row>
    <row r="458" spans="1:14" ht="14.1" customHeight="1">
      <c r="A458" s="54" t="s">
        <v>783</v>
      </c>
      <c r="B458" s="54" t="s">
        <v>784</v>
      </c>
      <c r="C458" s="54" t="s">
        <v>115</v>
      </c>
      <c r="D458" s="54" t="s">
        <v>788</v>
      </c>
      <c r="E458" s="98">
        <v>3045023</v>
      </c>
      <c r="F458" s="99" t="s">
        <v>41</v>
      </c>
      <c r="G458" s="97">
        <v>3012303</v>
      </c>
      <c r="H458" s="68">
        <f t="shared" si="14"/>
        <v>32720</v>
      </c>
      <c r="I458" s="19"/>
      <c r="J458" s="66">
        <v>0</v>
      </c>
      <c r="K458" s="70">
        <v>2007.19</v>
      </c>
      <c r="L458" s="70">
        <v>0</v>
      </c>
      <c r="M458" s="70">
        <v>47967</v>
      </c>
      <c r="N458" s="20">
        <f t="shared" si="15"/>
        <v>82694.19</v>
      </c>
    </row>
    <row r="459" spans="1:14" ht="14.1" customHeight="1">
      <c r="A459" s="54" t="s">
        <v>783</v>
      </c>
      <c r="B459" s="54" t="s">
        <v>784</v>
      </c>
      <c r="C459" s="54" t="s">
        <v>52</v>
      </c>
      <c r="D459" s="54" t="s">
        <v>789</v>
      </c>
      <c r="E459" s="98">
        <v>2187446</v>
      </c>
      <c r="F459" s="99" t="s">
        <v>41</v>
      </c>
      <c r="G459" s="97">
        <v>2129880</v>
      </c>
      <c r="H459" s="68">
        <f t="shared" si="14"/>
        <v>57566</v>
      </c>
      <c r="I459" s="19"/>
      <c r="J459" s="66">
        <v>0</v>
      </c>
      <c r="K459" s="70">
        <v>4331.62</v>
      </c>
      <c r="L459" s="70">
        <v>0</v>
      </c>
      <c r="M459" s="96">
        <v>0</v>
      </c>
      <c r="N459" s="20">
        <f t="shared" si="15"/>
        <v>61897.62</v>
      </c>
    </row>
    <row r="460" spans="1:14" ht="14.1" customHeight="1">
      <c r="A460" s="54" t="s">
        <v>783</v>
      </c>
      <c r="B460" s="54" t="s">
        <v>784</v>
      </c>
      <c r="C460" s="54" t="s">
        <v>118</v>
      </c>
      <c r="D460" s="54" t="s">
        <v>790</v>
      </c>
      <c r="E460" s="98">
        <v>4162706</v>
      </c>
      <c r="F460" s="99" t="s">
        <v>41</v>
      </c>
      <c r="G460" s="97">
        <v>4116684</v>
      </c>
      <c r="H460" s="68">
        <f t="shared" si="14"/>
        <v>46022</v>
      </c>
      <c r="I460" s="19"/>
      <c r="J460" s="66">
        <v>0</v>
      </c>
      <c r="K460" s="70">
        <v>3205.26</v>
      </c>
      <c r="L460" s="70">
        <v>0</v>
      </c>
      <c r="M460" s="96">
        <v>0</v>
      </c>
      <c r="N460" s="20">
        <f t="shared" si="15"/>
        <v>49227.26</v>
      </c>
    </row>
    <row r="461" spans="1:14" ht="14.1" customHeight="1">
      <c r="A461" s="54" t="s">
        <v>783</v>
      </c>
      <c r="B461" s="54" t="s">
        <v>784</v>
      </c>
      <c r="C461" s="54" t="s">
        <v>95</v>
      </c>
      <c r="D461" s="54" t="s">
        <v>791</v>
      </c>
      <c r="E461" s="98">
        <v>3824352</v>
      </c>
      <c r="F461" s="99" t="s">
        <v>41</v>
      </c>
      <c r="G461" s="97">
        <v>3781567</v>
      </c>
      <c r="H461" s="68">
        <f t="shared" si="14"/>
        <v>42785</v>
      </c>
      <c r="I461" s="19"/>
      <c r="J461" s="66">
        <v>0</v>
      </c>
      <c r="K461" s="70">
        <v>3259.92</v>
      </c>
      <c r="L461" s="70">
        <v>0</v>
      </c>
      <c r="M461" s="96">
        <v>0</v>
      </c>
      <c r="N461" s="20">
        <f t="shared" si="15"/>
        <v>46044.92</v>
      </c>
    </row>
    <row r="462" spans="1:14" ht="14.1" customHeight="1">
      <c r="A462" s="54" t="s">
        <v>783</v>
      </c>
      <c r="B462" s="54" t="s">
        <v>784</v>
      </c>
      <c r="C462" s="54" t="s">
        <v>73</v>
      </c>
      <c r="D462" s="54" t="s">
        <v>792</v>
      </c>
      <c r="E462" s="98">
        <v>1899832</v>
      </c>
      <c r="F462" s="99" t="s">
        <v>41</v>
      </c>
      <c r="G462" s="97">
        <v>1880949</v>
      </c>
      <c r="H462" s="68">
        <f t="shared" si="14"/>
        <v>18883</v>
      </c>
      <c r="I462" s="19"/>
      <c r="J462" s="66">
        <v>0</v>
      </c>
      <c r="K462" s="70">
        <v>1079.1500000000001</v>
      </c>
      <c r="L462" s="70">
        <v>0</v>
      </c>
      <c r="M462" s="96">
        <v>0</v>
      </c>
      <c r="N462" s="20">
        <f t="shared" si="15"/>
        <v>19962.150000000001</v>
      </c>
    </row>
    <row r="463" spans="1:14" ht="14.1" customHeight="1">
      <c r="A463" s="54" t="s">
        <v>783</v>
      </c>
      <c r="B463" s="54" t="s">
        <v>784</v>
      </c>
      <c r="C463" s="54" t="s">
        <v>251</v>
      </c>
      <c r="D463" s="54" t="s">
        <v>793</v>
      </c>
      <c r="E463" s="98">
        <v>725683</v>
      </c>
      <c r="F463" s="99" t="s">
        <v>41</v>
      </c>
      <c r="G463" s="97">
        <v>685158</v>
      </c>
      <c r="H463" s="68">
        <f t="shared" si="14"/>
        <v>40525</v>
      </c>
      <c r="I463" s="19"/>
      <c r="J463" s="66">
        <v>0</v>
      </c>
      <c r="K463" s="70">
        <v>3022.2</v>
      </c>
      <c r="L463" s="70">
        <v>0</v>
      </c>
      <c r="M463" s="96">
        <v>0</v>
      </c>
      <c r="N463" s="20">
        <f t="shared" si="15"/>
        <v>43547.199999999997</v>
      </c>
    </row>
    <row r="464" spans="1:14" ht="14.1" customHeight="1">
      <c r="A464" s="54" t="s">
        <v>794</v>
      </c>
      <c r="B464" s="54" t="s">
        <v>795</v>
      </c>
      <c r="C464" s="54" t="s">
        <v>796</v>
      </c>
      <c r="D464" s="54" t="s">
        <v>797</v>
      </c>
      <c r="E464" s="98">
        <v>970786</v>
      </c>
      <c r="F464" s="99" t="s">
        <v>41</v>
      </c>
      <c r="G464" s="97">
        <v>963300</v>
      </c>
      <c r="H464" s="68">
        <f t="shared" si="14"/>
        <v>7486</v>
      </c>
      <c r="I464" s="19"/>
      <c r="J464" s="66">
        <v>0</v>
      </c>
      <c r="K464" s="70">
        <v>107.96</v>
      </c>
      <c r="L464" s="70">
        <v>0</v>
      </c>
      <c r="M464" s="96">
        <v>0</v>
      </c>
      <c r="N464" s="20">
        <f t="shared" si="15"/>
        <v>7593.96</v>
      </c>
    </row>
    <row r="465" spans="1:14" ht="14.1" customHeight="1">
      <c r="A465" s="54" t="s">
        <v>794</v>
      </c>
      <c r="B465" s="54" t="s">
        <v>795</v>
      </c>
      <c r="C465" s="54" t="s">
        <v>62</v>
      </c>
      <c r="D465" s="54" t="s">
        <v>798</v>
      </c>
      <c r="E465" s="98">
        <v>5436818</v>
      </c>
      <c r="F465" s="99" t="s">
        <v>41</v>
      </c>
      <c r="G465" s="97">
        <v>5377659</v>
      </c>
      <c r="H465" s="68">
        <f t="shared" si="14"/>
        <v>59159</v>
      </c>
      <c r="I465" s="19"/>
      <c r="J465" s="66">
        <v>0</v>
      </c>
      <c r="K465" s="70">
        <v>3616.56</v>
      </c>
      <c r="L465" s="70">
        <v>0</v>
      </c>
      <c r="M465" s="96">
        <v>0</v>
      </c>
      <c r="N465" s="20">
        <f t="shared" si="15"/>
        <v>62775.56</v>
      </c>
    </row>
    <row r="466" spans="1:14" ht="14.1" customHeight="1">
      <c r="A466" s="54" t="s">
        <v>794</v>
      </c>
      <c r="B466" s="54" t="s">
        <v>795</v>
      </c>
      <c r="C466" s="54" t="s">
        <v>93</v>
      </c>
      <c r="D466" s="54" t="s">
        <v>799</v>
      </c>
      <c r="E466" s="98">
        <v>2706287</v>
      </c>
      <c r="F466" s="99" t="s">
        <v>41</v>
      </c>
      <c r="G466" s="97">
        <v>2678891</v>
      </c>
      <c r="H466" s="68">
        <f t="shared" si="14"/>
        <v>27396</v>
      </c>
      <c r="I466" s="19"/>
      <c r="J466" s="66">
        <v>0</v>
      </c>
      <c r="K466" s="70">
        <v>1575.33</v>
      </c>
      <c r="L466" s="70">
        <v>0</v>
      </c>
      <c r="M466" s="96">
        <v>0</v>
      </c>
      <c r="N466" s="20">
        <f t="shared" si="15"/>
        <v>28971.33</v>
      </c>
    </row>
    <row r="467" spans="1:14" ht="14.1" customHeight="1">
      <c r="A467" s="54" t="s">
        <v>794</v>
      </c>
      <c r="B467" s="54" t="s">
        <v>795</v>
      </c>
      <c r="C467" s="54" t="s">
        <v>115</v>
      </c>
      <c r="D467" s="54" t="s">
        <v>800</v>
      </c>
      <c r="E467" s="98">
        <v>931421</v>
      </c>
      <c r="F467" s="99" t="s">
        <v>41</v>
      </c>
      <c r="G467" s="97">
        <v>921034</v>
      </c>
      <c r="H467" s="68">
        <f t="shared" si="14"/>
        <v>10387</v>
      </c>
      <c r="I467" s="19"/>
      <c r="J467" s="66">
        <v>0</v>
      </c>
      <c r="K467" s="70">
        <v>635.41</v>
      </c>
      <c r="L467" s="70">
        <v>0</v>
      </c>
      <c r="M467" s="96">
        <v>0</v>
      </c>
      <c r="N467" s="20">
        <f t="shared" si="15"/>
        <v>11022.41</v>
      </c>
    </row>
    <row r="468" spans="1:14" ht="14.1" customHeight="1">
      <c r="A468" s="54" t="s">
        <v>794</v>
      </c>
      <c r="B468" s="54" t="s">
        <v>795</v>
      </c>
      <c r="C468" s="54" t="s">
        <v>52</v>
      </c>
      <c r="D468" s="54" t="s">
        <v>801</v>
      </c>
      <c r="E468" s="98">
        <v>1179110</v>
      </c>
      <c r="F468" s="99" t="s">
        <v>41</v>
      </c>
      <c r="G468" s="97">
        <v>1155374</v>
      </c>
      <c r="H468" s="68">
        <f t="shared" si="14"/>
        <v>23736</v>
      </c>
      <c r="I468" s="19"/>
      <c r="J468" s="66">
        <v>0</v>
      </c>
      <c r="K468" s="70">
        <v>1717.46</v>
      </c>
      <c r="L468" s="70">
        <v>0</v>
      </c>
      <c r="M468" s="96">
        <v>0</v>
      </c>
      <c r="N468" s="20">
        <f t="shared" si="15"/>
        <v>25453.46</v>
      </c>
    </row>
    <row r="469" spans="1:14" ht="14.1" customHeight="1">
      <c r="A469" s="54" t="s">
        <v>794</v>
      </c>
      <c r="B469" s="54" t="s">
        <v>795</v>
      </c>
      <c r="C469" s="54" t="s">
        <v>95</v>
      </c>
      <c r="D469" s="54" t="s">
        <v>802</v>
      </c>
      <c r="E469" s="98">
        <v>1059411</v>
      </c>
      <c r="F469" s="99" t="s">
        <v>41</v>
      </c>
      <c r="G469" s="97">
        <v>1048465</v>
      </c>
      <c r="H469" s="68">
        <f t="shared" si="14"/>
        <v>10946</v>
      </c>
      <c r="I469" s="19"/>
      <c r="J469" s="66">
        <v>0</v>
      </c>
      <c r="K469" s="70">
        <v>714.14</v>
      </c>
      <c r="L469" s="70">
        <v>0</v>
      </c>
      <c r="M469" s="70">
        <v>17400</v>
      </c>
      <c r="N469" s="20">
        <f t="shared" si="15"/>
        <v>29060.14</v>
      </c>
    </row>
    <row r="470" spans="1:14" ht="14.1" customHeight="1">
      <c r="A470" s="54" t="s">
        <v>794</v>
      </c>
      <c r="B470" s="54" t="s">
        <v>795</v>
      </c>
      <c r="C470" s="54" t="s">
        <v>73</v>
      </c>
      <c r="D470" s="54" t="s">
        <v>803</v>
      </c>
      <c r="E470" s="98">
        <v>936592</v>
      </c>
      <c r="F470" s="99" t="s">
        <v>41</v>
      </c>
      <c r="G470" s="97">
        <v>926523</v>
      </c>
      <c r="H470" s="68">
        <f t="shared" si="14"/>
        <v>10069</v>
      </c>
      <c r="I470" s="19"/>
      <c r="J470" s="66">
        <v>0</v>
      </c>
      <c r="K470" s="70">
        <v>600.08000000000004</v>
      </c>
      <c r="L470" s="70">
        <v>0</v>
      </c>
      <c r="M470" s="96">
        <v>0</v>
      </c>
      <c r="N470" s="20">
        <f t="shared" si="15"/>
        <v>10669.08</v>
      </c>
    </row>
    <row r="471" spans="1:14" ht="14.1" customHeight="1">
      <c r="A471" s="54" t="s">
        <v>794</v>
      </c>
      <c r="B471" s="54" t="s">
        <v>795</v>
      </c>
      <c r="C471" s="54" t="s">
        <v>221</v>
      </c>
      <c r="D471" s="54" t="s">
        <v>804</v>
      </c>
      <c r="E471" s="98">
        <v>779609</v>
      </c>
      <c r="F471" s="99" t="s">
        <v>41</v>
      </c>
      <c r="G471" s="97">
        <v>771215</v>
      </c>
      <c r="H471" s="68">
        <f t="shared" si="14"/>
        <v>8394</v>
      </c>
      <c r="I471" s="19"/>
      <c r="J471" s="66">
        <v>0</v>
      </c>
      <c r="K471" s="70">
        <v>505.41</v>
      </c>
      <c r="L471" s="70">
        <v>0</v>
      </c>
      <c r="M471" s="96">
        <v>0</v>
      </c>
      <c r="N471" s="20">
        <f t="shared" si="15"/>
        <v>8899.41</v>
      </c>
    </row>
    <row r="472" spans="1:14" ht="14.1" customHeight="1">
      <c r="A472" s="54" t="s">
        <v>794</v>
      </c>
      <c r="B472" s="54" t="s">
        <v>795</v>
      </c>
      <c r="C472" s="54" t="s">
        <v>406</v>
      </c>
      <c r="D472" s="54" t="s">
        <v>805</v>
      </c>
      <c r="E472" s="98">
        <v>1090530</v>
      </c>
      <c r="F472" s="99" t="s">
        <v>41</v>
      </c>
      <c r="G472" s="97">
        <v>1076386</v>
      </c>
      <c r="H472" s="68">
        <f t="shared" si="14"/>
        <v>14144</v>
      </c>
      <c r="I472" s="19"/>
      <c r="J472" s="66">
        <v>0</v>
      </c>
      <c r="K472" s="70">
        <v>991.13</v>
      </c>
      <c r="L472" s="70">
        <v>0</v>
      </c>
      <c r="M472" s="96">
        <v>0</v>
      </c>
      <c r="N472" s="20">
        <f t="shared" si="15"/>
        <v>15135.13</v>
      </c>
    </row>
    <row r="473" spans="1:14" ht="14.1" customHeight="1">
      <c r="A473" s="54" t="s">
        <v>794</v>
      </c>
      <c r="B473" s="54" t="s">
        <v>795</v>
      </c>
      <c r="C473" s="54" t="s">
        <v>75</v>
      </c>
      <c r="D473" s="54" t="s">
        <v>806</v>
      </c>
      <c r="E473" s="98">
        <v>207178</v>
      </c>
      <c r="F473" s="99" t="s">
        <v>41</v>
      </c>
      <c r="G473" s="97">
        <v>197615</v>
      </c>
      <c r="H473" s="68">
        <f t="shared" si="14"/>
        <v>9563</v>
      </c>
      <c r="I473" s="19"/>
      <c r="J473" s="66">
        <v>0</v>
      </c>
      <c r="K473" s="70">
        <v>528.87</v>
      </c>
      <c r="L473" s="70">
        <v>0</v>
      </c>
      <c r="M473" s="96">
        <v>0</v>
      </c>
      <c r="N473" s="20">
        <f t="shared" si="15"/>
        <v>10091.870000000001</v>
      </c>
    </row>
    <row r="474" spans="1:14" ht="14.1" customHeight="1">
      <c r="A474" s="54" t="s">
        <v>807</v>
      </c>
      <c r="B474" s="54" t="s">
        <v>808</v>
      </c>
      <c r="C474" s="54" t="s">
        <v>266</v>
      </c>
      <c r="D474" s="54" t="s">
        <v>809</v>
      </c>
      <c r="E474" s="98">
        <v>1353312</v>
      </c>
      <c r="F474" s="99" t="s">
        <v>41</v>
      </c>
      <c r="G474" s="97">
        <v>1341232</v>
      </c>
      <c r="H474" s="68">
        <f t="shared" si="14"/>
        <v>12080</v>
      </c>
      <c r="I474" s="19"/>
      <c r="J474" s="66">
        <v>0</v>
      </c>
      <c r="K474" s="70">
        <v>184.78</v>
      </c>
      <c r="L474" s="70">
        <v>0</v>
      </c>
      <c r="M474" s="96">
        <v>0</v>
      </c>
      <c r="N474" s="20">
        <f t="shared" si="15"/>
        <v>12264.78</v>
      </c>
    </row>
    <row r="475" spans="1:14" ht="14.1" customHeight="1">
      <c r="A475" s="54" t="s">
        <v>807</v>
      </c>
      <c r="B475" s="54" t="s">
        <v>808</v>
      </c>
      <c r="C475" s="54" t="s">
        <v>281</v>
      </c>
      <c r="D475" s="54" t="s">
        <v>810</v>
      </c>
      <c r="E475" s="98">
        <v>585374</v>
      </c>
      <c r="F475" s="99" t="s">
        <v>41</v>
      </c>
      <c r="G475" s="97">
        <v>580076</v>
      </c>
      <c r="H475" s="68">
        <f t="shared" si="14"/>
        <v>5298</v>
      </c>
      <c r="I475" s="19"/>
      <c r="J475" s="66">
        <v>0</v>
      </c>
      <c r="K475" s="70">
        <v>95.1</v>
      </c>
      <c r="L475" s="70">
        <v>0</v>
      </c>
      <c r="M475" s="96">
        <v>0</v>
      </c>
      <c r="N475" s="20">
        <f t="shared" si="15"/>
        <v>5393.1</v>
      </c>
    </row>
    <row r="476" spans="1:14" ht="14.1" customHeight="1">
      <c r="A476" s="54" t="s">
        <v>807</v>
      </c>
      <c r="B476" s="54" t="s">
        <v>808</v>
      </c>
      <c r="C476" s="54" t="s">
        <v>811</v>
      </c>
      <c r="D476" s="54" t="s">
        <v>812</v>
      </c>
      <c r="E476" s="98">
        <v>1674566</v>
      </c>
      <c r="F476" s="99" t="s">
        <v>41</v>
      </c>
      <c r="G476" s="97">
        <v>1661038</v>
      </c>
      <c r="H476" s="68">
        <f t="shared" si="14"/>
        <v>13528</v>
      </c>
      <c r="I476" s="19"/>
      <c r="J476" s="66">
        <v>0</v>
      </c>
      <c r="K476" s="70">
        <v>215.07</v>
      </c>
      <c r="L476" s="70">
        <v>0</v>
      </c>
      <c r="M476" s="96">
        <v>0</v>
      </c>
      <c r="N476" s="20">
        <f t="shared" si="15"/>
        <v>13743.07</v>
      </c>
    </row>
    <row r="477" spans="1:14" ht="14.1" customHeight="1">
      <c r="A477" s="54" t="s">
        <v>807</v>
      </c>
      <c r="B477" s="54" t="s">
        <v>808</v>
      </c>
      <c r="C477" s="54" t="s">
        <v>433</v>
      </c>
      <c r="D477" s="54" t="s">
        <v>813</v>
      </c>
      <c r="E477" s="98">
        <v>981321</v>
      </c>
      <c r="F477" s="99" t="s">
        <v>41</v>
      </c>
      <c r="G477" s="97">
        <v>973583</v>
      </c>
      <c r="H477" s="68">
        <f t="shared" si="14"/>
        <v>7738</v>
      </c>
      <c r="I477" s="19"/>
      <c r="J477" s="66">
        <v>0</v>
      </c>
      <c r="K477" s="70">
        <v>107.1</v>
      </c>
      <c r="L477" s="70">
        <v>0</v>
      </c>
      <c r="M477" s="96">
        <v>0</v>
      </c>
      <c r="N477" s="20">
        <f t="shared" si="15"/>
        <v>7845.1</v>
      </c>
    </row>
    <row r="478" spans="1:14" ht="14.1" customHeight="1">
      <c r="A478" s="54" t="s">
        <v>807</v>
      </c>
      <c r="B478" s="54" t="s">
        <v>808</v>
      </c>
      <c r="C478" s="54" t="s">
        <v>814</v>
      </c>
      <c r="D478" s="54" t="s">
        <v>815</v>
      </c>
      <c r="E478" s="98">
        <v>1667388</v>
      </c>
      <c r="F478" s="99" t="s">
        <v>41</v>
      </c>
      <c r="G478" s="97">
        <v>1654793</v>
      </c>
      <c r="H478" s="68">
        <f t="shared" si="14"/>
        <v>12595</v>
      </c>
      <c r="I478" s="19"/>
      <c r="J478" s="66">
        <v>0</v>
      </c>
      <c r="K478" s="70">
        <v>152.96</v>
      </c>
      <c r="L478" s="70">
        <v>0</v>
      </c>
      <c r="M478" s="96">
        <v>0</v>
      </c>
      <c r="N478" s="20">
        <f t="shared" si="15"/>
        <v>12747.96</v>
      </c>
    </row>
    <row r="479" spans="1:14" ht="14.1" customHeight="1">
      <c r="A479" s="54" t="s">
        <v>807</v>
      </c>
      <c r="B479" s="54" t="s">
        <v>808</v>
      </c>
      <c r="C479" s="54" t="s">
        <v>62</v>
      </c>
      <c r="D479" s="54" t="s">
        <v>816</v>
      </c>
      <c r="E479" s="98">
        <v>6948626</v>
      </c>
      <c r="F479" s="99" t="s">
        <v>41</v>
      </c>
      <c r="G479" s="97">
        <v>6877591</v>
      </c>
      <c r="H479" s="68">
        <f t="shared" si="14"/>
        <v>71035</v>
      </c>
      <c r="I479" s="19"/>
      <c r="J479" s="66">
        <v>0</v>
      </c>
      <c r="K479" s="70">
        <v>4451.3500000000004</v>
      </c>
      <c r="L479" s="70">
        <v>0</v>
      </c>
      <c r="M479" s="96">
        <v>0</v>
      </c>
      <c r="N479" s="20">
        <f t="shared" si="15"/>
        <v>75486.350000000006</v>
      </c>
    </row>
    <row r="480" spans="1:14" ht="14.1" customHeight="1">
      <c r="A480" s="54" t="s">
        <v>807</v>
      </c>
      <c r="B480" s="54" t="s">
        <v>808</v>
      </c>
      <c r="C480" s="54" t="s">
        <v>93</v>
      </c>
      <c r="D480" s="54" t="s">
        <v>817</v>
      </c>
      <c r="E480" s="98">
        <v>3348890</v>
      </c>
      <c r="F480" s="99" t="s">
        <v>41</v>
      </c>
      <c r="G480" s="97">
        <v>3315542</v>
      </c>
      <c r="H480" s="68">
        <f t="shared" si="14"/>
        <v>33348</v>
      </c>
      <c r="I480" s="19"/>
      <c r="J480" s="66">
        <v>0</v>
      </c>
      <c r="K480" s="70">
        <v>2159.6</v>
      </c>
      <c r="L480" s="70">
        <v>0</v>
      </c>
      <c r="M480" s="96">
        <v>0</v>
      </c>
      <c r="N480" s="20">
        <f t="shared" si="15"/>
        <v>35507.599999999999</v>
      </c>
    </row>
    <row r="481" spans="1:14" ht="14.1" customHeight="1">
      <c r="A481" s="54" t="s">
        <v>807</v>
      </c>
      <c r="B481" s="54" t="s">
        <v>808</v>
      </c>
      <c r="C481" s="54" t="s">
        <v>115</v>
      </c>
      <c r="D481" s="54" t="s">
        <v>818</v>
      </c>
      <c r="E481" s="98">
        <v>5434512</v>
      </c>
      <c r="F481" s="99" t="s">
        <v>41</v>
      </c>
      <c r="G481" s="97">
        <v>5382389</v>
      </c>
      <c r="H481" s="68">
        <f t="shared" si="14"/>
        <v>52123</v>
      </c>
      <c r="I481" s="19"/>
      <c r="J481" s="66">
        <v>0</v>
      </c>
      <c r="K481" s="70">
        <v>3721.39</v>
      </c>
      <c r="L481" s="70">
        <v>0</v>
      </c>
      <c r="M481" s="96">
        <v>0</v>
      </c>
      <c r="N481" s="20">
        <f t="shared" si="15"/>
        <v>55844.39</v>
      </c>
    </row>
    <row r="482" spans="1:14" ht="14.1" customHeight="1">
      <c r="A482" s="54" t="s">
        <v>807</v>
      </c>
      <c r="B482" s="54" t="s">
        <v>808</v>
      </c>
      <c r="C482" s="54" t="s">
        <v>52</v>
      </c>
      <c r="D482" s="54" t="s">
        <v>819</v>
      </c>
      <c r="E482" s="98">
        <v>1857561</v>
      </c>
      <c r="F482" s="99" t="s">
        <v>41</v>
      </c>
      <c r="G482" s="97">
        <v>1841236</v>
      </c>
      <c r="H482" s="68">
        <f t="shared" si="14"/>
        <v>16325</v>
      </c>
      <c r="I482" s="19"/>
      <c r="J482" s="66">
        <v>0</v>
      </c>
      <c r="K482" s="70">
        <v>1004.61</v>
      </c>
      <c r="L482" s="70">
        <v>0</v>
      </c>
      <c r="M482" s="96">
        <v>0</v>
      </c>
      <c r="N482" s="20">
        <f t="shared" si="15"/>
        <v>17329.61</v>
      </c>
    </row>
    <row r="483" spans="1:14" ht="14.1" customHeight="1">
      <c r="A483" s="54" t="s">
        <v>807</v>
      </c>
      <c r="B483" s="54" t="s">
        <v>808</v>
      </c>
      <c r="C483" s="54" t="s">
        <v>118</v>
      </c>
      <c r="D483" s="54" t="s">
        <v>820</v>
      </c>
      <c r="E483" s="98">
        <v>3786967</v>
      </c>
      <c r="F483" s="99" t="s">
        <v>41</v>
      </c>
      <c r="G483" s="97">
        <v>3749441</v>
      </c>
      <c r="H483" s="68">
        <f t="shared" si="14"/>
        <v>37526</v>
      </c>
      <c r="I483" s="19"/>
      <c r="J483" s="66">
        <v>0</v>
      </c>
      <c r="K483" s="70">
        <v>3071.81</v>
      </c>
      <c r="L483" s="70">
        <v>0</v>
      </c>
      <c r="M483" s="96">
        <v>0</v>
      </c>
      <c r="N483" s="20">
        <f t="shared" si="15"/>
        <v>40597.81</v>
      </c>
    </row>
    <row r="484" spans="1:14" ht="14.1" customHeight="1">
      <c r="A484" s="54" t="s">
        <v>807</v>
      </c>
      <c r="B484" s="54" t="s">
        <v>808</v>
      </c>
      <c r="C484" s="54" t="s">
        <v>95</v>
      </c>
      <c r="D484" s="54" t="s">
        <v>821</v>
      </c>
      <c r="E484" s="98">
        <v>1516922</v>
      </c>
      <c r="F484" s="99" t="s">
        <v>41</v>
      </c>
      <c r="G484" s="97">
        <v>1499265</v>
      </c>
      <c r="H484" s="68">
        <f t="shared" si="14"/>
        <v>17657</v>
      </c>
      <c r="I484" s="19"/>
      <c r="J484" s="66">
        <v>0</v>
      </c>
      <c r="K484" s="70">
        <v>1035.94</v>
      </c>
      <c r="L484" s="70">
        <v>0</v>
      </c>
      <c r="M484" s="96">
        <v>0</v>
      </c>
      <c r="N484" s="20">
        <f t="shared" si="15"/>
        <v>18692.939999999999</v>
      </c>
    </row>
    <row r="485" spans="1:14" ht="14.1" customHeight="1">
      <c r="A485" s="54" t="s">
        <v>807</v>
      </c>
      <c r="B485" s="54" t="s">
        <v>808</v>
      </c>
      <c r="C485" s="54" t="s">
        <v>73</v>
      </c>
      <c r="D485" s="54" t="s">
        <v>822</v>
      </c>
      <c r="E485" s="98">
        <v>1822892</v>
      </c>
      <c r="F485" s="99" t="s">
        <v>41</v>
      </c>
      <c r="G485" s="97">
        <v>1805586</v>
      </c>
      <c r="H485" s="68">
        <f t="shared" si="14"/>
        <v>17306</v>
      </c>
      <c r="I485" s="19"/>
      <c r="J485" s="66">
        <v>0</v>
      </c>
      <c r="K485" s="70">
        <v>1274.6400000000001</v>
      </c>
      <c r="L485" s="70">
        <v>0</v>
      </c>
      <c r="M485" s="96">
        <v>0</v>
      </c>
      <c r="N485" s="20">
        <f t="shared" si="15"/>
        <v>18580.64</v>
      </c>
    </row>
    <row r="486" spans="1:14" ht="14.1" customHeight="1">
      <c r="A486" s="54" t="s">
        <v>823</v>
      </c>
      <c r="B486" s="54" t="s">
        <v>824</v>
      </c>
      <c r="C486" s="54" t="s">
        <v>825</v>
      </c>
      <c r="D486" s="54" t="s">
        <v>826</v>
      </c>
      <c r="E486" s="98">
        <v>545481</v>
      </c>
      <c r="F486" s="99" t="s">
        <v>41</v>
      </c>
      <c r="G486" s="97">
        <v>540134</v>
      </c>
      <c r="H486" s="68">
        <f t="shared" si="14"/>
        <v>5347</v>
      </c>
      <c r="I486" s="19"/>
      <c r="J486" s="66">
        <v>0</v>
      </c>
      <c r="K486" s="70">
        <v>56.2</v>
      </c>
      <c r="L486" s="70">
        <v>0</v>
      </c>
      <c r="M486" s="96">
        <v>0</v>
      </c>
      <c r="N486" s="20">
        <f t="shared" si="15"/>
        <v>5403.2</v>
      </c>
    </row>
    <row r="487" spans="1:14" ht="14.1" customHeight="1">
      <c r="A487" s="54" t="s">
        <v>823</v>
      </c>
      <c r="B487" s="54" t="s">
        <v>824</v>
      </c>
      <c r="C487" s="54" t="s">
        <v>62</v>
      </c>
      <c r="D487" s="54" t="s">
        <v>827</v>
      </c>
      <c r="E487" s="98">
        <v>6772951</v>
      </c>
      <c r="F487" s="99" t="s">
        <v>41</v>
      </c>
      <c r="G487" s="97">
        <v>6652611</v>
      </c>
      <c r="H487" s="68">
        <f t="shared" si="14"/>
        <v>120340</v>
      </c>
      <c r="I487" s="19"/>
      <c r="J487" s="66">
        <v>0</v>
      </c>
      <c r="K487" s="70">
        <v>7787.04</v>
      </c>
      <c r="L487" s="70">
        <v>0</v>
      </c>
      <c r="M487" s="96">
        <v>0</v>
      </c>
      <c r="N487" s="20">
        <f t="shared" si="15"/>
        <v>128127.03999999999</v>
      </c>
    </row>
    <row r="488" spans="1:14" ht="14.1" customHeight="1">
      <c r="A488" s="54" t="s">
        <v>823</v>
      </c>
      <c r="B488" s="54" t="s">
        <v>824</v>
      </c>
      <c r="C488" s="54" t="s">
        <v>93</v>
      </c>
      <c r="D488" s="54" t="s">
        <v>828</v>
      </c>
      <c r="E488" s="98">
        <v>2479052</v>
      </c>
      <c r="F488" s="99" t="s">
        <v>41</v>
      </c>
      <c r="G488" s="97">
        <v>2444022</v>
      </c>
      <c r="H488" s="68">
        <f t="shared" si="14"/>
        <v>35030</v>
      </c>
      <c r="I488" s="19"/>
      <c r="J488" s="66">
        <v>0</v>
      </c>
      <c r="K488" s="70">
        <v>2382.11</v>
      </c>
      <c r="L488" s="70">
        <v>0</v>
      </c>
      <c r="M488" s="96">
        <v>0</v>
      </c>
      <c r="N488" s="20">
        <f t="shared" si="15"/>
        <v>37412.11</v>
      </c>
    </row>
    <row r="489" spans="1:14" ht="14.1" customHeight="1">
      <c r="A489" s="54" t="s">
        <v>823</v>
      </c>
      <c r="B489" s="54" t="s">
        <v>824</v>
      </c>
      <c r="C489" s="54" t="s">
        <v>115</v>
      </c>
      <c r="D489" s="54" t="s">
        <v>829</v>
      </c>
      <c r="E489" s="98">
        <v>3561843</v>
      </c>
      <c r="F489" s="99" t="s">
        <v>41</v>
      </c>
      <c r="G489" s="97">
        <v>3513808</v>
      </c>
      <c r="H489" s="68">
        <f t="shared" si="14"/>
        <v>48035</v>
      </c>
      <c r="I489" s="19"/>
      <c r="J489" s="66">
        <v>0</v>
      </c>
      <c r="K489" s="70">
        <v>2859.15</v>
      </c>
      <c r="L489" s="70">
        <v>0</v>
      </c>
      <c r="M489" s="96">
        <v>0</v>
      </c>
      <c r="N489" s="20">
        <f t="shared" si="15"/>
        <v>50894.15</v>
      </c>
    </row>
    <row r="490" spans="1:14" ht="14.1" customHeight="1">
      <c r="A490" s="54" t="s">
        <v>823</v>
      </c>
      <c r="B490" s="54" t="s">
        <v>824</v>
      </c>
      <c r="C490" s="54" t="s">
        <v>75</v>
      </c>
      <c r="D490" s="54" t="s">
        <v>830</v>
      </c>
      <c r="E490" s="98">
        <v>460785</v>
      </c>
      <c r="F490" s="99">
        <v>1</v>
      </c>
      <c r="G490" s="97">
        <v>450357</v>
      </c>
      <c r="H490" s="68">
        <f t="shared" si="14"/>
        <v>10428</v>
      </c>
      <c r="I490" s="19"/>
      <c r="J490" s="66">
        <v>0</v>
      </c>
      <c r="K490" s="70">
        <v>926.13</v>
      </c>
      <c r="L490" s="70">
        <v>0</v>
      </c>
      <c r="M490" s="96">
        <v>0</v>
      </c>
      <c r="N490" s="20">
        <f t="shared" si="15"/>
        <v>11354.13</v>
      </c>
    </row>
    <row r="491" spans="1:14" ht="14.1" customHeight="1">
      <c r="A491" s="54" t="s">
        <v>823</v>
      </c>
      <c r="B491" s="54" t="s">
        <v>824</v>
      </c>
      <c r="C491" s="54" t="s">
        <v>174</v>
      </c>
      <c r="D491" s="54" t="s">
        <v>831</v>
      </c>
      <c r="E491" s="98">
        <v>1413872</v>
      </c>
      <c r="F491" s="99" t="s">
        <v>41</v>
      </c>
      <c r="G491" s="97">
        <v>1396212</v>
      </c>
      <c r="H491" s="68">
        <f t="shared" si="14"/>
        <v>17660</v>
      </c>
      <c r="I491" s="19"/>
      <c r="J491" s="66">
        <v>0</v>
      </c>
      <c r="K491" s="70">
        <v>946.81</v>
      </c>
      <c r="L491" s="70">
        <v>0</v>
      </c>
      <c r="M491" s="96">
        <v>0</v>
      </c>
      <c r="N491" s="20">
        <f t="shared" si="15"/>
        <v>18606.810000000001</v>
      </c>
    </row>
    <row r="492" spans="1:14" ht="14.1" customHeight="1">
      <c r="A492" s="54" t="s">
        <v>823</v>
      </c>
      <c r="B492" s="54" t="s">
        <v>824</v>
      </c>
      <c r="C492" s="54" t="s">
        <v>161</v>
      </c>
      <c r="D492" s="54" t="s">
        <v>832</v>
      </c>
      <c r="E492" s="98">
        <v>964449</v>
      </c>
      <c r="F492" s="99" t="s">
        <v>41</v>
      </c>
      <c r="G492" s="97">
        <v>950459</v>
      </c>
      <c r="H492" s="68">
        <f t="shared" si="14"/>
        <v>13990</v>
      </c>
      <c r="I492" s="19"/>
      <c r="J492" s="66">
        <v>0</v>
      </c>
      <c r="K492" s="70">
        <v>870.18</v>
      </c>
      <c r="L492" s="70">
        <v>0</v>
      </c>
      <c r="M492" s="96">
        <v>0</v>
      </c>
      <c r="N492" s="20">
        <f t="shared" si="15"/>
        <v>14860.18</v>
      </c>
    </row>
    <row r="493" spans="1:14" ht="14.1" customHeight="1">
      <c r="A493" s="54" t="s">
        <v>823</v>
      </c>
      <c r="B493" s="54" t="s">
        <v>824</v>
      </c>
      <c r="C493" s="54" t="s">
        <v>105</v>
      </c>
      <c r="D493" s="54" t="s">
        <v>833</v>
      </c>
      <c r="E493" s="98">
        <v>265093</v>
      </c>
      <c r="F493" s="99">
        <v>1</v>
      </c>
      <c r="G493" s="97">
        <v>256760</v>
      </c>
      <c r="H493" s="68">
        <f t="shared" si="14"/>
        <v>8333</v>
      </c>
      <c r="I493" s="19"/>
      <c r="J493" s="66">
        <v>0</v>
      </c>
      <c r="K493" s="70">
        <v>834.48</v>
      </c>
      <c r="L493" s="70">
        <v>0</v>
      </c>
      <c r="M493" s="96">
        <v>0</v>
      </c>
      <c r="N493" s="20">
        <f t="shared" si="15"/>
        <v>9167.48</v>
      </c>
    </row>
    <row r="494" spans="1:14" ht="14.1" customHeight="1">
      <c r="A494" s="54" t="s">
        <v>834</v>
      </c>
      <c r="B494" s="54" t="s">
        <v>835</v>
      </c>
      <c r="C494" s="54" t="s">
        <v>549</v>
      </c>
      <c r="D494" s="54" t="s">
        <v>836</v>
      </c>
      <c r="E494" s="98">
        <v>145828</v>
      </c>
      <c r="F494" s="99" t="s">
        <v>41</v>
      </c>
      <c r="G494" s="97">
        <v>143109</v>
      </c>
      <c r="H494" s="68">
        <f t="shared" si="14"/>
        <v>2719</v>
      </c>
      <c r="I494" s="19"/>
      <c r="J494" s="66">
        <v>0</v>
      </c>
      <c r="K494" s="70">
        <v>0</v>
      </c>
      <c r="L494" s="70">
        <v>0</v>
      </c>
      <c r="M494" s="96">
        <v>0</v>
      </c>
      <c r="N494" s="20">
        <f t="shared" si="15"/>
        <v>2719</v>
      </c>
    </row>
    <row r="495" spans="1:14" ht="14.1" customHeight="1">
      <c r="A495" s="54" t="s">
        <v>834</v>
      </c>
      <c r="B495" s="54" t="s">
        <v>835</v>
      </c>
      <c r="C495" s="54" t="s">
        <v>837</v>
      </c>
      <c r="D495" s="54" t="s">
        <v>838</v>
      </c>
      <c r="E495" s="98">
        <v>50221</v>
      </c>
      <c r="F495" s="99">
        <v>1</v>
      </c>
      <c r="G495" s="97">
        <v>50221</v>
      </c>
      <c r="H495" s="68">
        <f t="shared" si="14"/>
        <v>0</v>
      </c>
      <c r="I495" s="19"/>
      <c r="J495" s="66">
        <v>0</v>
      </c>
      <c r="K495" s="70">
        <v>0</v>
      </c>
      <c r="L495" s="70">
        <v>0</v>
      </c>
      <c r="M495" s="96">
        <v>0</v>
      </c>
      <c r="N495" s="20">
        <f t="shared" si="15"/>
        <v>0</v>
      </c>
    </row>
    <row r="496" spans="1:14" ht="14.1" customHeight="1">
      <c r="A496" s="54" t="s">
        <v>834</v>
      </c>
      <c r="B496" s="54" t="s">
        <v>835</v>
      </c>
      <c r="C496" s="54" t="s">
        <v>62</v>
      </c>
      <c r="D496" s="54" t="s">
        <v>839</v>
      </c>
      <c r="E496" s="98">
        <v>235420</v>
      </c>
      <c r="F496" s="99" t="s">
        <v>41</v>
      </c>
      <c r="G496" s="97">
        <v>228605</v>
      </c>
      <c r="H496" s="68">
        <f t="shared" si="14"/>
        <v>6815</v>
      </c>
      <c r="I496" s="19"/>
      <c r="J496" s="66">
        <v>0</v>
      </c>
      <c r="K496" s="70">
        <v>293.79000000000002</v>
      </c>
      <c r="L496" s="70">
        <v>0</v>
      </c>
      <c r="M496" s="96">
        <v>0</v>
      </c>
      <c r="N496" s="20">
        <f t="shared" si="15"/>
        <v>7108.79</v>
      </c>
    </row>
    <row r="497" spans="1:14" ht="14.1" customHeight="1">
      <c r="A497" s="54" t="s">
        <v>834</v>
      </c>
      <c r="B497" s="54" t="s">
        <v>835</v>
      </c>
      <c r="C497" s="54" t="s">
        <v>251</v>
      </c>
      <c r="D497" s="54" t="s">
        <v>840</v>
      </c>
      <c r="E497" s="98">
        <v>8426259</v>
      </c>
      <c r="F497" s="99" t="s">
        <v>41</v>
      </c>
      <c r="G497" s="97">
        <v>8322508</v>
      </c>
      <c r="H497" s="68">
        <f t="shared" si="14"/>
        <v>103751</v>
      </c>
      <c r="I497" s="19"/>
      <c r="J497" s="66">
        <v>0</v>
      </c>
      <c r="K497" s="70">
        <v>6341.34</v>
      </c>
      <c r="L497" s="70">
        <v>0</v>
      </c>
      <c r="M497" s="96">
        <v>0</v>
      </c>
      <c r="N497" s="20">
        <f t="shared" si="15"/>
        <v>110092.34</v>
      </c>
    </row>
    <row r="498" spans="1:14" ht="14.1" customHeight="1">
      <c r="A498" s="54" t="s">
        <v>834</v>
      </c>
      <c r="B498" s="54" t="s">
        <v>835</v>
      </c>
      <c r="C498" s="54" t="s">
        <v>75</v>
      </c>
      <c r="D498" s="54" t="s">
        <v>841</v>
      </c>
      <c r="E498" s="98">
        <v>46378</v>
      </c>
      <c r="F498" s="99">
        <v>1</v>
      </c>
      <c r="G498" s="97">
        <v>43389</v>
      </c>
      <c r="H498" s="68">
        <f t="shared" si="14"/>
        <v>2989</v>
      </c>
      <c r="I498" s="19"/>
      <c r="J498" s="66">
        <v>0</v>
      </c>
      <c r="K498" s="70">
        <v>188.97</v>
      </c>
      <c r="L498" s="70">
        <v>0</v>
      </c>
      <c r="M498" s="96">
        <v>0</v>
      </c>
      <c r="N498" s="20">
        <f t="shared" si="15"/>
        <v>3177.97</v>
      </c>
    </row>
    <row r="499" spans="1:14" ht="14.1" customHeight="1">
      <c r="A499" s="54" t="s">
        <v>834</v>
      </c>
      <c r="B499" s="54" t="s">
        <v>835</v>
      </c>
      <c r="C499" s="54" t="s">
        <v>417</v>
      </c>
      <c r="D499" s="54" t="s">
        <v>842</v>
      </c>
      <c r="E499" s="98">
        <v>2121924</v>
      </c>
      <c r="F499" s="99" t="s">
        <v>41</v>
      </c>
      <c r="G499" s="97">
        <v>2095874</v>
      </c>
      <c r="H499" s="68">
        <f t="shared" si="14"/>
        <v>26050</v>
      </c>
      <c r="I499" s="19"/>
      <c r="J499" s="66">
        <v>0</v>
      </c>
      <c r="K499" s="70">
        <v>1358.79</v>
      </c>
      <c r="L499" s="70">
        <v>0</v>
      </c>
      <c r="M499" s="96">
        <v>0</v>
      </c>
      <c r="N499" s="20">
        <f t="shared" si="15"/>
        <v>27408.79</v>
      </c>
    </row>
    <row r="500" spans="1:14" ht="14.1" customHeight="1">
      <c r="A500" s="54" t="s">
        <v>834</v>
      </c>
      <c r="B500" s="54" t="s">
        <v>835</v>
      </c>
      <c r="C500" s="54" t="s">
        <v>649</v>
      </c>
      <c r="D500" s="54" t="s">
        <v>843</v>
      </c>
      <c r="E500" s="98">
        <v>745047</v>
      </c>
      <c r="F500" s="99" t="s">
        <v>41</v>
      </c>
      <c r="G500" s="97">
        <v>736519</v>
      </c>
      <c r="H500" s="68">
        <f t="shared" si="14"/>
        <v>8528</v>
      </c>
      <c r="I500" s="19"/>
      <c r="J500" s="66">
        <v>0</v>
      </c>
      <c r="K500" s="70">
        <v>623.23</v>
      </c>
      <c r="L500" s="70">
        <v>0</v>
      </c>
      <c r="M500" s="96">
        <v>0</v>
      </c>
      <c r="N500" s="20">
        <f t="shared" si="15"/>
        <v>9151.23</v>
      </c>
    </row>
    <row r="501" spans="1:14" ht="14.1" customHeight="1">
      <c r="A501" s="54" t="s">
        <v>834</v>
      </c>
      <c r="B501" s="54" t="s">
        <v>835</v>
      </c>
      <c r="C501" s="54" t="s">
        <v>844</v>
      </c>
      <c r="D501" s="54" t="s">
        <v>845</v>
      </c>
      <c r="E501" s="98">
        <v>22118</v>
      </c>
      <c r="F501" s="99">
        <v>1</v>
      </c>
      <c r="G501" s="97">
        <v>22118</v>
      </c>
      <c r="H501" s="68">
        <f t="shared" si="14"/>
        <v>0</v>
      </c>
      <c r="I501" s="19"/>
      <c r="J501" s="66">
        <v>0</v>
      </c>
      <c r="K501" s="70">
        <v>468.54</v>
      </c>
      <c r="L501" s="70">
        <v>0</v>
      </c>
      <c r="M501" s="70">
        <v>46000</v>
      </c>
      <c r="N501" s="20">
        <f t="shared" si="15"/>
        <v>46468.54</v>
      </c>
    </row>
    <row r="502" spans="1:14" ht="14.1" customHeight="1">
      <c r="A502" s="54" t="s">
        <v>834</v>
      </c>
      <c r="B502" s="54" t="s">
        <v>835</v>
      </c>
      <c r="C502" s="54" t="s">
        <v>846</v>
      </c>
      <c r="D502" s="54" t="s">
        <v>847</v>
      </c>
      <c r="E502" s="98">
        <v>776564</v>
      </c>
      <c r="F502" s="99" t="s">
        <v>41</v>
      </c>
      <c r="G502" s="97">
        <v>764526</v>
      </c>
      <c r="H502" s="68">
        <f t="shared" si="14"/>
        <v>12038</v>
      </c>
      <c r="I502" s="19"/>
      <c r="J502" s="66">
        <v>0</v>
      </c>
      <c r="K502" s="70">
        <v>601.19000000000005</v>
      </c>
      <c r="L502" s="70">
        <v>0</v>
      </c>
      <c r="M502" s="96">
        <v>0</v>
      </c>
      <c r="N502" s="20">
        <f t="shared" si="15"/>
        <v>12639.19</v>
      </c>
    </row>
    <row r="503" spans="1:14" ht="14.1" customHeight="1">
      <c r="A503" s="54" t="s">
        <v>848</v>
      </c>
      <c r="B503" s="54" t="s">
        <v>849</v>
      </c>
      <c r="C503" s="54" t="s">
        <v>251</v>
      </c>
      <c r="D503" s="54" t="s">
        <v>850</v>
      </c>
      <c r="E503" s="98">
        <v>1225632</v>
      </c>
      <c r="F503" s="99" t="s">
        <v>41</v>
      </c>
      <c r="G503" s="97">
        <v>1212954</v>
      </c>
      <c r="H503" s="68">
        <f t="shared" si="14"/>
        <v>12678</v>
      </c>
      <c r="I503" s="19"/>
      <c r="J503" s="66">
        <v>0</v>
      </c>
      <c r="K503" s="70">
        <v>617.80999999999995</v>
      </c>
      <c r="L503" s="70">
        <v>0</v>
      </c>
      <c r="M503" s="96">
        <v>0</v>
      </c>
      <c r="N503" s="20">
        <f t="shared" si="15"/>
        <v>13295.81</v>
      </c>
    </row>
    <row r="504" spans="1:14" ht="14.1" customHeight="1">
      <c r="A504" s="54" t="s">
        <v>848</v>
      </c>
      <c r="B504" s="54" t="s">
        <v>849</v>
      </c>
      <c r="C504" s="54" t="s">
        <v>103</v>
      </c>
      <c r="D504" s="54" t="s">
        <v>851</v>
      </c>
      <c r="E504" s="98">
        <v>174704</v>
      </c>
      <c r="F504" s="99" t="s">
        <v>41</v>
      </c>
      <c r="G504" s="97">
        <v>171772</v>
      </c>
      <c r="H504" s="68">
        <f t="shared" si="14"/>
        <v>2932</v>
      </c>
      <c r="I504" s="19"/>
      <c r="J504" s="66">
        <v>0</v>
      </c>
      <c r="K504" s="70">
        <v>180.66</v>
      </c>
      <c r="L504" s="70">
        <v>0</v>
      </c>
      <c r="M504" s="96">
        <v>0</v>
      </c>
      <c r="N504" s="20">
        <f t="shared" si="15"/>
        <v>3112.66</v>
      </c>
    </row>
    <row r="505" spans="1:14" ht="14.1" customHeight="1">
      <c r="A505" s="54" t="s">
        <v>848</v>
      </c>
      <c r="B505" s="54" t="s">
        <v>849</v>
      </c>
      <c r="C505" s="54" t="s">
        <v>852</v>
      </c>
      <c r="D505" s="54" t="s">
        <v>853</v>
      </c>
      <c r="E505" s="98">
        <v>2889297</v>
      </c>
      <c r="F505" s="99" t="s">
        <v>41</v>
      </c>
      <c r="G505" s="97">
        <v>2859378</v>
      </c>
      <c r="H505" s="68">
        <f t="shared" si="14"/>
        <v>29919</v>
      </c>
      <c r="I505" s="19"/>
      <c r="J505" s="66">
        <v>0</v>
      </c>
      <c r="K505" s="70">
        <v>1576.87</v>
      </c>
      <c r="L505" s="70">
        <v>0</v>
      </c>
      <c r="M505" s="96">
        <v>0</v>
      </c>
      <c r="N505" s="20">
        <f t="shared" si="15"/>
        <v>31495.87</v>
      </c>
    </row>
    <row r="506" spans="1:14" ht="14.1" customHeight="1">
      <c r="A506" s="54" t="s">
        <v>848</v>
      </c>
      <c r="B506" s="54" t="s">
        <v>849</v>
      </c>
      <c r="C506" s="54" t="s">
        <v>854</v>
      </c>
      <c r="D506" s="54" t="s">
        <v>855</v>
      </c>
      <c r="E506" s="98">
        <v>947757</v>
      </c>
      <c r="F506" s="99" t="s">
        <v>41</v>
      </c>
      <c r="G506" s="97">
        <v>938145</v>
      </c>
      <c r="H506" s="68">
        <f t="shared" si="14"/>
        <v>9612</v>
      </c>
      <c r="I506" s="19"/>
      <c r="J506" s="66">
        <v>0</v>
      </c>
      <c r="K506" s="70">
        <v>544.38</v>
      </c>
      <c r="L506" s="70">
        <v>0</v>
      </c>
      <c r="M506" s="96">
        <v>0</v>
      </c>
      <c r="N506" s="20">
        <f t="shared" si="15"/>
        <v>10156.379999999999</v>
      </c>
    </row>
    <row r="507" spans="1:14" ht="14.1" customHeight="1">
      <c r="A507" s="54" t="s">
        <v>856</v>
      </c>
      <c r="B507" s="54" t="s">
        <v>857</v>
      </c>
      <c r="C507" s="54" t="s">
        <v>770</v>
      </c>
      <c r="D507" s="54" t="s">
        <v>858</v>
      </c>
      <c r="E507" s="98">
        <v>1049821</v>
      </c>
      <c r="F507" s="99" t="s">
        <v>41</v>
      </c>
      <c r="G507" s="97">
        <v>1037428</v>
      </c>
      <c r="H507" s="68">
        <f t="shared" si="14"/>
        <v>12393</v>
      </c>
      <c r="I507" s="19"/>
      <c r="J507" s="66">
        <v>0</v>
      </c>
      <c r="K507" s="70">
        <v>107.72</v>
      </c>
      <c r="L507" s="70">
        <v>0</v>
      </c>
      <c r="M507" s="96">
        <v>0</v>
      </c>
      <c r="N507" s="20">
        <f t="shared" si="15"/>
        <v>12500.72</v>
      </c>
    </row>
    <row r="508" spans="1:14" ht="14.1" customHeight="1">
      <c r="A508" s="54" t="s">
        <v>856</v>
      </c>
      <c r="B508" s="54" t="s">
        <v>857</v>
      </c>
      <c r="C508" s="54" t="s">
        <v>859</v>
      </c>
      <c r="D508" s="54" t="s">
        <v>860</v>
      </c>
      <c r="E508" s="98">
        <v>1726572</v>
      </c>
      <c r="F508" s="99" t="s">
        <v>41</v>
      </c>
      <c r="G508" s="97">
        <v>1714406</v>
      </c>
      <c r="H508" s="68">
        <f t="shared" si="14"/>
        <v>12166</v>
      </c>
      <c r="I508" s="19"/>
      <c r="J508" s="66">
        <v>0</v>
      </c>
      <c r="K508" s="70">
        <v>1793.17</v>
      </c>
      <c r="L508" s="70">
        <v>0</v>
      </c>
      <c r="M508" s="96">
        <v>0</v>
      </c>
      <c r="N508" s="20">
        <f t="shared" si="15"/>
        <v>13959.17</v>
      </c>
    </row>
    <row r="509" spans="1:14" ht="14.1" customHeight="1">
      <c r="A509" s="54" t="s">
        <v>856</v>
      </c>
      <c r="B509" s="54" t="s">
        <v>857</v>
      </c>
      <c r="C509" s="54" t="s">
        <v>618</v>
      </c>
      <c r="D509" s="54" t="s">
        <v>861</v>
      </c>
      <c r="E509" s="98">
        <v>1562123</v>
      </c>
      <c r="F509" s="99" t="s">
        <v>41</v>
      </c>
      <c r="G509" s="97">
        <v>1551204</v>
      </c>
      <c r="H509" s="68">
        <f t="shared" si="14"/>
        <v>10919</v>
      </c>
      <c r="I509" s="19"/>
      <c r="J509" s="66">
        <v>0</v>
      </c>
      <c r="K509" s="70">
        <v>516.12</v>
      </c>
      <c r="L509" s="70">
        <v>0</v>
      </c>
      <c r="M509" s="96">
        <v>0</v>
      </c>
      <c r="N509" s="20">
        <f t="shared" si="15"/>
        <v>11435.12</v>
      </c>
    </row>
    <row r="510" spans="1:14" ht="14.1" customHeight="1">
      <c r="A510" s="54" t="s">
        <v>856</v>
      </c>
      <c r="B510" s="54" t="s">
        <v>857</v>
      </c>
      <c r="C510" s="54" t="s">
        <v>862</v>
      </c>
      <c r="D510" s="54" t="s">
        <v>863</v>
      </c>
      <c r="E510" s="98">
        <v>2812798</v>
      </c>
      <c r="F510" s="99" t="s">
        <v>41</v>
      </c>
      <c r="G510" s="97">
        <v>2793142</v>
      </c>
      <c r="H510" s="68">
        <f t="shared" si="14"/>
        <v>19656</v>
      </c>
      <c r="I510" s="19"/>
      <c r="J510" s="66">
        <v>0</v>
      </c>
      <c r="K510" s="70">
        <v>0</v>
      </c>
      <c r="L510" s="70">
        <v>0</v>
      </c>
      <c r="M510" s="96">
        <v>0</v>
      </c>
      <c r="N510" s="20">
        <f t="shared" si="15"/>
        <v>19656</v>
      </c>
    </row>
    <row r="511" spans="1:14" ht="14.1" customHeight="1">
      <c r="A511" s="54" t="s">
        <v>856</v>
      </c>
      <c r="B511" s="54" t="s">
        <v>857</v>
      </c>
      <c r="C511" s="54" t="s">
        <v>864</v>
      </c>
      <c r="D511" s="54" t="s">
        <v>865</v>
      </c>
      <c r="E511" s="98">
        <v>1167794</v>
      </c>
      <c r="F511" s="99" t="s">
        <v>41</v>
      </c>
      <c r="G511" s="97">
        <v>1159584</v>
      </c>
      <c r="H511" s="68">
        <f t="shared" si="14"/>
        <v>8210</v>
      </c>
      <c r="I511" s="19"/>
      <c r="J511" s="66">
        <v>0</v>
      </c>
      <c r="K511" s="70">
        <v>0</v>
      </c>
      <c r="L511" s="70">
        <v>0</v>
      </c>
      <c r="M511" s="96">
        <v>0</v>
      </c>
      <c r="N511" s="20">
        <f t="shared" si="15"/>
        <v>8210</v>
      </c>
    </row>
    <row r="512" spans="1:14" ht="14.1" customHeight="1">
      <c r="A512" s="54" t="s">
        <v>856</v>
      </c>
      <c r="B512" s="54" t="s">
        <v>857</v>
      </c>
      <c r="C512" s="54" t="s">
        <v>866</v>
      </c>
      <c r="D512" s="54" t="s">
        <v>867</v>
      </c>
      <c r="E512" s="98">
        <v>905323</v>
      </c>
      <c r="F512" s="99" t="s">
        <v>41</v>
      </c>
      <c r="G512" s="97">
        <v>899000</v>
      </c>
      <c r="H512" s="68">
        <f t="shared" si="14"/>
        <v>6323</v>
      </c>
      <c r="I512" s="19"/>
      <c r="J512" s="66">
        <v>0</v>
      </c>
      <c r="K512" s="70">
        <v>0</v>
      </c>
      <c r="L512" s="70">
        <v>0</v>
      </c>
      <c r="M512" s="96">
        <v>0</v>
      </c>
      <c r="N512" s="20">
        <f t="shared" si="15"/>
        <v>6323</v>
      </c>
    </row>
    <row r="513" spans="1:14" ht="14.1" customHeight="1">
      <c r="A513" s="54" t="s">
        <v>856</v>
      </c>
      <c r="B513" s="54" t="s">
        <v>857</v>
      </c>
      <c r="C513" s="54" t="s">
        <v>868</v>
      </c>
      <c r="D513" s="54" t="s">
        <v>869</v>
      </c>
      <c r="E513" s="98">
        <v>653938</v>
      </c>
      <c r="F513" s="99" t="s">
        <v>41</v>
      </c>
      <c r="G513" s="97">
        <v>649360</v>
      </c>
      <c r="H513" s="68">
        <f t="shared" si="14"/>
        <v>4578</v>
      </c>
      <c r="I513" s="19"/>
      <c r="J513" s="66">
        <v>0</v>
      </c>
      <c r="K513" s="70">
        <v>0</v>
      </c>
      <c r="L513" s="70">
        <v>0</v>
      </c>
      <c r="M513" s="96">
        <v>0</v>
      </c>
      <c r="N513" s="20">
        <f t="shared" si="15"/>
        <v>4578</v>
      </c>
    </row>
    <row r="514" spans="1:14" ht="14.1" customHeight="1">
      <c r="A514" s="54" t="s">
        <v>856</v>
      </c>
      <c r="B514" s="54" t="s">
        <v>857</v>
      </c>
      <c r="C514" s="54" t="s">
        <v>870</v>
      </c>
      <c r="D514" s="54" t="s">
        <v>871</v>
      </c>
      <c r="E514" s="98">
        <v>1373292</v>
      </c>
      <c r="F514" s="99" t="s">
        <v>41</v>
      </c>
      <c r="G514" s="97">
        <v>1363615</v>
      </c>
      <c r="H514" s="68">
        <f t="shared" si="14"/>
        <v>9677</v>
      </c>
      <c r="I514" s="19"/>
      <c r="J514" s="66">
        <v>0</v>
      </c>
      <c r="K514" s="70">
        <v>0</v>
      </c>
      <c r="L514" s="70">
        <v>0</v>
      </c>
      <c r="M514" s="96">
        <v>0</v>
      </c>
      <c r="N514" s="20">
        <f t="shared" si="15"/>
        <v>9677</v>
      </c>
    </row>
    <row r="515" spans="1:14" ht="14.1" customHeight="1">
      <c r="A515" s="54" t="s">
        <v>856</v>
      </c>
      <c r="B515" s="54" t="s">
        <v>857</v>
      </c>
      <c r="C515" s="54" t="s">
        <v>872</v>
      </c>
      <c r="D515" s="54" t="s">
        <v>873</v>
      </c>
      <c r="E515" s="98">
        <v>5076133</v>
      </c>
      <c r="F515" s="99" t="s">
        <v>41</v>
      </c>
      <c r="G515" s="97">
        <v>5040366</v>
      </c>
      <c r="H515" s="68">
        <f t="shared" si="14"/>
        <v>35767</v>
      </c>
      <c r="I515" s="19"/>
      <c r="J515" s="66">
        <v>0</v>
      </c>
      <c r="K515" s="70">
        <v>2784.61</v>
      </c>
      <c r="L515" s="70">
        <v>0</v>
      </c>
      <c r="M515" s="96">
        <v>0</v>
      </c>
      <c r="N515" s="20">
        <f t="shared" si="15"/>
        <v>38551.61</v>
      </c>
    </row>
    <row r="516" spans="1:14" ht="14.1" customHeight="1">
      <c r="A516" s="54" t="s">
        <v>856</v>
      </c>
      <c r="B516" s="54" t="s">
        <v>857</v>
      </c>
      <c r="C516" s="54" t="s">
        <v>634</v>
      </c>
      <c r="D516" s="54" t="s">
        <v>874</v>
      </c>
      <c r="E516" s="98">
        <v>504115</v>
      </c>
      <c r="F516" s="99" t="s">
        <v>41</v>
      </c>
      <c r="G516" s="97">
        <v>500563</v>
      </c>
      <c r="H516" s="68">
        <f t="shared" si="14"/>
        <v>3552</v>
      </c>
      <c r="I516" s="19"/>
      <c r="J516" s="66">
        <v>0</v>
      </c>
      <c r="K516" s="70">
        <v>24.56</v>
      </c>
      <c r="L516" s="70">
        <v>0</v>
      </c>
      <c r="M516" s="96">
        <v>0</v>
      </c>
      <c r="N516" s="20">
        <f t="shared" si="15"/>
        <v>3576.56</v>
      </c>
    </row>
    <row r="517" spans="1:14" ht="14.1" customHeight="1">
      <c r="A517" s="54" t="s">
        <v>856</v>
      </c>
      <c r="B517" s="54" t="s">
        <v>857</v>
      </c>
      <c r="C517" s="54" t="s">
        <v>875</v>
      </c>
      <c r="D517" s="54" t="s">
        <v>876</v>
      </c>
      <c r="E517" s="98">
        <v>759087</v>
      </c>
      <c r="F517" s="99" t="s">
        <v>41</v>
      </c>
      <c r="G517" s="97">
        <v>753782</v>
      </c>
      <c r="H517" s="68">
        <f t="shared" si="14"/>
        <v>5305</v>
      </c>
      <c r="I517" s="19"/>
      <c r="J517" s="66">
        <v>0</v>
      </c>
      <c r="K517" s="70">
        <v>532.25</v>
      </c>
      <c r="L517" s="70">
        <v>0</v>
      </c>
      <c r="M517" s="96">
        <v>0</v>
      </c>
      <c r="N517" s="20">
        <f t="shared" si="15"/>
        <v>5837.25</v>
      </c>
    </row>
    <row r="518" spans="1:14" ht="14.1" customHeight="1">
      <c r="A518" s="54" t="s">
        <v>856</v>
      </c>
      <c r="B518" s="54" t="s">
        <v>857</v>
      </c>
      <c r="C518" s="54" t="s">
        <v>62</v>
      </c>
      <c r="D518" s="54" t="s">
        <v>877</v>
      </c>
      <c r="E518" s="98">
        <v>86450519</v>
      </c>
      <c r="F518" s="99" t="s">
        <v>41</v>
      </c>
      <c r="G518" s="97">
        <v>85024692</v>
      </c>
      <c r="H518" s="68">
        <f t="shared" si="14"/>
        <v>1425827</v>
      </c>
      <c r="I518" s="19"/>
      <c r="J518" s="66">
        <v>0</v>
      </c>
      <c r="K518" s="70">
        <v>67420.25</v>
      </c>
      <c r="L518" s="70">
        <v>0</v>
      </c>
      <c r="M518" s="96">
        <v>0</v>
      </c>
      <c r="N518" s="20">
        <f t="shared" si="15"/>
        <v>1493247.25</v>
      </c>
    </row>
    <row r="519" spans="1:14" ht="14.1" customHeight="1">
      <c r="A519" s="54" t="s">
        <v>856</v>
      </c>
      <c r="B519" s="54" t="s">
        <v>857</v>
      </c>
      <c r="C519" s="54" t="s">
        <v>93</v>
      </c>
      <c r="D519" s="54" t="s">
        <v>878</v>
      </c>
      <c r="E519" s="98">
        <v>14949675</v>
      </c>
      <c r="F519" s="99" t="s">
        <v>41</v>
      </c>
      <c r="G519" s="97">
        <v>14776011</v>
      </c>
      <c r="H519" s="68">
        <f t="shared" ref="H519:H549" si="16">SUM(E519-G519)</f>
        <v>173664</v>
      </c>
      <c r="I519" s="19"/>
      <c r="J519" s="66">
        <v>0</v>
      </c>
      <c r="K519" s="70">
        <v>13371.09</v>
      </c>
      <c r="L519" s="70">
        <v>0</v>
      </c>
      <c r="M519" s="96">
        <v>0</v>
      </c>
      <c r="N519" s="20">
        <f t="shared" si="15"/>
        <v>187035.09</v>
      </c>
    </row>
    <row r="520" spans="1:14" ht="14.1" customHeight="1">
      <c r="A520" s="54" t="s">
        <v>856</v>
      </c>
      <c r="B520" s="54" t="s">
        <v>857</v>
      </c>
      <c r="C520" s="54" t="s">
        <v>115</v>
      </c>
      <c r="D520" s="54" t="s">
        <v>879</v>
      </c>
      <c r="E520" s="98">
        <v>44915342</v>
      </c>
      <c r="F520" s="99" t="s">
        <v>41</v>
      </c>
      <c r="G520" s="97">
        <v>44301528</v>
      </c>
      <c r="H520" s="68">
        <f t="shared" si="16"/>
        <v>613814</v>
      </c>
      <c r="I520" s="19"/>
      <c r="J520" s="66">
        <v>0</v>
      </c>
      <c r="K520" s="70">
        <v>38584.089999999997</v>
      </c>
      <c r="L520" s="70">
        <v>0</v>
      </c>
      <c r="M520" s="96">
        <v>0</v>
      </c>
      <c r="N520" s="20">
        <f t="shared" ref="N520:N549" si="17">SUM(H520:M520)</f>
        <v>652398.09</v>
      </c>
    </row>
    <row r="521" spans="1:14" ht="14.1" customHeight="1">
      <c r="A521" s="54" t="s">
        <v>856</v>
      </c>
      <c r="B521" s="54" t="s">
        <v>857</v>
      </c>
      <c r="C521" s="54" t="s">
        <v>52</v>
      </c>
      <c r="D521" s="54" t="s">
        <v>880</v>
      </c>
      <c r="E521" s="98">
        <v>9562857</v>
      </c>
      <c r="F521" s="99" t="s">
        <v>41</v>
      </c>
      <c r="G521" s="97">
        <v>9369157</v>
      </c>
      <c r="H521" s="68">
        <f t="shared" si="16"/>
        <v>193700</v>
      </c>
      <c r="I521" s="19"/>
      <c r="J521" s="66">
        <v>0</v>
      </c>
      <c r="K521" s="70">
        <v>13198.37</v>
      </c>
      <c r="L521" s="70">
        <v>0</v>
      </c>
      <c r="M521" s="96">
        <v>0</v>
      </c>
      <c r="N521" s="20">
        <f t="shared" si="17"/>
        <v>206898.37</v>
      </c>
    </row>
    <row r="522" spans="1:14" ht="14.1" customHeight="1">
      <c r="A522" s="54" t="s">
        <v>856</v>
      </c>
      <c r="B522" s="54" t="s">
        <v>857</v>
      </c>
      <c r="C522" s="54" t="s">
        <v>118</v>
      </c>
      <c r="D522" s="54" t="s">
        <v>881</v>
      </c>
      <c r="E522" s="98">
        <v>21576720</v>
      </c>
      <c r="F522" s="99" t="s">
        <v>41</v>
      </c>
      <c r="G522" s="97">
        <v>21180638</v>
      </c>
      <c r="H522" s="68">
        <f t="shared" si="16"/>
        <v>396082</v>
      </c>
      <c r="I522" s="19"/>
      <c r="J522" s="66">
        <v>0</v>
      </c>
      <c r="K522" s="70">
        <v>25518.99</v>
      </c>
      <c r="L522" s="70">
        <v>0</v>
      </c>
      <c r="M522" s="96">
        <v>0</v>
      </c>
      <c r="N522" s="20">
        <f t="shared" si="17"/>
        <v>421600.99</v>
      </c>
    </row>
    <row r="523" spans="1:14" ht="14.1" customHeight="1">
      <c r="A523" s="54" t="s">
        <v>856</v>
      </c>
      <c r="B523" s="54" t="s">
        <v>857</v>
      </c>
      <c r="C523" s="54" t="s">
        <v>95</v>
      </c>
      <c r="D523" s="54" t="s">
        <v>882</v>
      </c>
      <c r="E523" s="98">
        <v>7667030</v>
      </c>
      <c r="F523" s="99" t="s">
        <v>41</v>
      </c>
      <c r="G523" s="97">
        <v>7579417</v>
      </c>
      <c r="H523" s="68">
        <f t="shared" si="16"/>
        <v>87613</v>
      </c>
      <c r="I523" s="19"/>
      <c r="J523" s="66">
        <v>0</v>
      </c>
      <c r="K523" s="70">
        <v>6117.35</v>
      </c>
      <c r="L523" s="70">
        <v>0</v>
      </c>
      <c r="M523" s="96">
        <v>0</v>
      </c>
      <c r="N523" s="20">
        <f t="shared" si="17"/>
        <v>93730.35</v>
      </c>
    </row>
    <row r="524" spans="1:14" ht="14.1" customHeight="1">
      <c r="A524" s="54" t="s">
        <v>856</v>
      </c>
      <c r="B524" s="54" t="s">
        <v>857</v>
      </c>
      <c r="C524" s="54" t="s">
        <v>73</v>
      </c>
      <c r="D524" s="54" t="s">
        <v>883</v>
      </c>
      <c r="E524" s="98">
        <v>6806460</v>
      </c>
      <c r="F524" s="99" t="s">
        <v>41</v>
      </c>
      <c r="G524" s="97">
        <v>6725750</v>
      </c>
      <c r="H524" s="68">
        <f t="shared" si="16"/>
        <v>80710</v>
      </c>
      <c r="I524" s="19"/>
      <c r="J524" s="66">
        <v>0</v>
      </c>
      <c r="K524" s="70">
        <v>5662.41</v>
      </c>
      <c r="L524" s="70">
        <v>0</v>
      </c>
      <c r="M524" s="96">
        <v>0</v>
      </c>
      <c r="N524" s="20">
        <f t="shared" si="17"/>
        <v>86372.41</v>
      </c>
    </row>
    <row r="525" spans="1:14" ht="14.1" customHeight="1">
      <c r="A525" s="54" t="s">
        <v>856</v>
      </c>
      <c r="B525" s="54" t="s">
        <v>857</v>
      </c>
      <c r="C525" s="54" t="s">
        <v>251</v>
      </c>
      <c r="D525" s="54" t="s">
        <v>884</v>
      </c>
      <c r="E525" s="98">
        <v>3660510</v>
      </c>
      <c r="F525" s="99" t="s">
        <v>41</v>
      </c>
      <c r="G525" s="97">
        <v>3620269</v>
      </c>
      <c r="H525" s="68">
        <f t="shared" si="16"/>
        <v>40241</v>
      </c>
      <c r="I525" s="19"/>
      <c r="J525" s="66">
        <v>0</v>
      </c>
      <c r="K525" s="70">
        <v>2768.66</v>
      </c>
      <c r="L525" s="70">
        <v>0</v>
      </c>
      <c r="M525" s="96">
        <v>0</v>
      </c>
      <c r="N525" s="20">
        <f t="shared" si="17"/>
        <v>43009.66</v>
      </c>
    </row>
    <row r="526" spans="1:14" ht="14.1" customHeight="1">
      <c r="A526" s="54" t="s">
        <v>856</v>
      </c>
      <c r="B526" s="54" t="s">
        <v>857</v>
      </c>
      <c r="C526" s="54" t="s">
        <v>103</v>
      </c>
      <c r="D526" s="54" t="s">
        <v>885</v>
      </c>
      <c r="E526" s="98">
        <v>38783435</v>
      </c>
      <c r="F526" s="99" t="s">
        <v>41</v>
      </c>
      <c r="G526" s="97">
        <v>38238274</v>
      </c>
      <c r="H526" s="68">
        <f t="shared" si="16"/>
        <v>545161</v>
      </c>
      <c r="I526" s="19"/>
      <c r="J526" s="66">
        <v>0</v>
      </c>
      <c r="K526" s="70">
        <v>36110.269999999997</v>
      </c>
      <c r="L526" s="70">
        <v>0</v>
      </c>
      <c r="M526" s="96">
        <v>0</v>
      </c>
      <c r="N526" s="20">
        <f t="shared" si="17"/>
        <v>581271.27</v>
      </c>
    </row>
    <row r="527" spans="1:14" ht="14.1" customHeight="1">
      <c r="A527" s="54" t="s">
        <v>856</v>
      </c>
      <c r="B527" s="54" t="s">
        <v>857</v>
      </c>
      <c r="C527" s="54" t="s">
        <v>221</v>
      </c>
      <c r="D527" s="54" t="s">
        <v>886</v>
      </c>
      <c r="E527" s="98">
        <v>3115848</v>
      </c>
      <c r="F527" s="99" t="s">
        <v>41</v>
      </c>
      <c r="G527" s="97">
        <v>3077957</v>
      </c>
      <c r="H527" s="68">
        <f t="shared" si="16"/>
        <v>37891</v>
      </c>
      <c r="I527" s="19"/>
      <c r="J527" s="66">
        <v>0</v>
      </c>
      <c r="K527" s="70">
        <v>3137.43</v>
      </c>
      <c r="L527" s="70">
        <v>0</v>
      </c>
      <c r="M527" s="96">
        <v>0</v>
      </c>
      <c r="N527" s="20">
        <f t="shared" si="17"/>
        <v>41028.43</v>
      </c>
    </row>
    <row r="528" spans="1:14" ht="14.1" customHeight="1">
      <c r="A528" s="54" t="s">
        <v>856</v>
      </c>
      <c r="B528" s="54" t="s">
        <v>857</v>
      </c>
      <c r="C528" s="54" t="s">
        <v>54</v>
      </c>
      <c r="D528" s="54" t="s">
        <v>887</v>
      </c>
      <c r="E528" s="98">
        <v>18222377</v>
      </c>
      <c r="F528" s="99" t="s">
        <v>41</v>
      </c>
      <c r="G528" s="97">
        <v>17922505</v>
      </c>
      <c r="H528" s="68">
        <f t="shared" si="16"/>
        <v>299872</v>
      </c>
      <c r="I528" s="19"/>
      <c r="J528" s="66">
        <v>0</v>
      </c>
      <c r="K528" s="70">
        <v>22428.46</v>
      </c>
      <c r="L528" s="70">
        <v>0</v>
      </c>
      <c r="M528" s="96">
        <v>0</v>
      </c>
      <c r="N528" s="20">
        <f t="shared" si="17"/>
        <v>322300.46000000002</v>
      </c>
    </row>
    <row r="529" spans="1:14" ht="14.1" customHeight="1">
      <c r="A529" s="54" t="s">
        <v>856</v>
      </c>
      <c r="B529" s="54" t="s">
        <v>857</v>
      </c>
      <c r="C529" s="54" t="s">
        <v>390</v>
      </c>
      <c r="D529" s="54" t="s">
        <v>888</v>
      </c>
      <c r="E529" s="98">
        <v>8243320</v>
      </c>
      <c r="F529" s="99" t="s">
        <v>41</v>
      </c>
      <c r="G529" s="97">
        <v>8152730</v>
      </c>
      <c r="H529" s="68">
        <f t="shared" si="16"/>
        <v>90590</v>
      </c>
      <c r="I529" s="19"/>
      <c r="J529" s="66">
        <v>0</v>
      </c>
      <c r="K529" s="70">
        <v>5567.37</v>
      </c>
      <c r="L529" s="70">
        <v>0</v>
      </c>
      <c r="M529" s="96">
        <v>0</v>
      </c>
      <c r="N529" s="20">
        <f t="shared" si="17"/>
        <v>96157.37</v>
      </c>
    </row>
    <row r="530" spans="1:14" ht="14.1" customHeight="1">
      <c r="A530" s="54" t="s">
        <v>856</v>
      </c>
      <c r="B530" s="54" t="s">
        <v>857</v>
      </c>
      <c r="C530" s="54" t="s">
        <v>406</v>
      </c>
      <c r="D530" s="54" t="s">
        <v>809</v>
      </c>
      <c r="E530" s="98">
        <v>1526037</v>
      </c>
      <c r="F530" s="99" t="s">
        <v>41</v>
      </c>
      <c r="G530" s="97">
        <v>1508075</v>
      </c>
      <c r="H530" s="68">
        <f t="shared" si="16"/>
        <v>17962</v>
      </c>
      <c r="I530" s="19"/>
      <c r="J530" s="66">
        <v>0</v>
      </c>
      <c r="K530" s="70">
        <v>1296</v>
      </c>
      <c r="L530" s="70">
        <v>0</v>
      </c>
      <c r="M530" s="96">
        <v>0</v>
      </c>
      <c r="N530" s="20">
        <f t="shared" si="17"/>
        <v>19258</v>
      </c>
    </row>
    <row r="531" spans="1:14" ht="14.1" customHeight="1">
      <c r="A531" s="54" t="s">
        <v>889</v>
      </c>
      <c r="B531" s="54" t="s">
        <v>890</v>
      </c>
      <c r="C531" s="54" t="s">
        <v>62</v>
      </c>
      <c r="D531" s="54" t="s">
        <v>891</v>
      </c>
      <c r="E531" s="98">
        <v>1404333</v>
      </c>
      <c r="F531" s="99" t="s">
        <v>41</v>
      </c>
      <c r="G531" s="97">
        <v>1389399</v>
      </c>
      <c r="H531" s="68">
        <f t="shared" si="16"/>
        <v>14934</v>
      </c>
      <c r="I531" s="19"/>
      <c r="J531" s="66">
        <v>0</v>
      </c>
      <c r="K531" s="70">
        <v>922.13</v>
      </c>
      <c r="L531" s="70">
        <v>0</v>
      </c>
      <c r="M531" s="96">
        <v>0</v>
      </c>
      <c r="N531" s="20">
        <f t="shared" si="17"/>
        <v>15856.13</v>
      </c>
    </row>
    <row r="532" spans="1:14" ht="14.1" customHeight="1">
      <c r="A532" s="54" t="s">
        <v>889</v>
      </c>
      <c r="B532" s="54" t="s">
        <v>890</v>
      </c>
      <c r="C532" s="54" t="s">
        <v>269</v>
      </c>
      <c r="D532" s="54" t="s">
        <v>892</v>
      </c>
      <c r="E532" s="98">
        <v>9280038</v>
      </c>
      <c r="F532" s="99" t="s">
        <v>41</v>
      </c>
      <c r="G532" s="97">
        <v>9176497</v>
      </c>
      <c r="H532" s="68">
        <f t="shared" si="16"/>
        <v>103541</v>
      </c>
      <c r="I532" s="19"/>
      <c r="J532" s="66">
        <v>0</v>
      </c>
      <c r="K532" s="70">
        <v>7122.94</v>
      </c>
      <c r="L532" s="70">
        <v>0</v>
      </c>
      <c r="M532" s="96">
        <v>0</v>
      </c>
      <c r="N532" s="20">
        <f t="shared" si="17"/>
        <v>110663.94</v>
      </c>
    </row>
    <row r="533" spans="1:14" ht="14.1" customHeight="1">
      <c r="A533" s="54" t="s">
        <v>889</v>
      </c>
      <c r="B533" s="54" t="s">
        <v>890</v>
      </c>
      <c r="C533" s="54" t="s">
        <v>77</v>
      </c>
      <c r="D533" s="54" t="s">
        <v>893</v>
      </c>
      <c r="E533" s="98">
        <v>7380806</v>
      </c>
      <c r="F533" s="99" t="s">
        <v>41</v>
      </c>
      <c r="G533" s="97">
        <v>7302228</v>
      </c>
      <c r="H533" s="68">
        <f t="shared" si="16"/>
        <v>78578</v>
      </c>
      <c r="I533" s="19"/>
      <c r="J533" s="66">
        <v>0</v>
      </c>
      <c r="K533" s="70">
        <v>5072.2299999999996</v>
      </c>
      <c r="L533" s="70">
        <v>0</v>
      </c>
      <c r="M533" s="96">
        <v>0</v>
      </c>
      <c r="N533" s="20">
        <f t="shared" si="17"/>
        <v>83650.23</v>
      </c>
    </row>
    <row r="534" spans="1:14" ht="14.1" customHeight="1">
      <c r="A534" s="54" t="s">
        <v>889</v>
      </c>
      <c r="B534" s="54" t="s">
        <v>890</v>
      </c>
      <c r="C534" s="54" t="s">
        <v>894</v>
      </c>
      <c r="D534" s="54" t="s">
        <v>895</v>
      </c>
      <c r="E534" s="98">
        <v>1649397</v>
      </c>
      <c r="F534" s="99" t="s">
        <v>41</v>
      </c>
      <c r="G534" s="97">
        <v>1630670</v>
      </c>
      <c r="H534" s="68">
        <f t="shared" si="16"/>
        <v>18727</v>
      </c>
      <c r="I534" s="19"/>
      <c r="J534" s="66">
        <v>0</v>
      </c>
      <c r="K534" s="70">
        <v>1297.17</v>
      </c>
      <c r="L534" s="70">
        <v>0</v>
      </c>
      <c r="M534" s="96">
        <v>0</v>
      </c>
      <c r="N534" s="20">
        <f t="shared" si="17"/>
        <v>20024.169999999998</v>
      </c>
    </row>
    <row r="535" spans="1:14" ht="14.1" customHeight="1">
      <c r="A535" s="54" t="s">
        <v>896</v>
      </c>
      <c r="B535" s="54" t="s">
        <v>897</v>
      </c>
      <c r="C535" s="54" t="s">
        <v>52</v>
      </c>
      <c r="D535" s="54" t="s">
        <v>898</v>
      </c>
      <c r="E535" s="98">
        <v>481781</v>
      </c>
      <c r="F535" s="99" t="s">
        <v>41</v>
      </c>
      <c r="G535" s="97">
        <v>472996</v>
      </c>
      <c r="H535" s="68">
        <f t="shared" si="16"/>
        <v>8785</v>
      </c>
      <c r="I535" s="19"/>
      <c r="J535" s="66">
        <v>0</v>
      </c>
      <c r="K535" s="70">
        <v>542.78</v>
      </c>
      <c r="L535" s="70">
        <v>0</v>
      </c>
      <c r="M535" s="96">
        <v>0</v>
      </c>
      <c r="N535" s="20">
        <f t="shared" si="17"/>
        <v>9327.7800000000007</v>
      </c>
    </row>
    <row r="536" spans="1:14" ht="14.1" customHeight="1">
      <c r="A536" s="54" t="s">
        <v>896</v>
      </c>
      <c r="B536" s="54" t="s">
        <v>897</v>
      </c>
      <c r="C536" s="54" t="s">
        <v>73</v>
      </c>
      <c r="D536" s="54" t="s">
        <v>899</v>
      </c>
      <c r="E536" s="98">
        <v>3847498</v>
      </c>
      <c r="F536" s="99" t="s">
        <v>41</v>
      </c>
      <c r="G536" s="97">
        <v>3807103</v>
      </c>
      <c r="H536" s="68">
        <f t="shared" si="16"/>
        <v>40395</v>
      </c>
      <c r="I536" s="19"/>
      <c r="J536" s="66">
        <v>0</v>
      </c>
      <c r="K536" s="70">
        <v>2816</v>
      </c>
      <c r="L536" s="70">
        <v>0</v>
      </c>
      <c r="M536" s="96">
        <v>0</v>
      </c>
      <c r="N536" s="20">
        <f t="shared" si="17"/>
        <v>43211</v>
      </c>
    </row>
    <row r="537" spans="1:14" ht="14.1" customHeight="1">
      <c r="A537" s="54" t="s">
        <v>896</v>
      </c>
      <c r="B537" s="54" t="s">
        <v>897</v>
      </c>
      <c r="C537" s="54" t="s">
        <v>287</v>
      </c>
      <c r="D537" s="54" t="s">
        <v>900</v>
      </c>
      <c r="E537" s="98">
        <v>2004212</v>
      </c>
      <c r="F537" s="99" t="s">
        <v>41</v>
      </c>
      <c r="G537" s="97">
        <v>1977924</v>
      </c>
      <c r="H537" s="68">
        <f t="shared" si="16"/>
        <v>26288</v>
      </c>
      <c r="I537" s="19"/>
      <c r="J537" s="66">
        <v>0</v>
      </c>
      <c r="K537" s="70">
        <v>1703.55</v>
      </c>
      <c r="L537" s="70">
        <v>0</v>
      </c>
      <c r="M537" s="96">
        <v>0</v>
      </c>
      <c r="N537" s="20">
        <f t="shared" si="17"/>
        <v>27991.55</v>
      </c>
    </row>
    <row r="538" spans="1:14" ht="14.1" customHeight="1">
      <c r="A538" s="54" t="s">
        <v>896</v>
      </c>
      <c r="B538" s="54" t="s">
        <v>897</v>
      </c>
      <c r="C538" s="54" t="s">
        <v>58</v>
      </c>
      <c r="D538" s="54" t="s">
        <v>901</v>
      </c>
      <c r="E538" s="98">
        <v>15238208</v>
      </c>
      <c r="F538" s="99" t="s">
        <v>41</v>
      </c>
      <c r="G538" s="97">
        <v>15039237</v>
      </c>
      <c r="H538" s="68">
        <f t="shared" si="16"/>
        <v>198971</v>
      </c>
      <c r="I538" s="19"/>
      <c r="J538" s="66">
        <v>0</v>
      </c>
      <c r="K538" s="70">
        <v>13464.28</v>
      </c>
      <c r="L538" s="70">
        <v>0</v>
      </c>
      <c r="M538" s="96">
        <v>0</v>
      </c>
      <c r="N538" s="20">
        <f t="shared" si="17"/>
        <v>212435.28</v>
      </c>
    </row>
    <row r="539" spans="1:14" ht="14.1" customHeight="1">
      <c r="A539" s="54" t="s">
        <v>902</v>
      </c>
      <c r="B539" s="54" t="s">
        <v>903</v>
      </c>
      <c r="C539" s="54" t="s">
        <v>62</v>
      </c>
      <c r="D539" s="54" t="s">
        <v>904</v>
      </c>
      <c r="E539" s="98">
        <v>392670</v>
      </c>
      <c r="F539" s="99" t="s">
        <v>41</v>
      </c>
      <c r="G539" s="97">
        <v>377981</v>
      </c>
      <c r="H539" s="68">
        <f t="shared" si="16"/>
        <v>14689</v>
      </c>
      <c r="I539" s="19"/>
      <c r="J539" s="66">
        <v>0</v>
      </c>
      <c r="K539" s="70">
        <v>753.53</v>
      </c>
      <c r="L539" s="70">
        <v>0</v>
      </c>
      <c r="M539" s="96">
        <v>0</v>
      </c>
      <c r="N539" s="20">
        <f t="shared" si="17"/>
        <v>15442.53</v>
      </c>
    </row>
    <row r="540" spans="1:14" ht="14.1" customHeight="1">
      <c r="A540" s="54" t="s">
        <v>902</v>
      </c>
      <c r="B540" s="54" t="s">
        <v>903</v>
      </c>
      <c r="C540" s="54" t="s">
        <v>221</v>
      </c>
      <c r="D540" s="54" t="s">
        <v>905</v>
      </c>
      <c r="E540" s="98">
        <v>1809016</v>
      </c>
      <c r="F540" s="99" t="s">
        <v>41</v>
      </c>
      <c r="G540" s="97">
        <v>1786718</v>
      </c>
      <c r="H540" s="68">
        <f t="shared" si="16"/>
        <v>22298</v>
      </c>
      <c r="I540" s="19"/>
      <c r="J540" s="66">
        <v>0</v>
      </c>
      <c r="K540" s="70">
        <v>1135.8399999999999</v>
      </c>
      <c r="L540" s="70">
        <v>0</v>
      </c>
      <c r="M540" s="96">
        <v>0</v>
      </c>
      <c r="N540" s="20">
        <f t="shared" si="17"/>
        <v>23433.84</v>
      </c>
    </row>
    <row r="541" spans="1:14" ht="14.1" customHeight="1">
      <c r="A541" s="54" t="s">
        <v>902</v>
      </c>
      <c r="B541" s="54" t="s">
        <v>903</v>
      </c>
      <c r="C541" s="54" t="s">
        <v>54</v>
      </c>
      <c r="D541" s="54" t="s">
        <v>906</v>
      </c>
      <c r="E541" s="98">
        <v>837090</v>
      </c>
      <c r="F541" s="99" t="s">
        <v>41</v>
      </c>
      <c r="G541" s="97">
        <v>822399</v>
      </c>
      <c r="H541" s="68">
        <f t="shared" si="16"/>
        <v>14691</v>
      </c>
      <c r="I541" s="19"/>
      <c r="J541" s="66">
        <v>0</v>
      </c>
      <c r="K541" s="70">
        <v>776.8</v>
      </c>
      <c r="L541" s="70">
        <v>0</v>
      </c>
      <c r="M541" s="96">
        <v>0</v>
      </c>
      <c r="N541" s="20">
        <f t="shared" si="17"/>
        <v>15467.8</v>
      </c>
    </row>
    <row r="542" spans="1:14" ht="14.1" customHeight="1">
      <c r="A542" s="54" t="s">
        <v>902</v>
      </c>
      <c r="B542" s="54" t="s">
        <v>903</v>
      </c>
      <c r="C542" s="54" t="s">
        <v>907</v>
      </c>
      <c r="D542" s="54" t="s">
        <v>908</v>
      </c>
      <c r="E542" s="98">
        <v>1780540</v>
      </c>
      <c r="F542" s="99" t="s">
        <v>41</v>
      </c>
      <c r="G542" s="97">
        <v>1751121</v>
      </c>
      <c r="H542" s="68">
        <f t="shared" si="16"/>
        <v>29419</v>
      </c>
      <c r="I542" s="19"/>
      <c r="J542" s="66">
        <v>0</v>
      </c>
      <c r="K542" s="70">
        <v>1482.76</v>
      </c>
      <c r="L542" s="70">
        <v>0</v>
      </c>
      <c r="M542" s="96">
        <v>0</v>
      </c>
      <c r="N542" s="20">
        <f t="shared" si="17"/>
        <v>30901.759999999998</v>
      </c>
    </row>
    <row r="543" spans="1:14" ht="14.1" customHeight="1">
      <c r="A543" s="54" t="s">
        <v>909</v>
      </c>
      <c r="B543" s="54" t="s">
        <v>910</v>
      </c>
      <c r="C543" s="54" t="s">
        <v>62</v>
      </c>
      <c r="D543" s="54" t="s">
        <v>911</v>
      </c>
      <c r="E543" s="98">
        <v>67965</v>
      </c>
      <c r="F543" s="99">
        <v>1</v>
      </c>
      <c r="G543" s="97">
        <v>67965</v>
      </c>
      <c r="H543" s="68">
        <f t="shared" si="16"/>
        <v>0</v>
      </c>
      <c r="I543" s="19"/>
      <c r="J543" s="66">
        <v>0</v>
      </c>
      <c r="K543" s="70">
        <v>1963.86</v>
      </c>
      <c r="L543" s="70">
        <v>0</v>
      </c>
      <c r="M543" s="96">
        <v>0</v>
      </c>
      <c r="N543" s="20">
        <f t="shared" si="17"/>
        <v>1963.86</v>
      </c>
    </row>
    <row r="544" spans="1:14" ht="14.1" customHeight="1">
      <c r="A544" s="54" t="s">
        <v>909</v>
      </c>
      <c r="B544" s="54" t="s">
        <v>910</v>
      </c>
      <c r="C544" s="54" t="s">
        <v>115</v>
      </c>
      <c r="D544" s="54" t="s">
        <v>912</v>
      </c>
      <c r="E544" s="98">
        <v>21356</v>
      </c>
      <c r="F544" s="99">
        <v>1</v>
      </c>
      <c r="G544" s="97">
        <v>21356</v>
      </c>
      <c r="H544" s="68">
        <f t="shared" si="16"/>
        <v>0</v>
      </c>
      <c r="I544" s="19"/>
      <c r="J544" s="66">
        <v>0</v>
      </c>
      <c r="K544" s="70">
        <v>506.71</v>
      </c>
      <c r="L544" s="70">
        <v>0</v>
      </c>
      <c r="M544" s="96">
        <v>0</v>
      </c>
      <c r="N544" s="20">
        <f t="shared" si="17"/>
        <v>506.71</v>
      </c>
    </row>
    <row r="545" spans="1:14" ht="14.1" customHeight="1">
      <c r="A545" s="54" t="s">
        <v>909</v>
      </c>
      <c r="B545" s="54" t="s">
        <v>910</v>
      </c>
      <c r="C545" s="54" t="s">
        <v>95</v>
      </c>
      <c r="D545" s="54" t="s">
        <v>913</v>
      </c>
      <c r="E545" s="98">
        <v>6732</v>
      </c>
      <c r="F545" s="99">
        <v>1</v>
      </c>
      <c r="G545" s="97">
        <v>6732</v>
      </c>
      <c r="H545" s="68">
        <f t="shared" si="16"/>
        <v>0</v>
      </c>
      <c r="I545" s="19"/>
      <c r="J545" s="66">
        <v>0</v>
      </c>
      <c r="K545" s="70">
        <v>173.46</v>
      </c>
      <c r="L545" s="70">
        <v>0</v>
      </c>
      <c r="M545" s="70">
        <v>12500</v>
      </c>
      <c r="N545" s="20">
        <f t="shared" si="17"/>
        <v>12673.46</v>
      </c>
    </row>
    <row r="546" spans="1:14" ht="14.1" customHeight="1">
      <c r="A546" s="54" t="s">
        <v>914</v>
      </c>
      <c r="B546" s="54" t="s">
        <v>915</v>
      </c>
      <c r="C546" s="54" t="s">
        <v>62</v>
      </c>
      <c r="D546" s="54" t="s">
        <v>916</v>
      </c>
      <c r="E546" s="98">
        <v>5602629</v>
      </c>
      <c r="F546" s="99" t="s">
        <v>41</v>
      </c>
      <c r="G546" s="97">
        <v>5504488</v>
      </c>
      <c r="H546" s="68">
        <f t="shared" si="16"/>
        <v>98141</v>
      </c>
      <c r="I546" s="19"/>
      <c r="J546" s="66">
        <v>0</v>
      </c>
      <c r="K546" s="70">
        <v>5660.07</v>
      </c>
      <c r="L546" s="70">
        <v>0</v>
      </c>
      <c r="M546" s="96">
        <v>0</v>
      </c>
      <c r="N546" s="20">
        <f t="shared" si="17"/>
        <v>103801.07</v>
      </c>
    </row>
    <row r="547" spans="1:14" ht="14.1" customHeight="1">
      <c r="A547" s="54" t="s">
        <v>914</v>
      </c>
      <c r="B547" s="54" t="s">
        <v>915</v>
      </c>
      <c r="C547" s="54" t="s">
        <v>93</v>
      </c>
      <c r="D547" s="54" t="s">
        <v>917</v>
      </c>
      <c r="E547" s="98">
        <v>786093</v>
      </c>
      <c r="F547" s="99" t="s">
        <v>41</v>
      </c>
      <c r="G547" s="97">
        <v>764347</v>
      </c>
      <c r="H547" s="68">
        <f t="shared" si="16"/>
        <v>21746</v>
      </c>
      <c r="I547" s="19"/>
      <c r="J547" s="66">
        <v>0</v>
      </c>
      <c r="K547" s="70">
        <v>1116.08</v>
      </c>
      <c r="L547" s="70">
        <v>0</v>
      </c>
      <c r="M547" s="96">
        <v>0</v>
      </c>
      <c r="N547" s="20">
        <f t="shared" si="17"/>
        <v>22862.080000000002</v>
      </c>
    </row>
    <row r="548" spans="1:14" ht="14.1" customHeight="1">
      <c r="A548" s="54" t="s">
        <v>914</v>
      </c>
      <c r="B548" s="54" t="s">
        <v>915</v>
      </c>
      <c r="C548" s="54" t="s">
        <v>115</v>
      </c>
      <c r="D548" s="54" t="s">
        <v>918</v>
      </c>
      <c r="E548" s="98">
        <v>230509</v>
      </c>
      <c r="F548" s="99" t="s">
        <v>41</v>
      </c>
      <c r="G548" s="97">
        <v>217227</v>
      </c>
      <c r="H548" s="68">
        <f t="shared" si="16"/>
        <v>13282</v>
      </c>
      <c r="I548" s="19"/>
      <c r="J548" s="66">
        <v>0</v>
      </c>
      <c r="K548" s="70">
        <v>656.53</v>
      </c>
      <c r="L548" s="70">
        <v>0</v>
      </c>
      <c r="M548" s="96">
        <v>0</v>
      </c>
      <c r="N548" s="20">
        <f t="shared" si="17"/>
        <v>13938.53</v>
      </c>
    </row>
    <row r="549" spans="1:14" ht="14.1" customHeight="1">
      <c r="A549" s="54" t="s">
        <v>914</v>
      </c>
      <c r="B549" s="54" t="s">
        <v>915</v>
      </c>
      <c r="C549" s="54" t="s">
        <v>118</v>
      </c>
      <c r="D549" s="54" t="s">
        <v>919</v>
      </c>
      <c r="E549" s="98">
        <v>16017</v>
      </c>
      <c r="F549" s="99">
        <v>1</v>
      </c>
      <c r="G549" s="97">
        <v>16017</v>
      </c>
      <c r="H549" s="68">
        <f t="shared" si="16"/>
        <v>0</v>
      </c>
      <c r="I549" s="19"/>
      <c r="J549" s="66">
        <v>0</v>
      </c>
      <c r="K549" s="70">
        <v>227.25</v>
      </c>
      <c r="L549" s="70">
        <v>0</v>
      </c>
      <c r="M549" s="96">
        <v>0</v>
      </c>
      <c r="N549" s="20">
        <f t="shared" si="17"/>
        <v>227.25</v>
      </c>
    </row>
    <row r="550" spans="1:14" ht="14.1" customHeight="1">
      <c r="A550" s="55"/>
      <c r="B550" s="55"/>
      <c r="C550" s="55"/>
      <c r="D550" s="55"/>
      <c r="E550" s="43"/>
      <c r="F550" s="67"/>
      <c r="H550" s="68"/>
      <c r="I550" s="19"/>
      <c r="J550" s="66"/>
      <c r="K550" s="70"/>
      <c r="L550" s="70"/>
      <c r="M550" s="70"/>
      <c r="N550" s="20"/>
    </row>
    <row r="551" spans="1:14" s="8" customFormat="1" ht="13.5" thickBot="1">
      <c r="A551" s="13">
        <f>COUNTA(A7:A550)</f>
        <v>543</v>
      </c>
      <c r="B551" s="14" t="s">
        <v>920</v>
      </c>
      <c r="C551" s="14"/>
      <c r="D551" s="14"/>
      <c r="E551" s="72">
        <f>SUM(E7:E549)</f>
        <v>1816502183</v>
      </c>
      <c r="F551" s="100">
        <f>COUNTIF(F7:F549,"&gt;0")</f>
        <v>66</v>
      </c>
      <c r="G551" s="74">
        <f>SUM(G7:G549)</f>
        <v>1793106681</v>
      </c>
      <c r="H551" s="75">
        <f>SUM(H7:H550)</f>
        <v>23395502</v>
      </c>
      <c r="I551" s="76"/>
      <c r="J551" s="77">
        <f>SUM(J7:J549)</f>
        <v>880950</v>
      </c>
      <c r="K551" s="22">
        <f>SUM(K7:K550)</f>
        <v>1423994.2500000005</v>
      </c>
      <c r="L551" s="22">
        <f>SUM(L7:L550)</f>
        <v>276162.07</v>
      </c>
      <c r="M551" s="23">
        <f>SUM(M7:M550)</f>
        <v>285372</v>
      </c>
      <c r="N551" s="24">
        <f>SUM(N7:N550)</f>
        <v>26261980.319999989</v>
      </c>
    </row>
    <row r="552" spans="1:14" s="8" customFormat="1" ht="12.75">
      <c r="A552" s="7"/>
      <c r="B552" s="6"/>
      <c r="C552" s="6"/>
      <c r="D552" s="6"/>
      <c r="E552" s="78"/>
      <c r="F552" s="79"/>
      <c r="G552" s="78"/>
      <c r="H552" s="78"/>
      <c r="I552" s="78"/>
      <c r="J552" s="25"/>
      <c r="K552" s="21"/>
      <c r="L552" s="21"/>
      <c r="M552" s="21"/>
      <c r="N552" s="21"/>
    </row>
    <row r="553" spans="1:14" s="8" customFormat="1" ht="13.5" thickBot="1">
      <c r="A553" s="56" t="s">
        <v>921</v>
      </c>
      <c r="B553" s="57"/>
      <c r="C553" s="58"/>
      <c r="D553" s="58"/>
      <c r="E553" s="80"/>
      <c r="F553" s="79"/>
      <c r="G553" s="78"/>
      <c r="H553" s="78"/>
      <c r="I553" s="78"/>
      <c r="J553" s="21"/>
      <c r="K553" s="21"/>
      <c r="L553" s="21"/>
      <c r="M553" s="21"/>
      <c r="N553" s="21"/>
    </row>
    <row r="554" spans="1:14" ht="14.1" customHeight="1">
      <c r="A554" s="59" t="s">
        <v>403</v>
      </c>
      <c r="B554" s="60" t="s">
        <v>404</v>
      </c>
      <c r="C554" s="60" t="s">
        <v>206</v>
      </c>
      <c r="D554" s="60" t="s">
        <v>922</v>
      </c>
      <c r="E554" s="81">
        <v>575382</v>
      </c>
      <c r="F554" s="82"/>
      <c r="G554" s="83">
        <v>569239</v>
      </c>
      <c r="H554" s="84">
        <f t="shared" ref="H554:H555" si="18">SUM(E554-G554)</f>
        <v>6143</v>
      </c>
      <c r="I554" s="26"/>
      <c r="J554" s="85">
        <v>0</v>
      </c>
      <c r="K554" s="86">
        <v>311.39999999999998</v>
      </c>
      <c r="L554" s="86">
        <v>0</v>
      </c>
      <c r="M554" s="86">
        <v>0</v>
      </c>
      <c r="N554" s="27">
        <f t="shared" ref="N554:N555" si="19">SUM(H554:M554)</f>
        <v>6454.4</v>
      </c>
    </row>
    <row r="555" spans="1:14" ht="14.1" customHeight="1" thickBot="1">
      <c r="A555" s="61" t="s">
        <v>403</v>
      </c>
      <c r="B555" s="62" t="s">
        <v>404</v>
      </c>
      <c r="C555" s="62" t="s">
        <v>56</v>
      </c>
      <c r="D555" s="62" t="s">
        <v>923</v>
      </c>
      <c r="E555" s="87">
        <v>174643</v>
      </c>
      <c r="F555" s="88"/>
      <c r="G555" s="89">
        <v>170951</v>
      </c>
      <c r="H555" s="90">
        <f t="shared" si="18"/>
        <v>3692</v>
      </c>
      <c r="I555" s="28"/>
      <c r="J555" s="91">
        <v>0</v>
      </c>
      <c r="K555" s="92">
        <v>159.97999999999999</v>
      </c>
      <c r="L555" s="92">
        <v>0</v>
      </c>
      <c r="M555" s="92">
        <v>0</v>
      </c>
      <c r="N555" s="24">
        <f t="shared" si="19"/>
        <v>3851.98</v>
      </c>
    </row>
    <row r="556" spans="1:14" s="8" customFormat="1" ht="13.5" thickBot="1">
      <c r="A556" s="63" t="s">
        <v>403</v>
      </c>
      <c r="B556" s="63" t="s">
        <v>404</v>
      </c>
      <c r="C556" s="63" t="s">
        <v>120</v>
      </c>
      <c r="D556" s="63" t="s">
        <v>924</v>
      </c>
      <c r="E556" s="93">
        <f>SUM(E554:E555)</f>
        <v>750025</v>
      </c>
      <c r="F556" s="73"/>
      <c r="G556" s="93">
        <f>SUM(G554:G555)</f>
        <v>740190</v>
      </c>
      <c r="H556" s="90">
        <f>SUM(H554:H555)</f>
        <v>9835</v>
      </c>
      <c r="I556" s="28"/>
      <c r="J556" s="94">
        <v>512600</v>
      </c>
      <c r="K556" s="95">
        <f>SUM(K554:K555)</f>
        <v>471.38</v>
      </c>
      <c r="L556" s="28">
        <f>SUM(L554:L555)</f>
        <v>0</v>
      </c>
      <c r="M556" s="29">
        <f>SUM(M554:M555)</f>
        <v>0</v>
      </c>
      <c r="N556" s="24">
        <f>SUM(N554:N555)</f>
        <v>10306.379999999999</v>
      </c>
    </row>
    <row r="557" spans="1:14" s="8" customFormat="1" ht="12.75">
      <c r="A557" s="64"/>
      <c r="B557" s="64"/>
      <c r="C557" s="64"/>
      <c r="D557" s="64"/>
      <c r="E557" s="65"/>
      <c r="F557" s="53"/>
      <c r="G557" s="52"/>
      <c r="H557" s="52"/>
      <c r="I557" s="52"/>
      <c r="J557" s="33"/>
      <c r="K557" s="33"/>
      <c r="L557" s="33"/>
      <c r="M557" s="33"/>
      <c r="N557" s="33"/>
    </row>
    <row r="560" spans="1:14" ht="14.1" customHeight="1">
      <c r="A560" s="3"/>
    </row>
    <row r="564" spans="1:1" ht="14.1" customHeight="1">
      <c r="A564" s="3"/>
    </row>
    <row r="574" spans="1:1" ht="11.25" customHeight="1"/>
  </sheetData>
  <sortState xmlns:xlrd2="http://schemas.microsoft.com/office/spreadsheetml/2017/richdata2" ref="A549:Y553">
    <sortCondition ref="A549:A553"/>
    <sortCondition ref="C549:C553"/>
  </sortState>
  <mergeCells count="1">
    <mergeCell ref="F1:F6"/>
  </mergeCells>
  <phoneticPr fontId="0" type="noConversion"/>
  <printOptions horizontalCentered="1" gridLines="1"/>
  <pageMargins left="0.15" right="0.15" top="0.77" bottom="0.62" header="0.36" footer="0.38"/>
  <pageSetup scale="75" pageOrder="overThenDown" orientation="landscape" r:id="rId1"/>
  <headerFooter alignWithMargins="0">
    <oddHeader xml:space="preserve">&amp;L&amp;"Times,Regular"Education Lottery $'s generated
by districts in FY2017
&amp;C&amp;"Times,Regular"Oklahoma State Department of Education&amp;R&amp;"Times,Regular"&amp;D
</oddHeader>
    <oddFooter>&amp;L&amp;"Times,Regular"State Aid Section
&amp;F/ki&amp;C&amp;"Times,Regular"Page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2" ma:contentTypeDescription="Create a new document." ma:contentTypeScope="" ma:versionID="b649657add3b352ac4a1d30a9b822117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435275c7921aa724b5fda8e6cd6892b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F6A23E-709E-4FCF-B83F-CA9CD822061F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ab252108-1312-4126-8895-69de05005ca8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6a36c8ef-8d2d-435b-aee1-e7e8dc8524ff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C60CF39-B86F-4369-9E74-AB5758DD5F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0CE64B-39B5-4466-8E03-8E881ADD48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2000 calc</vt:lpstr>
      <vt:lpstr>'2000 calc'!Print_Area</vt:lpstr>
      <vt:lpstr>'2000 calc'!Print_Titles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dcterms:created xsi:type="dcterms:W3CDTF">2004-06-14T13:04:16Z</dcterms:created>
  <dcterms:modified xsi:type="dcterms:W3CDTF">2020-08-21T20:36:46Z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</Properties>
</file>