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Calculation Sheets\FY19 Calc. Sheets\00. Initial Calculation 071218\"/>
    </mc:Choice>
  </mc:AlternateContent>
  <bookViews>
    <workbookView xWindow="5715" yWindow="-15" windowWidth="22860" windowHeight="11760" tabRatio="989"/>
  </bookViews>
  <sheets>
    <sheet name="FY18 060818 vs FY19 071218" sheetId="4" r:id="rId1"/>
    <sheet name="FY18 071717 vs FY19 071218" sheetId="5" r:id="rId2"/>
  </sheets>
  <definedNames>
    <definedName name="_xlnm.Print_Area" localSheetId="0">'FY18 060818 vs FY19 071218'!$A$9:$M$567</definedName>
    <definedName name="_xlnm.Print_Area" localSheetId="1">'FY18 071717 vs FY19 071218'!$A$9:$J$570</definedName>
    <definedName name="_xlnm.Print_Titles" localSheetId="0">'FY18 060818 vs FY19 071218'!$1:$8</definedName>
    <definedName name="_xlnm.Print_Titles" localSheetId="1">'FY18 071717 vs FY19 071218'!$1:$8</definedName>
  </definedNames>
  <calcPr calcId="162913"/>
</workbook>
</file>

<file path=xl/calcChain.xml><?xml version="1.0" encoding="utf-8"?>
<calcChain xmlns="http://schemas.openxmlformats.org/spreadsheetml/2006/main">
  <c r="K553" i="4" l="1"/>
  <c r="F568" i="5" l="1"/>
  <c r="E568" i="5"/>
  <c r="H565" i="5"/>
  <c r="H564" i="5"/>
  <c r="G565" i="5"/>
  <c r="G564" i="5"/>
  <c r="H348" i="5" l="1"/>
  <c r="H347" i="5"/>
  <c r="G346" i="5"/>
  <c r="H561" i="5"/>
  <c r="H560" i="5"/>
  <c r="H559" i="5"/>
  <c r="H558" i="5"/>
  <c r="E565" i="5" l="1"/>
  <c r="G567" i="5" l="1"/>
  <c r="G566" i="5"/>
  <c r="F562" i="5"/>
  <c r="E562" i="5"/>
  <c r="A562" i="5"/>
  <c r="G561" i="5"/>
  <c r="G560" i="5"/>
  <c r="G559" i="5"/>
  <c r="G558" i="5"/>
  <c r="J552" i="5"/>
  <c r="I552" i="5"/>
  <c r="F552" i="5"/>
  <c r="E552" i="5"/>
  <c r="E570" i="5" s="1"/>
  <c r="A552" i="5"/>
  <c r="A570" i="5" s="1"/>
  <c r="G550" i="5"/>
  <c r="H550" i="5" s="1"/>
  <c r="G549" i="5"/>
  <c r="H549" i="5" s="1"/>
  <c r="G548" i="5"/>
  <c r="H548" i="5" s="1"/>
  <c r="G547" i="5"/>
  <c r="H547" i="5" s="1"/>
  <c r="G546" i="5"/>
  <c r="H546" i="5" s="1"/>
  <c r="G545" i="5"/>
  <c r="H545" i="5" s="1"/>
  <c r="G544" i="5"/>
  <c r="H544" i="5" s="1"/>
  <c r="G543" i="5"/>
  <c r="H543" i="5" s="1"/>
  <c r="G542" i="5"/>
  <c r="H542" i="5" s="1"/>
  <c r="G541" i="5"/>
  <c r="H541" i="5" s="1"/>
  <c r="G540" i="5"/>
  <c r="H540" i="5" s="1"/>
  <c r="G539" i="5"/>
  <c r="H539" i="5" s="1"/>
  <c r="G538" i="5"/>
  <c r="H538" i="5" s="1"/>
  <c r="G537" i="5"/>
  <c r="H537" i="5" s="1"/>
  <c r="G536" i="5"/>
  <c r="H536" i="5" s="1"/>
  <c r="G535" i="5"/>
  <c r="H535" i="5" s="1"/>
  <c r="G534" i="5"/>
  <c r="H534" i="5" s="1"/>
  <c r="G533" i="5"/>
  <c r="H533" i="5" s="1"/>
  <c r="G532" i="5"/>
  <c r="H532" i="5" s="1"/>
  <c r="G531" i="5"/>
  <c r="H531" i="5" s="1"/>
  <c r="G530" i="5"/>
  <c r="H530" i="5" s="1"/>
  <c r="G529" i="5"/>
  <c r="H529" i="5" s="1"/>
  <c r="G528" i="5"/>
  <c r="H528" i="5" s="1"/>
  <c r="G527" i="5"/>
  <c r="H527" i="5" s="1"/>
  <c r="G526" i="5"/>
  <c r="H526" i="5" s="1"/>
  <c r="G525" i="5"/>
  <c r="H525" i="5" s="1"/>
  <c r="G524" i="5"/>
  <c r="H524" i="5" s="1"/>
  <c r="G523" i="5"/>
  <c r="H523" i="5" s="1"/>
  <c r="G522" i="5"/>
  <c r="H522" i="5" s="1"/>
  <c r="G521" i="5"/>
  <c r="H521" i="5" s="1"/>
  <c r="G520" i="5"/>
  <c r="H520" i="5" s="1"/>
  <c r="G519" i="5"/>
  <c r="H519" i="5" s="1"/>
  <c r="G518" i="5"/>
  <c r="H518" i="5" s="1"/>
  <c r="G517" i="5"/>
  <c r="H517" i="5" s="1"/>
  <c r="G516" i="5"/>
  <c r="H516" i="5" s="1"/>
  <c r="G515" i="5"/>
  <c r="H515" i="5" s="1"/>
  <c r="G514" i="5"/>
  <c r="H514" i="5" s="1"/>
  <c r="G513" i="5"/>
  <c r="H513" i="5" s="1"/>
  <c r="G512" i="5"/>
  <c r="H512" i="5" s="1"/>
  <c r="G511" i="5"/>
  <c r="H511" i="5" s="1"/>
  <c r="G510" i="5"/>
  <c r="H510" i="5" s="1"/>
  <c r="G509" i="5"/>
  <c r="H509" i="5" s="1"/>
  <c r="G508" i="5"/>
  <c r="H508" i="5" s="1"/>
  <c r="G507" i="5"/>
  <c r="H507" i="5" s="1"/>
  <c r="G506" i="5"/>
  <c r="H506" i="5" s="1"/>
  <c r="G505" i="5"/>
  <c r="H505" i="5" s="1"/>
  <c r="G504" i="5"/>
  <c r="H504" i="5" s="1"/>
  <c r="G503" i="5"/>
  <c r="H503" i="5" s="1"/>
  <c r="G502" i="5"/>
  <c r="H502" i="5" s="1"/>
  <c r="G501" i="5"/>
  <c r="H501" i="5" s="1"/>
  <c r="G500" i="5"/>
  <c r="H500" i="5" s="1"/>
  <c r="G499" i="5"/>
  <c r="H499" i="5" s="1"/>
  <c r="G498" i="5"/>
  <c r="H498" i="5" s="1"/>
  <c r="G497" i="5"/>
  <c r="H497" i="5" s="1"/>
  <c r="G496" i="5"/>
  <c r="H496" i="5" s="1"/>
  <c r="G495" i="5"/>
  <c r="H495" i="5" s="1"/>
  <c r="G494" i="5"/>
  <c r="H494" i="5" s="1"/>
  <c r="G493" i="5"/>
  <c r="H493" i="5" s="1"/>
  <c r="G492" i="5"/>
  <c r="H492" i="5" s="1"/>
  <c r="G491" i="5"/>
  <c r="H491" i="5" s="1"/>
  <c r="G490" i="5"/>
  <c r="H490" i="5" s="1"/>
  <c r="G489" i="5"/>
  <c r="H489" i="5" s="1"/>
  <c r="G488" i="5"/>
  <c r="H488" i="5" s="1"/>
  <c r="G487" i="5"/>
  <c r="H487" i="5" s="1"/>
  <c r="G486" i="5"/>
  <c r="H486" i="5" s="1"/>
  <c r="G485" i="5"/>
  <c r="H485" i="5" s="1"/>
  <c r="G484" i="5"/>
  <c r="H484" i="5" s="1"/>
  <c r="G483" i="5"/>
  <c r="H483" i="5" s="1"/>
  <c r="G482" i="5"/>
  <c r="H482" i="5" s="1"/>
  <c r="G481" i="5"/>
  <c r="H481" i="5" s="1"/>
  <c r="G480" i="5"/>
  <c r="H480" i="5" s="1"/>
  <c r="G479" i="5"/>
  <c r="H479" i="5" s="1"/>
  <c r="G478" i="5"/>
  <c r="H478" i="5" s="1"/>
  <c r="G477" i="5"/>
  <c r="H477" i="5" s="1"/>
  <c r="G476" i="5"/>
  <c r="H476" i="5" s="1"/>
  <c r="G475" i="5"/>
  <c r="H475" i="5" s="1"/>
  <c r="G474" i="5"/>
  <c r="H474" i="5" s="1"/>
  <c r="G473" i="5"/>
  <c r="H473" i="5" s="1"/>
  <c r="G472" i="5"/>
  <c r="H472" i="5" s="1"/>
  <c r="G471" i="5"/>
  <c r="H471" i="5" s="1"/>
  <c r="G470" i="5"/>
  <c r="H470" i="5" s="1"/>
  <c r="G469" i="5"/>
  <c r="H469" i="5" s="1"/>
  <c r="G468" i="5"/>
  <c r="H468" i="5" s="1"/>
  <c r="G467" i="5"/>
  <c r="H467" i="5" s="1"/>
  <c r="G466" i="5"/>
  <c r="H466" i="5" s="1"/>
  <c r="G465" i="5"/>
  <c r="H465" i="5" s="1"/>
  <c r="G464" i="5"/>
  <c r="H464" i="5" s="1"/>
  <c r="G463" i="5"/>
  <c r="H463" i="5" s="1"/>
  <c r="G462" i="5"/>
  <c r="H462" i="5" s="1"/>
  <c r="G461" i="5"/>
  <c r="H461" i="5" s="1"/>
  <c r="G460" i="5"/>
  <c r="H460" i="5" s="1"/>
  <c r="G459" i="5"/>
  <c r="H459" i="5" s="1"/>
  <c r="G458" i="5"/>
  <c r="H458" i="5" s="1"/>
  <c r="G457" i="5"/>
  <c r="H457" i="5" s="1"/>
  <c r="G456" i="5"/>
  <c r="H456" i="5" s="1"/>
  <c r="G455" i="5"/>
  <c r="H455" i="5" s="1"/>
  <c r="G454" i="5"/>
  <c r="G453" i="5"/>
  <c r="H453" i="5" s="1"/>
  <c r="G452" i="5"/>
  <c r="H452" i="5" s="1"/>
  <c r="G451" i="5"/>
  <c r="H451" i="5" s="1"/>
  <c r="G450" i="5"/>
  <c r="H450" i="5" s="1"/>
  <c r="G449" i="5"/>
  <c r="H449" i="5" s="1"/>
  <c r="G448" i="5"/>
  <c r="H448" i="5" s="1"/>
  <c r="G447" i="5"/>
  <c r="H447" i="5" s="1"/>
  <c r="G446" i="5"/>
  <c r="H446" i="5" s="1"/>
  <c r="G445" i="5"/>
  <c r="H445" i="5" s="1"/>
  <c r="G444" i="5"/>
  <c r="H444" i="5" s="1"/>
  <c r="G443" i="5"/>
  <c r="H443" i="5" s="1"/>
  <c r="G442" i="5"/>
  <c r="H442" i="5" s="1"/>
  <c r="G441" i="5"/>
  <c r="H441" i="5" s="1"/>
  <c r="G440" i="5"/>
  <c r="H440" i="5" s="1"/>
  <c r="G439" i="5"/>
  <c r="H439" i="5" s="1"/>
  <c r="G438" i="5"/>
  <c r="H438" i="5" s="1"/>
  <c r="G437" i="5"/>
  <c r="H437" i="5" s="1"/>
  <c r="G436" i="5"/>
  <c r="H436" i="5" s="1"/>
  <c r="G435" i="5"/>
  <c r="H435" i="5" s="1"/>
  <c r="G434" i="5"/>
  <c r="H434" i="5" s="1"/>
  <c r="G433" i="5"/>
  <c r="H433" i="5" s="1"/>
  <c r="G432" i="5"/>
  <c r="H432" i="5" s="1"/>
  <c r="G431" i="5"/>
  <c r="H431" i="5" s="1"/>
  <c r="G430" i="5"/>
  <c r="H430" i="5" s="1"/>
  <c r="G429" i="5"/>
  <c r="H429" i="5" s="1"/>
  <c r="G428" i="5"/>
  <c r="H428" i="5" s="1"/>
  <c r="G427" i="5"/>
  <c r="H427" i="5" s="1"/>
  <c r="G426" i="5"/>
  <c r="H426" i="5" s="1"/>
  <c r="G425" i="5"/>
  <c r="H425" i="5" s="1"/>
  <c r="G424" i="5"/>
  <c r="H424" i="5" s="1"/>
  <c r="G423" i="5"/>
  <c r="H423" i="5" s="1"/>
  <c r="G422" i="5"/>
  <c r="H422" i="5" s="1"/>
  <c r="G421" i="5"/>
  <c r="H421" i="5" s="1"/>
  <c r="G420" i="5"/>
  <c r="H420" i="5" s="1"/>
  <c r="G419" i="5"/>
  <c r="H419" i="5" s="1"/>
  <c r="G418" i="5"/>
  <c r="H418" i="5" s="1"/>
  <c r="G417" i="5"/>
  <c r="H417" i="5" s="1"/>
  <c r="G416" i="5"/>
  <c r="H416" i="5" s="1"/>
  <c r="G415" i="5"/>
  <c r="H415" i="5" s="1"/>
  <c r="G414" i="5"/>
  <c r="H414" i="5" s="1"/>
  <c r="G413" i="5"/>
  <c r="H413" i="5" s="1"/>
  <c r="G412" i="5"/>
  <c r="H412" i="5" s="1"/>
  <c r="G411" i="5"/>
  <c r="H411" i="5" s="1"/>
  <c r="G410" i="5"/>
  <c r="H410" i="5" s="1"/>
  <c r="G409" i="5"/>
  <c r="H409" i="5" s="1"/>
  <c r="G408" i="5"/>
  <c r="H408" i="5" s="1"/>
  <c r="G407" i="5"/>
  <c r="H407" i="5" s="1"/>
  <c r="G406" i="5"/>
  <c r="H406" i="5" s="1"/>
  <c r="G405" i="5"/>
  <c r="H405" i="5" s="1"/>
  <c r="G404" i="5"/>
  <c r="H404" i="5" s="1"/>
  <c r="G403" i="5"/>
  <c r="H403" i="5" s="1"/>
  <c r="G402" i="5"/>
  <c r="H402" i="5" s="1"/>
  <c r="G401" i="5"/>
  <c r="H401" i="5" s="1"/>
  <c r="G400" i="5"/>
  <c r="H400" i="5" s="1"/>
  <c r="G399" i="5"/>
  <c r="H399" i="5" s="1"/>
  <c r="G398" i="5"/>
  <c r="H398" i="5" s="1"/>
  <c r="G397" i="5"/>
  <c r="H397" i="5" s="1"/>
  <c r="G396" i="5"/>
  <c r="H396" i="5" s="1"/>
  <c r="G395" i="5"/>
  <c r="H395" i="5" s="1"/>
  <c r="G394" i="5"/>
  <c r="H394" i="5" s="1"/>
  <c r="G393" i="5"/>
  <c r="H393" i="5" s="1"/>
  <c r="G392" i="5"/>
  <c r="H392" i="5" s="1"/>
  <c r="G391" i="5"/>
  <c r="H391" i="5" s="1"/>
  <c r="G390" i="5"/>
  <c r="H390" i="5" s="1"/>
  <c r="G389" i="5"/>
  <c r="H389" i="5" s="1"/>
  <c r="G388" i="5"/>
  <c r="H388" i="5" s="1"/>
  <c r="G387" i="5"/>
  <c r="H387" i="5" s="1"/>
  <c r="G386" i="5"/>
  <c r="H386" i="5" s="1"/>
  <c r="G385" i="5"/>
  <c r="H385" i="5" s="1"/>
  <c r="G384" i="5"/>
  <c r="H384" i="5" s="1"/>
  <c r="G383" i="5"/>
  <c r="H383" i="5" s="1"/>
  <c r="G382" i="5"/>
  <c r="H382" i="5" s="1"/>
  <c r="G381" i="5"/>
  <c r="H381" i="5" s="1"/>
  <c r="G380" i="5"/>
  <c r="H380" i="5" s="1"/>
  <c r="G379" i="5"/>
  <c r="H379" i="5" s="1"/>
  <c r="G378" i="5"/>
  <c r="H378" i="5" s="1"/>
  <c r="G377" i="5"/>
  <c r="H377" i="5" s="1"/>
  <c r="G376" i="5"/>
  <c r="H376" i="5" s="1"/>
  <c r="G375" i="5"/>
  <c r="H375" i="5" s="1"/>
  <c r="G374" i="5"/>
  <c r="H374" i="5" s="1"/>
  <c r="G373" i="5"/>
  <c r="H373" i="5" s="1"/>
  <c r="G372" i="5"/>
  <c r="H372" i="5" s="1"/>
  <c r="G371" i="5"/>
  <c r="H371" i="5" s="1"/>
  <c r="G370" i="5"/>
  <c r="H370" i="5" s="1"/>
  <c r="G369" i="5"/>
  <c r="G368" i="5"/>
  <c r="G367" i="5"/>
  <c r="G366" i="5"/>
  <c r="G365" i="5"/>
  <c r="G364" i="5"/>
  <c r="G363" i="5"/>
  <c r="H363" i="5" s="1"/>
  <c r="G362" i="5"/>
  <c r="H362" i="5" s="1"/>
  <c r="G361" i="5"/>
  <c r="H361" i="5" s="1"/>
  <c r="G360" i="5"/>
  <c r="H360" i="5" s="1"/>
  <c r="G359" i="5"/>
  <c r="H359" i="5" s="1"/>
  <c r="G358" i="5"/>
  <c r="H358" i="5" s="1"/>
  <c r="G357" i="5"/>
  <c r="H357" i="5" s="1"/>
  <c r="G356" i="5"/>
  <c r="H356" i="5" s="1"/>
  <c r="G355" i="5"/>
  <c r="H355" i="5" s="1"/>
  <c r="G354" i="5"/>
  <c r="H354" i="5" s="1"/>
  <c r="G353" i="5"/>
  <c r="H353" i="5" s="1"/>
  <c r="G352" i="5"/>
  <c r="H352" i="5" s="1"/>
  <c r="G351" i="5"/>
  <c r="H351" i="5" s="1"/>
  <c r="G350" i="5"/>
  <c r="H350" i="5" s="1"/>
  <c r="G349" i="5"/>
  <c r="G348" i="5"/>
  <c r="G347" i="5"/>
  <c r="G345" i="5"/>
  <c r="H345" i="5" s="1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G337" i="5"/>
  <c r="H337" i="5" s="1"/>
  <c r="G336" i="5"/>
  <c r="H336" i="5" s="1"/>
  <c r="G335" i="5"/>
  <c r="H335" i="5" s="1"/>
  <c r="G334" i="5"/>
  <c r="H334" i="5" s="1"/>
  <c r="G333" i="5"/>
  <c r="H333" i="5" s="1"/>
  <c r="G332" i="5"/>
  <c r="H332" i="5" s="1"/>
  <c r="G331" i="5"/>
  <c r="H331" i="5" s="1"/>
  <c r="G330" i="5"/>
  <c r="H330" i="5" s="1"/>
  <c r="G329" i="5"/>
  <c r="H329" i="5" s="1"/>
  <c r="G328" i="5"/>
  <c r="H328" i="5" s="1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G321" i="5"/>
  <c r="H321" i="5" s="1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G313" i="5"/>
  <c r="H313" i="5" s="1"/>
  <c r="G312" i="5"/>
  <c r="H312" i="5" s="1"/>
  <c r="G311" i="5"/>
  <c r="H311" i="5" s="1"/>
  <c r="G310" i="5"/>
  <c r="H310" i="5" s="1"/>
  <c r="G309" i="5"/>
  <c r="H309" i="5" s="1"/>
  <c r="G308" i="5"/>
  <c r="H308" i="5" s="1"/>
  <c r="G307" i="5"/>
  <c r="H307" i="5" s="1"/>
  <c r="G306" i="5"/>
  <c r="H306" i="5" s="1"/>
  <c r="G305" i="5"/>
  <c r="H305" i="5" s="1"/>
  <c r="G304" i="5"/>
  <c r="H304" i="5" s="1"/>
  <c r="G303" i="5"/>
  <c r="H303" i="5" s="1"/>
  <c r="G302" i="5"/>
  <c r="H302" i="5" s="1"/>
  <c r="G301" i="5"/>
  <c r="H301" i="5" s="1"/>
  <c r="G300" i="5"/>
  <c r="H300" i="5" s="1"/>
  <c r="G299" i="5"/>
  <c r="H299" i="5" s="1"/>
  <c r="G298" i="5"/>
  <c r="H298" i="5" s="1"/>
  <c r="G297" i="5"/>
  <c r="H297" i="5" s="1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G289" i="5"/>
  <c r="H289" i="5" s="1"/>
  <c r="G288" i="5"/>
  <c r="H288" i="5" s="1"/>
  <c r="G287" i="5"/>
  <c r="H287" i="5" s="1"/>
  <c r="G286" i="5"/>
  <c r="H286" i="5" s="1"/>
  <c r="G285" i="5"/>
  <c r="H285" i="5" s="1"/>
  <c r="G284" i="5"/>
  <c r="H284" i="5" s="1"/>
  <c r="G283" i="5"/>
  <c r="H283" i="5" s="1"/>
  <c r="G282" i="5"/>
  <c r="H282" i="5" s="1"/>
  <c r="G281" i="5"/>
  <c r="H281" i="5" s="1"/>
  <c r="G280" i="5"/>
  <c r="H280" i="5" s="1"/>
  <c r="G279" i="5"/>
  <c r="H279" i="5" s="1"/>
  <c r="G278" i="5"/>
  <c r="H278" i="5" s="1"/>
  <c r="G277" i="5"/>
  <c r="H277" i="5" s="1"/>
  <c r="G276" i="5"/>
  <c r="H276" i="5" s="1"/>
  <c r="G275" i="5"/>
  <c r="H275" i="5" s="1"/>
  <c r="G274" i="5"/>
  <c r="H274" i="5" s="1"/>
  <c r="G273" i="5"/>
  <c r="H273" i="5" s="1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G265" i="5"/>
  <c r="H265" i="5" s="1"/>
  <c r="G264" i="5"/>
  <c r="H264" i="5" s="1"/>
  <c r="G263" i="5"/>
  <c r="H263" i="5" s="1"/>
  <c r="G262" i="5"/>
  <c r="H262" i="5" s="1"/>
  <c r="G261" i="5"/>
  <c r="H261" i="5" s="1"/>
  <c r="G260" i="5"/>
  <c r="H260" i="5" s="1"/>
  <c r="G259" i="5"/>
  <c r="H259" i="5" s="1"/>
  <c r="G258" i="5"/>
  <c r="H258" i="5" s="1"/>
  <c r="G257" i="5"/>
  <c r="H257" i="5" s="1"/>
  <c r="G256" i="5"/>
  <c r="H256" i="5" s="1"/>
  <c r="G255" i="5"/>
  <c r="H255" i="5" s="1"/>
  <c r="G254" i="5"/>
  <c r="H254" i="5" s="1"/>
  <c r="G253" i="5"/>
  <c r="H253" i="5" s="1"/>
  <c r="G252" i="5"/>
  <c r="H252" i="5" s="1"/>
  <c r="G251" i="5"/>
  <c r="H251" i="5" s="1"/>
  <c r="G250" i="5"/>
  <c r="H250" i="5" s="1"/>
  <c r="G249" i="5"/>
  <c r="H249" i="5" s="1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G241" i="5"/>
  <c r="H241" i="5" s="1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G231" i="5"/>
  <c r="H231" i="5" s="1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G223" i="5"/>
  <c r="H223" i="5" s="1"/>
  <c r="G222" i="5"/>
  <c r="H222" i="5" s="1"/>
  <c r="G221" i="5"/>
  <c r="H221" i="5" s="1"/>
  <c r="G220" i="5"/>
  <c r="H220" i="5" s="1"/>
  <c r="G219" i="5"/>
  <c r="H219" i="5" s="1"/>
  <c r="G218" i="5"/>
  <c r="H218" i="5" s="1"/>
  <c r="G217" i="5"/>
  <c r="H217" i="5" s="1"/>
  <c r="G216" i="5"/>
  <c r="H216" i="5" s="1"/>
  <c r="G215" i="5"/>
  <c r="H215" i="5" s="1"/>
  <c r="G214" i="5"/>
  <c r="H214" i="5" s="1"/>
  <c r="G213" i="5"/>
  <c r="H213" i="5" s="1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G205" i="5"/>
  <c r="H205" i="5" s="1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G195" i="5"/>
  <c r="H195" i="5" s="1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G187" i="5"/>
  <c r="H187" i="5" s="1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G177" i="5"/>
  <c r="H177" i="5" s="1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G169" i="5"/>
  <c r="H169" i="5" s="1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G159" i="5"/>
  <c r="H159" i="5" s="1"/>
  <c r="G158" i="5"/>
  <c r="H158" i="5" s="1"/>
  <c r="G157" i="5"/>
  <c r="H157" i="5" s="1"/>
  <c r="G156" i="5"/>
  <c r="H156" i="5" s="1"/>
  <c r="G155" i="5"/>
  <c r="H155" i="5" s="1"/>
  <c r="G154" i="5"/>
  <c r="G153" i="5"/>
  <c r="H153" i="5" s="1"/>
  <c r="G152" i="5"/>
  <c r="H152" i="5" s="1"/>
  <c r="G151" i="5"/>
  <c r="H151" i="5" s="1"/>
  <c r="G150" i="5"/>
  <c r="H150" i="5" s="1"/>
  <c r="G149" i="5"/>
  <c r="H149" i="5" s="1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G133" i="5"/>
  <c r="H133" i="5" s="1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G105" i="5"/>
  <c r="H105" i="5" s="1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G87" i="5"/>
  <c r="H87" i="5" s="1"/>
  <c r="G86" i="5"/>
  <c r="H86" i="5" s="1"/>
  <c r="G85" i="5"/>
  <c r="H85" i="5" s="1"/>
  <c r="G84" i="5"/>
  <c r="H84" i="5" s="1"/>
  <c r="G83" i="5"/>
  <c r="H83" i="5" s="1"/>
  <c r="G82" i="5"/>
  <c r="H82" i="5" s="1"/>
  <c r="G81" i="5"/>
  <c r="H81" i="5" s="1"/>
  <c r="G80" i="5"/>
  <c r="H80" i="5" s="1"/>
  <c r="G79" i="5"/>
  <c r="H79" i="5" s="1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F570" i="5" l="1"/>
  <c r="G562" i="5"/>
  <c r="G568" i="5"/>
  <c r="G552" i="5"/>
  <c r="H9" i="5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3" i="4"/>
  <c r="H502" i="4"/>
  <c r="H501" i="4"/>
  <c r="H500" i="4"/>
  <c r="H499" i="4"/>
  <c r="H498" i="4"/>
  <c r="H497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A567" i="4"/>
  <c r="E567" i="4"/>
  <c r="A565" i="4"/>
  <c r="G564" i="4"/>
  <c r="F565" i="4"/>
  <c r="G560" i="4"/>
  <c r="G559" i="4"/>
  <c r="G558" i="4"/>
  <c r="G557" i="4"/>
  <c r="E565" i="4"/>
  <c r="F561" i="4"/>
  <c r="E561" i="4"/>
  <c r="A561" i="4"/>
  <c r="G570" i="5" l="1"/>
  <c r="H552" i="5"/>
  <c r="G563" i="4"/>
  <c r="G565" i="4" s="1"/>
  <c r="G561" i="4"/>
  <c r="G550" i="4"/>
  <c r="G549" i="4"/>
  <c r="G548" i="4"/>
  <c r="G547" i="4"/>
  <c r="G546" i="4"/>
  <c r="G545" i="4"/>
  <c r="G544" i="4"/>
  <c r="G543" i="4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H505" i="4" s="1"/>
  <c r="G504" i="4"/>
  <c r="H504" i="4" s="1"/>
  <c r="G503" i="4"/>
  <c r="G502" i="4"/>
  <c r="G501" i="4"/>
  <c r="G500" i="4"/>
  <c r="G499" i="4"/>
  <c r="G498" i="4"/>
  <c r="G497" i="4"/>
  <c r="G496" i="4"/>
  <c r="H496" i="4" s="1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J552" i="4" l="1"/>
  <c r="I552" i="4"/>
  <c r="E552" i="4" l="1"/>
  <c r="F552" i="4" l="1"/>
  <c r="F567" i="4" s="1"/>
  <c r="A552" i="4"/>
  <c r="H9" i="4"/>
  <c r="G552" i="4" l="1"/>
  <c r="H552" i="4" l="1"/>
  <c r="G567" i="4"/>
</calcChain>
</file>

<file path=xl/sharedStrings.xml><?xml version="1.0" encoding="utf-8"?>
<sst xmlns="http://schemas.openxmlformats.org/spreadsheetml/2006/main" count="7453" uniqueCount="941">
  <si>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</si>
  <si>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</si>
  <si>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</si>
  <si>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</si>
  <si>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</si>
  <si>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</si>
  <si>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</si>
  <si>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</si>
  <si>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</si>
  <si>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</si>
  <si>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</si>
  <si>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</si>
  <si>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</si>
  <si>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</si>
  <si>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</si>
  <si>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</si>
  <si>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</si>
  <si>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</si>
  <si>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</si>
  <si>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</si>
  <si>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</si>
  <si>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</si>
  <si>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</si>
  <si>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</si>
  <si>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</si>
  <si>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</si>
  <si>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</si>
  <si>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</si>
  <si>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</si>
  <si>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</si>
  <si>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</si>
  <si>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</si>
  <si>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</si>
  <si>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</si>
  <si>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</si>
  <si>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</si>
  <si>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</si>
  <si>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</si>
  <si>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</si>
  <si>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</si>
  <si>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</si>
  <si>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</si>
  <si>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</si>
  <si>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</si>
  <si>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</si>
  <si>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</si>
  <si>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</si>
  <si>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</si>
  <si>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</si>
  <si>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</si>
  <si>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</si>
  <si>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</si>
  <si>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</si>
  <si>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</si>
  <si>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</si>
  <si>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</si>
  <si>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</si>
  <si>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</si>
  <si>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</si>
  <si>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</si>
  <si>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</si>
  <si>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</si>
  <si>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</si>
  <si>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</si>
  <si>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</si>
  <si>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</si>
  <si>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</si>
  <si>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</si>
  <si>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</si>
  <si>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</si>
  <si>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</si>
  <si>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</si>
  <si>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</si>
  <si>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</si>
  <si>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</si>
  <si>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</si>
  <si>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</si>
  <si>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</si>
  <si>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</si>
  <si>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</si>
  <si>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</si>
  <si>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</si>
  <si>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</si>
  <si>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</si>
  <si>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</si>
  <si>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</si>
  <si>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</si>
  <si>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</si>
  <si>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</si>
  <si>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</si>
  <si>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</si>
  <si>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</si>
  <si>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</si>
  <si>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</si>
  <si>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</si>
  <si>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</si>
  <si>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</si>
  <si>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</si>
  <si>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</si>
  <si>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</si>
  <si>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</si>
  <si>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</si>
  <si>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</si>
  <si>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</si>
  <si>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</si>
  <si>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</si>
  <si>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</si>
  <si>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</si>
  <si>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</si>
  <si>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</si>
  <si>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</si>
  <si>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</si>
  <si>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</si>
  <si>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</si>
  <si>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</si>
  <si>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</si>
  <si>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</si>
  <si>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</si>
  <si>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</si>
  <si>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</si>
  <si>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</si>
  <si>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</si>
  <si>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</si>
  <si>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</si>
  <si>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</si>
  <si>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</si>
  <si>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</si>
  <si>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</si>
  <si>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</si>
  <si>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</si>
  <si>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</si>
  <si>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</si>
  <si>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</si>
  <si>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</si>
  <si>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</si>
  <si>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</si>
  <si>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</si>
  <si>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</si>
  <si>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</si>
  <si>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</si>
  <si>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</si>
  <si>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</si>
  <si>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</si>
  <si>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</si>
  <si>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</si>
  <si>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</si>
  <si>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</si>
  <si>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</si>
  <si>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</si>
  <si>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</si>
  <si>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</si>
  <si>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</si>
  <si>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</si>
  <si>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</si>
  <si>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</si>
  <si>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</si>
  <si>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</si>
  <si>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</si>
  <si>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</si>
  <si>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</si>
  <si>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</si>
  <si>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</si>
  <si>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</si>
  <si>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</si>
  <si>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</si>
  <si>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</si>
  <si>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</si>
  <si>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</si>
  <si>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</si>
  <si>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</si>
  <si>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</si>
  <si>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</si>
  <si>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</si>
  <si>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</si>
  <si>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</si>
  <si>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</si>
  <si>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</si>
  <si>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</si>
  <si>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</si>
  <si>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</si>
  <si>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</si>
  <si>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</si>
  <si>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</si>
  <si>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</si>
  <si>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</si>
  <si>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</si>
  <si>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</si>
  <si>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</si>
  <si>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</si>
  <si>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</si>
  <si>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</si>
  <si>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</si>
  <si>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</si>
  <si>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</si>
  <si>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</si>
  <si>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</si>
  <si>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</si>
  <si>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</si>
  <si>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</si>
  <si>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</si>
  <si>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</si>
  <si>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</si>
  <si>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</si>
  <si>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</si>
  <si>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</si>
  <si>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</si>
  <si>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</si>
  <si>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</si>
  <si>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</si>
  <si>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</si>
  <si>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</si>
  <si>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</si>
  <si>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</si>
  <si>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</si>
  <si>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</si>
  <si>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</si>
  <si>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</si>
  <si>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</si>
  <si>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</si>
  <si>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</si>
  <si>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</si>
  <si>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</si>
  <si>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</si>
  <si>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</si>
  <si>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</si>
  <si>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</si>
  <si>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</si>
  <si>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</si>
  <si>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</si>
  <si>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</si>
  <si>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</si>
  <si>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</si>
  <si>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</si>
  <si>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</si>
  <si>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</si>
  <si>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</si>
  <si>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</si>
  <si>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</si>
  <si>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</si>
  <si>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</si>
  <si>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</si>
  <si>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</si>
  <si>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</si>
  <si>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</si>
  <si>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</si>
  <si>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</si>
  <si>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</si>
  <si>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</si>
  <si>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</si>
  <si>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</si>
  <si>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</si>
  <si>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</si>
  <si>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</si>
  <si>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</si>
  <si>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</si>
  <si>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</si>
  <si>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</si>
  <si>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</si>
  <si>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</si>
  <si>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</si>
  <si>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</si>
  <si>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</si>
  <si>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</si>
  <si>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</si>
  <si>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</si>
  <si>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</si>
  <si>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</si>
  <si>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</si>
  <si>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</si>
  <si>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</si>
  <si>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</si>
  <si>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</si>
  <si>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</si>
  <si>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</si>
  <si>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</si>
  <si>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</si>
  <si>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</si>
  <si>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</si>
  <si>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</si>
  <si>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</si>
  <si>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</si>
  <si>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</si>
  <si>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</si>
  <si>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</si>
  <si>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</si>
  <si>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</si>
  <si>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</si>
  <si>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</si>
  <si>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</si>
  <si>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</si>
  <si>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</si>
  <si>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</si>
  <si>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</si>
  <si>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</si>
  <si>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</si>
  <si>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</si>
  <si>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</si>
  <si>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</si>
  <si>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</si>
  <si>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</si>
  <si>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</si>
  <si>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</si>
  <si>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</si>
  <si>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</si>
  <si>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</si>
  <si>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</si>
  <si>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</si>
  <si>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</si>
  <si>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</si>
  <si>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</si>
  <si>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</si>
  <si>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</si>
  <si>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</si>
  <si>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</si>
  <si>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</si>
  <si>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</si>
  <si>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</si>
  <si>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</si>
  <si>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</si>
  <si>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</si>
  <si>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</si>
  <si>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</si>
  <si>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</si>
  <si>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</si>
  <si>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</si>
  <si>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</si>
  <si>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</si>
  <si>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</si>
  <si>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</si>
  <si>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</si>
  <si>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</si>
  <si>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</si>
  <si>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</si>
  <si>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</si>
  <si>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</si>
  <si>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</si>
  <si>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</si>
  <si>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</si>
  <si>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</si>
  <si>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</si>
  <si>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</si>
  <si>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</si>
  <si>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</si>
  <si>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</si>
  <si>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</si>
  <si>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</si>
  <si>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</si>
  <si>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</si>
  <si>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</si>
  <si>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</si>
  <si>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</si>
  <si>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</si>
  <si>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</si>
  <si>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</si>
  <si>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</si>
  <si>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</si>
  <si>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</si>
  <si>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</si>
  <si>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</si>
  <si>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</si>
  <si>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</si>
  <si>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</si>
  <si>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</si>
  <si>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</si>
  <si>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</si>
  <si>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</si>
  <si>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</si>
  <si>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</si>
  <si>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</si>
  <si>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</si>
  <si>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</si>
  <si>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</si>
  <si>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</si>
  <si>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</si>
  <si>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</si>
  <si>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</si>
  <si>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</si>
  <si>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</si>
  <si>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</si>
  <si>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</si>
  <si>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</si>
  <si>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</si>
  <si>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</si>
  <si>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</si>
  <si>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</si>
  <si>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</si>
  <si>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</si>
  <si>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</si>
  <si>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</si>
  <si>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</si>
  <si>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</si>
  <si>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</si>
  <si>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</si>
  <si>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</si>
  <si>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</si>
  <si>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</si>
  <si>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</si>
  <si>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</si>
  <si>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</si>
  <si>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</si>
  <si>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</si>
  <si>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</si>
  <si>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</si>
  <si>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</si>
  <si>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</si>
  <si>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</si>
  <si>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</si>
  <si>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</si>
  <si>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</si>
  <si>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</si>
  <si>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</si>
  <si>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</si>
  <si>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</si>
  <si>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</si>
  <si>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</si>
  <si>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</si>
  <si>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</si>
  <si>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</si>
  <si>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</si>
  <si>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</si>
  <si>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</si>
  <si>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</si>
  <si>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</si>
  <si>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</si>
  <si>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</si>
  <si>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</si>
  <si>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</si>
  <si>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</si>
  <si>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</si>
  <si>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</si>
  <si>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</si>
  <si>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</si>
  <si>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</si>
  <si>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</si>
  <si>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</si>
  <si>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</si>
  <si>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</si>
  <si>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</si>
  <si>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</si>
  <si>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</si>
  <si>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</si>
  <si>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</si>
  <si>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</si>
  <si>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</si>
  <si>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</si>
  <si>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</si>
  <si>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</si>
  <si>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</si>
  <si>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</si>
  <si>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</si>
  <si>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</si>
  <si>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</si>
  <si>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</si>
  <si>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</si>
  <si>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</si>
  <si>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</si>
  <si>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</si>
  <si>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</si>
  <si>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</si>
  <si>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</si>
  <si>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</si>
  <si>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</si>
  <si>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</si>
  <si>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</si>
  <si>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</si>
  <si>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</si>
  <si>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</si>
  <si>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</si>
  <si>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</si>
  <si>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</si>
  <si>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</si>
  <si>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</si>
  <si>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</si>
  <si>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</si>
  <si>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</si>
  <si>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</si>
  <si>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</si>
  <si>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</si>
  <si>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</si>
  <si>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</si>
  <si>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</si>
  <si>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</si>
  <si>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</si>
  <si>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</si>
  <si>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</si>
  <si>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</si>
  <si>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</si>
  <si>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</si>
  <si>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</si>
  <si>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</si>
  <si>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</si>
  <si>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</si>
  <si>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</si>
  <si>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</si>
  <si>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</si>
  <si>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</si>
  <si>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</si>
  <si>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</si>
  <si>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</si>
  <si>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</si>
  <si>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</si>
  <si>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</si>
  <si>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</si>
  <si>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</si>
  <si>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</si>
  <si>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</si>
  <si>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</si>
  <si>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</si>
  <si>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</si>
  <si>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</si>
  <si>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</si>
  <si>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</si>
  <si>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</si>
  <si>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</si>
  <si>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</si>
  <si>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</si>
  <si>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</si>
  <si>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</si>
  <si>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</si>
  <si>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</si>
  <si>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</si>
  <si>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</si>
  <si>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</si>
  <si>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</si>
  <si>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</si>
  <si>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</si>
  <si>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</si>
  <si>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</si>
  <si>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</si>
  <si>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</si>
  <si>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</si>
  <si>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</si>
  <si>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</si>
  <si>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</si>
  <si>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</si>
  <si>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</si>
  <si>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</si>
  <si>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</si>
  <si>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</si>
  <si>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</si>
  <si>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</si>
  <si>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</si>
  <si>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</si>
  <si>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</si>
  <si>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</si>
  <si>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</si>
  <si>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</si>
  <si>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</si>
  <si>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</si>
  <si>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</si>
  <si>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</si>
  <si>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</si>
  <si>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</si>
  <si>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</si>
  <si>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</si>
  <si>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</si>
  <si>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</si>
  <si>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</si>
  <si>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</si>
  <si>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</si>
  <si>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</si>
  <si>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</si>
  <si>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</si>
  <si>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</si>
  <si>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</si>
  <si>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</si>
  <si>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</si>
  <si>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</si>
  <si>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</si>
  <si>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</si>
  <si>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</si>
  <si>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</si>
  <si>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</si>
  <si>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</si>
  <si>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</si>
  <si>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</si>
  <si>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</si>
  <si>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</si>
  <si>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</si>
  <si>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</si>
  <si>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</si>
  <si>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</si>
  <si>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</si>
  <si>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</si>
  <si>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</si>
  <si>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</si>
  <si>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</si>
  <si>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</si>
  <si>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</si>
  <si>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</si>
  <si>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</si>
  <si>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</si>
  <si>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</si>
  <si>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</si>
  <si>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</si>
  <si>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</si>
  <si>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</si>
  <si>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</si>
  <si>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</si>
  <si>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</si>
  <si>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</si>
  <si>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</si>
  <si>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</si>
  <si>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</si>
  <si>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</si>
  <si>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</si>
  <si>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</si>
  <si>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</si>
  <si>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</si>
  <si>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</si>
  <si>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</si>
  <si>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</si>
  <si>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</si>
  <si>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</si>
  <si>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</si>
  <si>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</si>
  <si>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</si>
  <si>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</si>
  <si>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</si>
  <si>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</si>
  <si>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</si>
  <si>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</si>
  <si>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</si>
  <si>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</si>
  <si>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</si>
  <si>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</si>
  <si>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</si>
  <si>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</si>
  <si>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</si>
  <si>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</si>
  <si>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</si>
  <si>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</si>
  <si>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</si>
  <si>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</si>
  <si>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</si>
  <si>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</si>
  <si>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</si>
  <si>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</si>
  <si>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</si>
  <si>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</si>
  <si>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</si>
  <si>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</si>
  <si>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</si>
  <si>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</si>
  <si>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</si>
  <si>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</si>
  <si>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</si>
  <si>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</si>
  <si>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</si>
  <si>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</si>
  <si>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</si>
  <si>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</si>
  <si>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</si>
  <si>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</si>
  <si>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</si>
  <si>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</si>
  <si>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</si>
  <si>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</si>
  <si>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</si>
  <si>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</si>
  <si>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</si>
  <si>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</si>
  <si>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</si>
  <si>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</si>
  <si>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</si>
  <si>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</si>
  <si>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</si>
  <si>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</si>
  <si>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</si>
  <si>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</si>
  <si>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</si>
  <si>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</si>
  <si>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</si>
  <si>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</si>
  <si>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</si>
  <si>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</si>
  <si>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</si>
  <si>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</si>
  <si>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</si>
  <si>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</si>
  <si>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</si>
  <si>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</si>
  <si>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</si>
  <si>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</si>
  <si>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</si>
  <si>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</si>
  <si>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</si>
  <si>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</si>
  <si>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</si>
  <si>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</si>
  <si>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</si>
  <si>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</si>
  <si>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</si>
  <si>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</si>
  <si>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</si>
  <si>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</si>
  <si>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</si>
  <si>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</si>
  <si>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</si>
  <si>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</si>
  <si>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</si>
  <si>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</si>
  <si>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</si>
  <si>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</si>
  <si>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</si>
  <si>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</si>
  <si>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</si>
  <si>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</si>
  <si>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</si>
  <si>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</si>
  <si>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</si>
  <si>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</si>
  <si>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</si>
  <si>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</si>
  <si>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</si>
  <si>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</si>
  <si>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</si>
  <si>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</si>
  <si>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</si>
  <si>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</si>
  <si>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</si>
  <si>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</si>
  <si>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</si>
  <si>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</si>
  <si>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</si>
  <si>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</si>
  <si>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</si>
  <si>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</si>
  <si>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</si>
  <si>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</si>
  <si>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</si>
  <si>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</si>
  <si>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</si>
  <si>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</si>
  <si>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</si>
  <si>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</si>
  <si>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</si>
  <si>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</si>
  <si>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</si>
  <si>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</si>
  <si>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</si>
  <si>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</si>
  <si>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</si>
  <si>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</si>
  <si>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</si>
  <si>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</si>
  <si>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</si>
  <si>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</si>
  <si>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</si>
  <si>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</si>
  <si>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</si>
  <si>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</si>
  <si>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</si>
  <si>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</si>
  <si>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</si>
  <si>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</si>
  <si>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</si>
  <si>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</si>
  <si>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</si>
  <si>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</si>
  <si>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</si>
  <si>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</si>
  <si>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</si>
  <si>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</si>
  <si>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</si>
  <si>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</si>
  <si>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</si>
  <si>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</si>
  <si>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</si>
  <si>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</si>
  <si>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</si>
  <si>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</si>
  <si>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</si>
  <si>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</si>
  <si>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</si>
  <si>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</si>
  <si>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</si>
  <si>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</si>
  <si>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</si>
  <si>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</si>
  <si>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</si>
  <si>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</si>
  <si>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</si>
  <si>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</si>
  <si>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</si>
  <si>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</si>
  <si>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</si>
  <si>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</si>
  <si>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</si>
  <si>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</si>
  <si>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</si>
  <si>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</si>
  <si>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</si>
  <si>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</si>
  <si>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</si>
  <si>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</si>
  <si>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</si>
  <si>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</si>
  <si>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</si>
  <si>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</si>
  <si>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</si>
  <si>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</si>
  <si>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</si>
  <si>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</si>
  <si>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</si>
  <si>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</si>
  <si>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</si>
  <si>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</si>
  <si>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</si>
  <si>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</si>
  <si>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</si>
  <si>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</si>
  <si>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</si>
  <si>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</si>
  <si>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</si>
  <si>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</si>
  <si>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</si>
  <si>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</si>
  <si>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</si>
  <si>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</si>
  <si>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</si>
  <si>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</si>
  <si>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</si>
  <si>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</si>
  <si>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</si>
  <si>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</si>
  <si>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</si>
  <si>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</si>
  <si>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</si>
  <si>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</si>
  <si>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</si>
  <si>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</si>
  <si>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</si>
  <si>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</si>
  <si>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</si>
  <si>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</si>
  <si>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</si>
  <si>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</si>
  <si>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</si>
  <si>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</si>
  <si>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</si>
  <si>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</si>
  <si>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</si>
  <si>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</si>
  <si>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</si>
  <si>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</si>
  <si>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</si>
  <si>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</si>
  <si>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</si>
  <si>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</si>
  <si>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</si>
  <si>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</si>
  <si>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</si>
  <si>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</si>
  <si>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</si>
  <si>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</si>
  <si>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</si>
  <si>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</si>
  <si>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</si>
  <si>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</si>
  <si>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E017</t>
  </si>
  <si>
    <t>E018</t>
  </si>
  <si>
    <t>E019</t>
  </si>
  <si>
    <t>G005</t>
  </si>
  <si>
    <t>Col. 1</t>
  </si>
  <si>
    <t>Col. 2</t>
  </si>
  <si>
    <t>Col. 3</t>
  </si>
  <si>
    <t>(Col. 2 - Col. 1)</t>
  </si>
  <si>
    <t>Differences</t>
  </si>
  <si>
    <t>Col. 4</t>
  </si>
  <si>
    <t xml:space="preserve"> </t>
  </si>
  <si>
    <t>No Foundation</t>
  </si>
  <si>
    <t>No Salary Incent.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</si>
  <si>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</si>
  <si>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</si>
  <si>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</si>
  <si>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</si>
  <si>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</si>
  <si>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</si>
  <si>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* Salary Incentive Factor times 20 Mills</t>
  </si>
  <si>
    <t>FY2018</t>
  </si>
  <si>
    <t xml:space="preserve">HUGO                          </t>
  </si>
  <si>
    <t xml:space="preserve">FARGO                         </t>
  </si>
  <si>
    <t>E021</t>
  </si>
  <si>
    <t xml:space="preserve">OLUSTEE-ELDORADO                       </t>
  </si>
  <si>
    <t>OKC CHARTER: SANTA FE SOUTH</t>
  </si>
  <si>
    <t>E024</t>
  </si>
  <si>
    <t>OKC CHARTER: DOVE SCIENCE ACADEMY</t>
  </si>
  <si>
    <t xml:space="preserve">CANADIAN: CARLTON LANDING                      </t>
  </si>
  <si>
    <t>EPIC BLENDED CHARTER SCHOOL OKC</t>
  </si>
  <si>
    <t>G008</t>
  </si>
  <si>
    <t>Districts (512) &amp; Charters (28)</t>
  </si>
  <si>
    <t>Found. $1,573.00</t>
  </si>
  <si>
    <t>(Col. 3 ÷ Col. 1)</t>
  </si>
  <si>
    <t>Growth/Loss</t>
  </si>
  <si>
    <t>Percentage</t>
  </si>
  <si>
    <t>Midyear Allocation</t>
  </si>
  <si>
    <t>06/08/18</t>
  </si>
  <si>
    <t>Total $3,032.20</t>
  </si>
  <si>
    <t>Salary* $72.96</t>
  </si>
  <si>
    <t>Total Final</t>
  </si>
  <si>
    <t>FY2019</t>
  </si>
  <si>
    <t>Allocation</t>
  </si>
  <si>
    <t>07/12/18</t>
  </si>
  <si>
    <t>Found. $1,750.00</t>
  </si>
  <si>
    <t>Salary* $83.49</t>
  </si>
  <si>
    <t>Total $3,419.80</t>
  </si>
  <si>
    <t>Salary* $10.53</t>
  </si>
  <si>
    <t>Found. $177.00</t>
  </si>
  <si>
    <t>J002</t>
  </si>
  <si>
    <t xml:space="preserve">ACADEMY OF SEMINOLE </t>
  </si>
  <si>
    <t>J003</t>
  </si>
  <si>
    <t xml:space="preserve">LE MONDE INTERNATIONAL </t>
  </si>
  <si>
    <t>WADM</t>
  </si>
  <si>
    <t>ADM</t>
  </si>
  <si>
    <t/>
  </si>
  <si>
    <t>High</t>
  </si>
  <si>
    <t>Year</t>
  </si>
  <si>
    <t>Raw</t>
  </si>
  <si>
    <t>New Charters</t>
  </si>
  <si>
    <t>Virtual Charters</t>
  </si>
  <si>
    <t xml:space="preserve">70 O. S. § 3.142 (B)(1) For the purpose of calculating weighted average daily membership pursuant to Section 18-201.1 of this title and State Aid pursuant to Section 18-200.1 of this title, the weighted average daily membership for the first year of operation and each year thereafter of a full-time virtual charter school shall be determined by multiplying the actual enrollment of students as of August 1 by 1.333. 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</si>
  <si>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</si>
  <si>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t>The Below Statewide Virtual Charter Schools and "New" FY2019 Charter Schools are based on projected August 1, counts</t>
  </si>
  <si>
    <t>GRAND TOTALS</t>
  </si>
  <si>
    <t>2016 WADM dropped off</t>
  </si>
  <si>
    <t>the FY2019 formula</t>
  </si>
  <si>
    <t>Districts impacted (+/-)</t>
  </si>
  <si>
    <t>Tentative Initial</t>
  </si>
  <si>
    <t>07/17/2017</t>
  </si>
  <si>
    <t>Found. $1,583.00</t>
  </si>
  <si>
    <t>Salary* $72.97</t>
  </si>
  <si>
    <t>Total $3,042.40</t>
  </si>
  <si>
    <t>EPIC BLENDED CHARTER SCHOOL</t>
  </si>
  <si>
    <t>Found. $167.00</t>
  </si>
  <si>
    <t>Salary* $10.52</t>
  </si>
  <si>
    <t>Total $377.40</t>
  </si>
  <si>
    <t>** The Initial 150% and 300% formula penalties will be assessed prior to the August payment</t>
  </si>
  <si>
    <r>
      <t xml:space="preserve">Allocation </t>
    </r>
    <r>
      <rPr>
        <b/>
        <sz val="10"/>
        <color theme="1"/>
        <rFont val="Calibri"/>
        <family val="2"/>
        <scheme val="minor"/>
      </rPr>
      <t>**</t>
    </r>
  </si>
  <si>
    <t>2 New in FY18 Initial and 2 New in FY19 Initial</t>
  </si>
  <si>
    <t>Total   $387.60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</si>
</sst>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1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50">
    <xf numFmtId="0" fontId="0" fillId="0" borderId="0" xfId="0"/>
    <xf numFmtId="0" fontId="4" fillId="0" borderId="0" xfId="0" applyFont="1" applyFill="1" applyBorder="1"/>
    <xf numFmtId="42" fontId="4" fillId="0" borderId="0" xfId="0" applyNumberFormat="1" applyFont="1" applyFill="1" applyBorder="1"/>
    <xf numFmtId="42" fontId="4" fillId="0" borderId="7" xfId="0" applyNumberFormat="1" applyFont="1" applyFill="1" applyBorder="1"/>
    <xf numFmtId="0" fontId="4" fillId="0" borderId="0" xfId="0" applyFont="1" applyBorder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42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2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0" quotePrefix="1" applyNumberFormat="1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/>
    <xf numFmtId="3" fontId="4" fillId="0" borderId="6" xfId="0" quotePrefix="1" applyNumberFormat="1" applyFont="1" applyFill="1" applyBorder="1" applyAlignment="1">
      <alignment horizontal="center"/>
    </xf>
    <xf numFmtId="3" fontId="4" fillId="0" borderId="7" xfId="0" quotePrefix="1" applyNumberFormat="1" applyFont="1" applyFill="1" applyBorder="1" applyAlignment="1">
      <alignment horizontal="center"/>
    </xf>
    <xf numFmtId="42" fontId="4" fillId="0" borderId="1" xfId="0" applyNumberFormat="1" applyFont="1" applyFill="1" applyBorder="1"/>
    <xf numFmtId="0" fontId="3" fillId="0" borderId="1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5" xfId="1" applyFont="1" applyFill="1" applyBorder="1"/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/>
    <xf numFmtId="0" fontId="4" fillId="0" borderId="8" xfId="1" applyFont="1" applyFill="1" applyBorder="1"/>
    <xf numFmtId="42" fontId="4" fillId="0" borderId="6" xfId="0" applyNumberFormat="1" applyFont="1" applyFill="1" applyBorder="1"/>
    <xf numFmtId="37" fontId="4" fillId="0" borderId="6" xfId="0" applyNumberFormat="1" applyFont="1" applyFill="1" applyBorder="1" applyAlignment="1">
      <alignment horizontal="center"/>
    </xf>
    <xf numFmtId="37" fontId="4" fillId="0" borderId="8" xfId="0" applyNumberFormat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/>
    <xf numFmtId="42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/>
    <xf numFmtId="10" fontId="4" fillId="0" borderId="5" xfId="0" applyNumberFormat="1" applyFont="1" applyFill="1" applyBorder="1"/>
    <xf numFmtId="10" fontId="4" fillId="0" borderId="8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4" fillId="0" borderId="1" xfId="3" applyFont="1" applyFill="1" applyBorder="1"/>
    <xf numFmtId="0" fontId="4" fillId="0" borderId="0" xfId="3" applyFont="1" applyFill="1" applyBorder="1"/>
    <xf numFmtId="0" fontId="4" fillId="0" borderId="4" xfId="0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4" fillId="0" borderId="5" xfId="0" quotePrefix="1" applyNumberFormat="1" applyFont="1" applyFill="1" applyBorder="1" applyAlignment="1">
      <alignment horizontal="center"/>
    </xf>
    <xf numFmtId="3" fontId="4" fillId="0" borderId="8" xfId="0" quotePrefix="1" applyNumberFormat="1" applyFont="1" applyFill="1" applyBorder="1" applyAlignment="1">
      <alignment horizontal="center"/>
    </xf>
    <xf numFmtId="42" fontId="4" fillId="0" borderId="5" xfId="0" applyNumberFormat="1" applyFont="1" applyFill="1" applyBorder="1"/>
    <xf numFmtId="42" fontId="4" fillId="0" borderId="8" xfId="0" applyNumberFormat="1" applyFont="1" applyFill="1" applyBorder="1"/>
    <xf numFmtId="0" fontId="4" fillId="0" borderId="0" xfId="0" applyFont="1" applyFill="1" applyBorder="1" applyAlignment="1">
      <alignment horizontal="center" textRotation="90" wrapText="1"/>
    </xf>
    <xf numFmtId="37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textRotation="90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textRotation="90"/>
    </xf>
    <xf numFmtId="0" fontId="4" fillId="0" borderId="0" xfId="0" applyFont="1" applyFill="1" applyBorder="1" applyAlignment="1">
      <alignment textRotation="90"/>
    </xf>
    <xf numFmtId="4" fontId="3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textRotation="90"/>
    </xf>
    <xf numFmtId="4" fontId="4" fillId="0" borderId="5" xfId="0" applyNumberFormat="1" applyFont="1" applyFill="1" applyBorder="1" applyAlignment="1">
      <alignment horizontal="center" textRotation="90" wrapText="1"/>
    </xf>
    <xf numFmtId="4" fontId="3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10" fontId="4" fillId="3" borderId="5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/>
    </xf>
    <xf numFmtId="4" fontId="3" fillId="3" borderId="5" xfId="0" applyNumberFormat="1" applyFont="1" applyFill="1" applyBorder="1" applyAlignment="1">
      <alignment horizontal="center"/>
    </xf>
    <xf numFmtId="0" fontId="4" fillId="2" borderId="1" xfId="3" applyFont="1" applyFill="1" applyBorder="1"/>
    <xf numFmtId="0" fontId="4" fillId="2" borderId="0" xfId="3" applyFont="1" applyFill="1" applyBorder="1"/>
    <xf numFmtId="10" fontId="4" fillId="2" borderId="5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2" fontId="4" fillId="2" borderId="1" xfId="0" applyNumberFormat="1" applyFont="1" applyFill="1" applyBorder="1"/>
    <xf numFmtId="42" fontId="4" fillId="2" borderId="0" xfId="0" applyNumberFormat="1" applyFont="1" applyFill="1" applyBorder="1"/>
    <xf numFmtId="42" fontId="4" fillId="5" borderId="12" xfId="0" applyNumberFormat="1" applyFont="1" applyFill="1" applyBorder="1"/>
    <xf numFmtId="42" fontId="4" fillId="0" borderId="7" xfId="0" applyNumberFormat="1" applyFont="1" applyBorder="1"/>
    <xf numFmtId="10" fontId="4" fillId="0" borderId="6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42" fontId="4" fillId="0" borderId="15" xfId="0" applyNumberFormat="1" applyFont="1" applyBorder="1"/>
    <xf numFmtId="0" fontId="4" fillId="0" borderId="7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10" fontId="4" fillId="0" borderId="7" xfId="0" applyNumberFormat="1" applyFont="1" applyBorder="1"/>
    <xf numFmtId="42" fontId="4" fillId="0" borderId="6" xfId="0" applyNumberFormat="1" applyFont="1" applyBorder="1" applyAlignment="1">
      <alignment horizontal="center"/>
    </xf>
    <xf numFmtId="42" fontId="4" fillId="0" borderId="8" xfId="0" applyNumberFormat="1" applyFont="1" applyBorder="1" applyAlignment="1">
      <alignment horizontal="center"/>
    </xf>
    <xf numFmtId="0" fontId="4" fillId="2" borderId="2" xfId="3" applyFont="1" applyFill="1" applyBorder="1"/>
    <xf numFmtId="0" fontId="4" fillId="2" borderId="3" xfId="3" applyFont="1" applyFill="1" applyBorder="1"/>
    <xf numFmtId="42" fontId="4" fillId="2" borderId="3" xfId="0" applyNumberFormat="1" applyFont="1" applyFill="1" applyBorder="1"/>
    <xf numFmtId="10" fontId="4" fillId="2" borderId="4" xfId="0" applyNumberFormat="1" applyFont="1" applyFill="1" applyBorder="1"/>
    <xf numFmtId="0" fontId="4" fillId="2" borderId="6" xfId="3" applyFont="1" applyFill="1" applyBorder="1"/>
    <xf numFmtId="0" fontId="4" fillId="2" borderId="7" xfId="3" applyFont="1" applyFill="1" applyBorder="1"/>
    <xf numFmtId="42" fontId="4" fillId="2" borderId="7" xfId="0" applyNumberFormat="1" applyFont="1" applyFill="1" applyBorder="1"/>
    <xf numFmtId="10" fontId="4" fillId="2" borderId="8" xfId="0" applyNumberFormat="1" applyFont="1" applyFill="1" applyBorder="1"/>
    <xf numFmtId="42" fontId="4" fillId="3" borderId="1" xfId="0" applyNumberFormat="1" applyFont="1" applyFill="1" applyBorder="1"/>
    <xf numFmtId="42" fontId="4" fillId="3" borderId="0" xfId="0" applyNumberFormat="1" applyFont="1" applyFill="1" applyBorder="1"/>
    <xf numFmtId="42" fontId="9" fillId="3" borderId="10" xfId="0" applyNumberFormat="1" applyFont="1" applyFill="1" applyBorder="1"/>
    <xf numFmtId="42" fontId="4" fillId="3" borderId="14" xfId="0" applyNumberFormat="1" applyFont="1" applyFill="1" applyBorder="1"/>
    <xf numFmtId="10" fontId="4" fillId="3" borderId="4" xfId="0" applyNumberFormat="1" applyFont="1" applyFill="1" applyBorder="1"/>
    <xf numFmtId="42" fontId="9" fillId="3" borderId="12" xfId="0" applyNumberFormat="1" applyFont="1" applyFill="1" applyBorder="1"/>
    <xf numFmtId="42" fontId="4" fillId="3" borderId="15" xfId="0" applyNumberFormat="1" applyFont="1" applyFill="1" applyBorder="1"/>
    <xf numFmtId="10" fontId="4" fillId="3" borderId="8" xfId="0" applyNumberFormat="1" applyFont="1" applyFill="1" applyBorder="1"/>
    <xf numFmtId="10" fontId="4" fillId="2" borderId="2" xfId="0" applyNumberFormat="1" applyFont="1" applyFill="1" applyBorder="1" applyAlignment="1">
      <alignment horizontal="center"/>
    </xf>
    <xf numFmtId="10" fontId="4" fillId="2" borderId="4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10" fontId="4" fillId="2" borderId="5" xfId="0" applyNumberFormat="1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/>
    </xf>
    <xf numFmtId="10" fontId="4" fillId="2" borderId="8" xfId="0" applyNumberFormat="1" applyFont="1" applyFill="1" applyBorder="1" applyAlignment="1">
      <alignment horizontal="center"/>
    </xf>
    <xf numFmtId="42" fontId="4" fillId="3" borderId="2" xfId="0" applyNumberFormat="1" applyFont="1" applyFill="1" applyBorder="1" applyAlignment="1">
      <alignment horizontal="center"/>
    </xf>
    <xf numFmtId="42" fontId="4" fillId="3" borderId="4" xfId="0" applyNumberFormat="1" applyFont="1" applyFill="1" applyBorder="1" applyAlignment="1">
      <alignment horizontal="center"/>
    </xf>
    <xf numFmtId="42" fontId="4" fillId="3" borderId="6" xfId="0" applyNumberFormat="1" applyFont="1" applyFill="1" applyBorder="1" applyAlignment="1">
      <alignment horizontal="center"/>
    </xf>
    <xf numFmtId="42" fontId="4" fillId="3" borderId="8" xfId="0" applyNumberFormat="1" applyFont="1" applyFill="1" applyBorder="1" applyAlignment="1">
      <alignment horizontal="center"/>
    </xf>
    <xf numFmtId="42" fontId="4" fillId="0" borderId="16" xfId="0" applyNumberFormat="1" applyFont="1" applyFill="1" applyBorder="1"/>
    <xf numFmtId="42" fontId="4" fillId="2" borderId="17" xfId="0" applyNumberFormat="1" applyFont="1" applyFill="1" applyBorder="1"/>
    <xf numFmtId="42" fontId="4" fillId="2" borderId="9" xfId="0" applyNumberFormat="1" applyFont="1" applyFill="1" applyBorder="1"/>
    <xf numFmtId="42" fontId="4" fillId="2" borderId="16" xfId="0" applyNumberFormat="1" applyFont="1" applyFill="1" applyBorder="1"/>
    <xf numFmtId="0" fontId="4" fillId="2" borderId="4" xfId="3" applyFont="1" applyFill="1" applyBorder="1"/>
    <xf numFmtId="0" fontId="4" fillId="2" borderId="5" xfId="3" applyFont="1" applyFill="1" applyBorder="1"/>
    <xf numFmtId="0" fontId="4" fillId="2" borderId="8" xfId="3" applyFont="1" applyFill="1" applyBorder="1"/>
    <xf numFmtId="0" fontId="4" fillId="0" borderId="2" xfId="0" applyFont="1" applyBorder="1"/>
    <xf numFmtId="0" fontId="4" fillId="0" borderId="3" xfId="0" applyFont="1" applyBorder="1"/>
    <xf numFmtId="4" fontId="4" fillId="0" borderId="4" xfId="0" applyNumberFormat="1" applyFont="1" applyBorder="1"/>
    <xf numFmtId="0" fontId="4" fillId="0" borderId="1" xfId="0" applyFont="1" applyBorder="1"/>
    <xf numFmtId="4" fontId="4" fillId="0" borderId="5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42" fontId="5" fillId="0" borderId="0" xfId="0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Border="1"/>
    <xf numFmtId="4" fontId="6" fillId="0" borderId="7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center"/>
    </xf>
    <xf numFmtId="0" fontId="10" fillId="3" borderId="1" xfId="0" applyFont="1" applyFill="1" applyBorder="1" applyAlignment="1"/>
    <xf numFmtId="0" fontId="3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5" xfId="0" applyFont="1" applyFill="1" applyBorder="1" applyAlignment="1"/>
    <xf numFmtId="0" fontId="5" fillId="2" borderId="1" xfId="0" applyFont="1" applyFill="1" applyBorder="1" applyAlignment="1"/>
    <xf numFmtId="0" fontId="10" fillId="0" borderId="1" xfId="0" applyFont="1" applyFill="1" applyBorder="1" applyAlignment="1"/>
    <xf numFmtId="42" fontId="4" fillId="0" borderId="5" xfId="0" applyNumberFormat="1" applyFont="1" applyBorder="1"/>
    <xf numFmtId="42" fontId="4" fillId="3" borderId="5" xfId="0" applyNumberFormat="1" applyFont="1" applyFill="1" applyBorder="1"/>
    <xf numFmtId="42" fontId="4" fillId="2" borderId="5" xfId="0" applyNumberFormat="1" applyFont="1" applyFill="1" applyBorder="1"/>
    <xf numFmtId="0" fontId="3" fillId="3" borderId="0" xfId="0" applyFont="1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4" fillId="0" borderId="6" xfId="0" applyFont="1" applyFill="1" applyBorder="1" applyAlignment="1">
      <alignment textRotation="90" wrapText="1"/>
    </xf>
    <xf numFmtId="0" fontId="4" fillId="3" borderId="0" xfId="0" applyFont="1" applyFill="1"/>
    <xf numFmtId="0" fontId="3" fillId="3" borderId="1" xfId="0" applyFont="1" applyFill="1" applyBorder="1"/>
    <xf numFmtId="0" fontId="3" fillId="3" borderId="0" xfId="0" applyFont="1" applyFill="1" applyBorder="1"/>
    <xf numFmtId="42" fontId="4" fillId="3" borderId="5" xfId="0" applyNumberFormat="1" applyFont="1" applyFill="1" applyBorder="1" applyAlignment="1">
      <alignment horizontal="center"/>
    </xf>
    <xf numFmtId="42" fontId="9" fillId="3" borderId="1" xfId="0" applyNumberFormat="1" applyFont="1" applyFill="1" applyBorder="1"/>
    <xf numFmtId="42" fontId="9" fillId="3" borderId="6" xfId="0" applyNumberFormat="1" applyFont="1" applyFill="1" applyBorder="1"/>
    <xf numFmtId="42" fontId="4" fillId="3" borderId="7" xfId="0" applyNumberFormat="1" applyFont="1" applyFill="1" applyBorder="1"/>
    <xf numFmtId="42" fontId="4" fillId="3" borderId="0" xfId="0" applyNumberFormat="1" applyFont="1" applyFill="1" applyBorder="1" applyAlignment="1">
      <alignment horizontal="center"/>
    </xf>
    <xf numFmtId="42" fontId="4" fillId="3" borderId="7" xfId="0" applyNumberFormat="1" applyFont="1" applyFill="1" applyBorder="1" applyAlignment="1">
      <alignment horizontal="center"/>
    </xf>
    <xf numFmtId="42" fontId="4" fillId="3" borderId="6" xfId="0" applyNumberFormat="1" applyFont="1" applyFill="1" applyBorder="1"/>
    <xf numFmtId="42" fontId="4" fillId="3" borderId="22" xfId="0" applyNumberFormat="1" applyFont="1" applyFill="1" applyBorder="1"/>
    <xf numFmtId="42" fontId="4" fillId="3" borderId="23" xfId="0" applyNumberFormat="1" applyFont="1" applyFill="1" applyBorder="1"/>
    <xf numFmtId="42" fontId="4" fillId="2" borderId="21" xfId="0" applyNumberFormat="1" applyFont="1" applyFill="1" applyBorder="1"/>
    <xf numFmtId="42" fontId="4" fillId="2" borderId="4" xfId="0" applyNumberFormat="1" applyFont="1" applyFill="1" applyBorder="1"/>
    <xf numFmtId="42" fontId="4" fillId="2" borderId="22" xfId="0" applyNumberFormat="1" applyFont="1" applyFill="1" applyBorder="1"/>
    <xf numFmtId="42" fontId="4" fillId="2" borderId="23" xfId="0" applyNumberFormat="1" applyFont="1" applyFill="1" applyBorder="1"/>
    <xf numFmtId="42" fontId="4" fillId="2" borderId="8" xfId="0" applyNumberFormat="1" applyFont="1" applyFill="1" applyBorder="1"/>
    <xf numFmtId="0" fontId="4" fillId="2" borderId="6" xfId="1" applyFont="1" applyFill="1" applyBorder="1" applyAlignment="1">
      <alignment horizontal="left"/>
    </xf>
    <xf numFmtId="0" fontId="4" fillId="2" borderId="7" xfId="1" applyFont="1" applyFill="1" applyBorder="1"/>
    <xf numFmtId="42" fontId="4" fillId="2" borderId="12" xfId="0" applyNumberFormat="1" applyFont="1" applyFill="1" applyBorder="1"/>
    <xf numFmtId="42" fontId="4" fillId="2" borderId="13" xfId="0" applyNumberFormat="1" applyFont="1" applyFill="1" applyBorder="1"/>
    <xf numFmtId="0" fontId="4" fillId="3" borderId="6" xfId="1" applyFont="1" applyFill="1" applyBorder="1" applyAlignment="1">
      <alignment horizontal="left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10" fontId="4" fillId="3" borderId="7" xfId="0" applyNumberFormat="1" applyFont="1" applyFill="1" applyBorder="1"/>
    <xf numFmtId="42" fontId="4" fillId="2" borderId="2" xfId="0" applyNumberFormat="1" applyFont="1" applyFill="1" applyBorder="1"/>
    <xf numFmtId="42" fontId="4" fillId="2" borderId="6" xfId="0" applyNumberFormat="1" applyFont="1" applyFill="1" applyBorder="1"/>
    <xf numFmtId="0" fontId="4" fillId="3" borderId="2" xfId="3" applyFont="1" applyFill="1" applyBorder="1"/>
    <xf numFmtId="0" fontId="4" fillId="3" borderId="3" xfId="3" applyFont="1" applyFill="1" applyBorder="1"/>
    <xf numFmtId="0" fontId="4" fillId="3" borderId="4" xfId="3" applyFont="1" applyFill="1" applyBorder="1"/>
    <xf numFmtId="0" fontId="3" fillId="0" borderId="7" xfId="0" applyFont="1" applyFill="1" applyBorder="1"/>
    <xf numFmtId="3" fontId="4" fillId="0" borderId="1" xfId="0" applyNumberFormat="1" applyFont="1" applyBorder="1" applyAlignment="1">
      <alignment horizontal="center"/>
    </xf>
    <xf numFmtId="3" fontId="4" fillId="0" borderId="1" xfId="0" quotePrefix="1" applyNumberFormat="1" applyFont="1" applyBorder="1" applyAlignment="1">
      <alignment horizontal="center"/>
    </xf>
    <xf numFmtId="3" fontId="4" fillId="0" borderId="6" xfId="0" quotePrefix="1" applyNumberFormat="1" applyFont="1" applyBorder="1" applyAlignment="1">
      <alignment horizontal="center"/>
    </xf>
    <xf numFmtId="42" fontId="4" fillId="3" borderId="24" xfId="0" applyNumberFormat="1" applyFont="1" applyFill="1" applyBorder="1"/>
    <xf numFmtId="0" fontId="4" fillId="3" borderId="7" xfId="1" applyFont="1" applyFill="1" applyBorder="1"/>
    <xf numFmtId="0" fontId="4" fillId="3" borderId="8" xfId="1" applyFont="1" applyFill="1" applyBorder="1"/>
    <xf numFmtId="42" fontId="4" fillId="3" borderId="25" xfId="0" applyNumberFormat="1" applyFont="1" applyFill="1" applyBorder="1"/>
    <xf numFmtId="42" fontId="4" fillId="3" borderId="11" xfId="0" applyNumberFormat="1" applyFont="1" applyFill="1" applyBorder="1"/>
    <xf numFmtId="42" fontId="4" fillId="3" borderId="13" xfId="0" applyNumberFormat="1" applyFont="1" applyFill="1" applyBorder="1"/>
    <xf numFmtId="42" fontId="4" fillId="0" borderId="13" xfId="0" applyNumberFormat="1" applyFont="1" applyFill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2" fontId="4" fillId="3" borderId="21" xfId="0" applyNumberFormat="1" applyFont="1" applyFill="1" applyBorder="1"/>
    <xf numFmtId="42" fontId="4" fillId="3" borderId="2" xfId="0" applyNumberFormat="1" applyFont="1" applyFill="1" applyBorder="1"/>
    <xf numFmtId="42" fontId="4" fillId="3" borderId="3" xfId="0" applyNumberFormat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7" fillId="4" borderId="0" xfId="1" applyFont="1" applyFill="1" applyBorder="1" applyAlignment="1">
      <alignment horizontal="center"/>
    </xf>
    <xf numFmtId="0" fontId="8" fillId="6" borderId="1" xfId="1" applyFont="1" applyFill="1" applyBorder="1" applyAlignment="1">
      <alignment horizontal="center" vertical="top" wrapText="1"/>
    </xf>
    <xf numFmtId="0" fontId="8" fillId="6" borderId="0" xfId="1" applyFont="1" applyFill="1" applyBorder="1" applyAlignment="1">
      <alignment horizontal="center" vertical="top" wrapText="1"/>
    </xf>
    <xf numFmtId="0" fontId="8" fillId="7" borderId="18" xfId="1" applyFont="1" applyFill="1" applyBorder="1" applyAlignment="1">
      <alignment horizontal="center" wrapText="1"/>
    </xf>
    <xf numFmtId="0" fontId="8" fillId="7" borderId="19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 textRotation="90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left" wrapText="1"/>
    </xf>
    <xf numFmtId="0" fontId="5" fillId="8" borderId="0" xfId="0" applyFont="1" applyFill="1" applyBorder="1" applyAlignment="1">
      <alignment horizontal="left" wrapText="1"/>
    </xf>
    <xf numFmtId="0" fontId="5" fillId="8" borderId="5" xfId="0" applyFont="1" applyFill="1" applyBorder="1" applyAlignment="1">
      <alignment horizontal="left" wrapText="1"/>
    </xf>
    <xf numFmtId="0" fontId="7" fillId="4" borderId="2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top" wrapText="1"/>
    </xf>
    <xf numFmtId="0" fontId="8" fillId="2" borderId="0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0" fontId="8" fillId="2" borderId="7" xfId="1" applyFont="1" applyFill="1" applyBorder="1" applyAlignment="1">
      <alignment horizontal="center" vertical="top" wrapText="1"/>
    </xf>
    <xf numFmtId="0" fontId="8" fillId="2" borderId="8" xfId="1" applyFont="1" applyFill="1" applyBorder="1" applyAlignment="1">
      <alignment horizontal="center" vertical="top" wrapText="1"/>
    </xf>
    <xf numFmtId="0" fontId="8" fillId="3" borderId="18" xfId="1" applyFont="1" applyFill="1" applyBorder="1" applyAlignment="1">
      <alignment horizontal="center" wrapText="1"/>
    </xf>
    <xf numFmtId="0" fontId="8" fillId="3" borderId="19" xfId="1" applyFont="1" applyFill="1" applyBorder="1" applyAlignment="1">
      <alignment horizontal="center" wrapText="1"/>
    </xf>
    <xf numFmtId="0" fontId="8" fillId="3" borderId="3" xfId="1" applyFont="1" applyFill="1" applyBorder="1" applyAlignment="1">
      <alignment horizontal="center" wrapText="1"/>
    </xf>
    <xf numFmtId="0" fontId="8" fillId="3" borderId="4" xfId="1" applyFont="1" applyFill="1" applyBorder="1" applyAlignment="1">
      <alignment horizontal="center" wrapText="1"/>
    </xf>
  </cellXfs>
  <cellStyles count="6">
    <cellStyle name="Normal" xfId="0" builtinId="0"/>
    <cellStyle name="Normal 11" xfId="5"/>
    <cellStyle name="Normal 21" xfId="4"/>
    <cellStyle name="Normal 6" xfId="2"/>
    <cellStyle name="Normal 7" xfId="3"/>
    <cellStyle name="Normal_FY15 Midyear Alloc.123114" xfId="1"/>
  </cellStyles>
  <dxfs count="46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67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F22" sqref="F22"/>
    </sheetView>
  </sheetViews>
  <sheetFormatPr defaultRowHeight="12.75" x14ac:dyDescent="0.2"/>
  <cols>
    <col min="1" max="1" width="4.42578125" style="41" customWidth="1"/>
    <col min="2" max="2" width="16.7109375" style="10" customWidth="1"/>
    <col min="3" max="3" width="6.7109375" style="10" customWidth="1"/>
    <col min="4" max="4" width="30.7109375" style="10" customWidth="1"/>
    <col min="5" max="5" width="16.5703125" style="10" customWidth="1"/>
    <col min="6" max="6" width="17.28515625" style="10" customWidth="1"/>
    <col min="7" max="7" width="14.5703125" style="38" customWidth="1"/>
    <col min="8" max="8" width="12.7109375" style="10" bestFit="1" customWidth="1"/>
    <col min="9" max="9" width="4.42578125" style="39" customWidth="1"/>
    <col min="10" max="10" width="4.28515625" style="39" customWidth="1"/>
    <col min="11" max="11" width="5" style="39" customWidth="1"/>
    <col min="12" max="12" width="9.42578125" style="39" customWidth="1"/>
    <col min="13" max="13" width="8.42578125" style="59" customWidth="1"/>
    <col min="14" max="15" width="4.28515625" style="39" customWidth="1"/>
    <col min="16" max="16" width="3.5703125" customWidth="1"/>
    <col min="17" max="17" width="14" bestFit="1" customWidth="1"/>
    <col min="18" max="18" width="5.140625" bestFit="1" customWidth="1"/>
    <col min="20" max="20" width="12.28515625" bestFit="1" customWidth="1"/>
    <col min="21" max="21" width="11.28515625" bestFit="1" customWidth="1"/>
    <col min="22" max="22" width="9.85546875" bestFit="1" customWidth="1"/>
    <col min="23" max="23" width="2.7109375" customWidth="1"/>
    <col min="24" max="24" width="13.28515625" bestFit="1" customWidth="1"/>
    <col min="25" max="25" width="5.140625" customWidth="1"/>
    <col min="26" max="26" width="15.85546875" customWidth="1"/>
    <col min="31" max="32" width="10.5703125" bestFit="1" customWidth="1"/>
    <col min="64" max="73" width="9.140625" style="4"/>
    <col min="74" max="16384" width="9.140625" style="10"/>
  </cols>
  <sheetData>
    <row r="1" spans="1:73" ht="12.75" customHeight="1" x14ac:dyDescent="0.2">
      <c r="A1" s="5" t="s">
        <v>879</v>
      </c>
      <c r="B1" s="6"/>
      <c r="C1" s="6"/>
      <c r="D1" s="7"/>
      <c r="E1" s="8" t="s">
        <v>864</v>
      </c>
      <c r="F1" s="50" t="s">
        <v>865</v>
      </c>
      <c r="G1" s="9" t="s">
        <v>866</v>
      </c>
      <c r="H1" s="42" t="s">
        <v>869</v>
      </c>
      <c r="I1" s="219" t="s">
        <v>871</v>
      </c>
      <c r="J1" s="222" t="s">
        <v>872</v>
      </c>
      <c r="K1" s="225" t="s">
        <v>925</v>
      </c>
      <c r="L1" s="226"/>
      <c r="M1" s="227"/>
      <c r="N1" s="56"/>
      <c r="O1" s="56"/>
    </row>
    <row r="2" spans="1:73" ht="13.5" customHeight="1" x14ac:dyDescent="0.2">
      <c r="A2" s="150"/>
      <c r="B2" s="151" t="s">
        <v>919</v>
      </c>
      <c r="C2" s="152"/>
      <c r="D2" s="153"/>
      <c r="E2" s="13" t="s">
        <v>880</v>
      </c>
      <c r="F2" s="16" t="s">
        <v>901</v>
      </c>
      <c r="G2" s="15" t="s">
        <v>867</v>
      </c>
      <c r="H2" s="16" t="s">
        <v>893</v>
      </c>
      <c r="I2" s="220"/>
      <c r="J2" s="223"/>
      <c r="K2" s="228" t="s">
        <v>926</v>
      </c>
      <c r="L2" s="229"/>
      <c r="M2" s="230"/>
      <c r="N2" s="56"/>
      <c r="O2" s="56"/>
    </row>
    <row r="3" spans="1:73" x14ac:dyDescent="0.2">
      <c r="A3" s="154"/>
      <c r="B3" s="151" t="s">
        <v>920</v>
      </c>
      <c r="C3" s="152"/>
      <c r="D3" s="153"/>
      <c r="E3" s="14" t="s">
        <v>900</v>
      </c>
      <c r="F3" s="208" t="s">
        <v>928</v>
      </c>
      <c r="G3" s="15" t="s">
        <v>868</v>
      </c>
      <c r="H3" s="16" t="s">
        <v>894</v>
      </c>
      <c r="I3" s="220"/>
      <c r="J3" s="223"/>
      <c r="K3" s="231" t="s">
        <v>927</v>
      </c>
      <c r="L3" s="232"/>
      <c r="M3" s="233"/>
      <c r="N3" s="56"/>
      <c r="O3" s="56"/>
    </row>
    <row r="4" spans="1:73" ht="12.75" customHeight="1" x14ac:dyDescent="0.2">
      <c r="A4" s="155"/>
      <c r="B4" s="152"/>
      <c r="C4" s="152"/>
      <c r="D4" s="153"/>
      <c r="E4" s="17" t="s">
        <v>896</v>
      </c>
      <c r="F4" s="51" t="s">
        <v>938</v>
      </c>
      <c r="G4" s="15"/>
      <c r="H4" s="16" t="s">
        <v>895</v>
      </c>
      <c r="I4" s="220"/>
      <c r="J4" s="223"/>
      <c r="K4" s="231"/>
      <c r="L4" s="232"/>
      <c r="M4" s="233"/>
      <c r="N4" s="56"/>
      <c r="O4" s="56"/>
    </row>
    <row r="5" spans="1:73" x14ac:dyDescent="0.2">
      <c r="A5" s="234" t="s">
        <v>937</v>
      </c>
      <c r="B5" s="235"/>
      <c r="C5" s="235"/>
      <c r="D5" s="236"/>
      <c r="E5" s="18" t="s">
        <v>897</v>
      </c>
      <c r="F5" s="52" t="s">
        <v>903</v>
      </c>
      <c r="G5" s="15"/>
      <c r="H5" s="12"/>
      <c r="I5" s="220"/>
      <c r="J5" s="223"/>
      <c r="K5" s="62"/>
      <c r="L5" s="63"/>
      <c r="M5" s="66"/>
      <c r="N5" s="56"/>
      <c r="O5" s="56"/>
    </row>
    <row r="6" spans="1:73" x14ac:dyDescent="0.2">
      <c r="A6" s="234"/>
      <c r="B6" s="235"/>
      <c r="C6" s="235"/>
      <c r="D6" s="236"/>
      <c r="E6" s="18" t="s">
        <v>892</v>
      </c>
      <c r="F6" s="52" t="s">
        <v>904</v>
      </c>
      <c r="G6" s="19" t="s">
        <v>908</v>
      </c>
      <c r="H6" s="12"/>
      <c r="I6" s="220"/>
      <c r="J6" s="223"/>
      <c r="K6" s="60"/>
      <c r="L6" s="58" t="s">
        <v>916</v>
      </c>
      <c r="M6" s="67"/>
      <c r="N6" s="56"/>
      <c r="O6" s="56"/>
    </row>
    <row r="7" spans="1:73" x14ac:dyDescent="0.2">
      <c r="A7" s="11"/>
      <c r="B7" s="1"/>
      <c r="C7" s="1"/>
      <c r="D7" s="12"/>
      <c r="E7" s="18" t="s">
        <v>899</v>
      </c>
      <c r="F7" s="52" t="s">
        <v>905</v>
      </c>
      <c r="G7" s="19" t="s">
        <v>907</v>
      </c>
      <c r="H7" s="12"/>
      <c r="I7" s="220"/>
      <c r="J7" s="223"/>
      <c r="K7" s="60"/>
      <c r="L7" s="58" t="s">
        <v>917</v>
      </c>
      <c r="M7" s="69" t="s">
        <v>918</v>
      </c>
      <c r="N7" s="56"/>
      <c r="O7" s="56"/>
    </row>
    <row r="8" spans="1:73" ht="13.5" thickBot="1" x14ac:dyDescent="0.25">
      <c r="A8" s="20" t="s">
        <v>0</v>
      </c>
      <c r="B8" s="21"/>
      <c r="C8" s="22" t="s">
        <v>1</v>
      </c>
      <c r="D8" s="23"/>
      <c r="E8" s="24" t="s">
        <v>898</v>
      </c>
      <c r="F8" s="53" t="s">
        <v>906</v>
      </c>
      <c r="G8" s="25" t="s">
        <v>940</v>
      </c>
      <c r="H8" s="43"/>
      <c r="I8" s="221"/>
      <c r="J8" s="224"/>
      <c r="K8" s="164"/>
      <c r="L8" s="134" t="s">
        <v>913</v>
      </c>
      <c r="M8" s="70" t="s">
        <v>914</v>
      </c>
      <c r="N8" s="56"/>
      <c r="O8" s="56"/>
    </row>
    <row r="9" spans="1:73" s="40" customFormat="1" x14ac:dyDescent="0.2">
      <c r="A9" s="46" t="s">
        <v>2</v>
      </c>
      <c r="B9" s="47" t="s">
        <v>3</v>
      </c>
      <c r="C9" s="47" t="s">
        <v>4</v>
      </c>
      <c r="D9" s="47" t="s">
        <v>5</v>
      </c>
      <c r="E9" s="26">
        <v>600714</v>
      </c>
      <c r="F9" s="156">
        <v>689383</v>
      </c>
      <c r="G9" s="2">
        <f>SUM(F9-E9)</f>
        <v>88669</v>
      </c>
      <c r="H9" s="44">
        <f t="shared" ref="H9:H72" si="0">ROUND(G9/E9,4)</f>
        <v>0.14760000000000001</v>
      </c>
      <c r="I9" s="13" t="s">
        <v>870</v>
      </c>
      <c r="J9" s="16" t="s">
        <v>870</v>
      </c>
      <c r="K9" s="13">
        <v>2016</v>
      </c>
      <c r="L9" s="64">
        <v>-3.0300000000000011</v>
      </c>
      <c r="M9" s="68">
        <v>-9.1799999999999926</v>
      </c>
      <c r="N9" s="14"/>
      <c r="O9" s="1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s="40" customFormat="1" x14ac:dyDescent="0.2">
      <c r="A10" s="46" t="s">
        <v>2</v>
      </c>
      <c r="B10" s="47" t="s">
        <v>3</v>
      </c>
      <c r="C10" s="47" t="s">
        <v>6</v>
      </c>
      <c r="D10" s="47" t="s">
        <v>7</v>
      </c>
      <c r="E10" s="26">
        <v>2980689</v>
      </c>
      <c r="F10" s="156">
        <v>3346179</v>
      </c>
      <c r="G10" s="2">
        <f t="shared" ref="G10:G73" si="1">SUM(F10-E10)</f>
        <v>365490</v>
      </c>
      <c r="H10" s="44">
        <f t="shared" si="0"/>
        <v>0.1226</v>
      </c>
      <c r="I10" s="13" t="s">
        <v>870</v>
      </c>
      <c r="J10" s="16" t="s">
        <v>870</v>
      </c>
      <c r="K10" s="13">
        <v>2016</v>
      </c>
      <c r="L10" s="64">
        <v>-15.899999999999864</v>
      </c>
      <c r="M10" s="68">
        <v>-11.649999999999977</v>
      </c>
      <c r="N10" s="14"/>
      <c r="O10" s="14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s="40" customFormat="1" x14ac:dyDescent="0.2">
      <c r="A11" s="46" t="s">
        <v>2</v>
      </c>
      <c r="B11" s="47" t="s">
        <v>3</v>
      </c>
      <c r="C11" s="47" t="s">
        <v>8</v>
      </c>
      <c r="D11" s="47" t="s">
        <v>9</v>
      </c>
      <c r="E11" s="26">
        <v>1064398</v>
      </c>
      <c r="F11" s="156">
        <v>1212241</v>
      </c>
      <c r="G11" s="2">
        <f t="shared" si="1"/>
        <v>147843</v>
      </c>
      <c r="H11" s="44">
        <f t="shared" si="0"/>
        <v>0.1389</v>
      </c>
      <c r="I11" s="13" t="s">
        <v>870</v>
      </c>
      <c r="J11" s="16" t="s">
        <v>870</v>
      </c>
      <c r="K11" s="13" t="s">
        <v>915</v>
      </c>
      <c r="L11" s="64" t="s">
        <v>915</v>
      </c>
      <c r="M11" s="68" t="s">
        <v>915</v>
      </c>
      <c r="N11" s="14"/>
      <c r="O11" s="14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s="40" customFormat="1" x14ac:dyDescent="0.2">
      <c r="A12" s="46" t="s">
        <v>2</v>
      </c>
      <c r="B12" s="47" t="s">
        <v>3</v>
      </c>
      <c r="C12" s="47" t="s">
        <v>10</v>
      </c>
      <c r="D12" s="47" t="s">
        <v>11</v>
      </c>
      <c r="E12" s="26">
        <v>1558564</v>
      </c>
      <c r="F12" s="156">
        <v>1782347</v>
      </c>
      <c r="G12" s="2">
        <f t="shared" si="1"/>
        <v>223783</v>
      </c>
      <c r="H12" s="44">
        <f t="shared" si="0"/>
        <v>0.14360000000000001</v>
      </c>
      <c r="I12" s="13" t="s">
        <v>870</v>
      </c>
      <c r="J12" s="16" t="s">
        <v>870</v>
      </c>
      <c r="K12" s="13">
        <v>2016</v>
      </c>
      <c r="L12" s="64">
        <v>-1.6200000000000045</v>
      </c>
      <c r="M12" s="68">
        <v>-12.370000000000005</v>
      </c>
      <c r="N12" s="14"/>
      <c r="O12" s="1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s="40" customFormat="1" x14ac:dyDescent="0.2">
      <c r="A13" s="46" t="s">
        <v>2</v>
      </c>
      <c r="B13" s="47" t="s">
        <v>3</v>
      </c>
      <c r="C13" s="47" t="s">
        <v>12</v>
      </c>
      <c r="D13" s="47" t="s">
        <v>13</v>
      </c>
      <c r="E13" s="26">
        <v>709446</v>
      </c>
      <c r="F13" s="156">
        <v>812624</v>
      </c>
      <c r="G13" s="2">
        <f t="shared" si="1"/>
        <v>103178</v>
      </c>
      <c r="H13" s="44">
        <f t="shared" si="0"/>
        <v>0.1454</v>
      </c>
      <c r="I13" s="13" t="s">
        <v>870</v>
      </c>
      <c r="J13" s="16" t="s">
        <v>870</v>
      </c>
      <c r="K13" s="13" t="s">
        <v>915</v>
      </c>
      <c r="L13" s="64" t="s">
        <v>915</v>
      </c>
      <c r="M13" s="68" t="s">
        <v>915</v>
      </c>
      <c r="N13" s="14"/>
      <c r="O13" s="1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s="40" customFormat="1" x14ac:dyDescent="0.2">
      <c r="A14" s="46" t="s">
        <v>2</v>
      </c>
      <c r="B14" s="47" t="s">
        <v>3</v>
      </c>
      <c r="C14" s="47" t="s">
        <v>14</v>
      </c>
      <c r="D14" s="47" t="s">
        <v>15</v>
      </c>
      <c r="E14" s="26">
        <v>452094</v>
      </c>
      <c r="F14" s="156">
        <v>517725</v>
      </c>
      <c r="G14" s="2">
        <f t="shared" si="1"/>
        <v>65631</v>
      </c>
      <c r="H14" s="44">
        <f t="shared" si="0"/>
        <v>0.1452</v>
      </c>
      <c r="I14" s="13" t="s">
        <v>870</v>
      </c>
      <c r="J14" s="16" t="s">
        <v>870</v>
      </c>
      <c r="K14" s="13">
        <v>2016</v>
      </c>
      <c r="L14" s="64">
        <v>-0.77000000000001023</v>
      </c>
      <c r="M14" s="68">
        <v>8.3500000000000085</v>
      </c>
      <c r="N14" s="14"/>
      <c r="O14" s="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s="40" customFormat="1" x14ac:dyDescent="0.2">
      <c r="A15" s="46" t="s">
        <v>2</v>
      </c>
      <c r="B15" s="47" t="s">
        <v>3</v>
      </c>
      <c r="C15" s="47" t="s">
        <v>16</v>
      </c>
      <c r="D15" s="47" t="s">
        <v>17</v>
      </c>
      <c r="E15" s="26">
        <v>1157991</v>
      </c>
      <c r="F15" s="156">
        <v>1298141</v>
      </c>
      <c r="G15" s="2">
        <f t="shared" si="1"/>
        <v>140150</v>
      </c>
      <c r="H15" s="44">
        <f t="shared" si="0"/>
        <v>0.121</v>
      </c>
      <c r="I15" s="13" t="s">
        <v>870</v>
      </c>
      <c r="J15" s="16" t="s">
        <v>870</v>
      </c>
      <c r="K15" s="13">
        <v>2016</v>
      </c>
      <c r="L15" s="64">
        <v>-20.510000000000048</v>
      </c>
      <c r="M15" s="68">
        <v>-11.860000000000014</v>
      </c>
      <c r="N15" s="14"/>
      <c r="O15" s="1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s="40" customFormat="1" x14ac:dyDescent="0.2">
      <c r="A16" s="46" t="s">
        <v>2</v>
      </c>
      <c r="B16" s="47" t="s">
        <v>3</v>
      </c>
      <c r="C16" s="47" t="s">
        <v>18</v>
      </c>
      <c r="D16" s="47" t="s">
        <v>19</v>
      </c>
      <c r="E16" s="26">
        <v>4268326</v>
      </c>
      <c r="F16" s="156">
        <v>5019957</v>
      </c>
      <c r="G16" s="2">
        <f t="shared" si="1"/>
        <v>751631</v>
      </c>
      <c r="H16" s="44">
        <f t="shared" si="0"/>
        <v>0.17610000000000001</v>
      </c>
      <c r="I16" s="13" t="s">
        <v>870</v>
      </c>
      <c r="J16" s="16" t="s">
        <v>870</v>
      </c>
      <c r="K16" s="13" t="s">
        <v>915</v>
      </c>
      <c r="L16" s="64" t="s">
        <v>915</v>
      </c>
      <c r="M16" s="68" t="s">
        <v>915</v>
      </c>
      <c r="N16" s="14"/>
      <c r="O16" s="1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s="40" customFormat="1" x14ac:dyDescent="0.2">
      <c r="A17" s="46" t="s">
        <v>2</v>
      </c>
      <c r="B17" s="47" t="s">
        <v>3</v>
      </c>
      <c r="C17" s="47" t="s">
        <v>20</v>
      </c>
      <c r="D17" s="47" t="s">
        <v>21</v>
      </c>
      <c r="E17" s="26">
        <v>5277101</v>
      </c>
      <c r="F17" s="156">
        <v>6089426</v>
      </c>
      <c r="G17" s="2">
        <f t="shared" si="1"/>
        <v>812325</v>
      </c>
      <c r="H17" s="44">
        <f t="shared" si="0"/>
        <v>0.15390000000000001</v>
      </c>
      <c r="I17" s="13" t="s">
        <v>870</v>
      </c>
      <c r="J17" s="16" t="s">
        <v>870</v>
      </c>
      <c r="K17" s="13">
        <v>2016</v>
      </c>
      <c r="L17" s="64">
        <v>-31.829999999999927</v>
      </c>
      <c r="M17" s="68">
        <v>-24</v>
      </c>
      <c r="N17" s="14"/>
      <c r="O17" s="14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s="40" customFormat="1" x14ac:dyDescent="0.2">
      <c r="A18" s="46" t="s">
        <v>2</v>
      </c>
      <c r="B18" s="47" t="s">
        <v>3</v>
      </c>
      <c r="C18" s="47" t="s">
        <v>22</v>
      </c>
      <c r="D18" s="47" t="s">
        <v>23</v>
      </c>
      <c r="E18" s="26">
        <v>931791</v>
      </c>
      <c r="F18" s="156">
        <v>1072146</v>
      </c>
      <c r="G18" s="2">
        <f t="shared" si="1"/>
        <v>140355</v>
      </c>
      <c r="H18" s="44">
        <f t="shared" si="0"/>
        <v>0.15060000000000001</v>
      </c>
      <c r="I18" s="13" t="s">
        <v>870</v>
      </c>
      <c r="J18" s="16" t="s">
        <v>870</v>
      </c>
      <c r="K18" s="13" t="s">
        <v>915</v>
      </c>
      <c r="L18" s="64" t="s">
        <v>915</v>
      </c>
      <c r="M18" s="68" t="s">
        <v>915</v>
      </c>
      <c r="N18" s="14"/>
      <c r="O18" s="14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s="40" customFormat="1" x14ac:dyDescent="0.2">
      <c r="A19" s="46" t="s">
        <v>24</v>
      </c>
      <c r="B19" s="47" t="s">
        <v>25</v>
      </c>
      <c r="C19" s="47" t="s">
        <v>26</v>
      </c>
      <c r="D19" s="47" t="s">
        <v>27</v>
      </c>
      <c r="E19" s="26">
        <v>24111</v>
      </c>
      <c r="F19" s="156">
        <v>24186</v>
      </c>
      <c r="G19" s="2">
        <f t="shared" si="1"/>
        <v>75</v>
      </c>
      <c r="H19" s="44">
        <f t="shared" si="0"/>
        <v>3.0999999999999999E-3</v>
      </c>
      <c r="I19" s="13">
        <v>1</v>
      </c>
      <c r="J19" s="16">
        <v>1</v>
      </c>
      <c r="K19" s="13" t="s">
        <v>915</v>
      </c>
      <c r="L19" s="64" t="s">
        <v>915</v>
      </c>
      <c r="M19" s="68" t="s">
        <v>915</v>
      </c>
      <c r="N19" s="14"/>
      <c r="O19" s="14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s="40" customFormat="1" x14ac:dyDescent="0.2">
      <c r="A20" s="46" t="s">
        <v>24</v>
      </c>
      <c r="B20" s="47" t="s">
        <v>25</v>
      </c>
      <c r="C20" s="47" t="s">
        <v>28</v>
      </c>
      <c r="D20" s="47" t="s">
        <v>29</v>
      </c>
      <c r="E20" s="26">
        <v>297952</v>
      </c>
      <c r="F20" s="156">
        <v>528415</v>
      </c>
      <c r="G20" s="2">
        <f t="shared" si="1"/>
        <v>230463</v>
      </c>
      <c r="H20" s="44">
        <f t="shared" si="0"/>
        <v>0.77349999999999997</v>
      </c>
      <c r="I20" s="13">
        <v>1</v>
      </c>
      <c r="J20" s="16" t="s">
        <v>870</v>
      </c>
      <c r="K20" s="13" t="s">
        <v>915</v>
      </c>
      <c r="L20" s="64" t="s">
        <v>915</v>
      </c>
      <c r="M20" s="68" t="s">
        <v>915</v>
      </c>
      <c r="N20" s="14"/>
      <c r="O20" s="14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s="40" customFormat="1" x14ac:dyDescent="0.2">
      <c r="A21" s="46" t="s">
        <v>24</v>
      </c>
      <c r="B21" s="47" t="s">
        <v>25</v>
      </c>
      <c r="C21" s="47" t="s">
        <v>30</v>
      </c>
      <c r="D21" s="47" t="s">
        <v>31</v>
      </c>
      <c r="E21" s="26">
        <v>94892</v>
      </c>
      <c r="F21" s="156">
        <v>397570</v>
      </c>
      <c r="G21" s="2">
        <f t="shared" si="1"/>
        <v>302678</v>
      </c>
      <c r="H21" s="44">
        <f t="shared" si="0"/>
        <v>3.1897000000000002</v>
      </c>
      <c r="I21" s="13">
        <v>1</v>
      </c>
      <c r="J21" s="16" t="s">
        <v>870</v>
      </c>
      <c r="K21" s="13" t="s">
        <v>915</v>
      </c>
      <c r="L21" s="64" t="s">
        <v>915</v>
      </c>
      <c r="M21" s="68" t="s">
        <v>915</v>
      </c>
      <c r="N21" s="14"/>
      <c r="O21" s="14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s="40" customFormat="1" x14ac:dyDescent="0.2">
      <c r="A22" s="46" t="s">
        <v>32</v>
      </c>
      <c r="B22" s="47" t="s">
        <v>33</v>
      </c>
      <c r="C22" s="47" t="s">
        <v>34</v>
      </c>
      <c r="D22" s="47" t="s">
        <v>35</v>
      </c>
      <c r="E22" s="26">
        <v>1158891</v>
      </c>
      <c r="F22" s="156">
        <v>1364732</v>
      </c>
      <c r="G22" s="2">
        <f t="shared" si="1"/>
        <v>205841</v>
      </c>
      <c r="H22" s="44">
        <f t="shared" si="0"/>
        <v>0.17760000000000001</v>
      </c>
      <c r="I22" s="13" t="s">
        <v>870</v>
      </c>
      <c r="J22" s="16" t="s">
        <v>870</v>
      </c>
      <c r="K22" s="13" t="s">
        <v>915</v>
      </c>
      <c r="L22" s="64" t="s">
        <v>915</v>
      </c>
      <c r="M22" s="68" t="s">
        <v>915</v>
      </c>
      <c r="N22" s="14"/>
      <c r="O22" s="14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s="40" customFormat="1" x14ac:dyDescent="0.2">
      <c r="A23" s="46" t="s">
        <v>32</v>
      </c>
      <c r="B23" s="47" t="s">
        <v>33</v>
      </c>
      <c r="C23" s="47" t="s">
        <v>6</v>
      </c>
      <c r="D23" s="47" t="s">
        <v>36</v>
      </c>
      <c r="E23" s="26">
        <v>1249031</v>
      </c>
      <c r="F23" s="156">
        <v>1487349</v>
      </c>
      <c r="G23" s="2">
        <f t="shared" si="1"/>
        <v>238318</v>
      </c>
      <c r="H23" s="44">
        <f t="shared" si="0"/>
        <v>0.1908</v>
      </c>
      <c r="I23" s="13" t="s">
        <v>870</v>
      </c>
      <c r="J23" s="16" t="s">
        <v>870</v>
      </c>
      <c r="K23" s="13" t="s">
        <v>915</v>
      </c>
      <c r="L23" s="64" t="s">
        <v>915</v>
      </c>
      <c r="M23" s="68" t="s">
        <v>915</v>
      </c>
      <c r="N23" s="14"/>
      <c r="O23" s="14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s="40" customFormat="1" x14ac:dyDescent="0.2">
      <c r="A24" s="46" t="s">
        <v>32</v>
      </c>
      <c r="B24" s="47" t="s">
        <v>33</v>
      </c>
      <c r="C24" s="47" t="s">
        <v>37</v>
      </c>
      <c r="D24" s="47" t="s">
        <v>38</v>
      </c>
      <c r="E24" s="26">
        <v>1046305</v>
      </c>
      <c r="F24" s="156">
        <v>1120513</v>
      </c>
      <c r="G24" s="2">
        <f t="shared" si="1"/>
        <v>74208</v>
      </c>
      <c r="H24" s="44">
        <f t="shared" si="0"/>
        <v>7.0900000000000005E-2</v>
      </c>
      <c r="I24" s="13" t="s">
        <v>870</v>
      </c>
      <c r="J24" s="16" t="s">
        <v>870</v>
      </c>
      <c r="K24" s="13">
        <v>2016</v>
      </c>
      <c r="L24" s="64">
        <v>-33.25</v>
      </c>
      <c r="M24" s="68">
        <v>-10.629999999999995</v>
      </c>
      <c r="N24" s="14"/>
      <c r="O24" s="1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s="40" customFormat="1" x14ac:dyDescent="0.2">
      <c r="A25" s="46" t="s">
        <v>32</v>
      </c>
      <c r="B25" s="47" t="s">
        <v>33</v>
      </c>
      <c r="C25" s="47" t="s">
        <v>39</v>
      </c>
      <c r="D25" s="47" t="s">
        <v>40</v>
      </c>
      <c r="E25" s="26">
        <v>3277211</v>
      </c>
      <c r="F25" s="156">
        <v>3748037</v>
      </c>
      <c r="G25" s="2">
        <f t="shared" si="1"/>
        <v>470826</v>
      </c>
      <c r="H25" s="44">
        <f t="shared" si="0"/>
        <v>0.14369999999999999</v>
      </c>
      <c r="I25" s="13" t="s">
        <v>870</v>
      </c>
      <c r="J25" s="16" t="s">
        <v>870</v>
      </c>
      <c r="K25" s="13">
        <v>2016</v>
      </c>
      <c r="L25" s="64">
        <v>-47.910000000000082</v>
      </c>
      <c r="M25" s="68">
        <v>-20.139999999999986</v>
      </c>
      <c r="N25" s="14"/>
      <c r="O25" s="1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s="40" customFormat="1" x14ac:dyDescent="0.2">
      <c r="A26" s="46" t="s">
        <v>32</v>
      </c>
      <c r="B26" s="47" t="s">
        <v>33</v>
      </c>
      <c r="C26" s="47" t="s">
        <v>41</v>
      </c>
      <c r="D26" s="47" t="s">
        <v>42</v>
      </c>
      <c r="E26" s="26">
        <v>1688032</v>
      </c>
      <c r="F26" s="156">
        <v>1981080</v>
      </c>
      <c r="G26" s="2">
        <f t="shared" si="1"/>
        <v>293048</v>
      </c>
      <c r="H26" s="44">
        <f t="shared" si="0"/>
        <v>0.1736</v>
      </c>
      <c r="I26" s="13" t="s">
        <v>870</v>
      </c>
      <c r="J26" s="16" t="s">
        <v>870</v>
      </c>
      <c r="K26" s="13" t="s">
        <v>915</v>
      </c>
      <c r="L26" s="64" t="s">
        <v>915</v>
      </c>
      <c r="M26" s="68" t="s">
        <v>915</v>
      </c>
      <c r="N26" s="14"/>
      <c r="O26" s="14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s="40" customFormat="1" x14ac:dyDescent="0.2">
      <c r="A27" s="46" t="s">
        <v>32</v>
      </c>
      <c r="B27" s="47" t="s">
        <v>33</v>
      </c>
      <c r="C27" s="47" t="s">
        <v>43</v>
      </c>
      <c r="D27" s="47" t="s">
        <v>44</v>
      </c>
      <c r="E27" s="26">
        <v>773675</v>
      </c>
      <c r="F27" s="156">
        <v>895103</v>
      </c>
      <c r="G27" s="2">
        <f t="shared" si="1"/>
        <v>121428</v>
      </c>
      <c r="H27" s="44">
        <f t="shared" si="0"/>
        <v>0.15690000000000001</v>
      </c>
      <c r="I27" s="13" t="s">
        <v>870</v>
      </c>
      <c r="J27" s="16" t="s">
        <v>870</v>
      </c>
      <c r="K27" s="13">
        <v>2016</v>
      </c>
      <c r="L27" s="64">
        <v>-18.079999999999984</v>
      </c>
      <c r="M27" s="68">
        <v>-22.699999999999989</v>
      </c>
      <c r="N27" s="14"/>
      <c r="O27" s="14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s="40" customFormat="1" x14ac:dyDescent="0.2">
      <c r="A28" s="46" t="s">
        <v>45</v>
      </c>
      <c r="B28" s="47" t="s">
        <v>46</v>
      </c>
      <c r="C28" s="47" t="s">
        <v>47</v>
      </c>
      <c r="D28" s="47" t="s">
        <v>48</v>
      </c>
      <c r="E28" s="26">
        <v>620652</v>
      </c>
      <c r="F28" s="156">
        <v>858810</v>
      </c>
      <c r="G28" s="2">
        <f t="shared" si="1"/>
        <v>238158</v>
      </c>
      <c r="H28" s="44">
        <f t="shared" si="0"/>
        <v>0.38369999999999999</v>
      </c>
      <c r="I28" s="13" t="s">
        <v>870</v>
      </c>
      <c r="J28" s="16" t="s">
        <v>870</v>
      </c>
      <c r="K28" s="13" t="s">
        <v>915</v>
      </c>
      <c r="L28" s="64" t="s">
        <v>915</v>
      </c>
      <c r="M28" s="68" t="s">
        <v>915</v>
      </c>
      <c r="N28" s="14"/>
      <c r="O28" s="14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s="40" customFormat="1" x14ac:dyDescent="0.2">
      <c r="A29" s="46" t="s">
        <v>45</v>
      </c>
      <c r="B29" s="47" t="s">
        <v>46</v>
      </c>
      <c r="C29" s="47" t="s">
        <v>49</v>
      </c>
      <c r="D29" s="47" t="s">
        <v>50</v>
      </c>
      <c r="E29" s="26">
        <v>30409</v>
      </c>
      <c r="F29" s="156">
        <v>28784</v>
      </c>
      <c r="G29" s="2">
        <f t="shared" si="1"/>
        <v>-1625</v>
      </c>
      <c r="H29" s="44">
        <f t="shared" si="0"/>
        <v>-5.3400000000000003E-2</v>
      </c>
      <c r="I29" s="13">
        <v>1</v>
      </c>
      <c r="J29" s="16">
        <v>1</v>
      </c>
      <c r="K29" s="13">
        <v>2016</v>
      </c>
      <c r="L29" s="64">
        <v>-3.8000000000000114</v>
      </c>
      <c r="M29" s="68">
        <v>-0.43999999999999773</v>
      </c>
      <c r="N29" s="14"/>
      <c r="O29" s="14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s="40" customFormat="1" x14ac:dyDescent="0.2">
      <c r="A30" s="46" t="s">
        <v>45</v>
      </c>
      <c r="B30" s="47" t="s">
        <v>46</v>
      </c>
      <c r="C30" s="47" t="s">
        <v>51</v>
      </c>
      <c r="D30" s="47" t="s">
        <v>52</v>
      </c>
      <c r="E30" s="26">
        <v>20600</v>
      </c>
      <c r="F30" s="156">
        <v>66314</v>
      </c>
      <c r="G30" s="2">
        <f t="shared" si="1"/>
        <v>45714</v>
      </c>
      <c r="H30" s="44">
        <f t="shared" si="0"/>
        <v>2.2191000000000001</v>
      </c>
      <c r="I30" s="13">
        <v>1</v>
      </c>
      <c r="J30" s="16" t="s">
        <v>870</v>
      </c>
      <c r="K30" s="13">
        <v>2016</v>
      </c>
      <c r="L30" s="64">
        <v>-22.590000000000032</v>
      </c>
      <c r="M30" s="68">
        <v>-9.5</v>
      </c>
      <c r="N30" s="14"/>
      <c r="O30" s="14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s="40" customFormat="1" x14ac:dyDescent="0.2">
      <c r="A31" s="46" t="s">
        <v>45</v>
      </c>
      <c r="B31" s="47" t="s">
        <v>46</v>
      </c>
      <c r="C31" s="47" t="s">
        <v>53</v>
      </c>
      <c r="D31" s="47" t="s">
        <v>54</v>
      </c>
      <c r="E31" s="26">
        <v>846890</v>
      </c>
      <c r="F31" s="156">
        <v>1165853</v>
      </c>
      <c r="G31" s="2">
        <f t="shared" si="1"/>
        <v>318963</v>
      </c>
      <c r="H31" s="44">
        <f t="shared" si="0"/>
        <v>0.37659999999999999</v>
      </c>
      <c r="I31" s="13" t="s">
        <v>870</v>
      </c>
      <c r="J31" s="16" t="s">
        <v>870</v>
      </c>
      <c r="K31" s="13" t="s">
        <v>915</v>
      </c>
      <c r="L31" s="64" t="s">
        <v>915</v>
      </c>
      <c r="M31" s="68" t="s">
        <v>915</v>
      </c>
      <c r="N31" s="14"/>
      <c r="O31" s="14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s="40" customFormat="1" x14ac:dyDescent="0.2">
      <c r="A32" s="46" t="s">
        <v>55</v>
      </c>
      <c r="B32" s="47" t="s">
        <v>56</v>
      </c>
      <c r="C32" s="47" t="s">
        <v>57</v>
      </c>
      <c r="D32" s="47" t="s">
        <v>58</v>
      </c>
      <c r="E32" s="26">
        <v>1113026</v>
      </c>
      <c r="F32" s="156">
        <v>1717734</v>
      </c>
      <c r="G32" s="2">
        <f t="shared" si="1"/>
        <v>604708</v>
      </c>
      <c r="H32" s="44">
        <f t="shared" si="0"/>
        <v>0.54330000000000001</v>
      </c>
      <c r="I32" s="13" t="s">
        <v>870</v>
      </c>
      <c r="J32" s="16" t="s">
        <v>870</v>
      </c>
      <c r="K32" s="13" t="s">
        <v>915</v>
      </c>
      <c r="L32" s="64" t="s">
        <v>915</v>
      </c>
      <c r="M32" s="68" t="s">
        <v>915</v>
      </c>
      <c r="N32" s="14"/>
      <c r="O32" s="14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s="40" customFormat="1" x14ac:dyDescent="0.2">
      <c r="A33" s="46" t="s">
        <v>55</v>
      </c>
      <c r="B33" s="47" t="s">
        <v>56</v>
      </c>
      <c r="C33" s="47" t="s">
        <v>59</v>
      </c>
      <c r="D33" s="47" t="s">
        <v>60</v>
      </c>
      <c r="E33" s="26">
        <v>4218872</v>
      </c>
      <c r="F33" s="156">
        <v>5687542</v>
      </c>
      <c r="G33" s="2">
        <f t="shared" si="1"/>
        <v>1468670</v>
      </c>
      <c r="H33" s="44">
        <f t="shared" si="0"/>
        <v>0.34810000000000002</v>
      </c>
      <c r="I33" s="13" t="s">
        <v>870</v>
      </c>
      <c r="J33" s="16" t="s">
        <v>870</v>
      </c>
      <c r="K33" s="13" t="s">
        <v>915</v>
      </c>
      <c r="L33" s="64" t="s">
        <v>915</v>
      </c>
      <c r="M33" s="68" t="s">
        <v>915</v>
      </c>
      <c r="N33" s="14"/>
      <c r="O33" s="14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s="40" customFormat="1" x14ac:dyDescent="0.2">
      <c r="A34" s="46" t="s">
        <v>55</v>
      </c>
      <c r="B34" s="47" t="s">
        <v>56</v>
      </c>
      <c r="C34" s="47" t="s">
        <v>61</v>
      </c>
      <c r="D34" s="47" t="s">
        <v>62</v>
      </c>
      <c r="E34" s="26">
        <v>230473</v>
      </c>
      <c r="F34" s="156">
        <v>446644</v>
      </c>
      <c r="G34" s="2">
        <f t="shared" si="1"/>
        <v>216171</v>
      </c>
      <c r="H34" s="44">
        <f t="shared" si="0"/>
        <v>0.93789999999999996</v>
      </c>
      <c r="I34" s="13">
        <v>1</v>
      </c>
      <c r="J34" s="16" t="s">
        <v>870</v>
      </c>
      <c r="K34" s="13" t="s">
        <v>915</v>
      </c>
      <c r="L34" s="64" t="s">
        <v>915</v>
      </c>
      <c r="M34" s="68" t="s">
        <v>915</v>
      </c>
      <c r="N34" s="14"/>
      <c r="O34" s="1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s="40" customFormat="1" x14ac:dyDescent="0.2">
      <c r="A35" s="46" t="s">
        <v>55</v>
      </c>
      <c r="B35" s="47" t="s">
        <v>56</v>
      </c>
      <c r="C35" s="47" t="s">
        <v>63</v>
      </c>
      <c r="D35" s="47" t="s">
        <v>64</v>
      </c>
      <c r="E35" s="26">
        <v>951363</v>
      </c>
      <c r="F35" s="156">
        <v>1120438</v>
      </c>
      <c r="G35" s="2">
        <f t="shared" si="1"/>
        <v>169075</v>
      </c>
      <c r="H35" s="44">
        <f t="shared" si="0"/>
        <v>0.1777</v>
      </c>
      <c r="I35" s="13" t="s">
        <v>870</v>
      </c>
      <c r="J35" s="16" t="s">
        <v>870</v>
      </c>
      <c r="K35" s="13">
        <v>2016</v>
      </c>
      <c r="L35" s="64">
        <v>-20.850000000000023</v>
      </c>
      <c r="M35" s="68">
        <v>-16.71999999999997</v>
      </c>
      <c r="N35" s="14"/>
      <c r="O35" s="14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s="40" customFormat="1" x14ac:dyDescent="0.2">
      <c r="A36" s="46" t="s">
        <v>65</v>
      </c>
      <c r="B36" s="47" t="s">
        <v>66</v>
      </c>
      <c r="C36" s="47" t="s">
        <v>67</v>
      </c>
      <c r="D36" s="47" t="s">
        <v>68</v>
      </c>
      <c r="E36" s="26">
        <v>526263</v>
      </c>
      <c r="F36" s="156">
        <v>654232</v>
      </c>
      <c r="G36" s="2">
        <f t="shared" si="1"/>
        <v>127969</v>
      </c>
      <c r="H36" s="44">
        <f t="shared" si="0"/>
        <v>0.2432</v>
      </c>
      <c r="I36" s="13">
        <v>1</v>
      </c>
      <c r="J36" s="16" t="s">
        <v>870</v>
      </c>
      <c r="K36" s="13" t="s">
        <v>915</v>
      </c>
      <c r="L36" s="64" t="s">
        <v>915</v>
      </c>
      <c r="M36" s="68" t="s">
        <v>915</v>
      </c>
      <c r="N36" s="14"/>
      <c r="O36" s="14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s="40" customFormat="1" x14ac:dyDescent="0.2">
      <c r="A37" s="46" t="s">
        <v>65</v>
      </c>
      <c r="B37" s="47" t="s">
        <v>66</v>
      </c>
      <c r="C37" s="47" t="s">
        <v>69</v>
      </c>
      <c r="D37" s="47" t="s">
        <v>70</v>
      </c>
      <c r="E37" s="26">
        <v>714872</v>
      </c>
      <c r="F37" s="156">
        <v>976665</v>
      </c>
      <c r="G37" s="2">
        <f t="shared" si="1"/>
        <v>261793</v>
      </c>
      <c r="H37" s="44">
        <f t="shared" si="0"/>
        <v>0.36620000000000003</v>
      </c>
      <c r="I37" s="13">
        <v>1</v>
      </c>
      <c r="J37" s="16" t="s">
        <v>870</v>
      </c>
      <c r="K37" s="13" t="s">
        <v>915</v>
      </c>
      <c r="L37" s="64" t="s">
        <v>915</v>
      </c>
      <c r="M37" s="68" t="s">
        <v>915</v>
      </c>
      <c r="N37" s="14"/>
      <c r="O37" s="14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s="40" customFormat="1" x14ac:dyDescent="0.2">
      <c r="A38" s="46" t="s">
        <v>65</v>
      </c>
      <c r="B38" s="47" t="s">
        <v>66</v>
      </c>
      <c r="C38" s="47" t="s">
        <v>71</v>
      </c>
      <c r="D38" s="47" t="s">
        <v>72</v>
      </c>
      <c r="E38" s="26">
        <v>226866</v>
      </c>
      <c r="F38" s="156">
        <v>299778</v>
      </c>
      <c r="G38" s="2">
        <f t="shared" si="1"/>
        <v>72912</v>
      </c>
      <c r="H38" s="44">
        <f t="shared" si="0"/>
        <v>0.32140000000000002</v>
      </c>
      <c r="I38" s="13">
        <v>1</v>
      </c>
      <c r="J38" s="16" t="s">
        <v>870</v>
      </c>
      <c r="K38" s="13">
        <v>2016</v>
      </c>
      <c r="L38" s="64">
        <v>-58.180000000000064</v>
      </c>
      <c r="M38" s="68">
        <v>-31.120000000000005</v>
      </c>
      <c r="N38" s="14"/>
      <c r="O38" s="14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s="40" customFormat="1" x14ac:dyDescent="0.2">
      <c r="A39" s="46" t="s">
        <v>65</v>
      </c>
      <c r="B39" s="47" t="s">
        <v>66</v>
      </c>
      <c r="C39" s="47" t="s">
        <v>73</v>
      </c>
      <c r="D39" s="47" t="s">
        <v>74</v>
      </c>
      <c r="E39" s="26">
        <v>129716</v>
      </c>
      <c r="F39" s="156">
        <v>265861</v>
      </c>
      <c r="G39" s="2">
        <f t="shared" si="1"/>
        <v>136145</v>
      </c>
      <c r="H39" s="44">
        <f t="shared" si="0"/>
        <v>1.0496000000000001</v>
      </c>
      <c r="I39" s="13">
        <v>1</v>
      </c>
      <c r="J39" s="16" t="s">
        <v>870</v>
      </c>
      <c r="K39" s="13">
        <v>2016</v>
      </c>
      <c r="L39" s="64">
        <v>-16.159999999999968</v>
      </c>
      <c r="M39" s="68">
        <v>-17.829999999999984</v>
      </c>
      <c r="N39" s="14"/>
      <c r="O39" s="14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s="40" customFormat="1" x14ac:dyDescent="0.2">
      <c r="A40" s="46" t="s">
        <v>75</v>
      </c>
      <c r="B40" s="47" t="s">
        <v>76</v>
      </c>
      <c r="C40" s="47" t="s">
        <v>26</v>
      </c>
      <c r="D40" s="47" t="s">
        <v>77</v>
      </c>
      <c r="E40" s="26">
        <v>2140879</v>
      </c>
      <c r="F40" s="156">
        <v>2650936</v>
      </c>
      <c r="G40" s="2">
        <f t="shared" si="1"/>
        <v>510057</v>
      </c>
      <c r="H40" s="44">
        <f t="shared" si="0"/>
        <v>0.2382</v>
      </c>
      <c r="I40" s="13" t="s">
        <v>870</v>
      </c>
      <c r="J40" s="16" t="s">
        <v>870</v>
      </c>
      <c r="K40" s="13" t="s">
        <v>915</v>
      </c>
      <c r="L40" s="64" t="s">
        <v>915</v>
      </c>
      <c r="M40" s="68" t="s">
        <v>915</v>
      </c>
      <c r="N40" s="14"/>
      <c r="O40" s="14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s="40" customFormat="1" x14ac:dyDescent="0.2">
      <c r="A41" s="46" t="s">
        <v>75</v>
      </c>
      <c r="B41" s="47" t="s">
        <v>76</v>
      </c>
      <c r="C41" s="47" t="s">
        <v>57</v>
      </c>
      <c r="D41" s="47" t="s">
        <v>78</v>
      </c>
      <c r="E41" s="26">
        <v>1810654</v>
      </c>
      <c r="F41" s="156">
        <v>2176125</v>
      </c>
      <c r="G41" s="2">
        <f t="shared" si="1"/>
        <v>365471</v>
      </c>
      <c r="H41" s="44">
        <f t="shared" si="0"/>
        <v>0.20180000000000001</v>
      </c>
      <c r="I41" s="13" t="s">
        <v>870</v>
      </c>
      <c r="J41" s="16" t="s">
        <v>870</v>
      </c>
      <c r="K41" s="13" t="s">
        <v>915</v>
      </c>
      <c r="L41" s="64" t="s">
        <v>915</v>
      </c>
      <c r="M41" s="68" t="s">
        <v>915</v>
      </c>
      <c r="N41" s="14"/>
      <c r="O41" s="14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s="40" customFormat="1" x14ac:dyDescent="0.2">
      <c r="A42" s="46" t="s">
        <v>75</v>
      </c>
      <c r="B42" s="47" t="s">
        <v>76</v>
      </c>
      <c r="C42" s="47" t="s">
        <v>79</v>
      </c>
      <c r="D42" s="47" t="s">
        <v>80</v>
      </c>
      <c r="E42" s="26">
        <v>622697</v>
      </c>
      <c r="F42" s="156">
        <v>830123</v>
      </c>
      <c r="G42" s="2">
        <f t="shared" si="1"/>
        <v>207426</v>
      </c>
      <c r="H42" s="44">
        <f t="shared" si="0"/>
        <v>0.33310000000000001</v>
      </c>
      <c r="I42" s="13" t="s">
        <v>870</v>
      </c>
      <c r="J42" s="16" t="s">
        <v>870</v>
      </c>
      <c r="K42" s="13" t="s">
        <v>915</v>
      </c>
      <c r="L42" s="64" t="s">
        <v>915</v>
      </c>
      <c r="M42" s="68" t="s">
        <v>915</v>
      </c>
      <c r="N42" s="14"/>
      <c r="O42" s="14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s="40" customFormat="1" x14ac:dyDescent="0.2">
      <c r="A43" s="46" t="s">
        <v>75</v>
      </c>
      <c r="B43" s="47" t="s">
        <v>76</v>
      </c>
      <c r="C43" s="47" t="s">
        <v>16</v>
      </c>
      <c r="D43" s="47" t="s">
        <v>81</v>
      </c>
      <c r="E43" s="26">
        <v>3034003</v>
      </c>
      <c r="F43" s="156">
        <v>3528832</v>
      </c>
      <c r="G43" s="2">
        <f t="shared" si="1"/>
        <v>494829</v>
      </c>
      <c r="H43" s="44">
        <f t="shared" si="0"/>
        <v>0.16309999999999999</v>
      </c>
      <c r="I43" s="13" t="s">
        <v>870</v>
      </c>
      <c r="J43" s="16" t="s">
        <v>870</v>
      </c>
      <c r="K43" s="13" t="s">
        <v>915</v>
      </c>
      <c r="L43" s="64" t="s">
        <v>915</v>
      </c>
      <c r="M43" s="68" t="s">
        <v>915</v>
      </c>
      <c r="N43" s="14"/>
      <c r="O43" s="14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s="40" customFormat="1" x14ac:dyDescent="0.2">
      <c r="A44" s="46" t="s">
        <v>75</v>
      </c>
      <c r="B44" s="47" t="s">
        <v>76</v>
      </c>
      <c r="C44" s="47" t="s">
        <v>82</v>
      </c>
      <c r="D44" s="47" t="s">
        <v>83</v>
      </c>
      <c r="E44" s="26">
        <v>1770073</v>
      </c>
      <c r="F44" s="156">
        <v>2098022</v>
      </c>
      <c r="G44" s="2">
        <f t="shared" si="1"/>
        <v>327949</v>
      </c>
      <c r="H44" s="44">
        <f t="shared" si="0"/>
        <v>0.18529999999999999</v>
      </c>
      <c r="I44" s="13" t="s">
        <v>870</v>
      </c>
      <c r="J44" s="16" t="s">
        <v>870</v>
      </c>
      <c r="K44" s="13" t="s">
        <v>915</v>
      </c>
      <c r="L44" s="64" t="s">
        <v>915</v>
      </c>
      <c r="M44" s="68" t="s">
        <v>915</v>
      </c>
      <c r="N44" s="14"/>
      <c r="O44" s="1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s="40" customFormat="1" x14ac:dyDescent="0.2">
      <c r="A45" s="46" t="s">
        <v>75</v>
      </c>
      <c r="B45" s="47" t="s">
        <v>76</v>
      </c>
      <c r="C45" s="47" t="s">
        <v>84</v>
      </c>
      <c r="D45" s="47" t="s">
        <v>85</v>
      </c>
      <c r="E45" s="26">
        <v>619432</v>
      </c>
      <c r="F45" s="156">
        <v>859860</v>
      </c>
      <c r="G45" s="2">
        <f t="shared" si="1"/>
        <v>240428</v>
      </c>
      <c r="H45" s="44">
        <f t="shared" si="0"/>
        <v>0.3881</v>
      </c>
      <c r="I45" s="13" t="s">
        <v>870</v>
      </c>
      <c r="J45" s="16" t="s">
        <v>870</v>
      </c>
      <c r="K45" s="13" t="s">
        <v>915</v>
      </c>
      <c r="L45" s="64" t="s">
        <v>915</v>
      </c>
      <c r="M45" s="68" t="s">
        <v>915</v>
      </c>
      <c r="N45" s="14"/>
      <c r="O45" s="14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s="40" customFormat="1" x14ac:dyDescent="0.2">
      <c r="A46" s="46" t="s">
        <v>75</v>
      </c>
      <c r="B46" s="47" t="s">
        <v>76</v>
      </c>
      <c r="C46" s="47" t="s">
        <v>86</v>
      </c>
      <c r="D46" s="47" t="s">
        <v>87</v>
      </c>
      <c r="E46" s="26">
        <v>2220573</v>
      </c>
      <c r="F46" s="156">
        <v>2686243</v>
      </c>
      <c r="G46" s="2">
        <f t="shared" si="1"/>
        <v>465670</v>
      </c>
      <c r="H46" s="44">
        <f t="shared" si="0"/>
        <v>0.2097</v>
      </c>
      <c r="I46" s="13" t="s">
        <v>870</v>
      </c>
      <c r="J46" s="16" t="s">
        <v>870</v>
      </c>
      <c r="K46" s="13" t="s">
        <v>915</v>
      </c>
      <c r="L46" s="64" t="s">
        <v>915</v>
      </c>
      <c r="M46" s="68" t="s">
        <v>915</v>
      </c>
      <c r="N46" s="14"/>
      <c r="O46" s="14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s="40" customFormat="1" x14ac:dyDescent="0.2">
      <c r="A47" s="46" t="s">
        <v>75</v>
      </c>
      <c r="B47" s="47" t="s">
        <v>76</v>
      </c>
      <c r="C47" s="47" t="s">
        <v>88</v>
      </c>
      <c r="D47" s="47" t="s">
        <v>89</v>
      </c>
      <c r="E47" s="26">
        <v>12583303</v>
      </c>
      <c r="F47" s="156">
        <v>14937792</v>
      </c>
      <c r="G47" s="2">
        <f t="shared" si="1"/>
        <v>2354489</v>
      </c>
      <c r="H47" s="44">
        <f t="shared" si="0"/>
        <v>0.18709999999999999</v>
      </c>
      <c r="I47" s="13" t="s">
        <v>870</v>
      </c>
      <c r="J47" s="16" t="s">
        <v>870</v>
      </c>
      <c r="K47" s="13" t="s">
        <v>915</v>
      </c>
      <c r="L47" s="64" t="s">
        <v>915</v>
      </c>
      <c r="M47" s="68" t="s">
        <v>915</v>
      </c>
      <c r="N47" s="14"/>
      <c r="O47" s="14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 s="40" customFormat="1" x14ac:dyDescent="0.2">
      <c r="A48" s="46" t="s">
        <v>90</v>
      </c>
      <c r="B48" s="47" t="s">
        <v>91</v>
      </c>
      <c r="C48" s="47" t="s">
        <v>18</v>
      </c>
      <c r="D48" s="47" t="s">
        <v>92</v>
      </c>
      <c r="E48" s="26">
        <v>1260737</v>
      </c>
      <c r="F48" s="156">
        <v>1561249</v>
      </c>
      <c r="G48" s="2">
        <f t="shared" si="1"/>
        <v>300512</v>
      </c>
      <c r="H48" s="44">
        <f t="shared" si="0"/>
        <v>0.2384</v>
      </c>
      <c r="I48" s="13" t="s">
        <v>870</v>
      </c>
      <c r="J48" s="16" t="s">
        <v>870</v>
      </c>
      <c r="K48" s="13" t="s">
        <v>915</v>
      </c>
      <c r="L48" s="64" t="s">
        <v>915</v>
      </c>
      <c r="M48" s="68" t="s">
        <v>915</v>
      </c>
      <c r="N48" s="14"/>
      <c r="O48" s="14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s="40" customFormat="1" x14ac:dyDescent="0.2">
      <c r="A49" s="46" t="s">
        <v>90</v>
      </c>
      <c r="B49" s="47" t="s">
        <v>91</v>
      </c>
      <c r="C49" s="47" t="s">
        <v>93</v>
      </c>
      <c r="D49" s="47" t="s">
        <v>94</v>
      </c>
      <c r="E49" s="26">
        <v>837056</v>
      </c>
      <c r="F49" s="156">
        <v>997518</v>
      </c>
      <c r="G49" s="2">
        <f t="shared" si="1"/>
        <v>160462</v>
      </c>
      <c r="H49" s="44">
        <f t="shared" si="0"/>
        <v>0.19170000000000001</v>
      </c>
      <c r="I49" s="13" t="s">
        <v>870</v>
      </c>
      <c r="J49" s="16" t="s">
        <v>870</v>
      </c>
      <c r="K49" s="13" t="s">
        <v>915</v>
      </c>
      <c r="L49" s="64" t="s">
        <v>915</v>
      </c>
      <c r="M49" s="68" t="s">
        <v>915</v>
      </c>
      <c r="N49" s="14"/>
      <c r="O49" s="14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s="40" customFormat="1" x14ac:dyDescent="0.2">
      <c r="A50" s="46" t="s">
        <v>90</v>
      </c>
      <c r="B50" s="47" t="s">
        <v>91</v>
      </c>
      <c r="C50" s="47" t="s">
        <v>95</v>
      </c>
      <c r="D50" s="47" t="s">
        <v>96</v>
      </c>
      <c r="E50" s="26">
        <v>6101027</v>
      </c>
      <c r="F50" s="156">
        <v>6902503</v>
      </c>
      <c r="G50" s="2">
        <f t="shared" si="1"/>
        <v>801476</v>
      </c>
      <c r="H50" s="44">
        <f t="shared" si="0"/>
        <v>0.13139999999999999</v>
      </c>
      <c r="I50" s="13" t="s">
        <v>870</v>
      </c>
      <c r="J50" s="16" t="s">
        <v>870</v>
      </c>
      <c r="K50" s="13">
        <v>2016</v>
      </c>
      <c r="L50" s="64">
        <v>-98.440000000000055</v>
      </c>
      <c r="M50" s="68">
        <v>-71.149999999999864</v>
      </c>
      <c r="N50" s="14"/>
      <c r="O50" s="14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s="40" customFormat="1" x14ac:dyDescent="0.2">
      <c r="A51" s="46" t="s">
        <v>90</v>
      </c>
      <c r="B51" s="47" t="s">
        <v>91</v>
      </c>
      <c r="C51" s="47" t="s">
        <v>97</v>
      </c>
      <c r="D51" s="47" t="s">
        <v>98</v>
      </c>
      <c r="E51" s="26">
        <v>1896522</v>
      </c>
      <c r="F51" s="156">
        <v>2241813</v>
      </c>
      <c r="G51" s="2">
        <f t="shared" si="1"/>
        <v>345291</v>
      </c>
      <c r="H51" s="44">
        <f t="shared" si="0"/>
        <v>0.18210000000000001</v>
      </c>
      <c r="I51" s="13" t="s">
        <v>870</v>
      </c>
      <c r="J51" s="16" t="s">
        <v>870</v>
      </c>
      <c r="K51" s="13" t="s">
        <v>915</v>
      </c>
      <c r="L51" s="64" t="s">
        <v>915</v>
      </c>
      <c r="M51" s="68" t="s">
        <v>915</v>
      </c>
      <c r="N51" s="14"/>
      <c r="O51" s="14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s="40" customFormat="1" x14ac:dyDescent="0.2">
      <c r="A52" s="46" t="s">
        <v>90</v>
      </c>
      <c r="B52" s="47" t="s">
        <v>91</v>
      </c>
      <c r="C52" s="47" t="s">
        <v>99</v>
      </c>
      <c r="D52" s="47" t="s">
        <v>100</v>
      </c>
      <c r="E52" s="26">
        <v>1583520</v>
      </c>
      <c r="F52" s="156">
        <v>1970743</v>
      </c>
      <c r="G52" s="2">
        <f t="shared" si="1"/>
        <v>387223</v>
      </c>
      <c r="H52" s="44">
        <f t="shared" si="0"/>
        <v>0.2445</v>
      </c>
      <c r="I52" s="13" t="s">
        <v>870</v>
      </c>
      <c r="J52" s="16" t="s">
        <v>870</v>
      </c>
      <c r="K52" s="13" t="s">
        <v>915</v>
      </c>
      <c r="L52" s="64" t="s">
        <v>915</v>
      </c>
      <c r="M52" s="68" t="s">
        <v>915</v>
      </c>
      <c r="N52" s="14"/>
      <c r="O52" s="14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s="40" customFormat="1" x14ac:dyDescent="0.2">
      <c r="A53" s="46" t="s">
        <v>90</v>
      </c>
      <c r="B53" s="47" t="s">
        <v>91</v>
      </c>
      <c r="C53" s="47" t="s">
        <v>101</v>
      </c>
      <c r="D53" s="47" t="s">
        <v>102</v>
      </c>
      <c r="E53" s="26">
        <v>1266539</v>
      </c>
      <c r="F53" s="156">
        <v>1458500</v>
      </c>
      <c r="G53" s="2">
        <f t="shared" si="1"/>
        <v>191961</v>
      </c>
      <c r="H53" s="44">
        <f t="shared" si="0"/>
        <v>0.15160000000000001</v>
      </c>
      <c r="I53" s="13" t="s">
        <v>870</v>
      </c>
      <c r="J53" s="16" t="s">
        <v>870</v>
      </c>
      <c r="K53" s="13">
        <v>2016</v>
      </c>
      <c r="L53" s="64">
        <v>-10.350000000000023</v>
      </c>
      <c r="M53" s="68">
        <v>-4.3300000000000409</v>
      </c>
      <c r="N53" s="14"/>
      <c r="O53" s="14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s="40" customFormat="1" x14ac:dyDescent="0.2">
      <c r="A54" s="46" t="s">
        <v>90</v>
      </c>
      <c r="B54" s="47" t="s">
        <v>91</v>
      </c>
      <c r="C54" s="47" t="s">
        <v>103</v>
      </c>
      <c r="D54" s="47" t="s">
        <v>104</v>
      </c>
      <c r="E54" s="26">
        <v>582748</v>
      </c>
      <c r="F54" s="156">
        <v>668769</v>
      </c>
      <c r="G54" s="2">
        <f t="shared" si="1"/>
        <v>86021</v>
      </c>
      <c r="H54" s="44">
        <f t="shared" si="0"/>
        <v>0.14760000000000001</v>
      </c>
      <c r="I54" s="13" t="s">
        <v>870</v>
      </c>
      <c r="J54" s="16" t="s">
        <v>870</v>
      </c>
      <c r="K54" s="13" t="s">
        <v>915</v>
      </c>
      <c r="L54" s="64" t="s">
        <v>915</v>
      </c>
      <c r="M54" s="68" t="s">
        <v>915</v>
      </c>
      <c r="N54" s="14"/>
      <c r="O54" s="1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s="40" customFormat="1" x14ac:dyDescent="0.2">
      <c r="A55" s="46" t="s">
        <v>90</v>
      </c>
      <c r="B55" s="47" t="s">
        <v>91</v>
      </c>
      <c r="C55" s="47" t="s">
        <v>105</v>
      </c>
      <c r="D55" s="47" t="s">
        <v>106</v>
      </c>
      <c r="E55" s="26">
        <v>809911</v>
      </c>
      <c r="F55" s="156">
        <v>942603</v>
      </c>
      <c r="G55" s="2">
        <f t="shared" si="1"/>
        <v>132692</v>
      </c>
      <c r="H55" s="44">
        <f t="shared" si="0"/>
        <v>0.1638</v>
      </c>
      <c r="I55" s="13" t="s">
        <v>870</v>
      </c>
      <c r="J55" s="16" t="s">
        <v>870</v>
      </c>
      <c r="K55" s="13">
        <v>2016</v>
      </c>
      <c r="L55" s="64">
        <v>-11.060000000000002</v>
      </c>
      <c r="M55" s="68">
        <v>-15.129999999999995</v>
      </c>
      <c r="N55" s="14"/>
      <c r="O55" s="14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s="40" customFormat="1" x14ac:dyDescent="0.2">
      <c r="A56" s="46" t="s">
        <v>90</v>
      </c>
      <c r="B56" s="47" t="s">
        <v>91</v>
      </c>
      <c r="C56" s="47" t="s">
        <v>107</v>
      </c>
      <c r="D56" s="47" t="s">
        <v>108</v>
      </c>
      <c r="E56" s="26">
        <v>1611478</v>
      </c>
      <c r="F56" s="156">
        <v>2073547</v>
      </c>
      <c r="G56" s="2">
        <f t="shared" si="1"/>
        <v>462069</v>
      </c>
      <c r="H56" s="44">
        <f t="shared" si="0"/>
        <v>0.28670000000000001</v>
      </c>
      <c r="I56" s="13" t="s">
        <v>870</v>
      </c>
      <c r="J56" s="16" t="s">
        <v>870</v>
      </c>
      <c r="K56" s="13" t="s">
        <v>915</v>
      </c>
      <c r="L56" s="64" t="s">
        <v>915</v>
      </c>
      <c r="M56" s="68" t="s">
        <v>915</v>
      </c>
      <c r="N56" s="14"/>
      <c r="O56" s="14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s="40" customFormat="1" x14ac:dyDescent="0.2">
      <c r="A57" s="46" t="s">
        <v>90</v>
      </c>
      <c r="B57" s="47" t="s">
        <v>91</v>
      </c>
      <c r="C57" s="47" t="s">
        <v>109</v>
      </c>
      <c r="D57" s="47" t="s">
        <v>110</v>
      </c>
      <c r="E57" s="26">
        <v>1046451</v>
      </c>
      <c r="F57" s="156">
        <v>1227266</v>
      </c>
      <c r="G57" s="2">
        <f t="shared" si="1"/>
        <v>180815</v>
      </c>
      <c r="H57" s="44">
        <f t="shared" si="0"/>
        <v>0.17280000000000001</v>
      </c>
      <c r="I57" s="13" t="s">
        <v>870</v>
      </c>
      <c r="J57" s="16" t="s">
        <v>870</v>
      </c>
      <c r="K57" s="13">
        <v>2016</v>
      </c>
      <c r="L57" s="64">
        <v>-10.509999999999991</v>
      </c>
      <c r="M57" s="68">
        <v>-2.9000000000000341</v>
      </c>
      <c r="N57" s="14"/>
      <c r="O57" s="14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s="40" customFormat="1" x14ac:dyDescent="0.2">
      <c r="A58" s="46" t="s">
        <v>90</v>
      </c>
      <c r="B58" s="47" t="s">
        <v>91</v>
      </c>
      <c r="C58" s="47" t="s">
        <v>111</v>
      </c>
      <c r="D58" s="47" t="s">
        <v>112</v>
      </c>
      <c r="E58" s="26">
        <v>735335</v>
      </c>
      <c r="F58" s="156">
        <v>924706</v>
      </c>
      <c r="G58" s="2">
        <f t="shared" si="1"/>
        <v>189371</v>
      </c>
      <c r="H58" s="44">
        <f t="shared" si="0"/>
        <v>0.25750000000000001</v>
      </c>
      <c r="I58" s="13" t="s">
        <v>870</v>
      </c>
      <c r="J58" s="16" t="s">
        <v>870</v>
      </c>
      <c r="K58" s="13">
        <v>2016</v>
      </c>
      <c r="L58" s="64">
        <v>-11.980000000000018</v>
      </c>
      <c r="M58" s="68">
        <v>-18.680000000000007</v>
      </c>
      <c r="N58" s="14"/>
      <c r="O58" s="14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s="40" customFormat="1" x14ac:dyDescent="0.2">
      <c r="A59" s="46" t="s">
        <v>113</v>
      </c>
      <c r="B59" s="47" t="s">
        <v>114</v>
      </c>
      <c r="C59" s="47" t="s">
        <v>12</v>
      </c>
      <c r="D59" s="47" t="s">
        <v>115</v>
      </c>
      <c r="E59" s="26">
        <v>11720</v>
      </c>
      <c r="F59" s="156">
        <v>11720</v>
      </c>
      <c r="G59" s="2">
        <f t="shared" si="1"/>
        <v>0</v>
      </c>
      <c r="H59" s="44">
        <f t="shared" si="0"/>
        <v>0</v>
      </c>
      <c r="I59" s="13">
        <v>1</v>
      </c>
      <c r="J59" s="16">
        <v>1</v>
      </c>
      <c r="K59" s="13" t="s">
        <v>915</v>
      </c>
      <c r="L59" s="64" t="s">
        <v>915</v>
      </c>
      <c r="M59" s="68" t="s">
        <v>915</v>
      </c>
      <c r="N59" s="14"/>
      <c r="O59" s="14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s="40" customFormat="1" x14ac:dyDescent="0.2">
      <c r="A60" s="46" t="s">
        <v>113</v>
      </c>
      <c r="B60" s="47" t="s">
        <v>114</v>
      </c>
      <c r="C60" s="47" t="s">
        <v>116</v>
      </c>
      <c r="D60" s="47" t="s">
        <v>117</v>
      </c>
      <c r="E60" s="26">
        <v>17796</v>
      </c>
      <c r="F60" s="156">
        <v>17550</v>
      </c>
      <c r="G60" s="2">
        <f t="shared" si="1"/>
        <v>-246</v>
      </c>
      <c r="H60" s="44">
        <f t="shared" si="0"/>
        <v>-1.38E-2</v>
      </c>
      <c r="I60" s="13">
        <v>1</v>
      </c>
      <c r="J60" s="16">
        <v>1</v>
      </c>
      <c r="K60" s="13" t="s">
        <v>915</v>
      </c>
      <c r="L60" s="64" t="s">
        <v>915</v>
      </c>
      <c r="M60" s="68" t="s">
        <v>915</v>
      </c>
      <c r="N60" s="14"/>
      <c r="O60" s="14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s="40" customFormat="1" x14ac:dyDescent="0.2">
      <c r="A61" s="46" t="s">
        <v>113</v>
      </c>
      <c r="B61" s="47" t="s">
        <v>114</v>
      </c>
      <c r="C61" s="47" t="s">
        <v>118</v>
      </c>
      <c r="D61" s="47" t="s">
        <v>119</v>
      </c>
      <c r="E61" s="26">
        <v>227162</v>
      </c>
      <c r="F61" s="156">
        <v>386770</v>
      </c>
      <c r="G61" s="2">
        <f t="shared" si="1"/>
        <v>159608</v>
      </c>
      <c r="H61" s="44">
        <f t="shared" si="0"/>
        <v>0.7026</v>
      </c>
      <c r="I61" s="13" t="s">
        <v>870</v>
      </c>
      <c r="J61" s="16" t="s">
        <v>870</v>
      </c>
      <c r="K61" s="13" t="s">
        <v>915</v>
      </c>
      <c r="L61" s="64" t="s">
        <v>915</v>
      </c>
      <c r="M61" s="68" t="s">
        <v>915</v>
      </c>
      <c r="N61" s="14"/>
      <c r="O61" s="14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s="40" customFormat="1" x14ac:dyDescent="0.2">
      <c r="A62" s="46" t="s">
        <v>113</v>
      </c>
      <c r="B62" s="47" t="s">
        <v>114</v>
      </c>
      <c r="C62" s="47" t="s">
        <v>120</v>
      </c>
      <c r="D62" s="47" t="s">
        <v>121</v>
      </c>
      <c r="E62" s="26">
        <v>18715</v>
      </c>
      <c r="F62" s="156">
        <v>18226</v>
      </c>
      <c r="G62" s="2">
        <f t="shared" si="1"/>
        <v>-489</v>
      </c>
      <c r="H62" s="44">
        <f t="shared" si="0"/>
        <v>-2.6100000000000002E-2</v>
      </c>
      <c r="I62" s="13">
        <v>1</v>
      </c>
      <c r="J62" s="16">
        <v>1</v>
      </c>
      <c r="K62" s="13" t="s">
        <v>915</v>
      </c>
      <c r="L62" s="64" t="s">
        <v>915</v>
      </c>
      <c r="M62" s="68" t="s">
        <v>915</v>
      </c>
      <c r="N62" s="14"/>
      <c r="O62" s="14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s="40" customFormat="1" x14ac:dyDescent="0.2">
      <c r="A63" s="46" t="s">
        <v>113</v>
      </c>
      <c r="B63" s="47" t="s">
        <v>114</v>
      </c>
      <c r="C63" s="47" t="s">
        <v>47</v>
      </c>
      <c r="D63" s="47" t="s">
        <v>122</v>
      </c>
      <c r="E63" s="26">
        <v>9139321</v>
      </c>
      <c r="F63" s="156">
        <v>10949687</v>
      </c>
      <c r="G63" s="2">
        <f t="shared" si="1"/>
        <v>1810366</v>
      </c>
      <c r="H63" s="44">
        <f t="shared" si="0"/>
        <v>0.1981</v>
      </c>
      <c r="I63" s="13" t="s">
        <v>870</v>
      </c>
      <c r="J63" s="16" t="s">
        <v>870</v>
      </c>
      <c r="K63" s="13" t="s">
        <v>915</v>
      </c>
      <c r="L63" s="64" t="s">
        <v>915</v>
      </c>
      <c r="M63" s="68" t="s">
        <v>915</v>
      </c>
      <c r="N63" s="14"/>
      <c r="O63" s="14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s="40" customFormat="1" x14ac:dyDescent="0.2">
      <c r="A64" s="46" t="s">
        <v>113</v>
      </c>
      <c r="B64" s="47" t="s">
        <v>114</v>
      </c>
      <c r="C64" s="47" t="s">
        <v>123</v>
      </c>
      <c r="D64" s="47" t="s">
        <v>124</v>
      </c>
      <c r="E64" s="26">
        <v>22902409</v>
      </c>
      <c r="F64" s="156">
        <v>27134779</v>
      </c>
      <c r="G64" s="2">
        <f t="shared" si="1"/>
        <v>4232370</v>
      </c>
      <c r="H64" s="44">
        <f t="shared" si="0"/>
        <v>0.18479999999999999</v>
      </c>
      <c r="I64" s="13" t="s">
        <v>870</v>
      </c>
      <c r="J64" s="16" t="s">
        <v>870</v>
      </c>
      <c r="K64" s="13" t="s">
        <v>915</v>
      </c>
      <c r="L64" s="64" t="s">
        <v>915</v>
      </c>
      <c r="M64" s="68" t="s">
        <v>915</v>
      </c>
      <c r="N64" s="14"/>
      <c r="O64" s="1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 s="40" customFormat="1" x14ac:dyDescent="0.2">
      <c r="A65" s="46" t="s">
        <v>113</v>
      </c>
      <c r="B65" s="47" t="s">
        <v>114</v>
      </c>
      <c r="C65" s="47" t="s">
        <v>125</v>
      </c>
      <c r="D65" s="47" t="s">
        <v>126</v>
      </c>
      <c r="E65" s="26">
        <v>9563661</v>
      </c>
      <c r="F65" s="156">
        <v>11206136</v>
      </c>
      <c r="G65" s="2">
        <f t="shared" si="1"/>
        <v>1642475</v>
      </c>
      <c r="H65" s="44">
        <f t="shared" si="0"/>
        <v>0.17169999999999999</v>
      </c>
      <c r="I65" s="13" t="s">
        <v>870</v>
      </c>
      <c r="J65" s="16" t="s">
        <v>870</v>
      </c>
      <c r="K65" s="13" t="s">
        <v>915</v>
      </c>
      <c r="L65" s="64" t="s">
        <v>915</v>
      </c>
      <c r="M65" s="68" t="s">
        <v>915</v>
      </c>
      <c r="N65" s="14"/>
      <c r="O65" s="14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 s="40" customFormat="1" x14ac:dyDescent="0.2">
      <c r="A66" s="46" t="s">
        <v>113</v>
      </c>
      <c r="B66" s="47" t="s">
        <v>114</v>
      </c>
      <c r="C66" s="47" t="s">
        <v>127</v>
      </c>
      <c r="D66" s="47" t="s">
        <v>128</v>
      </c>
      <c r="E66" s="26">
        <v>646696</v>
      </c>
      <c r="F66" s="156">
        <v>803523</v>
      </c>
      <c r="G66" s="2">
        <f t="shared" si="1"/>
        <v>156827</v>
      </c>
      <c r="H66" s="44">
        <f t="shared" si="0"/>
        <v>0.24249999999999999</v>
      </c>
      <c r="I66" s="13" t="s">
        <v>870</v>
      </c>
      <c r="J66" s="16" t="s">
        <v>870</v>
      </c>
      <c r="K66" s="13" t="s">
        <v>915</v>
      </c>
      <c r="L66" s="64" t="s">
        <v>915</v>
      </c>
      <c r="M66" s="68" t="s">
        <v>915</v>
      </c>
      <c r="N66" s="14"/>
      <c r="O66" s="14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 s="40" customFormat="1" x14ac:dyDescent="0.2">
      <c r="A67" s="46" t="s">
        <v>113</v>
      </c>
      <c r="B67" s="47" t="s">
        <v>114</v>
      </c>
      <c r="C67" s="47" t="s">
        <v>129</v>
      </c>
      <c r="D67" s="47" t="s">
        <v>130</v>
      </c>
      <c r="E67" s="26">
        <v>25651753</v>
      </c>
      <c r="F67" s="156">
        <v>30914567</v>
      </c>
      <c r="G67" s="2">
        <f t="shared" si="1"/>
        <v>5262814</v>
      </c>
      <c r="H67" s="44">
        <f t="shared" si="0"/>
        <v>0.20519999999999999</v>
      </c>
      <c r="I67" s="13" t="s">
        <v>870</v>
      </c>
      <c r="J67" s="16" t="s">
        <v>870</v>
      </c>
      <c r="K67" s="13" t="s">
        <v>915</v>
      </c>
      <c r="L67" s="64" t="s">
        <v>915</v>
      </c>
      <c r="M67" s="68" t="s">
        <v>915</v>
      </c>
      <c r="N67" s="14"/>
      <c r="O67" s="14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 s="40" customFormat="1" x14ac:dyDescent="0.2">
      <c r="A68" s="46" t="s">
        <v>113</v>
      </c>
      <c r="B68" s="47" t="s">
        <v>114</v>
      </c>
      <c r="C68" s="47" t="s">
        <v>131</v>
      </c>
      <c r="D68" s="47" t="s">
        <v>132</v>
      </c>
      <c r="E68" s="26">
        <v>15601</v>
      </c>
      <c r="F68" s="156">
        <v>16138</v>
      </c>
      <c r="G68" s="2">
        <f t="shared" si="1"/>
        <v>537</v>
      </c>
      <c r="H68" s="44">
        <f t="shared" si="0"/>
        <v>3.44E-2</v>
      </c>
      <c r="I68" s="13">
        <v>1</v>
      </c>
      <c r="J68" s="16">
        <v>1</v>
      </c>
      <c r="K68" s="13">
        <v>2016</v>
      </c>
      <c r="L68" s="64">
        <v>-23.819999999999993</v>
      </c>
      <c r="M68" s="68">
        <v>-7.9499999999999886</v>
      </c>
      <c r="N68" s="14"/>
      <c r="O68" s="14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 s="40" customFormat="1" x14ac:dyDescent="0.2">
      <c r="A69" s="46" t="s">
        <v>133</v>
      </c>
      <c r="B69" s="47" t="s">
        <v>134</v>
      </c>
      <c r="C69" s="47" t="s">
        <v>135</v>
      </c>
      <c r="D69" s="47" t="s">
        <v>136</v>
      </c>
      <c r="E69" s="26">
        <v>1145350</v>
      </c>
      <c r="F69" s="156">
        <v>1298556</v>
      </c>
      <c r="G69" s="2">
        <f t="shared" si="1"/>
        <v>153206</v>
      </c>
      <c r="H69" s="44">
        <f t="shared" si="0"/>
        <v>0.1338</v>
      </c>
      <c r="I69" s="13" t="s">
        <v>870</v>
      </c>
      <c r="J69" s="16" t="s">
        <v>870</v>
      </c>
      <c r="K69" s="13" t="s">
        <v>915</v>
      </c>
      <c r="L69" s="64" t="s">
        <v>915</v>
      </c>
      <c r="M69" s="68" t="s">
        <v>915</v>
      </c>
      <c r="N69" s="14"/>
      <c r="O69" s="14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 s="40" customFormat="1" x14ac:dyDescent="0.2">
      <c r="A70" s="46" t="s">
        <v>133</v>
      </c>
      <c r="B70" s="47" t="s">
        <v>134</v>
      </c>
      <c r="C70" s="47" t="s">
        <v>41</v>
      </c>
      <c r="D70" s="47" t="s">
        <v>137</v>
      </c>
      <c r="E70" s="26">
        <v>7213360</v>
      </c>
      <c r="F70" s="156">
        <v>8391515</v>
      </c>
      <c r="G70" s="2">
        <f t="shared" si="1"/>
        <v>1178155</v>
      </c>
      <c r="H70" s="44">
        <f t="shared" si="0"/>
        <v>0.1633</v>
      </c>
      <c r="I70" s="13" t="s">
        <v>870</v>
      </c>
      <c r="J70" s="16" t="s">
        <v>870</v>
      </c>
      <c r="K70" s="13">
        <v>2016</v>
      </c>
      <c r="L70" s="64">
        <v>-215.56999999999971</v>
      </c>
      <c r="M70" s="68">
        <v>-125.33999999999969</v>
      </c>
      <c r="N70" s="14"/>
      <c r="O70" s="14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 s="40" customFormat="1" x14ac:dyDescent="0.2">
      <c r="A71" s="46" t="s">
        <v>133</v>
      </c>
      <c r="B71" s="47" t="s">
        <v>134</v>
      </c>
      <c r="C71" s="47" t="s">
        <v>138</v>
      </c>
      <c r="D71" s="47" t="s">
        <v>139</v>
      </c>
      <c r="E71" s="26">
        <v>33707</v>
      </c>
      <c r="F71" s="156">
        <v>108240</v>
      </c>
      <c r="G71" s="2">
        <f t="shared" si="1"/>
        <v>74533</v>
      </c>
      <c r="H71" s="44">
        <f t="shared" si="0"/>
        <v>2.2111999999999998</v>
      </c>
      <c r="I71" s="13">
        <v>1</v>
      </c>
      <c r="J71" s="16" t="s">
        <v>870</v>
      </c>
      <c r="K71" s="13" t="s">
        <v>915</v>
      </c>
      <c r="L71" s="64" t="s">
        <v>915</v>
      </c>
      <c r="M71" s="68" t="s">
        <v>915</v>
      </c>
      <c r="N71" s="14"/>
      <c r="O71" s="14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 s="40" customFormat="1" x14ac:dyDescent="0.2">
      <c r="A72" s="46" t="s">
        <v>133</v>
      </c>
      <c r="B72" s="47" t="s">
        <v>134</v>
      </c>
      <c r="C72" s="47" t="s">
        <v>123</v>
      </c>
      <c r="D72" s="47" t="s">
        <v>140</v>
      </c>
      <c r="E72" s="26">
        <v>3462543</v>
      </c>
      <c r="F72" s="156">
        <v>4329719</v>
      </c>
      <c r="G72" s="2">
        <f t="shared" si="1"/>
        <v>867176</v>
      </c>
      <c r="H72" s="44">
        <f t="shared" si="0"/>
        <v>0.25040000000000001</v>
      </c>
      <c r="I72" s="13" t="s">
        <v>870</v>
      </c>
      <c r="J72" s="16" t="s">
        <v>870</v>
      </c>
      <c r="K72" s="13" t="s">
        <v>915</v>
      </c>
      <c r="L72" s="64" t="s">
        <v>915</v>
      </c>
      <c r="M72" s="68" t="s">
        <v>915</v>
      </c>
      <c r="N72" s="14"/>
      <c r="O72" s="14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 s="40" customFormat="1" x14ac:dyDescent="0.2">
      <c r="A73" s="46" t="s">
        <v>133</v>
      </c>
      <c r="B73" s="47" t="s">
        <v>134</v>
      </c>
      <c r="C73" s="47" t="s">
        <v>141</v>
      </c>
      <c r="D73" s="47" t="s">
        <v>142</v>
      </c>
      <c r="E73" s="26">
        <v>4089448</v>
      </c>
      <c r="F73" s="156">
        <v>4948737</v>
      </c>
      <c r="G73" s="2">
        <f t="shared" si="1"/>
        <v>859289</v>
      </c>
      <c r="H73" s="44">
        <f t="shared" ref="H73:H136" si="2">ROUND(G73/E73,4)</f>
        <v>0.21010000000000001</v>
      </c>
      <c r="I73" s="13" t="s">
        <v>870</v>
      </c>
      <c r="J73" s="16" t="s">
        <v>870</v>
      </c>
      <c r="K73" s="13" t="s">
        <v>915</v>
      </c>
      <c r="L73" s="64" t="s">
        <v>915</v>
      </c>
      <c r="M73" s="68" t="s">
        <v>915</v>
      </c>
      <c r="N73" s="14"/>
      <c r="O73" s="14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 s="40" customFormat="1" x14ac:dyDescent="0.2">
      <c r="A74" s="46" t="s">
        <v>133</v>
      </c>
      <c r="B74" s="47" t="s">
        <v>134</v>
      </c>
      <c r="C74" s="47" t="s">
        <v>143</v>
      </c>
      <c r="D74" s="47" t="s">
        <v>144</v>
      </c>
      <c r="E74" s="26">
        <v>1233124</v>
      </c>
      <c r="F74" s="156">
        <v>1457144</v>
      </c>
      <c r="G74" s="2">
        <f t="shared" ref="G74:G137" si="3">SUM(F74-E74)</f>
        <v>224020</v>
      </c>
      <c r="H74" s="44">
        <f t="shared" si="2"/>
        <v>0.1817</v>
      </c>
      <c r="I74" s="13" t="s">
        <v>870</v>
      </c>
      <c r="J74" s="16" t="s">
        <v>870</v>
      </c>
      <c r="K74" s="13">
        <v>2016</v>
      </c>
      <c r="L74" s="64">
        <v>-22.519999999999982</v>
      </c>
      <c r="M74" s="68">
        <v>-35.75</v>
      </c>
      <c r="N74" s="14"/>
      <c r="O74" s="1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 s="40" customFormat="1" x14ac:dyDescent="0.2">
      <c r="A75" s="46" t="s">
        <v>133</v>
      </c>
      <c r="B75" s="47" t="s">
        <v>134</v>
      </c>
      <c r="C75" s="47" t="s">
        <v>145</v>
      </c>
      <c r="D75" s="47" t="s">
        <v>146</v>
      </c>
      <c r="E75" s="26">
        <v>1440109</v>
      </c>
      <c r="F75" s="156">
        <v>1744480</v>
      </c>
      <c r="G75" s="2">
        <f t="shared" si="3"/>
        <v>304371</v>
      </c>
      <c r="H75" s="44">
        <f t="shared" si="2"/>
        <v>0.2114</v>
      </c>
      <c r="I75" s="13" t="s">
        <v>870</v>
      </c>
      <c r="J75" s="16" t="s">
        <v>870</v>
      </c>
      <c r="K75" s="13" t="s">
        <v>915</v>
      </c>
      <c r="L75" s="64" t="s">
        <v>915</v>
      </c>
      <c r="M75" s="68" t="s">
        <v>915</v>
      </c>
      <c r="N75" s="14"/>
      <c r="O75" s="14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 s="40" customFormat="1" x14ac:dyDescent="0.2">
      <c r="A76" s="46" t="s">
        <v>133</v>
      </c>
      <c r="B76" s="47" t="s">
        <v>134</v>
      </c>
      <c r="C76" s="47" t="s">
        <v>147</v>
      </c>
      <c r="D76" s="47" t="s">
        <v>148</v>
      </c>
      <c r="E76" s="26">
        <v>229327</v>
      </c>
      <c r="F76" s="156">
        <v>375651</v>
      </c>
      <c r="G76" s="2">
        <f t="shared" si="3"/>
        <v>146324</v>
      </c>
      <c r="H76" s="44">
        <f t="shared" si="2"/>
        <v>0.6381</v>
      </c>
      <c r="I76" s="13" t="s">
        <v>870</v>
      </c>
      <c r="J76" s="16" t="s">
        <v>870</v>
      </c>
      <c r="K76" s="13">
        <v>2016</v>
      </c>
      <c r="L76" s="64">
        <v>-11.109999999999957</v>
      </c>
      <c r="M76" s="68">
        <v>-6.9399999999999977</v>
      </c>
      <c r="N76" s="14"/>
      <c r="O76" s="14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 s="40" customFormat="1" x14ac:dyDescent="0.2">
      <c r="A77" s="46" t="s">
        <v>133</v>
      </c>
      <c r="B77" s="47" t="s">
        <v>134</v>
      </c>
      <c r="C77" s="47" t="s">
        <v>149</v>
      </c>
      <c r="D77" s="47" t="s">
        <v>150</v>
      </c>
      <c r="E77" s="26">
        <v>3896864</v>
      </c>
      <c r="F77" s="156">
        <v>4594825</v>
      </c>
      <c r="G77" s="2">
        <f t="shared" si="3"/>
        <v>697961</v>
      </c>
      <c r="H77" s="44">
        <f t="shared" si="2"/>
        <v>0.17910000000000001</v>
      </c>
      <c r="I77" s="13" t="s">
        <v>870</v>
      </c>
      <c r="J77" s="16" t="s">
        <v>870</v>
      </c>
      <c r="K77" s="13" t="s">
        <v>915</v>
      </c>
      <c r="L77" s="64" t="s">
        <v>915</v>
      </c>
      <c r="M77" s="68" t="s">
        <v>915</v>
      </c>
      <c r="N77" s="14"/>
      <c r="O77" s="14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 s="40" customFormat="1" x14ac:dyDescent="0.2">
      <c r="A78" s="46" t="s">
        <v>151</v>
      </c>
      <c r="B78" s="47" t="s">
        <v>152</v>
      </c>
      <c r="C78" s="47" t="s">
        <v>153</v>
      </c>
      <c r="D78" s="47" t="s">
        <v>154</v>
      </c>
      <c r="E78" s="26">
        <v>546993</v>
      </c>
      <c r="F78" s="156">
        <v>645274</v>
      </c>
      <c r="G78" s="2">
        <f t="shared" si="3"/>
        <v>98281</v>
      </c>
      <c r="H78" s="44">
        <f t="shared" si="2"/>
        <v>0.1797</v>
      </c>
      <c r="I78" s="13" t="s">
        <v>870</v>
      </c>
      <c r="J78" s="16" t="s">
        <v>870</v>
      </c>
      <c r="K78" s="13" t="s">
        <v>915</v>
      </c>
      <c r="L78" s="64" t="s">
        <v>915</v>
      </c>
      <c r="M78" s="68" t="s">
        <v>915</v>
      </c>
      <c r="N78" s="14"/>
      <c r="O78" s="14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 s="40" customFormat="1" x14ac:dyDescent="0.2">
      <c r="A79" s="46" t="s">
        <v>151</v>
      </c>
      <c r="B79" s="47" t="s">
        <v>152</v>
      </c>
      <c r="C79" s="47" t="s">
        <v>155</v>
      </c>
      <c r="D79" s="47" t="s">
        <v>156</v>
      </c>
      <c r="E79" s="26">
        <v>794487</v>
      </c>
      <c r="F79" s="156">
        <v>855687</v>
      </c>
      <c r="G79" s="2">
        <f t="shared" si="3"/>
        <v>61200</v>
      </c>
      <c r="H79" s="44">
        <f t="shared" si="2"/>
        <v>7.6999999999999999E-2</v>
      </c>
      <c r="I79" s="13" t="s">
        <v>870</v>
      </c>
      <c r="J79" s="16" t="s">
        <v>870</v>
      </c>
      <c r="K79" s="13">
        <v>2016</v>
      </c>
      <c r="L79" s="64">
        <v>-22.419999999999959</v>
      </c>
      <c r="M79" s="68">
        <v>-16.359999999999985</v>
      </c>
      <c r="N79" s="14"/>
      <c r="O79" s="14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 s="40" customFormat="1" x14ac:dyDescent="0.2">
      <c r="A80" s="46" t="s">
        <v>151</v>
      </c>
      <c r="B80" s="47" t="s">
        <v>152</v>
      </c>
      <c r="C80" s="47" t="s">
        <v>34</v>
      </c>
      <c r="D80" s="47" t="s">
        <v>157</v>
      </c>
      <c r="E80" s="26">
        <v>2163049</v>
      </c>
      <c r="F80" s="156">
        <v>2494982</v>
      </c>
      <c r="G80" s="2">
        <f t="shared" si="3"/>
        <v>331933</v>
      </c>
      <c r="H80" s="44">
        <f t="shared" si="2"/>
        <v>0.1535</v>
      </c>
      <c r="I80" s="13" t="s">
        <v>870</v>
      </c>
      <c r="J80" s="16" t="s">
        <v>870</v>
      </c>
      <c r="K80" s="13" t="s">
        <v>915</v>
      </c>
      <c r="L80" s="64" t="s">
        <v>915</v>
      </c>
      <c r="M80" s="68" t="s">
        <v>915</v>
      </c>
      <c r="N80" s="14"/>
      <c r="O80" s="14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 s="40" customFormat="1" x14ac:dyDescent="0.2">
      <c r="A81" s="46" t="s">
        <v>151</v>
      </c>
      <c r="B81" s="47" t="s">
        <v>152</v>
      </c>
      <c r="C81" s="47" t="s">
        <v>158</v>
      </c>
      <c r="D81" s="47" t="s">
        <v>159</v>
      </c>
      <c r="E81" s="26">
        <v>800757</v>
      </c>
      <c r="F81" s="156">
        <v>918760</v>
      </c>
      <c r="G81" s="2">
        <f t="shared" si="3"/>
        <v>118003</v>
      </c>
      <c r="H81" s="44">
        <f t="shared" si="2"/>
        <v>0.1474</v>
      </c>
      <c r="I81" s="13" t="s">
        <v>870</v>
      </c>
      <c r="J81" s="16" t="s">
        <v>870</v>
      </c>
      <c r="K81" s="13" t="s">
        <v>915</v>
      </c>
      <c r="L81" s="64" t="s">
        <v>915</v>
      </c>
      <c r="M81" s="68" t="s">
        <v>915</v>
      </c>
      <c r="N81" s="14"/>
      <c r="O81" s="14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 s="40" customFormat="1" x14ac:dyDescent="0.2">
      <c r="A82" s="46" t="s">
        <v>151</v>
      </c>
      <c r="B82" s="47" t="s">
        <v>152</v>
      </c>
      <c r="C82" s="47" t="s">
        <v>116</v>
      </c>
      <c r="D82" s="47" t="s">
        <v>160</v>
      </c>
      <c r="E82" s="26">
        <v>1130408</v>
      </c>
      <c r="F82" s="156">
        <v>1283457</v>
      </c>
      <c r="G82" s="2">
        <f t="shared" si="3"/>
        <v>153049</v>
      </c>
      <c r="H82" s="44">
        <f t="shared" si="2"/>
        <v>0.13539999999999999</v>
      </c>
      <c r="I82" s="13" t="s">
        <v>870</v>
      </c>
      <c r="J82" s="16" t="s">
        <v>870</v>
      </c>
      <c r="K82" s="13" t="s">
        <v>915</v>
      </c>
      <c r="L82" s="64" t="s">
        <v>915</v>
      </c>
      <c r="M82" s="68" t="s">
        <v>915</v>
      </c>
      <c r="N82" s="14"/>
      <c r="O82" s="14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 s="40" customFormat="1" x14ac:dyDescent="0.2">
      <c r="A83" s="46" t="s">
        <v>151</v>
      </c>
      <c r="B83" s="47" t="s">
        <v>152</v>
      </c>
      <c r="C83" s="47" t="s">
        <v>161</v>
      </c>
      <c r="D83" s="47" t="s">
        <v>162</v>
      </c>
      <c r="E83" s="26">
        <v>2632906</v>
      </c>
      <c r="F83" s="156">
        <v>2986531</v>
      </c>
      <c r="G83" s="2">
        <f t="shared" si="3"/>
        <v>353625</v>
      </c>
      <c r="H83" s="44">
        <f t="shared" si="2"/>
        <v>0.1343</v>
      </c>
      <c r="I83" s="13" t="s">
        <v>870</v>
      </c>
      <c r="J83" s="16" t="s">
        <v>870</v>
      </c>
      <c r="K83" s="13">
        <v>2016</v>
      </c>
      <c r="L83" s="64">
        <v>-21.409999999999854</v>
      </c>
      <c r="M83" s="68">
        <v>-26.970000000000027</v>
      </c>
      <c r="N83" s="14"/>
      <c r="O83" s="14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 s="40" customFormat="1" x14ac:dyDescent="0.2">
      <c r="A84" s="46" t="s">
        <v>151</v>
      </c>
      <c r="B84" s="47" t="s">
        <v>152</v>
      </c>
      <c r="C84" s="47" t="s">
        <v>163</v>
      </c>
      <c r="D84" s="47" t="s">
        <v>164</v>
      </c>
      <c r="E84" s="26">
        <v>2109839</v>
      </c>
      <c r="F84" s="156">
        <v>2433168</v>
      </c>
      <c r="G84" s="2">
        <f t="shared" si="3"/>
        <v>323329</v>
      </c>
      <c r="H84" s="44">
        <f t="shared" si="2"/>
        <v>0.1532</v>
      </c>
      <c r="I84" s="13" t="s">
        <v>870</v>
      </c>
      <c r="J84" s="16" t="s">
        <v>870</v>
      </c>
      <c r="K84" s="13" t="s">
        <v>915</v>
      </c>
      <c r="L84" s="64" t="s">
        <v>915</v>
      </c>
      <c r="M84" s="68" t="s">
        <v>915</v>
      </c>
      <c r="N84" s="14"/>
      <c r="O84" s="1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 s="40" customFormat="1" x14ac:dyDescent="0.2">
      <c r="A85" s="46" t="s">
        <v>151</v>
      </c>
      <c r="B85" s="47" t="s">
        <v>152</v>
      </c>
      <c r="C85" s="47" t="s">
        <v>165</v>
      </c>
      <c r="D85" s="47" t="s">
        <v>166</v>
      </c>
      <c r="E85" s="26">
        <v>1479844</v>
      </c>
      <c r="F85" s="156">
        <v>1614729</v>
      </c>
      <c r="G85" s="2">
        <f t="shared" si="3"/>
        <v>134885</v>
      </c>
      <c r="H85" s="44">
        <f t="shared" si="2"/>
        <v>9.11E-2</v>
      </c>
      <c r="I85" s="13" t="s">
        <v>870</v>
      </c>
      <c r="J85" s="16" t="s">
        <v>870</v>
      </c>
      <c r="K85" s="13">
        <v>2016</v>
      </c>
      <c r="L85" s="64">
        <v>-26.230000000000018</v>
      </c>
      <c r="M85" s="68">
        <v>-8.2899999999999636</v>
      </c>
      <c r="N85" s="14"/>
      <c r="O85" s="14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 s="40" customFormat="1" x14ac:dyDescent="0.2">
      <c r="A86" s="46" t="s">
        <v>151</v>
      </c>
      <c r="B86" s="47" t="s">
        <v>152</v>
      </c>
      <c r="C86" s="47" t="s">
        <v>59</v>
      </c>
      <c r="D86" s="47" t="s">
        <v>167</v>
      </c>
      <c r="E86" s="26">
        <v>2153043</v>
      </c>
      <c r="F86" s="156">
        <v>2607827</v>
      </c>
      <c r="G86" s="2">
        <f t="shared" si="3"/>
        <v>454784</v>
      </c>
      <c r="H86" s="44">
        <f t="shared" si="2"/>
        <v>0.2112</v>
      </c>
      <c r="I86" s="13" t="s">
        <v>870</v>
      </c>
      <c r="J86" s="16" t="s">
        <v>870</v>
      </c>
      <c r="K86" s="13" t="s">
        <v>915</v>
      </c>
      <c r="L86" s="64" t="s">
        <v>915</v>
      </c>
      <c r="M86" s="68" t="s">
        <v>915</v>
      </c>
      <c r="N86" s="14"/>
      <c r="O86" s="14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 s="40" customFormat="1" x14ac:dyDescent="0.2">
      <c r="A87" s="46" t="s">
        <v>151</v>
      </c>
      <c r="B87" s="47" t="s">
        <v>152</v>
      </c>
      <c r="C87" s="47" t="s">
        <v>168</v>
      </c>
      <c r="D87" s="47" t="s">
        <v>169</v>
      </c>
      <c r="E87" s="26">
        <v>1991482</v>
      </c>
      <c r="F87" s="156">
        <v>2317744</v>
      </c>
      <c r="G87" s="2">
        <f t="shared" si="3"/>
        <v>326262</v>
      </c>
      <c r="H87" s="44">
        <f t="shared" si="2"/>
        <v>0.1638</v>
      </c>
      <c r="I87" s="13" t="s">
        <v>870</v>
      </c>
      <c r="J87" s="16" t="s">
        <v>870</v>
      </c>
      <c r="K87" s="13">
        <v>2016</v>
      </c>
      <c r="L87" s="64">
        <v>-13.460000000000036</v>
      </c>
      <c r="M87" s="68">
        <v>-32.509999999999991</v>
      </c>
      <c r="N87" s="14"/>
      <c r="O87" s="14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 s="40" customFormat="1" x14ac:dyDescent="0.2">
      <c r="A88" s="46" t="s">
        <v>151</v>
      </c>
      <c r="B88" s="47" t="s">
        <v>152</v>
      </c>
      <c r="C88" s="47" t="s">
        <v>170</v>
      </c>
      <c r="D88" s="47" t="s">
        <v>171</v>
      </c>
      <c r="E88" s="26">
        <v>12919722</v>
      </c>
      <c r="F88" s="156">
        <v>15260023</v>
      </c>
      <c r="G88" s="2">
        <f t="shared" si="3"/>
        <v>2340301</v>
      </c>
      <c r="H88" s="44">
        <f t="shared" si="2"/>
        <v>0.18110000000000001</v>
      </c>
      <c r="I88" s="13" t="s">
        <v>870</v>
      </c>
      <c r="J88" s="16" t="s">
        <v>870</v>
      </c>
      <c r="K88" s="13" t="s">
        <v>915</v>
      </c>
      <c r="L88" s="64" t="s">
        <v>915</v>
      </c>
      <c r="M88" s="68" t="s">
        <v>915</v>
      </c>
      <c r="N88" s="14"/>
      <c r="O88" s="14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 s="40" customFormat="1" x14ac:dyDescent="0.2">
      <c r="A89" s="48" t="s">
        <v>151</v>
      </c>
      <c r="B89" s="49" t="s">
        <v>152</v>
      </c>
      <c r="C89" s="49" t="s">
        <v>172</v>
      </c>
      <c r="D89" s="49" t="s">
        <v>173</v>
      </c>
      <c r="E89" s="26">
        <v>218848</v>
      </c>
      <c r="F89" s="156">
        <v>583795</v>
      </c>
      <c r="G89" s="2">
        <f t="shared" si="3"/>
        <v>364947</v>
      </c>
      <c r="H89" s="44">
        <f t="shared" si="2"/>
        <v>1.6676</v>
      </c>
      <c r="I89" s="13" t="s">
        <v>870</v>
      </c>
      <c r="J89" s="16" t="s">
        <v>870</v>
      </c>
      <c r="K89" s="13" t="s">
        <v>915</v>
      </c>
      <c r="L89" s="64" t="s">
        <v>915</v>
      </c>
      <c r="M89" s="68" t="s">
        <v>915</v>
      </c>
      <c r="N89" s="14"/>
      <c r="O89" s="14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 s="40" customFormat="1" x14ac:dyDescent="0.2">
      <c r="A90" s="46" t="s">
        <v>174</v>
      </c>
      <c r="B90" s="47" t="s">
        <v>175</v>
      </c>
      <c r="C90" s="47" t="s">
        <v>34</v>
      </c>
      <c r="D90" s="47" t="s">
        <v>177</v>
      </c>
      <c r="E90" s="26">
        <v>834891</v>
      </c>
      <c r="F90" s="156">
        <v>879468</v>
      </c>
      <c r="G90" s="2">
        <f t="shared" si="3"/>
        <v>44577</v>
      </c>
      <c r="H90" s="44">
        <f t="shared" si="2"/>
        <v>5.3400000000000003E-2</v>
      </c>
      <c r="I90" s="13" t="s">
        <v>870</v>
      </c>
      <c r="J90" s="16" t="s">
        <v>870</v>
      </c>
      <c r="K90" s="13">
        <v>2016</v>
      </c>
      <c r="L90" s="64">
        <v>-24.349999999999966</v>
      </c>
      <c r="M90" s="68">
        <v>-14.610000000000014</v>
      </c>
      <c r="N90" s="14"/>
      <c r="O90" s="14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 s="40" customFormat="1" x14ac:dyDescent="0.2">
      <c r="A91" s="46" t="s">
        <v>174</v>
      </c>
      <c r="B91" s="47" t="s">
        <v>175</v>
      </c>
      <c r="C91" s="47" t="s">
        <v>26</v>
      </c>
      <c r="D91" s="47" t="s">
        <v>178</v>
      </c>
      <c r="E91" s="26">
        <v>1505238</v>
      </c>
      <c r="F91" s="156">
        <v>1709723</v>
      </c>
      <c r="G91" s="2">
        <f t="shared" si="3"/>
        <v>204485</v>
      </c>
      <c r="H91" s="44">
        <f t="shared" si="2"/>
        <v>0.1358</v>
      </c>
      <c r="I91" s="13" t="s">
        <v>870</v>
      </c>
      <c r="J91" s="16" t="s">
        <v>870</v>
      </c>
      <c r="K91" s="13">
        <v>2016</v>
      </c>
      <c r="L91" s="64">
        <v>-16.25</v>
      </c>
      <c r="M91" s="68">
        <v>-18.439999999999998</v>
      </c>
      <c r="N91" s="14"/>
      <c r="O91" s="14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 s="40" customFormat="1" x14ac:dyDescent="0.2">
      <c r="A92" s="46" t="s">
        <v>174</v>
      </c>
      <c r="B92" s="47" t="s">
        <v>175</v>
      </c>
      <c r="C92" s="47" t="s">
        <v>57</v>
      </c>
      <c r="D92" s="47" t="s">
        <v>179</v>
      </c>
      <c r="E92" s="26">
        <v>1250920</v>
      </c>
      <c r="F92" s="156">
        <v>1534304</v>
      </c>
      <c r="G92" s="2">
        <f t="shared" si="3"/>
        <v>283384</v>
      </c>
      <c r="H92" s="44">
        <f t="shared" si="2"/>
        <v>0.22650000000000001</v>
      </c>
      <c r="I92" s="13" t="s">
        <v>870</v>
      </c>
      <c r="J92" s="16" t="s">
        <v>870</v>
      </c>
      <c r="K92" s="13" t="s">
        <v>915</v>
      </c>
      <c r="L92" s="64" t="s">
        <v>915</v>
      </c>
      <c r="M92" s="68" t="s">
        <v>915</v>
      </c>
      <c r="N92" s="14"/>
      <c r="O92" s="14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 s="40" customFormat="1" x14ac:dyDescent="0.2">
      <c r="A93" s="46" t="s">
        <v>174</v>
      </c>
      <c r="B93" s="47" t="s">
        <v>175</v>
      </c>
      <c r="C93" s="47" t="s">
        <v>16</v>
      </c>
      <c r="D93" s="47" t="s">
        <v>180</v>
      </c>
      <c r="E93" s="26">
        <v>1562911</v>
      </c>
      <c r="F93" s="156">
        <v>1783586</v>
      </c>
      <c r="G93" s="2">
        <f t="shared" si="3"/>
        <v>220675</v>
      </c>
      <c r="H93" s="44">
        <f t="shared" si="2"/>
        <v>0.14119999999999999</v>
      </c>
      <c r="I93" s="13" t="s">
        <v>870</v>
      </c>
      <c r="J93" s="16" t="s">
        <v>870</v>
      </c>
      <c r="K93" s="13">
        <v>2016</v>
      </c>
      <c r="L93" s="64">
        <v>-6.7400000000000091</v>
      </c>
      <c r="M93" s="68">
        <v>-21</v>
      </c>
      <c r="N93" s="14"/>
      <c r="O93" s="14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 s="40" customFormat="1" x14ac:dyDescent="0.2">
      <c r="A94" s="46" t="s">
        <v>174</v>
      </c>
      <c r="B94" s="47" t="s">
        <v>175</v>
      </c>
      <c r="C94" s="47" t="s">
        <v>181</v>
      </c>
      <c r="D94" s="47" t="s">
        <v>881</v>
      </c>
      <c r="E94" s="26">
        <v>4680578</v>
      </c>
      <c r="F94" s="156">
        <v>5304582</v>
      </c>
      <c r="G94" s="2">
        <f t="shared" si="3"/>
        <v>624004</v>
      </c>
      <c r="H94" s="44">
        <f t="shared" si="2"/>
        <v>0.1333</v>
      </c>
      <c r="I94" s="13" t="s">
        <v>870</v>
      </c>
      <c r="J94" s="16" t="s">
        <v>870</v>
      </c>
      <c r="K94" s="13">
        <v>2016</v>
      </c>
      <c r="L94" s="64">
        <v>-74.949999999999818</v>
      </c>
      <c r="M94" s="68">
        <v>-43.909999999999854</v>
      </c>
      <c r="N94" s="14"/>
      <c r="O94" s="1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 s="40" customFormat="1" x14ac:dyDescent="0.2">
      <c r="A95" s="46" t="s">
        <v>182</v>
      </c>
      <c r="B95" s="47" t="s">
        <v>183</v>
      </c>
      <c r="C95" s="47" t="s">
        <v>57</v>
      </c>
      <c r="D95" s="47" t="s">
        <v>184</v>
      </c>
      <c r="E95" s="26">
        <v>150700</v>
      </c>
      <c r="F95" s="156">
        <v>226885</v>
      </c>
      <c r="G95" s="2">
        <f t="shared" si="3"/>
        <v>76185</v>
      </c>
      <c r="H95" s="44">
        <f t="shared" si="2"/>
        <v>0.50549999999999995</v>
      </c>
      <c r="I95" s="13">
        <v>1</v>
      </c>
      <c r="J95" s="16" t="s">
        <v>870</v>
      </c>
      <c r="K95" s="13">
        <v>2016</v>
      </c>
      <c r="L95" s="64">
        <v>-34.299999999999955</v>
      </c>
      <c r="M95" s="68">
        <v>-23.640000000000043</v>
      </c>
      <c r="N95" s="14"/>
      <c r="O95" s="14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:73" s="40" customFormat="1" x14ac:dyDescent="0.2">
      <c r="A96" s="46" t="s">
        <v>182</v>
      </c>
      <c r="B96" s="47" t="s">
        <v>183</v>
      </c>
      <c r="C96" s="47" t="s">
        <v>185</v>
      </c>
      <c r="D96" s="47" t="s">
        <v>186</v>
      </c>
      <c r="E96" s="26">
        <v>478315</v>
      </c>
      <c r="F96" s="156">
        <v>562340</v>
      </c>
      <c r="G96" s="2">
        <f t="shared" si="3"/>
        <v>84025</v>
      </c>
      <c r="H96" s="44">
        <f t="shared" si="2"/>
        <v>0.1757</v>
      </c>
      <c r="I96" s="13" t="s">
        <v>870</v>
      </c>
      <c r="J96" s="16" t="s">
        <v>870</v>
      </c>
      <c r="K96" s="13" t="s">
        <v>915</v>
      </c>
      <c r="L96" s="64" t="s">
        <v>915</v>
      </c>
      <c r="M96" s="68" t="s">
        <v>915</v>
      </c>
      <c r="N96" s="14"/>
      <c r="O96" s="14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 s="40" customFormat="1" x14ac:dyDescent="0.2">
      <c r="A97" s="46" t="s">
        <v>182</v>
      </c>
      <c r="B97" s="47" t="s">
        <v>183</v>
      </c>
      <c r="C97" s="47" t="s">
        <v>18</v>
      </c>
      <c r="D97" s="47" t="s">
        <v>187</v>
      </c>
      <c r="E97" s="26">
        <v>59412</v>
      </c>
      <c r="F97" s="156">
        <v>101428</v>
      </c>
      <c r="G97" s="2">
        <f t="shared" si="3"/>
        <v>42016</v>
      </c>
      <c r="H97" s="44">
        <f t="shared" si="2"/>
        <v>0.70720000000000005</v>
      </c>
      <c r="I97" s="13" t="s">
        <v>870</v>
      </c>
      <c r="J97" s="16" t="s">
        <v>870</v>
      </c>
      <c r="K97" s="13">
        <v>2016</v>
      </c>
      <c r="L97" s="64">
        <v>-4.2900000000000205</v>
      </c>
      <c r="M97" s="68">
        <v>-1.9500000000000028</v>
      </c>
      <c r="N97" s="14"/>
      <c r="O97" s="14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 s="40" customFormat="1" x14ac:dyDescent="0.2">
      <c r="A98" s="46" t="s">
        <v>188</v>
      </c>
      <c r="B98" s="47" t="s">
        <v>189</v>
      </c>
      <c r="C98" s="47" t="s">
        <v>190</v>
      </c>
      <c r="D98" s="47" t="s">
        <v>191</v>
      </c>
      <c r="E98" s="26">
        <v>1202272</v>
      </c>
      <c r="F98" s="156">
        <v>1391626</v>
      </c>
      <c r="G98" s="2">
        <f t="shared" si="3"/>
        <v>189354</v>
      </c>
      <c r="H98" s="44">
        <f t="shared" si="2"/>
        <v>0.1575</v>
      </c>
      <c r="I98" s="13" t="s">
        <v>870</v>
      </c>
      <c r="J98" s="16" t="s">
        <v>870</v>
      </c>
      <c r="K98" s="13" t="s">
        <v>915</v>
      </c>
      <c r="L98" s="64" t="s">
        <v>915</v>
      </c>
      <c r="M98" s="68" t="s">
        <v>915</v>
      </c>
      <c r="N98" s="14"/>
      <c r="O98" s="14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 s="40" customFormat="1" x14ac:dyDescent="0.2">
      <c r="A99" s="46" t="s">
        <v>188</v>
      </c>
      <c r="B99" s="47" t="s">
        <v>189</v>
      </c>
      <c r="C99" s="47" t="s">
        <v>57</v>
      </c>
      <c r="D99" s="47" t="s">
        <v>192</v>
      </c>
      <c r="E99" s="26">
        <v>62163183</v>
      </c>
      <c r="F99" s="156">
        <v>76519183</v>
      </c>
      <c r="G99" s="2">
        <f t="shared" si="3"/>
        <v>14356000</v>
      </c>
      <c r="H99" s="44">
        <f t="shared" si="2"/>
        <v>0.23089999999999999</v>
      </c>
      <c r="I99" s="13" t="s">
        <v>870</v>
      </c>
      <c r="J99" s="16" t="s">
        <v>870</v>
      </c>
      <c r="K99" s="13" t="s">
        <v>915</v>
      </c>
      <c r="L99" s="64" t="s">
        <v>915</v>
      </c>
      <c r="M99" s="68" t="s">
        <v>915</v>
      </c>
      <c r="N99" s="14"/>
      <c r="O99" s="14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 s="40" customFormat="1" x14ac:dyDescent="0.2">
      <c r="A100" s="46" t="s">
        <v>188</v>
      </c>
      <c r="B100" s="47" t="s">
        <v>189</v>
      </c>
      <c r="C100" s="47" t="s">
        <v>193</v>
      </c>
      <c r="D100" s="47" t="s">
        <v>194</v>
      </c>
      <c r="E100" s="26">
        <v>36125191</v>
      </c>
      <c r="F100" s="156">
        <v>45645549</v>
      </c>
      <c r="G100" s="2">
        <f t="shared" si="3"/>
        <v>9520358</v>
      </c>
      <c r="H100" s="44">
        <f t="shared" si="2"/>
        <v>0.26350000000000001</v>
      </c>
      <c r="I100" s="13" t="s">
        <v>870</v>
      </c>
      <c r="J100" s="16" t="s">
        <v>870</v>
      </c>
      <c r="K100" s="13" t="s">
        <v>915</v>
      </c>
      <c r="L100" s="64" t="s">
        <v>915</v>
      </c>
      <c r="M100" s="68" t="s">
        <v>915</v>
      </c>
      <c r="N100" s="14"/>
      <c r="O100" s="14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 s="40" customFormat="1" x14ac:dyDescent="0.2">
      <c r="A101" s="46" t="s">
        <v>188</v>
      </c>
      <c r="B101" s="47" t="s">
        <v>189</v>
      </c>
      <c r="C101" s="47" t="s">
        <v>84</v>
      </c>
      <c r="D101" s="47" t="s">
        <v>195</v>
      </c>
      <c r="E101" s="26">
        <v>9087370</v>
      </c>
      <c r="F101" s="156">
        <v>10714605</v>
      </c>
      <c r="G101" s="2">
        <f t="shared" si="3"/>
        <v>1627235</v>
      </c>
      <c r="H101" s="44">
        <f t="shared" si="2"/>
        <v>0.17910000000000001</v>
      </c>
      <c r="I101" s="13" t="s">
        <v>870</v>
      </c>
      <c r="J101" s="16" t="s">
        <v>870</v>
      </c>
      <c r="K101" s="13" t="s">
        <v>915</v>
      </c>
      <c r="L101" s="64" t="s">
        <v>915</v>
      </c>
      <c r="M101" s="68" t="s">
        <v>915</v>
      </c>
      <c r="N101" s="14"/>
      <c r="O101" s="14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 s="40" customFormat="1" x14ac:dyDescent="0.2">
      <c r="A102" s="46" t="s">
        <v>188</v>
      </c>
      <c r="B102" s="47" t="s">
        <v>189</v>
      </c>
      <c r="C102" s="47" t="s">
        <v>127</v>
      </c>
      <c r="D102" s="47" t="s">
        <v>196</v>
      </c>
      <c r="E102" s="26">
        <v>3636991</v>
      </c>
      <c r="F102" s="156">
        <v>4225604</v>
      </c>
      <c r="G102" s="2">
        <f t="shared" si="3"/>
        <v>588613</v>
      </c>
      <c r="H102" s="44">
        <f t="shared" si="2"/>
        <v>0.1618</v>
      </c>
      <c r="I102" s="13" t="s">
        <v>870</v>
      </c>
      <c r="J102" s="16" t="s">
        <v>870</v>
      </c>
      <c r="K102" s="13">
        <v>2016</v>
      </c>
      <c r="L102" s="64">
        <v>-24.220000000000027</v>
      </c>
      <c r="M102" s="68">
        <v>-21.629999999999882</v>
      </c>
      <c r="N102" s="14"/>
      <c r="O102" s="14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:73" s="40" customFormat="1" x14ac:dyDescent="0.2">
      <c r="A103" s="46" t="s">
        <v>188</v>
      </c>
      <c r="B103" s="47" t="s">
        <v>189</v>
      </c>
      <c r="C103" s="47" t="s">
        <v>197</v>
      </c>
      <c r="D103" s="47" t="s">
        <v>198</v>
      </c>
      <c r="E103" s="26">
        <v>4714363</v>
      </c>
      <c r="F103" s="156">
        <v>5491408</v>
      </c>
      <c r="G103" s="2">
        <f t="shared" si="3"/>
        <v>777045</v>
      </c>
      <c r="H103" s="44">
        <f t="shared" si="2"/>
        <v>0.1648</v>
      </c>
      <c r="I103" s="13" t="s">
        <v>870</v>
      </c>
      <c r="J103" s="16" t="s">
        <v>870</v>
      </c>
      <c r="K103" s="13" t="s">
        <v>915</v>
      </c>
      <c r="L103" s="64" t="s">
        <v>915</v>
      </c>
      <c r="M103" s="68" t="s">
        <v>915</v>
      </c>
      <c r="N103" s="14"/>
      <c r="O103" s="14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:73" s="40" customFormat="1" x14ac:dyDescent="0.2">
      <c r="A104" s="46" t="s">
        <v>199</v>
      </c>
      <c r="B104" s="47" t="s">
        <v>200</v>
      </c>
      <c r="C104" s="47" t="s">
        <v>201</v>
      </c>
      <c r="D104" s="47" t="s">
        <v>202</v>
      </c>
      <c r="E104" s="26">
        <v>1165962</v>
      </c>
      <c r="F104" s="156">
        <v>1278336</v>
      </c>
      <c r="G104" s="2">
        <f t="shared" si="3"/>
        <v>112374</v>
      </c>
      <c r="H104" s="44">
        <f t="shared" si="2"/>
        <v>9.64E-2</v>
      </c>
      <c r="I104" s="13" t="s">
        <v>870</v>
      </c>
      <c r="J104" s="16" t="s">
        <v>870</v>
      </c>
      <c r="K104" s="13" t="s">
        <v>915</v>
      </c>
      <c r="L104" s="64" t="s">
        <v>915</v>
      </c>
      <c r="M104" s="68" t="s">
        <v>915</v>
      </c>
      <c r="N104" s="14"/>
      <c r="O104" s="1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 s="40" customFormat="1" x14ac:dyDescent="0.2">
      <c r="A105" s="46" t="s">
        <v>199</v>
      </c>
      <c r="B105" s="47" t="s">
        <v>200</v>
      </c>
      <c r="C105" s="47" t="s">
        <v>26</v>
      </c>
      <c r="D105" s="47" t="s">
        <v>203</v>
      </c>
      <c r="E105" s="26">
        <v>618705</v>
      </c>
      <c r="F105" s="156">
        <v>900812</v>
      </c>
      <c r="G105" s="2">
        <f t="shared" si="3"/>
        <v>282107</v>
      </c>
      <c r="H105" s="44">
        <f t="shared" si="2"/>
        <v>0.45600000000000002</v>
      </c>
      <c r="I105" s="13">
        <v>1</v>
      </c>
      <c r="J105" s="16" t="s">
        <v>870</v>
      </c>
      <c r="K105" s="13">
        <v>2016</v>
      </c>
      <c r="L105" s="64">
        <v>-14.220000000000027</v>
      </c>
      <c r="M105" s="68">
        <v>-22.950000000000045</v>
      </c>
      <c r="N105" s="14"/>
      <c r="O105" s="14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 s="40" customFormat="1" x14ac:dyDescent="0.2">
      <c r="A106" s="46" t="s">
        <v>199</v>
      </c>
      <c r="B106" s="47" t="s">
        <v>200</v>
      </c>
      <c r="C106" s="47" t="s">
        <v>57</v>
      </c>
      <c r="D106" s="47" t="s">
        <v>204</v>
      </c>
      <c r="E106" s="26">
        <v>568766</v>
      </c>
      <c r="F106" s="156">
        <v>680528</v>
      </c>
      <c r="G106" s="2">
        <f t="shared" si="3"/>
        <v>111762</v>
      </c>
      <c r="H106" s="44">
        <f t="shared" si="2"/>
        <v>0.19650000000000001</v>
      </c>
      <c r="I106" s="13" t="s">
        <v>870</v>
      </c>
      <c r="J106" s="16" t="s">
        <v>870</v>
      </c>
      <c r="K106" s="13" t="s">
        <v>915</v>
      </c>
      <c r="L106" s="64" t="s">
        <v>915</v>
      </c>
      <c r="M106" s="68" t="s">
        <v>915</v>
      </c>
      <c r="N106" s="14"/>
      <c r="O106" s="14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:73" s="40" customFormat="1" x14ac:dyDescent="0.2">
      <c r="A107" s="46" t="s">
        <v>205</v>
      </c>
      <c r="B107" s="47" t="s">
        <v>206</v>
      </c>
      <c r="C107" s="47" t="s">
        <v>207</v>
      </c>
      <c r="D107" s="47" t="s">
        <v>208</v>
      </c>
      <c r="E107" s="26">
        <v>1199802</v>
      </c>
      <c r="F107" s="156">
        <v>1398840</v>
      </c>
      <c r="G107" s="2">
        <f t="shared" si="3"/>
        <v>199038</v>
      </c>
      <c r="H107" s="44">
        <f t="shared" si="2"/>
        <v>0.16589999999999999</v>
      </c>
      <c r="I107" s="13" t="s">
        <v>870</v>
      </c>
      <c r="J107" s="16" t="s">
        <v>870</v>
      </c>
      <c r="K107" s="13" t="s">
        <v>915</v>
      </c>
      <c r="L107" s="64" t="s">
        <v>915</v>
      </c>
      <c r="M107" s="68" t="s">
        <v>915</v>
      </c>
      <c r="N107" s="14"/>
      <c r="O107" s="14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 s="40" customFormat="1" x14ac:dyDescent="0.2">
      <c r="A108" s="46" t="s">
        <v>205</v>
      </c>
      <c r="B108" s="47" t="s">
        <v>206</v>
      </c>
      <c r="C108" s="47" t="s">
        <v>209</v>
      </c>
      <c r="D108" s="47" t="s">
        <v>210</v>
      </c>
      <c r="E108" s="26">
        <v>2077667</v>
      </c>
      <c r="F108" s="156">
        <v>2419829</v>
      </c>
      <c r="G108" s="2">
        <f t="shared" si="3"/>
        <v>342162</v>
      </c>
      <c r="H108" s="44">
        <f t="shared" si="2"/>
        <v>0.16470000000000001</v>
      </c>
      <c r="I108" s="13" t="s">
        <v>870</v>
      </c>
      <c r="J108" s="16" t="s">
        <v>870</v>
      </c>
      <c r="K108" s="13" t="s">
        <v>915</v>
      </c>
      <c r="L108" s="64" t="s">
        <v>915</v>
      </c>
      <c r="M108" s="68" t="s">
        <v>915</v>
      </c>
      <c r="N108" s="14"/>
      <c r="O108" s="14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 s="40" customFormat="1" x14ac:dyDescent="0.2">
      <c r="A109" s="46" t="s">
        <v>205</v>
      </c>
      <c r="B109" s="47" t="s">
        <v>206</v>
      </c>
      <c r="C109" s="47" t="s">
        <v>26</v>
      </c>
      <c r="D109" s="47" t="s">
        <v>211</v>
      </c>
      <c r="E109" s="26">
        <v>4238987</v>
      </c>
      <c r="F109" s="156">
        <v>5309323</v>
      </c>
      <c r="G109" s="2">
        <f t="shared" si="3"/>
        <v>1070336</v>
      </c>
      <c r="H109" s="44">
        <f t="shared" si="2"/>
        <v>0.2525</v>
      </c>
      <c r="I109" s="13" t="s">
        <v>870</v>
      </c>
      <c r="J109" s="16" t="s">
        <v>870</v>
      </c>
      <c r="K109" s="13" t="s">
        <v>915</v>
      </c>
      <c r="L109" s="64" t="s">
        <v>915</v>
      </c>
      <c r="M109" s="68" t="s">
        <v>915</v>
      </c>
      <c r="N109" s="14"/>
      <c r="O109" s="14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 s="40" customFormat="1" x14ac:dyDescent="0.2">
      <c r="A110" s="46" t="s">
        <v>205</v>
      </c>
      <c r="B110" s="47" t="s">
        <v>206</v>
      </c>
      <c r="C110" s="47" t="s">
        <v>57</v>
      </c>
      <c r="D110" s="47" t="s">
        <v>212</v>
      </c>
      <c r="E110" s="26">
        <v>781361</v>
      </c>
      <c r="F110" s="156">
        <v>904023</v>
      </c>
      <c r="G110" s="2">
        <f t="shared" si="3"/>
        <v>122662</v>
      </c>
      <c r="H110" s="44">
        <f t="shared" si="2"/>
        <v>0.157</v>
      </c>
      <c r="I110" s="13" t="s">
        <v>870</v>
      </c>
      <c r="J110" s="16" t="s">
        <v>870</v>
      </c>
      <c r="K110" s="13">
        <v>2016</v>
      </c>
      <c r="L110" s="64">
        <v>-10.189999999999998</v>
      </c>
      <c r="M110" s="68">
        <v>-17.22</v>
      </c>
      <c r="N110" s="14"/>
      <c r="O110" s="14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 s="40" customFormat="1" x14ac:dyDescent="0.2">
      <c r="A111" s="46" t="s">
        <v>205</v>
      </c>
      <c r="B111" s="47" t="s">
        <v>206</v>
      </c>
      <c r="C111" s="47" t="s">
        <v>79</v>
      </c>
      <c r="D111" s="47" t="s">
        <v>213</v>
      </c>
      <c r="E111" s="26">
        <v>1381139</v>
      </c>
      <c r="F111" s="156">
        <v>1490045</v>
      </c>
      <c r="G111" s="2">
        <f t="shared" si="3"/>
        <v>108906</v>
      </c>
      <c r="H111" s="44">
        <f t="shared" si="2"/>
        <v>7.8899999999999998E-2</v>
      </c>
      <c r="I111" s="13" t="s">
        <v>870</v>
      </c>
      <c r="J111" s="16" t="s">
        <v>870</v>
      </c>
      <c r="K111" s="13">
        <v>2016</v>
      </c>
      <c r="L111" s="64">
        <v>-47.259999999999991</v>
      </c>
      <c r="M111" s="68">
        <v>-16.930000000000007</v>
      </c>
      <c r="N111" s="14"/>
      <c r="O111" s="14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 s="40" customFormat="1" x14ac:dyDescent="0.2">
      <c r="A112" s="46" t="s">
        <v>205</v>
      </c>
      <c r="B112" s="47" t="s">
        <v>206</v>
      </c>
      <c r="C112" s="47" t="s">
        <v>16</v>
      </c>
      <c r="D112" s="47" t="s">
        <v>214</v>
      </c>
      <c r="E112" s="26">
        <v>896855</v>
      </c>
      <c r="F112" s="156">
        <v>1143414</v>
      </c>
      <c r="G112" s="2">
        <f t="shared" si="3"/>
        <v>246559</v>
      </c>
      <c r="H112" s="44">
        <f t="shared" si="2"/>
        <v>0.27489999999999998</v>
      </c>
      <c r="I112" s="13" t="s">
        <v>870</v>
      </c>
      <c r="J112" s="16" t="s">
        <v>870</v>
      </c>
      <c r="K112" s="13" t="s">
        <v>915</v>
      </c>
      <c r="L112" s="64" t="s">
        <v>915</v>
      </c>
      <c r="M112" s="68" t="s">
        <v>915</v>
      </c>
      <c r="N112" s="14"/>
      <c r="O112" s="14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 s="40" customFormat="1" x14ac:dyDescent="0.2">
      <c r="A113" s="46" t="s">
        <v>205</v>
      </c>
      <c r="B113" s="47" t="s">
        <v>206</v>
      </c>
      <c r="C113" s="47" t="s">
        <v>215</v>
      </c>
      <c r="D113" s="47" t="s">
        <v>216</v>
      </c>
      <c r="E113" s="26">
        <v>49505126</v>
      </c>
      <c r="F113" s="156">
        <v>58110770</v>
      </c>
      <c r="G113" s="2">
        <f t="shared" si="3"/>
        <v>8605644</v>
      </c>
      <c r="H113" s="44">
        <f t="shared" si="2"/>
        <v>0.17380000000000001</v>
      </c>
      <c r="I113" s="13" t="s">
        <v>870</v>
      </c>
      <c r="J113" s="16" t="s">
        <v>870</v>
      </c>
      <c r="K113" s="13">
        <v>2016</v>
      </c>
      <c r="L113" s="64">
        <v>-293.0099999999984</v>
      </c>
      <c r="M113" s="68">
        <v>-214.19999999999891</v>
      </c>
      <c r="N113" s="14"/>
      <c r="O113" s="14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 s="40" customFormat="1" x14ac:dyDescent="0.2">
      <c r="A114" s="46" t="s">
        <v>205</v>
      </c>
      <c r="B114" s="47" t="s">
        <v>206</v>
      </c>
      <c r="C114" s="47" t="s">
        <v>67</v>
      </c>
      <c r="D114" s="47" t="s">
        <v>217</v>
      </c>
      <c r="E114" s="26">
        <v>1418068</v>
      </c>
      <c r="F114" s="156">
        <v>1548592</v>
      </c>
      <c r="G114" s="2">
        <f t="shared" si="3"/>
        <v>130524</v>
      </c>
      <c r="H114" s="44">
        <f t="shared" si="2"/>
        <v>9.1999999999999998E-2</v>
      </c>
      <c r="I114" s="13" t="s">
        <v>870</v>
      </c>
      <c r="J114" s="16" t="s">
        <v>870</v>
      </c>
      <c r="K114" s="13">
        <v>2016</v>
      </c>
      <c r="L114" s="64">
        <v>-52.529999999999973</v>
      </c>
      <c r="M114" s="68">
        <v>-30.639999999999986</v>
      </c>
      <c r="N114" s="14"/>
      <c r="O114" s="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 s="40" customFormat="1" x14ac:dyDescent="0.2">
      <c r="A115" s="46" t="s">
        <v>205</v>
      </c>
      <c r="B115" s="47" t="s">
        <v>206</v>
      </c>
      <c r="C115" s="47" t="s">
        <v>168</v>
      </c>
      <c r="D115" s="47" t="s">
        <v>218</v>
      </c>
      <c r="E115" s="26">
        <v>6883727</v>
      </c>
      <c r="F115" s="156">
        <v>8141293</v>
      </c>
      <c r="G115" s="2">
        <f t="shared" si="3"/>
        <v>1257566</v>
      </c>
      <c r="H115" s="44">
        <f t="shared" si="2"/>
        <v>0.1827</v>
      </c>
      <c r="I115" s="13" t="s">
        <v>870</v>
      </c>
      <c r="J115" s="16" t="s">
        <v>870</v>
      </c>
      <c r="K115" s="13" t="s">
        <v>915</v>
      </c>
      <c r="L115" s="64" t="s">
        <v>915</v>
      </c>
      <c r="M115" s="68" t="s">
        <v>915</v>
      </c>
      <c r="N115" s="14"/>
      <c r="O115" s="14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 s="40" customFormat="1" x14ac:dyDescent="0.2">
      <c r="A116" s="46" t="s">
        <v>205</v>
      </c>
      <c r="B116" s="47" t="s">
        <v>206</v>
      </c>
      <c r="C116" s="47" t="s">
        <v>219</v>
      </c>
      <c r="D116" s="47" t="s">
        <v>220</v>
      </c>
      <c r="E116" s="26">
        <v>892430</v>
      </c>
      <c r="F116" s="156">
        <v>1079217</v>
      </c>
      <c r="G116" s="2">
        <f t="shared" si="3"/>
        <v>186787</v>
      </c>
      <c r="H116" s="44">
        <f t="shared" si="2"/>
        <v>0.20930000000000001</v>
      </c>
      <c r="I116" s="13" t="s">
        <v>870</v>
      </c>
      <c r="J116" s="16" t="s">
        <v>870</v>
      </c>
      <c r="K116" s="13" t="s">
        <v>915</v>
      </c>
      <c r="L116" s="64" t="s">
        <v>915</v>
      </c>
      <c r="M116" s="68" t="s">
        <v>915</v>
      </c>
      <c r="N116" s="14"/>
      <c r="O116" s="14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 s="40" customFormat="1" x14ac:dyDescent="0.2">
      <c r="A117" s="46" t="s">
        <v>221</v>
      </c>
      <c r="B117" s="47" t="s">
        <v>222</v>
      </c>
      <c r="C117" s="47" t="s">
        <v>26</v>
      </c>
      <c r="D117" s="47" t="s">
        <v>223</v>
      </c>
      <c r="E117" s="26">
        <v>2042371</v>
      </c>
      <c r="F117" s="156">
        <v>2241678</v>
      </c>
      <c r="G117" s="2">
        <f t="shared" si="3"/>
        <v>199307</v>
      </c>
      <c r="H117" s="44">
        <f t="shared" si="2"/>
        <v>9.7600000000000006E-2</v>
      </c>
      <c r="I117" s="13" t="s">
        <v>870</v>
      </c>
      <c r="J117" s="16" t="s">
        <v>870</v>
      </c>
      <c r="K117" s="13">
        <v>2016</v>
      </c>
      <c r="L117" s="64">
        <v>-64.840000000000032</v>
      </c>
      <c r="M117" s="68">
        <v>-49.540000000000077</v>
      </c>
      <c r="N117" s="14"/>
      <c r="O117" s="14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 s="40" customFormat="1" x14ac:dyDescent="0.2">
      <c r="A118" s="46" t="s">
        <v>221</v>
      </c>
      <c r="B118" s="47" t="s">
        <v>222</v>
      </c>
      <c r="C118" s="47" t="s">
        <v>224</v>
      </c>
      <c r="D118" s="47" t="s">
        <v>225</v>
      </c>
      <c r="E118" s="26">
        <v>651635</v>
      </c>
      <c r="F118" s="156">
        <v>795034</v>
      </c>
      <c r="G118" s="2">
        <f t="shared" si="3"/>
        <v>143399</v>
      </c>
      <c r="H118" s="44">
        <f t="shared" si="2"/>
        <v>0.22009999999999999</v>
      </c>
      <c r="I118" s="13" t="s">
        <v>870</v>
      </c>
      <c r="J118" s="16" t="s">
        <v>870</v>
      </c>
      <c r="K118" s="13" t="s">
        <v>915</v>
      </c>
      <c r="L118" s="64" t="s">
        <v>915</v>
      </c>
      <c r="M118" s="68" t="s">
        <v>915</v>
      </c>
      <c r="N118" s="14"/>
      <c r="O118" s="14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:73" s="40" customFormat="1" x14ac:dyDescent="0.2">
      <c r="A119" s="46" t="s">
        <v>221</v>
      </c>
      <c r="B119" s="47" t="s">
        <v>222</v>
      </c>
      <c r="C119" s="47" t="s">
        <v>226</v>
      </c>
      <c r="D119" s="47" t="s">
        <v>227</v>
      </c>
      <c r="E119" s="26">
        <v>688511</v>
      </c>
      <c r="F119" s="156">
        <v>819190</v>
      </c>
      <c r="G119" s="2">
        <f t="shared" si="3"/>
        <v>130679</v>
      </c>
      <c r="H119" s="44">
        <f t="shared" si="2"/>
        <v>0.1898</v>
      </c>
      <c r="I119" s="13" t="s">
        <v>870</v>
      </c>
      <c r="J119" s="16" t="s">
        <v>870</v>
      </c>
      <c r="K119" s="13">
        <v>2016</v>
      </c>
      <c r="L119" s="64">
        <v>-0.29000000000002046</v>
      </c>
      <c r="M119" s="68">
        <v>0.66999999999998749</v>
      </c>
      <c r="N119" s="14"/>
      <c r="O119" s="14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:73" s="40" customFormat="1" x14ac:dyDescent="0.2">
      <c r="A120" s="46" t="s">
        <v>228</v>
      </c>
      <c r="B120" s="47" t="s">
        <v>229</v>
      </c>
      <c r="C120" s="47" t="s">
        <v>230</v>
      </c>
      <c r="D120" s="47" t="s">
        <v>231</v>
      </c>
      <c r="E120" s="26">
        <v>5181</v>
      </c>
      <c r="F120" s="156">
        <v>22291</v>
      </c>
      <c r="G120" s="2">
        <f t="shared" si="3"/>
        <v>17110</v>
      </c>
      <c r="H120" s="44">
        <f t="shared" si="2"/>
        <v>3.3025000000000002</v>
      </c>
      <c r="I120" s="13">
        <v>1</v>
      </c>
      <c r="J120" s="16" t="s">
        <v>870</v>
      </c>
      <c r="K120" s="13" t="s">
        <v>915</v>
      </c>
      <c r="L120" s="64" t="s">
        <v>915</v>
      </c>
      <c r="M120" s="68" t="s">
        <v>915</v>
      </c>
      <c r="N120" s="14"/>
      <c r="O120" s="14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 s="40" customFormat="1" x14ac:dyDescent="0.2">
      <c r="A121" s="46" t="s">
        <v>228</v>
      </c>
      <c r="B121" s="47" t="s">
        <v>229</v>
      </c>
      <c r="C121" s="47" t="s">
        <v>59</v>
      </c>
      <c r="D121" s="47" t="s">
        <v>232</v>
      </c>
      <c r="E121" s="26">
        <v>484074</v>
      </c>
      <c r="F121" s="156">
        <v>866993</v>
      </c>
      <c r="G121" s="2">
        <f t="shared" si="3"/>
        <v>382919</v>
      </c>
      <c r="H121" s="44">
        <f t="shared" si="2"/>
        <v>0.79100000000000004</v>
      </c>
      <c r="I121" s="13" t="s">
        <v>870</v>
      </c>
      <c r="J121" s="16" t="s">
        <v>870</v>
      </c>
      <c r="K121" s="13" t="s">
        <v>915</v>
      </c>
      <c r="L121" s="64" t="s">
        <v>915</v>
      </c>
      <c r="M121" s="68" t="s">
        <v>915</v>
      </c>
      <c r="N121" s="14"/>
      <c r="O121" s="14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 s="40" customFormat="1" x14ac:dyDescent="0.2">
      <c r="A122" s="46" t="s">
        <v>228</v>
      </c>
      <c r="B122" s="47" t="s">
        <v>229</v>
      </c>
      <c r="C122" s="47" t="s">
        <v>233</v>
      </c>
      <c r="D122" s="47" t="s">
        <v>234</v>
      </c>
      <c r="E122" s="26">
        <v>1421951</v>
      </c>
      <c r="F122" s="156">
        <v>1680772</v>
      </c>
      <c r="G122" s="2">
        <f t="shared" si="3"/>
        <v>258821</v>
      </c>
      <c r="H122" s="44">
        <f t="shared" si="2"/>
        <v>0.182</v>
      </c>
      <c r="I122" s="13" t="s">
        <v>870</v>
      </c>
      <c r="J122" s="16" t="s">
        <v>870</v>
      </c>
      <c r="K122" s="13">
        <v>2016</v>
      </c>
      <c r="L122" s="64">
        <v>-7.5099999999999909</v>
      </c>
      <c r="M122" s="68">
        <v>-21.220000000000027</v>
      </c>
      <c r="N122" s="14"/>
      <c r="O122" s="14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1:73" s="40" customFormat="1" x14ac:dyDescent="0.2">
      <c r="A123" s="46" t="s">
        <v>228</v>
      </c>
      <c r="B123" s="47" t="s">
        <v>229</v>
      </c>
      <c r="C123" s="47" t="s">
        <v>95</v>
      </c>
      <c r="D123" s="47" t="s">
        <v>235</v>
      </c>
      <c r="E123" s="26">
        <v>702590</v>
      </c>
      <c r="F123" s="156">
        <v>793356</v>
      </c>
      <c r="G123" s="2">
        <f t="shared" si="3"/>
        <v>90766</v>
      </c>
      <c r="H123" s="44">
        <f t="shared" si="2"/>
        <v>0.12920000000000001</v>
      </c>
      <c r="I123" s="13" t="s">
        <v>870</v>
      </c>
      <c r="J123" s="16" t="s">
        <v>870</v>
      </c>
      <c r="K123" s="13">
        <v>2016</v>
      </c>
      <c r="L123" s="64">
        <v>-15.620000000000005</v>
      </c>
      <c r="M123" s="68">
        <v>-10.759999999999991</v>
      </c>
      <c r="N123" s="14"/>
      <c r="O123" s="14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1:73" s="40" customFormat="1" x14ac:dyDescent="0.2">
      <c r="A124" s="46" t="s">
        <v>228</v>
      </c>
      <c r="B124" s="47" t="s">
        <v>229</v>
      </c>
      <c r="C124" s="47" t="s">
        <v>236</v>
      </c>
      <c r="D124" s="47" t="s">
        <v>237</v>
      </c>
      <c r="E124" s="26">
        <v>5152998</v>
      </c>
      <c r="F124" s="156">
        <v>6116301</v>
      </c>
      <c r="G124" s="2">
        <f t="shared" si="3"/>
        <v>963303</v>
      </c>
      <c r="H124" s="44">
        <f t="shared" si="2"/>
        <v>0.18690000000000001</v>
      </c>
      <c r="I124" s="13" t="s">
        <v>870</v>
      </c>
      <c r="J124" s="16" t="s">
        <v>870</v>
      </c>
      <c r="K124" s="13">
        <v>2016</v>
      </c>
      <c r="L124" s="64">
        <v>-21.010000000000218</v>
      </c>
      <c r="M124" s="68">
        <v>-28.950000000000045</v>
      </c>
      <c r="N124" s="14"/>
      <c r="O124" s="1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1:73" s="40" customFormat="1" x14ac:dyDescent="0.2">
      <c r="A125" s="46" t="s">
        <v>238</v>
      </c>
      <c r="B125" s="47" t="s">
        <v>239</v>
      </c>
      <c r="C125" s="47" t="s">
        <v>240</v>
      </c>
      <c r="D125" s="47" t="s">
        <v>241</v>
      </c>
      <c r="E125" s="26">
        <v>3324097</v>
      </c>
      <c r="F125" s="156">
        <v>3840783</v>
      </c>
      <c r="G125" s="2">
        <f t="shared" si="3"/>
        <v>516686</v>
      </c>
      <c r="H125" s="44">
        <f t="shared" si="2"/>
        <v>0.15540000000000001</v>
      </c>
      <c r="I125" s="13" t="s">
        <v>870</v>
      </c>
      <c r="J125" s="16" t="s">
        <v>870</v>
      </c>
      <c r="K125" s="13" t="s">
        <v>915</v>
      </c>
      <c r="L125" s="64" t="s">
        <v>915</v>
      </c>
      <c r="M125" s="68" t="s">
        <v>915</v>
      </c>
      <c r="N125" s="14"/>
      <c r="O125" s="14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1:73" s="40" customFormat="1" x14ac:dyDescent="0.2">
      <c r="A126" s="46" t="s">
        <v>238</v>
      </c>
      <c r="B126" s="47" t="s">
        <v>239</v>
      </c>
      <c r="C126" s="47" t="s">
        <v>242</v>
      </c>
      <c r="D126" s="47" t="s">
        <v>243</v>
      </c>
      <c r="E126" s="26">
        <v>228706</v>
      </c>
      <c r="F126" s="156">
        <v>280459</v>
      </c>
      <c r="G126" s="2">
        <f t="shared" si="3"/>
        <v>51753</v>
      </c>
      <c r="H126" s="44">
        <f t="shared" si="2"/>
        <v>0.2263</v>
      </c>
      <c r="I126" s="13" t="s">
        <v>870</v>
      </c>
      <c r="J126" s="16" t="s">
        <v>870</v>
      </c>
      <c r="K126" s="13" t="s">
        <v>915</v>
      </c>
      <c r="L126" s="64" t="s">
        <v>915</v>
      </c>
      <c r="M126" s="68" t="s">
        <v>915</v>
      </c>
      <c r="N126" s="14"/>
      <c r="O126" s="14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1:73" s="40" customFormat="1" x14ac:dyDescent="0.2">
      <c r="A127" s="46" t="s">
        <v>238</v>
      </c>
      <c r="B127" s="47" t="s">
        <v>239</v>
      </c>
      <c r="C127" s="47" t="s">
        <v>161</v>
      </c>
      <c r="D127" s="47" t="s">
        <v>244</v>
      </c>
      <c r="E127" s="26">
        <v>1150557</v>
      </c>
      <c r="F127" s="156">
        <v>1342745</v>
      </c>
      <c r="G127" s="2">
        <f t="shared" si="3"/>
        <v>192188</v>
      </c>
      <c r="H127" s="44">
        <f t="shared" si="2"/>
        <v>0.16700000000000001</v>
      </c>
      <c r="I127" s="13" t="s">
        <v>870</v>
      </c>
      <c r="J127" s="16" t="s">
        <v>870</v>
      </c>
      <c r="K127" s="13" t="s">
        <v>915</v>
      </c>
      <c r="L127" s="64" t="s">
        <v>915</v>
      </c>
      <c r="M127" s="68" t="s">
        <v>915</v>
      </c>
      <c r="N127" s="14"/>
      <c r="O127" s="14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1:73" s="40" customFormat="1" x14ac:dyDescent="0.2">
      <c r="A128" s="46" t="s">
        <v>238</v>
      </c>
      <c r="B128" s="47" t="s">
        <v>239</v>
      </c>
      <c r="C128" s="47" t="s">
        <v>245</v>
      </c>
      <c r="D128" s="47" t="s">
        <v>246</v>
      </c>
      <c r="E128" s="26">
        <v>1180980</v>
      </c>
      <c r="F128" s="156">
        <v>1258000</v>
      </c>
      <c r="G128" s="2">
        <f t="shared" si="3"/>
        <v>77020</v>
      </c>
      <c r="H128" s="44">
        <f t="shared" si="2"/>
        <v>6.5199999999999994E-2</v>
      </c>
      <c r="I128" s="13" t="s">
        <v>870</v>
      </c>
      <c r="J128" s="16" t="s">
        <v>870</v>
      </c>
      <c r="K128" s="13">
        <v>2016</v>
      </c>
      <c r="L128" s="64">
        <v>-58.120000000000005</v>
      </c>
      <c r="M128" s="68">
        <v>-60.460000000000036</v>
      </c>
      <c r="N128" s="14"/>
      <c r="O128" s="14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3" s="40" customFormat="1" x14ac:dyDescent="0.2">
      <c r="A129" s="46" t="s">
        <v>238</v>
      </c>
      <c r="B129" s="47" t="s">
        <v>239</v>
      </c>
      <c r="C129" s="47" t="s">
        <v>57</v>
      </c>
      <c r="D129" s="47" t="s">
        <v>247</v>
      </c>
      <c r="E129" s="26">
        <v>6149321</v>
      </c>
      <c r="F129" s="156">
        <v>7184209</v>
      </c>
      <c r="G129" s="2">
        <f t="shared" si="3"/>
        <v>1034888</v>
      </c>
      <c r="H129" s="44">
        <f t="shared" si="2"/>
        <v>0.16830000000000001</v>
      </c>
      <c r="I129" s="13" t="s">
        <v>870</v>
      </c>
      <c r="J129" s="16" t="s">
        <v>870</v>
      </c>
      <c r="K129" s="13">
        <v>2016</v>
      </c>
      <c r="L129" s="64">
        <v>-22.869999999999891</v>
      </c>
      <c r="M129" s="68">
        <v>5.4399999999998272</v>
      </c>
      <c r="N129" s="14"/>
      <c r="O129" s="14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1:73" s="40" customFormat="1" x14ac:dyDescent="0.2">
      <c r="A130" s="46" t="s">
        <v>238</v>
      </c>
      <c r="B130" s="47" t="s">
        <v>239</v>
      </c>
      <c r="C130" s="47" t="s">
        <v>79</v>
      </c>
      <c r="D130" s="47" t="s">
        <v>248</v>
      </c>
      <c r="E130" s="26">
        <v>5141802</v>
      </c>
      <c r="F130" s="156">
        <v>5853357</v>
      </c>
      <c r="G130" s="2">
        <f t="shared" si="3"/>
        <v>711555</v>
      </c>
      <c r="H130" s="44">
        <f t="shared" si="2"/>
        <v>0.1384</v>
      </c>
      <c r="I130" s="13" t="s">
        <v>870</v>
      </c>
      <c r="J130" s="16" t="s">
        <v>870</v>
      </c>
      <c r="K130" s="13">
        <v>2016</v>
      </c>
      <c r="L130" s="64">
        <v>-80.929999999999836</v>
      </c>
      <c r="M130" s="68">
        <v>-44.039999999999964</v>
      </c>
      <c r="N130" s="14"/>
      <c r="O130" s="14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1:73" s="40" customFormat="1" x14ac:dyDescent="0.2">
      <c r="A131" s="46" t="s">
        <v>238</v>
      </c>
      <c r="B131" s="47" t="s">
        <v>239</v>
      </c>
      <c r="C131" s="47" t="s">
        <v>82</v>
      </c>
      <c r="D131" s="47" t="s">
        <v>249</v>
      </c>
      <c r="E131" s="26">
        <v>2084999</v>
      </c>
      <c r="F131" s="156">
        <v>2459685</v>
      </c>
      <c r="G131" s="2">
        <f t="shared" si="3"/>
        <v>374686</v>
      </c>
      <c r="H131" s="44">
        <f t="shared" si="2"/>
        <v>0.1797</v>
      </c>
      <c r="I131" s="13" t="s">
        <v>870</v>
      </c>
      <c r="J131" s="16" t="s">
        <v>870</v>
      </c>
      <c r="K131" s="13" t="s">
        <v>915</v>
      </c>
      <c r="L131" s="64" t="s">
        <v>915</v>
      </c>
      <c r="M131" s="68" t="s">
        <v>915</v>
      </c>
      <c r="N131" s="14"/>
      <c r="O131" s="14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1:73" s="40" customFormat="1" x14ac:dyDescent="0.2">
      <c r="A132" s="46" t="s">
        <v>238</v>
      </c>
      <c r="B132" s="47" t="s">
        <v>239</v>
      </c>
      <c r="C132" s="47" t="s">
        <v>233</v>
      </c>
      <c r="D132" s="47" t="s">
        <v>250</v>
      </c>
      <c r="E132" s="26">
        <v>1020336</v>
      </c>
      <c r="F132" s="156">
        <v>1231474</v>
      </c>
      <c r="G132" s="2">
        <f t="shared" si="3"/>
        <v>211138</v>
      </c>
      <c r="H132" s="44">
        <f t="shared" si="2"/>
        <v>0.2069</v>
      </c>
      <c r="I132" s="13" t="s">
        <v>870</v>
      </c>
      <c r="J132" s="16" t="s">
        <v>870</v>
      </c>
      <c r="K132" s="13" t="s">
        <v>915</v>
      </c>
      <c r="L132" s="64" t="s">
        <v>915</v>
      </c>
      <c r="M132" s="68" t="s">
        <v>915</v>
      </c>
      <c r="N132" s="14"/>
      <c r="O132" s="14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1:73" s="40" customFormat="1" x14ac:dyDescent="0.2">
      <c r="A133" s="46" t="s">
        <v>238</v>
      </c>
      <c r="B133" s="47" t="s">
        <v>239</v>
      </c>
      <c r="C133" s="47" t="s">
        <v>251</v>
      </c>
      <c r="D133" s="47" t="s">
        <v>252</v>
      </c>
      <c r="E133" s="26">
        <v>2009061</v>
      </c>
      <c r="F133" s="156">
        <v>2412535</v>
      </c>
      <c r="G133" s="2">
        <f t="shared" si="3"/>
        <v>403474</v>
      </c>
      <c r="H133" s="44">
        <f t="shared" si="2"/>
        <v>0.20080000000000001</v>
      </c>
      <c r="I133" s="13" t="s">
        <v>870</v>
      </c>
      <c r="J133" s="16" t="s">
        <v>870</v>
      </c>
      <c r="K133" s="13" t="s">
        <v>915</v>
      </c>
      <c r="L133" s="64" t="s">
        <v>915</v>
      </c>
      <c r="M133" s="68" t="s">
        <v>915</v>
      </c>
      <c r="N133" s="14"/>
      <c r="O133" s="14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1:73" s="40" customFormat="1" x14ac:dyDescent="0.2">
      <c r="A134" s="46" t="s">
        <v>238</v>
      </c>
      <c r="B134" s="47" t="s">
        <v>239</v>
      </c>
      <c r="C134" s="47" t="s">
        <v>95</v>
      </c>
      <c r="D134" s="47" t="s">
        <v>253</v>
      </c>
      <c r="E134" s="26">
        <v>1127239</v>
      </c>
      <c r="F134" s="156">
        <v>1318886</v>
      </c>
      <c r="G134" s="2">
        <f t="shared" si="3"/>
        <v>191647</v>
      </c>
      <c r="H134" s="44">
        <f t="shared" si="2"/>
        <v>0.17</v>
      </c>
      <c r="I134" s="13" t="s">
        <v>870</v>
      </c>
      <c r="J134" s="16" t="s">
        <v>870</v>
      </c>
      <c r="K134" s="13" t="s">
        <v>915</v>
      </c>
      <c r="L134" s="64" t="s">
        <v>915</v>
      </c>
      <c r="M134" s="68" t="s">
        <v>915</v>
      </c>
      <c r="N134" s="14"/>
      <c r="O134" s="1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1:73" s="40" customFormat="1" x14ac:dyDescent="0.2">
      <c r="A135" s="46" t="s">
        <v>238</v>
      </c>
      <c r="B135" s="47" t="s">
        <v>239</v>
      </c>
      <c r="C135" s="47" t="s">
        <v>138</v>
      </c>
      <c r="D135" s="47" t="s">
        <v>254</v>
      </c>
      <c r="E135" s="26">
        <v>580130</v>
      </c>
      <c r="F135" s="156">
        <v>792429</v>
      </c>
      <c r="G135" s="2">
        <f t="shared" si="3"/>
        <v>212299</v>
      </c>
      <c r="H135" s="44">
        <f t="shared" si="2"/>
        <v>0.36599999999999999</v>
      </c>
      <c r="I135" s="13" t="s">
        <v>870</v>
      </c>
      <c r="J135" s="16" t="s">
        <v>870</v>
      </c>
      <c r="K135" s="13" t="s">
        <v>915</v>
      </c>
      <c r="L135" s="64" t="s">
        <v>915</v>
      </c>
      <c r="M135" s="68" t="s">
        <v>915</v>
      </c>
      <c r="N135" s="14"/>
      <c r="O135" s="14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1:73" s="40" customFormat="1" x14ac:dyDescent="0.2">
      <c r="A136" s="46" t="s">
        <v>238</v>
      </c>
      <c r="B136" s="47" t="s">
        <v>239</v>
      </c>
      <c r="C136" s="47" t="s">
        <v>61</v>
      </c>
      <c r="D136" s="47" t="s">
        <v>255</v>
      </c>
      <c r="E136" s="26">
        <v>3240954</v>
      </c>
      <c r="F136" s="156">
        <v>3544415</v>
      </c>
      <c r="G136" s="2">
        <f t="shared" si="3"/>
        <v>303461</v>
      </c>
      <c r="H136" s="44">
        <f t="shared" si="2"/>
        <v>9.3600000000000003E-2</v>
      </c>
      <c r="I136" s="13" t="s">
        <v>870</v>
      </c>
      <c r="J136" s="16" t="s">
        <v>870</v>
      </c>
      <c r="K136" s="13">
        <v>2016</v>
      </c>
      <c r="L136" s="64">
        <v>-113.74000000000001</v>
      </c>
      <c r="M136" s="68">
        <v>-50.309999999999945</v>
      </c>
      <c r="N136" s="14"/>
      <c r="O136" s="14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1:73" s="40" customFormat="1" x14ac:dyDescent="0.2">
      <c r="A137" s="46" t="s">
        <v>238</v>
      </c>
      <c r="B137" s="47" t="s">
        <v>239</v>
      </c>
      <c r="C137" s="47" t="s">
        <v>97</v>
      </c>
      <c r="D137" s="47" t="s">
        <v>256</v>
      </c>
      <c r="E137" s="26">
        <v>10670529</v>
      </c>
      <c r="F137" s="156">
        <v>13036048</v>
      </c>
      <c r="G137" s="2">
        <f t="shared" si="3"/>
        <v>2365519</v>
      </c>
      <c r="H137" s="44">
        <f t="shared" ref="H137:H200" si="4">ROUND(G137/E137,4)</f>
        <v>0.22170000000000001</v>
      </c>
      <c r="I137" s="13" t="s">
        <v>870</v>
      </c>
      <c r="J137" s="16" t="s">
        <v>870</v>
      </c>
      <c r="K137" s="13">
        <v>2016</v>
      </c>
      <c r="L137" s="64">
        <v>-14.179999999999382</v>
      </c>
      <c r="M137" s="68">
        <v>25.760000000000218</v>
      </c>
      <c r="N137" s="14"/>
      <c r="O137" s="14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1:73" s="40" customFormat="1" x14ac:dyDescent="0.2">
      <c r="A138" s="46" t="s">
        <v>238</v>
      </c>
      <c r="B138" s="47" t="s">
        <v>239</v>
      </c>
      <c r="C138" s="47" t="s">
        <v>181</v>
      </c>
      <c r="D138" s="47" t="s">
        <v>257</v>
      </c>
      <c r="E138" s="26">
        <v>1845297</v>
      </c>
      <c r="F138" s="156">
        <v>2213604</v>
      </c>
      <c r="G138" s="2">
        <f t="shared" ref="G138:G201" si="5">SUM(F138-E138)</f>
        <v>368307</v>
      </c>
      <c r="H138" s="44">
        <f t="shared" si="4"/>
        <v>0.1996</v>
      </c>
      <c r="I138" s="13" t="s">
        <v>870</v>
      </c>
      <c r="J138" s="16" t="s">
        <v>870</v>
      </c>
      <c r="K138" s="13" t="s">
        <v>915</v>
      </c>
      <c r="L138" s="64" t="s">
        <v>915</v>
      </c>
      <c r="M138" s="68" t="s">
        <v>915</v>
      </c>
      <c r="N138" s="14"/>
      <c r="O138" s="14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1:73" s="40" customFormat="1" x14ac:dyDescent="0.2">
      <c r="A139" s="46" t="s">
        <v>258</v>
      </c>
      <c r="B139" s="47" t="s">
        <v>259</v>
      </c>
      <c r="C139" s="47" t="s">
        <v>82</v>
      </c>
      <c r="D139" s="47" t="s">
        <v>260</v>
      </c>
      <c r="E139" s="26">
        <v>1253884</v>
      </c>
      <c r="F139" s="156">
        <v>1543417</v>
      </c>
      <c r="G139" s="2">
        <f t="shared" si="5"/>
        <v>289533</v>
      </c>
      <c r="H139" s="44">
        <f t="shared" si="4"/>
        <v>0.23089999999999999</v>
      </c>
      <c r="I139" s="13" t="s">
        <v>870</v>
      </c>
      <c r="J139" s="16" t="s">
        <v>870</v>
      </c>
      <c r="K139" s="13" t="s">
        <v>915</v>
      </c>
      <c r="L139" s="64" t="s">
        <v>915</v>
      </c>
      <c r="M139" s="68" t="s">
        <v>915</v>
      </c>
      <c r="N139" s="14"/>
      <c r="O139" s="14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1:73" s="40" customFormat="1" x14ac:dyDescent="0.2">
      <c r="A140" s="46" t="s">
        <v>258</v>
      </c>
      <c r="B140" s="47" t="s">
        <v>259</v>
      </c>
      <c r="C140" s="47" t="s">
        <v>37</v>
      </c>
      <c r="D140" s="47" t="s">
        <v>261</v>
      </c>
      <c r="E140" s="26">
        <v>693725</v>
      </c>
      <c r="F140" s="156">
        <v>1016470</v>
      </c>
      <c r="G140" s="2">
        <f t="shared" si="5"/>
        <v>322745</v>
      </c>
      <c r="H140" s="44">
        <f t="shared" si="4"/>
        <v>0.4652</v>
      </c>
      <c r="I140" s="13" t="s">
        <v>870</v>
      </c>
      <c r="J140" s="16" t="s">
        <v>870</v>
      </c>
      <c r="K140" s="13" t="s">
        <v>915</v>
      </c>
      <c r="L140" s="64" t="s">
        <v>915</v>
      </c>
      <c r="M140" s="68" t="s">
        <v>915</v>
      </c>
      <c r="N140" s="14"/>
      <c r="O140" s="14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1:73" s="40" customFormat="1" x14ac:dyDescent="0.2">
      <c r="A141" s="46" t="s">
        <v>258</v>
      </c>
      <c r="B141" s="47" t="s">
        <v>259</v>
      </c>
      <c r="C141" s="47" t="s">
        <v>43</v>
      </c>
      <c r="D141" s="47" t="s">
        <v>262</v>
      </c>
      <c r="E141" s="26">
        <v>4982209</v>
      </c>
      <c r="F141" s="156">
        <v>6176820</v>
      </c>
      <c r="G141" s="2">
        <f t="shared" si="5"/>
        <v>1194611</v>
      </c>
      <c r="H141" s="44">
        <f t="shared" si="4"/>
        <v>0.23980000000000001</v>
      </c>
      <c r="I141" s="13" t="s">
        <v>870</v>
      </c>
      <c r="J141" s="16" t="s">
        <v>870</v>
      </c>
      <c r="K141" s="13">
        <v>2016</v>
      </c>
      <c r="L141" s="64">
        <v>5.3700000000003456</v>
      </c>
      <c r="M141" s="68">
        <v>6.1600000000003092</v>
      </c>
      <c r="N141" s="14"/>
      <c r="O141" s="14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1:73" s="40" customFormat="1" x14ac:dyDescent="0.2">
      <c r="A142" s="46" t="s">
        <v>258</v>
      </c>
      <c r="B142" s="47" t="s">
        <v>259</v>
      </c>
      <c r="C142" s="47" t="s">
        <v>263</v>
      </c>
      <c r="D142" s="47" t="s">
        <v>264</v>
      </c>
      <c r="E142" s="26">
        <v>7532734</v>
      </c>
      <c r="F142" s="156">
        <v>8397713</v>
      </c>
      <c r="G142" s="2">
        <f t="shared" si="5"/>
        <v>864979</v>
      </c>
      <c r="H142" s="44">
        <f t="shared" si="4"/>
        <v>0.1148</v>
      </c>
      <c r="I142" s="13" t="s">
        <v>870</v>
      </c>
      <c r="J142" s="16" t="s">
        <v>870</v>
      </c>
      <c r="K142" s="13">
        <v>2016</v>
      </c>
      <c r="L142" s="64">
        <v>-159.03999999999996</v>
      </c>
      <c r="M142" s="68">
        <v>-84.090000000000146</v>
      </c>
      <c r="N142" s="14"/>
      <c r="O142" s="14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1:73" s="40" customFormat="1" x14ac:dyDescent="0.2">
      <c r="A143" s="46" t="s">
        <v>265</v>
      </c>
      <c r="B143" s="47" t="s">
        <v>266</v>
      </c>
      <c r="C143" s="47" t="s">
        <v>267</v>
      </c>
      <c r="D143" s="47" t="s">
        <v>268</v>
      </c>
      <c r="E143" s="26">
        <v>8507</v>
      </c>
      <c r="F143" s="156">
        <v>11531</v>
      </c>
      <c r="G143" s="2">
        <f t="shared" si="5"/>
        <v>3024</v>
      </c>
      <c r="H143" s="44">
        <f t="shared" si="4"/>
        <v>0.35549999999999998</v>
      </c>
      <c r="I143" s="13">
        <v>1</v>
      </c>
      <c r="J143" s="16">
        <v>1</v>
      </c>
      <c r="K143" s="13" t="s">
        <v>915</v>
      </c>
      <c r="L143" s="64" t="s">
        <v>915</v>
      </c>
      <c r="M143" s="68" t="s">
        <v>915</v>
      </c>
      <c r="N143" s="14"/>
      <c r="O143" s="14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1:73" s="40" customFormat="1" x14ac:dyDescent="0.2">
      <c r="A144" s="46" t="s">
        <v>265</v>
      </c>
      <c r="B144" s="47" t="s">
        <v>266</v>
      </c>
      <c r="C144" s="47" t="s">
        <v>155</v>
      </c>
      <c r="D144" s="47" t="s">
        <v>269</v>
      </c>
      <c r="E144" s="26">
        <v>558641</v>
      </c>
      <c r="F144" s="156">
        <v>653301</v>
      </c>
      <c r="G144" s="2">
        <f t="shared" si="5"/>
        <v>94660</v>
      </c>
      <c r="H144" s="44">
        <f t="shared" si="4"/>
        <v>0.1694</v>
      </c>
      <c r="I144" s="13" t="s">
        <v>870</v>
      </c>
      <c r="J144" s="16" t="s">
        <v>870</v>
      </c>
      <c r="K144" s="13" t="s">
        <v>915</v>
      </c>
      <c r="L144" s="64" t="s">
        <v>915</v>
      </c>
      <c r="M144" s="68" t="s">
        <v>915</v>
      </c>
      <c r="N144" s="14"/>
      <c r="O144" s="1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1:73" s="40" customFormat="1" x14ac:dyDescent="0.2">
      <c r="A145" s="46" t="s">
        <v>265</v>
      </c>
      <c r="B145" s="47" t="s">
        <v>266</v>
      </c>
      <c r="C145" s="47" t="s">
        <v>270</v>
      </c>
      <c r="D145" s="47" t="s">
        <v>271</v>
      </c>
      <c r="E145" s="26">
        <v>438974</v>
      </c>
      <c r="F145" s="156">
        <v>467514</v>
      </c>
      <c r="G145" s="2">
        <f t="shared" si="5"/>
        <v>28540</v>
      </c>
      <c r="H145" s="44">
        <f t="shared" si="4"/>
        <v>6.5000000000000002E-2</v>
      </c>
      <c r="I145" s="13" t="s">
        <v>870</v>
      </c>
      <c r="J145" s="16" t="s">
        <v>870</v>
      </c>
      <c r="K145" s="13">
        <v>2016</v>
      </c>
      <c r="L145" s="64">
        <v>-11.450000000000017</v>
      </c>
      <c r="M145" s="68">
        <v>-8.0300000000000011</v>
      </c>
      <c r="N145" s="14"/>
      <c r="O145" s="14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1:73" s="40" customFormat="1" x14ac:dyDescent="0.2">
      <c r="A146" s="46" t="s">
        <v>265</v>
      </c>
      <c r="B146" s="47" t="s">
        <v>266</v>
      </c>
      <c r="C146" s="47" t="s">
        <v>161</v>
      </c>
      <c r="D146" s="47" t="s">
        <v>272</v>
      </c>
      <c r="E146" s="26">
        <v>815236</v>
      </c>
      <c r="F146" s="156">
        <v>968343</v>
      </c>
      <c r="G146" s="2">
        <f t="shared" si="5"/>
        <v>153107</v>
      </c>
      <c r="H146" s="44">
        <f t="shared" si="4"/>
        <v>0.18779999999999999</v>
      </c>
      <c r="I146" s="13" t="s">
        <v>870</v>
      </c>
      <c r="J146" s="16" t="s">
        <v>870</v>
      </c>
      <c r="K146" s="13" t="s">
        <v>915</v>
      </c>
      <c r="L146" s="64" t="s">
        <v>915</v>
      </c>
      <c r="M146" s="68" t="s">
        <v>915</v>
      </c>
      <c r="N146" s="14"/>
      <c r="O146" s="14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 s="1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1:73" s="40" customFormat="1" x14ac:dyDescent="0.2">
      <c r="A147" s="46" t="s">
        <v>265</v>
      </c>
      <c r="B147" s="47" t="s">
        <v>266</v>
      </c>
      <c r="C147" s="47" t="s">
        <v>26</v>
      </c>
      <c r="D147" s="47" t="s">
        <v>273</v>
      </c>
      <c r="E147" s="26">
        <v>5335676</v>
      </c>
      <c r="F147" s="156">
        <v>6258159</v>
      </c>
      <c r="G147" s="2">
        <f t="shared" si="5"/>
        <v>922483</v>
      </c>
      <c r="H147" s="44">
        <f t="shared" si="4"/>
        <v>0.1729</v>
      </c>
      <c r="I147" s="13" t="s">
        <v>870</v>
      </c>
      <c r="J147" s="16" t="s">
        <v>870</v>
      </c>
      <c r="K147" s="13">
        <v>2016</v>
      </c>
      <c r="L147" s="64">
        <v>-41.820000000000164</v>
      </c>
      <c r="M147" s="68">
        <v>-45.020000000000209</v>
      </c>
      <c r="N147" s="14"/>
      <c r="O147" s="14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1:73" s="40" customFormat="1" x14ac:dyDescent="0.2">
      <c r="A148" s="46" t="s">
        <v>265</v>
      </c>
      <c r="B148" s="47" t="s">
        <v>266</v>
      </c>
      <c r="C148" s="47" t="s">
        <v>57</v>
      </c>
      <c r="D148" s="47" t="s">
        <v>274</v>
      </c>
      <c r="E148" s="26">
        <v>3084440</v>
      </c>
      <c r="F148" s="156">
        <v>4460165</v>
      </c>
      <c r="G148" s="2">
        <f t="shared" si="5"/>
        <v>1375725</v>
      </c>
      <c r="H148" s="44">
        <f t="shared" si="4"/>
        <v>0.44600000000000001</v>
      </c>
      <c r="I148" s="13" t="s">
        <v>870</v>
      </c>
      <c r="J148" s="16" t="s">
        <v>870</v>
      </c>
      <c r="K148" s="13" t="s">
        <v>915</v>
      </c>
      <c r="L148" s="64" t="s">
        <v>915</v>
      </c>
      <c r="M148" s="68" t="s">
        <v>915</v>
      </c>
      <c r="N148" s="14"/>
      <c r="O148" s="14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1:73" s="40" customFormat="1" x14ac:dyDescent="0.2">
      <c r="A149" s="46" t="s">
        <v>265</v>
      </c>
      <c r="B149" s="47" t="s">
        <v>266</v>
      </c>
      <c r="C149" s="47" t="s">
        <v>79</v>
      </c>
      <c r="D149" s="47" t="s">
        <v>275</v>
      </c>
      <c r="E149" s="26">
        <v>3720093</v>
      </c>
      <c r="F149" s="156">
        <v>4297683</v>
      </c>
      <c r="G149" s="2">
        <f t="shared" si="5"/>
        <v>577590</v>
      </c>
      <c r="H149" s="44">
        <f t="shared" si="4"/>
        <v>0.15529999999999999</v>
      </c>
      <c r="I149" s="13" t="s">
        <v>870</v>
      </c>
      <c r="J149" s="16" t="s">
        <v>870</v>
      </c>
      <c r="K149" s="13" t="s">
        <v>915</v>
      </c>
      <c r="L149" s="64" t="s">
        <v>915</v>
      </c>
      <c r="M149" s="68" t="s">
        <v>915</v>
      </c>
      <c r="N149" s="14"/>
      <c r="O149" s="14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1:73" s="40" customFormat="1" x14ac:dyDescent="0.2">
      <c r="A150" s="46" t="s">
        <v>265</v>
      </c>
      <c r="B150" s="47" t="s">
        <v>266</v>
      </c>
      <c r="C150" s="47" t="s">
        <v>16</v>
      </c>
      <c r="D150" s="47" t="s">
        <v>276</v>
      </c>
      <c r="E150" s="26">
        <v>2317794</v>
      </c>
      <c r="F150" s="156">
        <v>2593867</v>
      </c>
      <c r="G150" s="2">
        <f t="shared" si="5"/>
        <v>276073</v>
      </c>
      <c r="H150" s="44">
        <f t="shared" si="4"/>
        <v>0.1191</v>
      </c>
      <c r="I150" s="13" t="s">
        <v>870</v>
      </c>
      <c r="J150" s="16" t="s">
        <v>870</v>
      </c>
      <c r="K150" s="13">
        <v>2016</v>
      </c>
      <c r="L150" s="64">
        <v>-32.440000000000055</v>
      </c>
      <c r="M150" s="68">
        <v>-14.669999999999959</v>
      </c>
      <c r="N150" s="14"/>
      <c r="O150" s="14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1:73" s="40" customFormat="1" x14ac:dyDescent="0.2">
      <c r="A151" s="46" t="s">
        <v>265</v>
      </c>
      <c r="B151" s="47" t="s">
        <v>266</v>
      </c>
      <c r="C151" s="47" t="s">
        <v>82</v>
      </c>
      <c r="D151" s="47" t="s">
        <v>277</v>
      </c>
      <c r="E151" s="26">
        <v>976637</v>
      </c>
      <c r="F151" s="156">
        <v>970766</v>
      </c>
      <c r="G151" s="2">
        <f t="shared" si="5"/>
        <v>-5871</v>
      </c>
      <c r="H151" s="44">
        <f t="shared" si="4"/>
        <v>-6.0000000000000001E-3</v>
      </c>
      <c r="I151" s="13" t="s">
        <v>870</v>
      </c>
      <c r="J151" s="16" t="s">
        <v>870</v>
      </c>
      <c r="K151" s="13">
        <v>2016</v>
      </c>
      <c r="L151" s="64">
        <v>-60.569999999999993</v>
      </c>
      <c r="M151" s="68">
        <v>-36.960000000000008</v>
      </c>
      <c r="N151" s="14"/>
      <c r="O151" s="14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 s="1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1:73" s="40" customFormat="1" x14ac:dyDescent="0.2">
      <c r="A152" s="46" t="s">
        <v>278</v>
      </c>
      <c r="B152" s="47" t="s">
        <v>279</v>
      </c>
      <c r="C152" s="47" t="s">
        <v>82</v>
      </c>
      <c r="D152" s="47" t="s">
        <v>280</v>
      </c>
      <c r="E152" s="26">
        <v>577917</v>
      </c>
      <c r="F152" s="156">
        <v>701813</v>
      </c>
      <c r="G152" s="2">
        <f t="shared" si="5"/>
        <v>123896</v>
      </c>
      <c r="H152" s="44">
        <f t="shared" si="4"/>
        <v>0.21440000000000001</v>
      </c>
      <c r="I152" s="13">
        <v>1</v>
      </c>
      <c r="J152" s="16" t="s">
        <v>870</v>
      </c>
      <c r="K152" s="13" t="s">
        <v>915</v>
      </c>
      <c r="L152" s="64" t="s">
        <v>915</v>
      </c>
      <c r="M152" s="68" t="s">
        <v>915</v>
      </c>
      <c r="N152" s="14"/>
      <c r="O152" s="14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1:73" s="40" customFormat="1" x14ac:dyDescent="0.2">
      <c r="A153" s="46" t="s">
        <v>278</v>
      </c>
      <c r="B153" s="47" t="s">
        <v>279</v>
      </c>
      <c r="C153" s="47" t="s">
        <v>215</v>
      </c>
      <c r="D153" s="47" t="s">
        <v>281</v>
      </c>
      <c r="E153" s="26">
        <v>33013</v>
      </c>
      <c r="F153" s="156">
        <v>32318</v>
      </c>
      <c r="G153" s="2">
        <f t="shared" si="5"/>
        <v>-695</v>
      </c>
      <c r="H153" s="44">
        <f t="shared" si="4"/>
        <v>-2.1100000000000001E-2</v>
      </c>
      <c r="I153" s="13">
        <v>1</v>
      </c>
      <c r="J153" s="16">
        <v>1</v>
      </c>
      <c r="K153" s="13" t="s">
        <v>915</v>
      </c>
      <c r="L153" s="64" t="s">
        <v>915</v>
      </c>
      <c r="M153" s="68" t="s">
        <v>915</v>
      </c>
      <c r="N153" s="14"/>
      <c r="O153" s="14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 s="1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1:73" s="40" customFormat="1" x14ac:dyDescent="0.2">
      <c r="A154" s="46" t="s">
        <v>278</v>
      </c>
      <c r="B154" s="47" t="s">
        <v>279</v>
      </c>
      <c r="C154" s="47" t="s">
        <v>185</v>
      </c>
      <c r="D154" s="47" t="s">
        <v>282</v>
      </c>
      <c r="E154" s="26">
        <v>9526</v>
      </c>
      <c r="F154" s="156">
        <v>13464</v>
      </c>
      <c r="G154" s="2">
        <f t="shared" si="5"/>
        <v>3938</v>
      </c>
      <c r="H154" s="44">
        <f t="shared" si="4"/>
        <v>0.41339999999999999</v>
      </c>
      <c r="I154" s="13">
        <v>1</v>
      </c>
      <c r="J154" s="16">
        <v>1</v>
      </c>
      <c r="K154" s="13" t="s">
        <v>915</v>
      </c>
      <c r="L154" s="64" t="s">
        <v>915</v>
      </c>
      <c r="M154" s="68" t="s">
        <v>915</v>
      </c>
      <c r="N154" s="14"/>
      <c r="O154" s="1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1:73" s="40" customFormat="1" x14ac:dyDescent="0.2">
      <c r="A155" s="46" t="s">
        <v>283</v>
      </c>
      <c r="B155" s="47" t="s">
        <v>284</v>
      </c>
      <c r="C155" s="47" t="s">
        <v>57</v>
      </c>
      <c r="D155" s="47" t="s">
        <v>882</v>
      </c>
      <c r="E155" s="26">
        <v>69710</v>
      </c>
      <c r="F155" s="156">
        <v>95270</v>
      </c>
      <c r="G155" s="2">
        <f t="shared" si="5"/>
        <v>25560</v>
      </c>
      <c r="H155" s="44">
        <f t="shared" si="4"/>
        <v>0.36670000000000003</v>
      </c>
      <c r="I155" s="13">
        <v>1</v>
      </c>
      <c r="J155" s="16" t="s">
        <v>870</v>
      </c>
      <c r="K155" s="13">
        <v>2016</v>
      </c>
      <c r="L155" s="64">
        <v>-56.059999999999945</v>
      </c>
      <c r="M155" s="68">
        <v>-36.879999999999995</v>
      </c>
      <c r="N155" s="14"/>
      <c r="O155" s="14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1:73" s="40" customFormat="1" x14ac:dyDescent="0.2">
      <c r="A156" s="46" t="s">
        <v>283</v>
      </c>
      <c r="B156" s="47" t="s">
        <v>284</v>
      </c>
      <c r="C156" s="47" t="s">
        <v>79</v>
      </c>
      <c r="D156" s="47" t="s">
        <v>285</v>
      </c>
      <c r="E156" s="26">
        <v>104232</v>
      </c>
      <c r="F156" s="156">
        <v>15553</v>
      </c>
      <c r="G156" s="2">
        <f t="shared" si="5"/>
        <v>-88679</v>
      </c>
      <c r="H156" s="44">
        <f t="shared" si="4"/>
        <v>-0.8508</v>
      </c>
      <c r="I156" s="13">
        <v>1</v>
      </c>
      <c r="J156" s="16">
        <v>1</v>
      </c>
      <c r="K156" s="13">
        <v>2016</v>
      </c>
      <c r="L156" s="64">
        <v>-20.649999999999977</v>
      </c>
      <c r="M156" s="68">
        <v>-15.909999999999997</v>
      </c>
      <c r="N156" s="14"/>
      <c r="O156" s="14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1:73" s="40" customFormat="1" x14ac:dyDescent="0.2">
      <c r="A157" s="46" t="s">
        <v>283</v>
      </c>
      <c r="B157" s="47" t="s">
        <v>284</v>
      </c>
      <c r="C157" s="47" t="s">
        <v>69</v>
      </c>
      <c r="D157" s="47" t="s">
        <v>286</v>
      </c>
      <c r="E157" s="26">
        <v>464686</v>
      </c>
      <c r="F157" s="156">
        <v>622122</v>
      </c>
      <c r="G157" s="2">
        <f t="shared" si="5"/>
        <v>157436</v>
      </c>
      <c r="H157" s="44">
        <f t="shared" si="4"/>
        <v>0.33879999999999999</v>
      </c>
      <c r="I157" s="13">
        <v>1</v>
      </c>
      <c r="J157" s="16" t="s">
        <v>870</v>
      </c>
      <c r="K157" s="13" t="s">
        <v>915</v>
      </c>
      <c r="L157" s="64" t="s">
        <v>915</v>
      </c>
      <c r="M157" s="68" t="s">
        <v>915</v>
      </c>
      <c r="N157" s="14"/>
      <c r="O157" s="14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 s="1"/>
      <c r="BM157" s="1"/>
      <c r="BN157" s="1"/>
      <c r="BO157" s="1"/>
      <c r="BP157" s="1"/>
      <c r="BQ157" s="1"/>
      <c r="BR157" s="1"/>
      <c r="BS157" s="1"/>
      <c r="BT157" s="1"/>
      <c r="BU157" s="1"/>
    </row>
    <row r="158" spans="1:73" s="40" customFormat="1" x14ac:dyDescent="0.2">
      <c r="A158" s="46" t="s">
        <v>287</v>
      </c>
      <c r="B158" s="47" t="s">
        <v>288</v>
      </c>
      <c r="C158" s="47" t="s">
        <v>26</v>
      </c>
      <c r="D158" s="47" t="s">
        <v>289</v>
      </c>
      <c r="E158" s="26">
        <v>1070023</v>
      </c>
      <c r="F158" s="156">
        <v>1326113</v>
      </c>
      <c r="G158" s="2">
        <f t="shared" si="5"/>
        <v>256090</v>
      </c>
      <c r="H158" s="44">
        <f t="shared" si="4"/>
        <v>0.23930000000000001</v>
      </c>
      <c r="I158" s="13" t="s">
        <v>870</v>
      </c>
      <c r="J158" s="16" t="s">
        <v>870</v>
      </c>
      <c r="K158" s="13" t="s">
        <v>915</v>
      </c>
      <c r="L158" s="64" t="s">
        <v>915</v>
      </c>
      <c r="M158" s="68" t="s">
        <v>915</v>
      </c>
      <c r="N158" s="14"/>
      <c r="O158" s="14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 s="1"/>
      <c r="BM158" s="1"/>
      <c r="BN158" s="1"/>
      <c r="BO158" s="1"/>
      <c r="BP158" s="1"/>
      <c r="BQ158" s="1"/>
      <c r="BR158" s="1"/>
      <c r="BS158" s="1"/>
      <c r="BT158" s="1"/>
      <c r="BU158" s="1"/>
    </row>
    <row r="159" spans="1:73" s="40" customFormat="1" x14ac:dyDescent="0.2">
      <c r="A159" s="46" t="s">
        <v>287</v>
      </c>
      <c r="B159" s="47" t="s">
        <v>288</v>
      </c>
      <c r="C159" s="47" t="s">
        <v>251</v>
      </c>
      <c r="D159" s="47" t="s">
        <v>290</v>
      </c>
      <c r="E159" s="26">
        <v>221865</v>
      </c>
      <c r="F159" s="156">
        <v>362690</v>
      </c>
      <c r="G159" s="2">
        <f t="shared" si="5"/>
        <v>140825</v>
      </c>
      <c r="H159" s="44">
        <f t="shared" si="4"/>
        <v>0.63470000000000004</v>
      </c>
      <c r="I159" s="13" t="s">
        <v>870</v>
      </c>
      <c r="J159" s="16" t="s">
        <v>870</v>
      </c>
      <c r="K159" s="13">
        <v>2016</v>
      </c>
      <c r="L159" s="64">
        <v>-16.980000000000018</v>
      </c>
      <c r="M159" s="68">
        <v>-11.139999999999986</v>
      </c>
      <c r="N159" s="14"/>
      <c r="O159" s="14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 s="1"/>
      <c r="BM159" s="1"/>
      <c r="BN159" s="1"/>
      <c r="BO159" s="1"/>
      <c r="BP159" s="1"/>
      <c r="BQ159" s="1"/>
      <c r="BR159" s="1"/>
      <c r="BS159" s="1"/>
      <c r="BT159" s="1"/>
      <c r="BU159" s="1"/>
    </row>
    <row r="160" spans="1:73" s="40" customFormat="1" x14ac:dyDescent="0.2">
      <c r="A160" s="46" t="s">
        <v>287</v>
      </c>
      <c r="B160" s="47" t="s">
        <v>288</v>
      </c>
      <c r="C160" s="47" t="s">
        <v>69</v>
      </c>
      <c r="D160" s="47" t="s">
        <v>291</v>
      </c>
      <c r="E160" s="26">
        <v>1925592</v>
      </c>
      <c r="F160" s="156">
        <v>2485336</v>
      </c>
      <c r="G160" s="2">
        <f t="shared" si="5"/>
        <v>559744</v>
      </c>
      <c r="H160" s="44">
        <f t="shared" si="4"/>
        <v>0.29070000000000001</v>
      </c>
      <c r="I160" s="13" t="s">
        <v>870</v>
      </c>
      <c r="J160" s="16" t="s">
        <v>870</v>
      </c>
      <c r="K160" s="13" t="s">
        <v>915</v>
      </c>
      <c r="L160" s="64" t="s">
        <v>915</v>
      </c>
      <c r="M160" s="68" t="s">
        <v>915</v>
      </c>
      <c r="N160" s="14"/>
      <c r="O160" s="14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 s="1"/>
      <c r="BM160" s="1"/>
      <c r="BN160" s="1"/>
      <c r="BO160" s="1"/>
      <c r="BP160" s="1"/>
      <c r="BQ160" s="1"/>
      <c r="BR160" s="1"/>
      <c r="BS160" s="1"/>
      <c r="BT160" s="1"/>
      <c r="BU160" s="1"/>
    </row>
    <row r="161" spans="1:73" s="40" customFormat="1" x14ac:dyDescent="0.2">
      <c r="A161" s="46" t="s">
        <v>287</v>
      </c>
      <c r="B161" s="47" t="s">
        <v>288</v>
      </c>
      <c r="C161" s="47" t="s">
        <v>292</v>
      </c>
      <c r="D161" s="47" t="s">
        <v>293</v>
      </c>
      <c r="E161" s="26">
        <v>274283</v>
      </c>
      <c r="F161" s="156">
        <v>541987</v>
      </c>
      <c r="G161" s="2">
        <f t="shared" si="5"/>
        <v>267704</v>
      </c>
      <c r="H161" s="44">
        <f t="shared" si="4"/>
        <v>0.97599999999999998</v>
      </c>
      <c r="I161" s="13" t="s">
        <v>870</v>
      </c>
      <c r="J161" s="16" t="s">
        <v>870</v>
      </c>
      <c r="K161" s="13" t="s">
        <v>915</v>
      </c>
      <c r="L161" s="64" t="s">
        <v>915</v>
      </c>
      <c r="M161" s="68" t="s">
        <v>915</v>
      </c>
      <c r="N161" s="14"/>
      <c r="O161" s="14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 s="1"/>
      <c r="BM161" s="1"/>
      <c r="BN161" s="1"/>
      <c r="BO161" s="1"/>
      <c r="BP161" s="1"/>
      <c r="BQ161" s="1"/>
      <c r="BR161" s="1"/>
      <c r="BS161" s="1"/>
      <c r="BT161" s="1"/>
      <c r="BU161" s="1"/>
    </row>
    <row r="162" spans="1:73" s="40" customFormat="1" x14ac:dyDescent="0.2">
      <c r="A162" s="46" t="s">
        <v>287</v>
      </c>
      <c r="B162" s="47" t="s">
        <v>288</v>
      </c>
      <c r="C162" s="47" t="s">
        <v>99</v>
      </c>
      <c r="D162" s="47" t="s">
        <v>294</v>
      </c>
      <c r="E162" s="26">
        <v>117197</v>
      </c>
      <c r="F162" s="156">
        <v>380610</v>
      </c>
      <c r="G162" s="2">
        <f t="shared" si="5"/>
        <v>263413</v>
      </c>
      <c r="H162" s="44">
        <f t="shared" si="4"/>
        <v>2.2475999999999998</v>
      </c>
      <c r="I162" s="13" t="s">
        <v>870</v>
      </c>
      <c r="J162" s="16" t="s">
        <v>870</v>
      </c>
      <c r="K162" s="13">
        <v>2016</v>
      </c>
      <c r="L162" s="64">
        <v>-5.8099999999999454</v>
      </c>
      <c r="M162" s="68">
        <v>-0.43999999999994088</v>
      </c>
      <c r="N162" s="14"/>
      <c r="O162" s="14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1:73" s="40" customFormat="1" x14ac:dyDescent="0.2">
      <c r="A163" s="46" t="s">
        <v>287</v>
      </c>
      <c r="B163" s="47" t="s">
        <v>288</v>
      </c>
      <c r="C163" s="47" t="s">
        <v>127</v>
      </c>
      <c r="D163" s="47" t="s">
        <v>295</v>
      </c>
      <c r="E163" s="26">
        <v>23593457</v>
      </c>
      <c r="F163" s="156">
        <v>28869164</v>
      </c>
      <c r="G163" s="2">
        <f t="shared" si="5"/>
        <v>5275707</v>
      </c>
      <c r="H163" s="44">
        <f t="shared" si="4"/>
        <v>0.22359999999999999</v>
      </c>
      <c r="I163" s="13" t="s">
        <v>870</v>
      </c>
      <c r="J163" s="16" t="s">
        <v>870</v>
      </c>
      <c r="K163" s="13" t="s">
        <v>915</v>
      </c>
      <c r="L163" s="64" t="s">
        <v>915</v>
      </c>
      <c r="M163" s="68" t="s">
        <v>915</v>
      </c>
      <c r="N163" s="14"/>
      <c r="O163" s="14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 s="1"/>
      <c r="BM163" s="1"/>
      <c r="BN163" s="1"/>
      <c r="BO163" s="1"/>
      <c r="BP163" s="1"/>
      <c r="BQ163" s="1"/>
      <c r="BR163" s="1"/>
      <c r="BS163" s="1"/>
      <c r="BT163" s="1"/>
      <c r="BU163" s="1"/>
    </row>
    <row r="164" spans="1:73" s="40" customFormat="1" x14ac:dyDescent="0.2">
      <c r="A164" s="46" t="s">
        <v>287</v>
      </c>
      <c r="B164" s="47" t="s">
        <v>288</v>
      </c>
      <c r="C164" s="47" t="s">
        <v>296</v>
      </c>
      <c r="D164" s="47" t="s">
        <v>297</v>
      </c>
      <c r="E164" s="26">
        <v>1001659</v>
      </c>
      <c r="F164" s="156">
        <v>1201490</v>
      </c>
      <c r="G164" s="2">
        <f t="shared" si="5"/>
        <v>199831</v>
      </c>
      <c r="H164" s="44">
        <f t="shared" si="4"/>
        <v>0.19950000000000001</v>
      </c>
      <c r="I164" s="13" t="s">
        <v>870</v>
      </c>
      <c r="J164" s="16" t="s">
        <v>870</v>
      </c>
      <c r="K164" s="13" t="s">
        <v>915</v>
      </c>
      <c r="L164" s="64" t="s">
        <v>915</v>
      </c>
      <c r="M164" s="68" t="s">
        <v>915</v>
      </c>
      <c r="N164" s="14"/>
      <c r="O164" s="1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 s="1"/>
      <c r="BM164" s="1"/>
      <c r="BN164" s="1"/>
      <c r="BO164" s="1"/>
      <c r="BP164" s="1"/>
      <c r="BQ164" s="1"/>
      <c r="BR164" s="1"/>
      <c r="BS164" s="1"/>
      <c r="BT164" s="1"/>
      <c r="BU164" s="1"/>
    </row>
    <row r="165" spans="1:73" s="40" customFormat="1" x14ac:dyDescent="0.2">
      <c r="A165" s="46" t="s">
        <v>287</v>
      </c>
      <c r="B165" s="47" t="s">
        <v>288</v>
      </c>
      <c r="C165" s="47" t="s">
        <v>298</v>
      </c>
      <c r="D165" s="47" t="s">
        <v>299</v>
      </c>
      <c r="E165" s="26">
        <v>670868</v>
      </c>
      <c r="F165" s="156">
        <v>901315</v>
      </c>
      <c r="G165" s="2">
        <f t="shared" si="5"/>
        <v>230447</v>
      </c>
      <c r="H165" s="44">
        <f t="shared" si="4"/>
        <v>0.34350000000000003</v>
      </c>
      <c r="I165" s="13" t="s">
        <v>870</v>
      </c>
      <c r="J165" s="16" t="s">
        <v>870</v>
      </c>
      <c r="K165" s="13" t="s">
        <v>915</v>
      </c>
      <c r="L165" s="64" t="s">
        <v>915</v>
      </c>
      <c r="M165" s="68" t="s">
        <v>915</v>
      </c>
      <c r="N165" s="14"/>
      <c r="O165" s="14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 s="1"/>
      <c r="BM165" s="1"/>
      <c r="BN165" s="1"/>
      <c r="BO165" s="1"/>
      <c r="BP165" s="1"/>
      <c r="BQ165" s="1"/>
      <c r="BR165" s="1"/>
      <c r="BS165" s="1"/>
      <c r="BT165" s="1"/>
      <c r="BU165" s="1"/>
    </row>
    <row r="166" spans="1:73" s="40" customFormat="1" x14ac:dyDescent="0.2">
      <c r="A166" s="46" t="s">
        <v>300</v>
      </c>
      <c r="B166" s="47" t="s">
        <v>301</v>
      </c>
      <c r="C166" s="47" t="s">
        <v>190</v>
      </c>
      <c r="D166" s="47" t="s">
        <v>302</v>
      </c>
      <c r="E166" s="26">
        <v>1405936</v>
      </c>
      <c r="F166" s="156">
        <v>1651833</v>
      </c>
      <c r="G166" s="2">
        <f t="shared" si="5"/>
        <v>245897</v>
      </c>
      <c r="H166" s="44">
        <f t="shared" si="4"/>
        <v>0.1749</v>
      </c>
      <c r="I166" s="13" t="s">
        <v>870</v>
      </c>
      <c r="J166" s="16" t="s">
        <v>870</v>
      </c>
      <c r="K166" s="13" t="s">
        <v>915</v>
      </c>
      <c r="L166" s="64" t="s">
        <v>915</v>
      </c>
      <c r="M166" s="68" t="s">
        <v>915</v>
      </c>
      <c r="N166" s="14"/>
      <c r="O166" s="14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 s="1"/>
      <c r="BM166" s="1"/>
      <c r="BN166" s="1"/>
      <c r="BO166" s="1"/>
      <c r="BP166" s="1"/>
      <c r="BQ166" s="1"/>
      <c r="BR166" s="1"/>
      <c r="BS166" s="1"/>
      <c r="BT166" s="1"/>
      <c r="BU166" s="1"/>
    </row>
    <row r="167" spans="1:73" s="40" customFormat="1" x14ac:dyDescent="0.2">
      <c r="A167" s="46" t="s">
        <v>300</v>
      </c>
      <c r="B167" s="47" t="s">
        <v>301</v>
      </c>
      <c r="C167" s="47" t="s">
        <v>57</v>
      </c>
      <c r="D167" s="47" t="s">
        <v>303</v>
      </c>
      <c r="E167" s="26">
        <v>2075426</v>
      </c>
      <c r="F167" s="156">
        <v>2402668</v>
      </c>
      <c r="G167" s="2">
        <f t="shared" si="5"/>
        <v>327242</v>
      </c>
      <c r="H167" s="44">
        <f t="shared" si="4"/>
        <v>0.15770000000000001</v>
      </c>
      <c r="I167" s="13" t="s">
        <v>870</v>
      </c>
      <c r="J167" s="16" t="s">
        <v>870</v>
      </c>
      <c r="K167" s="13">
        <v>2016</v>
      </c>
      <c r="L167" s="64">
        <v>-14.220000000000027</v>
      </c>
      <c r="M167" s="68">
        <v>-6.5899999999999181</v>
      </c>
      <c r="N167" s="14"/>
      <c r="O167" s="14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 s="1"/>
      <c r="BM167" s="1"/>
      <c r="BN167" s="1"/>
      <c r="BO167" s="1"/>
      <c r="BP167" s="1"/>
      <c r="BQ167" s="1"/>
      <c r="BR167" s="1"/>
      <c r="BS167" s="1"/>
      <c r="BT167" s="1"/>
      <c r="BU167" s="1"/>
    </row>
    <row r="168" spans="1:73" s="40" customFormat="1" x14ac:dyDescent="0.2">
      <c r="A168" s="46" t="s">
        <v>300</v>
      </c>
      <c r="B168" s="47" t="s">
        <v>301</v>
      </c>
      <c r="C168" s="47" t="s">
        <v>82</v>
      </c>
      <c r="D168" s="47" t="s">
        <v>304</v>
      </c>
      <c r="E168" s="26">
        <v>844336</v>
      </c>
      <c r="F168" s="156">
        <v>985515</v>
      </c>
      <c r="G168" s="2">
        <f t="shared" si="5"/>
        <v>141179</v>
      </c>
      <c r="H168" s="44">
        <f t="shared" si="4"/>
        <v>0.16719999999999999</v>
      </c>
      <c r="I168" s="13" t="s">
        <v>870</v>
      </c>
      <c r="J168" s="16" t="s">
        <v>870</v>
      </c>
      <c r="K168" s="13" t="s">
        <v>915</v>
      </c>
      <c r="L168" s="64" t="s">
        <v>915</v>
      </c>
      <c r="M168" s="68" t="s">
        <v>915</v>
      </c>
      <c r="N168" s="14"/>
      <c r="O168" s="14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 s="1"/>
      <c r="BM168" s="1"/>
      <c r="BN168" s="1"/>
      <c r="BO168" s="1"/>
      <c r="BP168" s="1"/>
      <c r="BQ168" s="1"/>
      <c r="BR168" s="1"/>
      <c r="BS168" s="1"/>
      <c r="BT168" s="1"/>
      <c r="BU168" s="1"/>
    </row>
    <row r="169" spans="1:73" s="40" customFormat="1" x14ac:dyDescent="0.2">
      <c r="A169" s="46" t="s">
        <v>300</v>
      </c>
      <c r="B169" s="47" t="s">
        <v>301</v>
      </c>
      <c r="C169" s="47" t="s">
        <v>37</v>
      </c>
      <c r="D169" s="47" t="s">
        <v>305</v>
      </c>
      <c r="E169" s="26">
        <v>681877</v>
      </c>
      <c r="F169" s="156">
        <v>852492</v>
      </c>
      <c r="G169" s="2">
        <f t="shared" si="5"/>
        <v>170615</v>
      </c>
      <c r="H169" s="44">
        <f t="shared" si="4"/>
        <v>0.25019999999999998</v>
      </c>
      <c r="I169" s="13" t="s">
        <v>870</v>
      </c>
      <c r="J169" s="16" t="s">
        <v>870</v>
      </c>
      <c r="K169" s="13">
        <v>2016</v>
      </c>
      <c r="L169" s="64">
        <v>-8.0800000000000409</v>
      </c>
      <c r="M169" s="68">
        <v>-6.6800000000000068</v>
      </c>
      <c r="N169" s="14"/>
      <c r="O169" s="14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 s="1"/>
      <c r="BM169" s="1"/>
      <c r="BN169" s="1"/>
      <c r="BO169" s="1"/>
      <c r="BP169" s="1"/>
      <c r="BQ169" s="1"/>
      <c r="BR169" s="1"/>
      <c r="BS169" s="1"/>
      <c r="BT169" s="1"/>
      <c r="BU169" s="1"/>
    </row>
    <row r="170" spans="1:73" s="40" customFormat="1" x14ac:dyDescent="0.2">
      <c r="A170" s="46" t="s">
        <v>300</v>
      </c>
      <c r="B170" s="47" t="s">
        <v>301</v>
      </c>
      <c r="C170" s="47" t="s">
        <v>67</v>
      </c>
      <c r="D170" s="47" t="s">
        <v>306</v>
      </c>
      <c r="E170" s="26">
        <v>1448775</v>
      </c>
      <c r="F170" s="156">
        <v>1962559</v>
      </c>
      <c r="G170" s="2">
        <f t="shared" si="5"/>
        <v>513784</v>
      </c>
      <c r="H170" s="44">
        <f t="shared" si="4"/>
        <v>0.35460000000000003</v>
      </c>
      <c r="I170" s="13" t="s">
        <v>870</v>
      </c>
      <c r="J170" s="16" t="s">
        <v>870</v>
      </c>
      <c r="K170" s="13">
        <v>2016</v>
      </c>
      <c r="L170" s="64">
        <v>-35.579999999999927</v>
      </c>
      <c r="M170" s="68">
        <v>-19.050000000000182</v>
      </c>
      <c r="N170" s="14"/>
      <c r="O170" s="14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1:73" s="40" customFormat="1" x14ac:dyDescent="0.2">
      <c r="A171" s="46" t="s">
        <v>300</v>
      </c>
      <c r="B171" s="47" t="s">
        <v>301</v>
      </c>
      <c r="C171" s="47" t="s">
        <v>251</v>
      </c>
      <c r="D171" s="47" t="s">
        <v>307</v>
      </c>
      <c r="E171" s="26">
        <v>3839556</v>
      </c>
      <c r="F171" s="156">
        <v>4551928</v>
      </c>
      <c r="G171" s="2">
        <f t="shared" si="5"/>
        <v>712372</v>
      </c>
      <c r="H171" s="44">
        <f t="shared" si="4"/>
        <v>0.1855</v>
      </c>
      <c r="I171" s="13" t="s">
        <v>870</v>
      </c>
      <c r="J171" s="16" t="s">
        <v>870</v>
      </c>
      <c r="K171" s="13" t="s">
        <v>915</v>
      </c>
      <c r="L171" s="64" t="s">
        <v>915</v>
      </c>
      <c r="M171" s="68" t="s">
        <v>915</v>
      </c>
      <c r="N171" s="14"/>
      <c r="O171" s="14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1:73" s="40" customFormat="1" x14ac:dyDescent="0.2">
      <c r="A172" s="46" t="s">
        <v>300</v>
      </c>
      <c r="B172" s="47" t="s">
        <v>301</v>
      </c>
      <c r="C172" s="47" t="s">
        <v>308</v>
      </c>
      <c r="D172" s="47" t="s">
        <v>309</v>
      </c>
      <c r="E172" s="26">
        <v>45381</v>
      </c>
      <c r="F172" s="156">
        <v>173255</v>
      </c>
      <c r="G172" s="2">
        <f t="shared" si="5"/>
        <v>127874</v>
      </c>
      <c r="H172" s="44">
        <f t="shared" si="4"/>
        <v>2.8178000000000001</v>
      </c>
      <c r="I172" s="13">
        <v>1</v>
      </c>
      <c r="J172" s="16" t="s">
        <v>870</v>
      </c>
      <c r="K172" s="13" t="s">
        <v>915</v>
      </c>
      <c r="L172" s="64" t="s">
        <v>915</v>
      </c>
      <c r="M172" s="68" t="s">
        <v>915</v>
      </c>
      <c r="N172" s="14"/>
      <c r="O172" s="14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1:73" s="40" customFormat="1" x14ac:dyDescent="0.2">
      <c r="A173" s="46" t="s">
        <v>300</v>
      </c>
      <c r="B173" s="47" t="s">
        <v>301</v>
      </c>
      <c r="C173" s="47" t="s">
        <v>88</v>
      </c>
      <c r="D173" s="47" t="s">
        <v>310</v>
      </c>
      <c r="E173" s="26">
        <v>999583</v>
      </c>
      <c r="F173" s="156">
        <v>1307874</v>
      </c>
      <c r="G173" s="2">
        <f t="shared" si="5"/>
        <v>308291</v>
      </c>
      <c r="H173" s="44">
        <f t="shared" si="4"/>
        <v>0.30840000000000001</v>
      </c>
      <c r="I173" s="13" t="s">
        <v>870</v>
      </c>
      <c r="J173" s="16" t="s">
        <v>870</v>
      </c>
      <c r="K173" s="13" t="s">
        <v>915</v>
      </c>
      <c r="L173" s="64" t="s">
        <v>915</v>
      </c>
      <c r="M173" s="68" t="s">
        <v>915</v>
      </c>
      <c r="N173" s="14"/>
      <c r="O173" s="14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1:73" s="40" customFormat="1" x14ac:dyDescent="0.2">
      <c r="A174" s="46" t="s">
        <v>311</v>
      </c>
      <c r="B174" s="47" t="s">
        <v>312</v>
      </c>
      <c r="C174" s="47" t="s">
        <v>313</v>
      </c>
      <c r="D174" s="47" t="s">
        <v>314</v>
      </c>
      <c r="E174" s="26">
        <v>784167</v>
      </c>
      <c r="F174" s="156">
        <v>953280</v>
      </c>
      <c r="G174" s="2">
        <f t="shared" si="5"/>
        <v>169113</v>
      </c>
      <c r="H174" s="44">
        <f t="shared" si="4"/>
        <v>0.2157</v>
      </c>
      <c r="I174" s="13" t="s">
        <v>870</v>
      </c>
      <c r="J174" s="16" t="s">
        <v>870</v>
      </c>
      <c r="K174" s="13" t="s">
        <v>915</v>
      </c>
      <c r="L174" s="64" t="s">
        <v>915</v>
      </c>
      <c r="M174" s="68" t="s">
        <v>915</v>
      </c>
      <c r="N174" s="14"/>
      <c r="O174" s="1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1:73" s="40" customFormat="1" x14ac:dyDescent="0.2">
      <c r="A175" s="46" t="s">
        <v>311</v>
      </c>
      <c r="B175" s="47" t="s">
        <v>312</v>
      </c>
      <c r="C175" s="47" t="s">
        <v>315</v>
      </c>
      <c r="D175" s="47" t="s">
        <v>316</v>
      </c>
      <c r="E175" s="26">
        <v>547283</v>
      </c>
      <c r="F175" s="156">
        <v>692636</v>
      </c>
      <c r="G175" s="2">
        <f t="shared" si="5"/>
        <v>145353</v>
      </c>
      <c r="H175" s="44">
        <f t="shared" si="4"/>
        <v>0.2656</v>
      </c>
      <c r="I175" s="13" t="s">
        <v>870</v>
      </c>
      <c r="J175" s="16" t="s">
        <v>870</v>
      </c>
      <c r="K175" s="13" t="s">
        <v>915</v>
      </c>
      <c r="L175" s="64" t="s">
        <v>915</v>
      </c>
      <c r="M175" s="68" t="s">
        <v>915</v>
      </c>
      <c r="N175" s="14"/>
      <c r="O175" s="14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 s="1"/>
      <c r="BM175" s="1"/>
      <c r="BN175" s="1"/>
      <c r="BO175" s="1"/>
      <c r="BP175" s="1"/>
      <c r="BQ175" s="1"/>
      <c r="BR175" s="1"/>
      <c r="BS175" s="1"/>
      <c r="BT175" s="1"/>
      <c r="BU175" s="1"/>
    </row>
    <row r="176" spans="1:73" s="40" customFormat="1" x14ac:dyDescent="0.2">
      <c r="A176" s="46" t="s">
        <v>311</v>
      </c>
      <c r="B176" s="47" t="s">
        <v>312</v>
      </c>
      <c r="C176" s="47" t="s">
        <v>317</v>
      </c>
      <c r="D176" s="47" t="s">
        <v>318</v>
      </c>
      <c r="E176" s="26">
        <v>1322858</v>
      </c>
      <c r="F176" s="156">
        <v>1535072</v>
      </c>
      <c r="G176" s="2">
        <f t="shared" si="5"/>
        <v>212214</v>
      </c>
      <c r="H176" s="44">
        <f t="shared" si="4"/>
        <v>0.16039999999999999</v>
      </c>
      <c r="I176" s="13" t="s">
        <v>870</v>
      </c>
      <c r="J176" s="16" t="s">
        <v>870</v>
      </c>
      <c r="K176" s="13" t="s">
        <v>915</v>
      </c>
      <c r="L176" s="64" t="s">
        <v>915</v>
      </c>
      <c r="M176" s="68" t="s">
        <v>915</v>
      </c>
      <c r="N176" s="14"/>
      <c r="O176" s="14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1:73" s="40" customFormat="1" x14ac:dyDescent="0.2">
      <c r="A177" s="46" t="s">
        <v>311</v>
      </c>
      <c r="B177" s="47" t="s">
        <v>312</v>
      </c>
      <c r="C177" s="47" t="s">
        <v>26</v>
      </c>
      <c r="D177" s="47" t="s">
        <v>319</v>
      </c>
      <c r="E177" s="26">
        <v>6063620</v>
      </c>
      <c r="F177" s="156">
        <v>6699760</v>
      </c>
      <c r="G177" s="2">
        <f t="shared" si="5"/>
        <v>636140</v>
      </c>
      <c r="H177" s="44">
        <f t="shared" si="4"/>
        <v>0.10489999999999999</v>
      </c>
      <c r="I177" s="13" t="s">
        <v>870</v>
      </c>
      <c r="J177" s="16" t="s">
        <v>870</v>
      </c>
      <c r="K177" s="13" t="s">
        <v>915</v>
      </c>
      <c r="L177" s="64" t="s">
        <v>915</v>
      </c>
      <c r="M177" s="68" t="s">
        <v>915</v>
      </c>
      <c r="N177" s="14"/>
      <c r="O177" s="14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1:73" s="40" customFormat="1" x14ac:dyDescent="0.2">
      <c r="A178" s="46" t="s">
        <v>311</v>
      </c>
      <c r="B178" s="47" t="s">
        <v>312</v>
      </c>
      <c r="C178" s="47" t="s">
        <v>57</v>
      </c>
      <c r="D178" s="47" t="s">
        <v>320</v>
      </c>
      <c r="E178" s="26">
        <v>420240</v>
      </c>
      <c r="F178" s="156">
        <v>596112</v>
      </c>
      <c r="G178" s="2">
        <f t="shared" si="5"/>
        <v>175872</v>
      </c>
      <c r="H178" s="44">
        <f t="shared" si="4"/>
        <v>0.41849999999999998</v>
      </c>
      <c r="I178" s="13">
        <v>1</v>
      </c>
      <c r="J178" s="16" t="s">
        <v>870</v>
      </c>
      <c r="K178" s="13" t="s">
        <v>915</v>
      </c>
      <c r="L178" s="64" t="s">
        <v>915</v>
      </c>
      <c r="M178" s="68" t="s">
        <v>915</v>
      </c>
      <c r="N178" s="14"/>
      <c r="O178" s="14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1:73" s="40" customFormat="1" x14ac:dyDescent="0.2">
      <c r="A179" s="46" t="s">
        <v>311</v>
      </c>
      <c r="B179" s="47" t="s">
        <v>312</v>
      </c>
      <c r="C179" s="47" t="s">
        <v>63</v>
      </c>
      <c r="D179" s="47" t="s">
        <v>321</v>
      </c>
      <c r="E179" s="26">
        <v>781515</v>
      </c>
      <c r="F179" s="156">
        <v>889685</v>
      </c>
      <c r="G179" s="2">
        <f t="shared" si="5"/>
        <v>108170</v>
      </c>
      <c r="H179" s="44">
        <f t="shared" si="4"/>
        <v>0.1384</v>
      </c>
      <c r="I179" s="13" t="s">
        <v>870</v>
      </c>
      <c r="J179" s="16" t="s">
        <v>870</v>
      </c>
      <c r="K179" s="13">
        <v>2016</v>
      </c>
      <c r="L179" s="64">
        <v>-6.9099999999999682</v>
      </c>
      <c r="M179" s="68">
        <v>-9.6299999999999955</v>
      </c>
      <c r="N179" s="14"/>
      <c r="O179" s="14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 s="1"/>
      <c r="BM179" s="1"/>
      <c r="BN179" s="1"/>
      <c r="BO179" s="1"/>
      <c r="BP179" s="1"/>
      <c r="BQ179" s="1"/>
      <c r="BR179" s="1"/>
      <c r="BS179" s="1"/>
      <c r="BT179" s="1"/>
      <c r="BU179" s="1"/>
    </row>
    <row r="180" spans="1:73" s="40" customFormat="1" x14ac:dyDescent="0.2">
      <c r="A180" s="46" t="s">
        <v>311</v>
      </c>
      <c r="B180" s="47" t="s">
        <v>312</v>
      </c>
      <c r="C180" s="47" t="s">
        <v>99</v>
      </c>
      <c r="D180" s="47" t="s">
        <v>322</v>
      </c>
      <c r="E180" s="26">
        <v>27772</v>
      </c>
      <c r="F180" s="156">
        <v>27277</v>
      </c>
      <c r="G180" s="2">
        <f t="shared" si="5"/>
        <v>-495</v>
      </c>
      <c r="H180" s="44">
        <f t="shared" si="4"/>
        <v>-1.78E-2</v>
      </c>
      <c r="I180" s="13">
        <v>1</v>
      </c>
      <c r="J180" s="16">
        <v>1</v>
      </c>
      <c r="K180" s="13" t="s">
        <v>915</v>
      </c>
      <c r="L180" s="64" t="s">
        <v>915</v>
      </c>
      <c r="M180" s="68" t="s">
        <v>915</v>
      </c>
      <c r="N180" s="14"/>
      <c r="O180" s="14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 s="1"/>
      <c r="BM180" s="1"/>
      <c r="BN180" s="1"/>
      <c r="BO180" s="1"/>
      <c r="BP180" s="1"/>
      <c r="BQ180" s="1"/>
      <c r="BR180" s="1"/>
      <c r="BS180" s="1"/>
      <c r="BT180" s="1"/>
      <c r="BU180" s="1"/>
    </row>
    <row r="181" spans="1:73" s="40" customFormat="1" x14ac:dyDescent="0.2">
      <c r="A181" s="46" t="s">
        <v>311</v>
      </c>
      <c r="B181" s="47" t="s">
        <v>312</v>
      </c>
      <c r="C181" s="47" t="s">
        <v>323</v>
      </c>
      <c r="D181" s="47" t="s">
        <v>324</v>
      </c>
      <c r="E181" s="26">
        <v>420108</v>
      </c>
      <c r="F181" s="156">
        <v>204526</v>
      </c>
      <c r="G181" s="2">
        <f t="shared" si="5"/>
        <v>-215582</v>
      </c>
      <c r="H181" s="44">
        <f t="shared" si="4"/>
        <v>-0.51319999999999999</v>
      </c>
      <c r="I181" s="13">
        <v>1</v>
      </c>
      <c r="J181" s="16" t="s">
        <v>870</v>
      </c>
      <c r="K181" s="13">
        <v>2016</v>
      </c>
      <c r="L181" s="64">
        <v>-64.63</v>
      </c>
      <c r="M181" s="68">
        <v>-43.290000000000077</v>
      </c>
      <c r="N181" s="14"/>
      <c r="O181" s="14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1:73" s="40" customFormat="1" x14ac:dyDescent="0.2">
      <c r="A182" s="46" t="s">
        <v>311</v>
      </c>
      <c r="B182" s="47" t="s">
        <v>312</v>
      </c>
      <c r="C182" s="47" t="s">
        <v>325</v>
      </c>
      <c r="D182" s="47" t="s">
        <v>326</v>
      </c>
      <c r="E182" s="26">
        <v>3837221</v>
      </c>
      <c r="F182" s="156">
        <v>4098788</v>
      </c>
      <c r="G182" s="2">
        <f t="shared" si="5"/>
        <v>261567</v>
      </c>
      <c r="H182" s="44">
        <f t="shared" si="4"/>
        <v>6.8199999999999997E-2</v>
      </c>
      <c r="I182" s="13" t="s">
        <v>870</v>
      </c>
      <c r="J182" s="16" t="s">
        <v>870</v>
      </c>
      <c r="K182" s="13" t="s">
        <v>915</v>
      </c>
      <c r="L182" s="64" t="s">
        <v>915</v>
      </c>
      <c r="M182" s="68" t="s">
        <v>915</v>
      </c>
      <c r="N182" s="14"/>
      <c r="O182" s="14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  <row r="183" spans="1:73" s="40" customFormat="1" x14ac:dyDescent="0.2">
      <c r="A183" s="46" t="s">
        <v>311</v>
      </c>
      <c r="B183" s="47" t="s">
        <v>312</v>
      </c>
      <c r="C183" s="47" t="s">
        <v>327</v>
      </c>
      <c r="D183" s="47" t="s">
        <v>328</v>
      </c>
      <c r="E183" s="26">
        <v>3307859</v>
      </c>
      <c r="F183" s="156">
        <v>3608628</v>
      </c>
      <c r="G183" s="2">
        <f t="shared" si="5"/>
        <v>300769</v>
      </c>
      <c r="H183" s="44">
        <f t="shared" si="4"/>
        <v>9.0899999999999995E-2</v>
      </c>
      <c r="I183" s="13" t="s">
        <v>870</v>
      </c>
      <c r="J183" s="16" t="s">
        <v>870</v>
      </c>
      <c r="K183" s="13" t="s">
        <v>915</v>
      </c>
      <c r="L183" s="64" t="s">
        <v>915</v>
      </c>
      <c r="M183" s="68" t="s">
        <v>915</v>
      </c>
      <c r="N183" s="14"/>
      <c r="O183" s="14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 s="1"/>
      <c r="BM183" s="1"/>
      <c r="BN183" s="1"/>
      <c r="BO183" s="1"/>
      <c r="BP183" s="1"/>
      <c r="BQ183" s="1"/>
      <c r="BR183" s="1"/>
      <c r="BS183" s="1"/>
      <c r="BT183" s="1"/>
      <c r="BU183" s="1"/>
    </row>
    <row r="184" spans="1:73" s="40" customFormat="1" x14ac:dyDescent="0.2">
      <c r="A184" s="46" t="s">
        <v>311</v>
      </c>
      <c r="B184" s="47" t="s">
        <v>312</v>
      </c>
      <c r="C184" s="47" t="s">
        <v>263</v>
      </c>
      <c r="D184" s="47" t="s">
        <v>329</v>
      </c>
      <c r="E184" s="26">
        <v>543932</v>
      </c>
      <c r="F184" s="156">
        <v>636776</v>
      </c>
      <c r="G184" s="2">
        <f t="shared" si="5"/>
        <v>92844</v>
      </c>
      <c r="H184" s="44">
        <f t="shared" si="4"/>
        <v>0.17069999999999999</v>
      </c>
      <c r="I184" s="13" t="s">
        <v>870</v>
      </c>
      <c r="J184" s="16" t="s">
        <v>870</v>
      </c>
      <c r="K184" s="13" t="s">
        <v>915</v>
      </c>
      <c r="L184" s="64" t="s">
        <v>915</v>
      </c>
      <c r="M184" s="68" t="s">
        <v>915</v>
      </c>
      <c r="N184" s="14"/>
      <c r="O184" s="1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 s="1"/>
      <c r="BM184" s="1"/>
      <c r="BN184" s="1"/>
      <c r="BO184" s="1"/>
      <c r="BP184" s="1"/>
      <c r="BQ184" s="1"/>
      <c r="BR184" s="1"/>
      <c r="BS184" s="1"/>
      <c r="BT184" s="1"/>
      <c r="BU184" s="1"/>
    </row>
    <row r="185" spans="1:73" s="40" customFormat="1" x14ac:dyDescent="0.2">
      <c r="A185" s="46" t="s">
        <v>311</v>
      </c>
      <c r="B185" s="47" t="s">
        <v>312</v>
      </c>
      <c r="C185" s="47" t="s">
        <v>53</v>
      </c>
      <c r="D185" s="47" t="s">
        <v>330</v>
      </c>
      <c r="E185" s="26">
        <v>662267</v>
      </c>
      <c r="F185" s="156">
        <v>801291</v>
      </c>
      <c r="G185" s="2">
        <f t="shared" si="5"/>
        <v>139024</v>
      </c>
      <c r="H185" s="44">
        <f t="shared" si="4"/>
        <v>0.2099</v>
      </c>
      <c r="I185" s="13">
        <v>1</v>
      </c>
      <c r="J185" s="16" t="s">
        <v>870</v>
      </c>
      <c r="K185" s="13" t="s">
        <v>915</v>
      </c>
      <c r="L185" s="64" t="s">
        <v>915</v>
      </c>
      <c r="M185" s="68" t="s">
        <v>915</v>
      </c>
      <c r="N185" s="14"/>
      <c r="O185" s="14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 s="1"/>
      <c r="BM185" s="1"/>
      <c r="BN185" s="1"/>
      <c r="BO185" s="1"/>
      <c r="BP185" s="1"/>
      <c r="BQ185" s="1"/>
      <c r="BR185" s="1"/>
      <c r="BS185" s="1"/>
      <c r="BT185" s="1"/>
      <c r="BU185" s="1"/>
    </row>
    <row r="186" spans="1:73" s="40" customFormat="1" x14ac:dyDescent="0.2">
      <c r="A186" s="46" t="s">
        <v>331</v>
      </c>
      <c r="B186" s="47" t="s">
        <v>332</v>
      </c>
      <c r="C186" s="47" t="s">
        <v>333</v>
      </c>
      <c r="D186" s="47" t="s">
        <v>334</v>
      </c>
      <c r="E186" s="26">
        <v>16212</v>
      </c>
      <c r="F186" s="156">
        <v>21820</v>
      </c>
      <c r="G186" s="2">
        <f t="shared" si="5"/>
        <v>5608</v>
      </c>
      <c r="H186" s="44">
        <f t="shared" si="4"/>
        <v>0.34589999999999999</v>
      </c>
      <c r="I186" s="13">
        <v>1</v>
      </c>
      <c r="J186" s="16">
        <v>1</v>
      </c>
      <c r="K186" s="13">
        <v>2016</v>
      </c>
      <c r="L186" s="64">
        <v>-3.5399999999999636</v>
      </c>
      <c r="M186" s="68">
        <v>-0.88999999999998636</v>
      </c>
      <c r="N186" s="14"/>
      <c r="O186" s="14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 s="1"/>
      <c r="BM186" s="1"/>
      <c r="BN186" s="1"/>
      <c r="BO186" s="1"/>
      <c r="BP186" s="1"/>
      <c r="BQ186" s="1"/>
      <c r="BR186" s="1"/>
      <c r="BS186" s="1"/>
      <c r="BT186" s="1"/>
      <c r="BU186" s="1"/>
    </row>
    <row r="187" spans="1:73" s="40" customFormat="1" x14ac:dyDescent="0.2">
      <c r="A187" s="46" t="s">
        <v>331</v>
      </c>
      <c r="B187" s="47" t="s">
        <v>332</v>
      </c>
      <c r="C187" s="47" t="s">
        <v>335</v>
      </c>
      <c r="D187" s="47" t="s">
        <v>336</v>
      </c>
      <c r="E187" s="26">
        <v>21167</v>
      </c>
      <c r="F187" s="156">
        <v>20971</v>
      </c>
      <c r="G187" s="2">
        <f t="shared" si="5"/>
        <v>-196</v>
      </c>
      <c r="H187" s="44">
        <f t="shared" si="4"/>
        <v>-9.2999999999999992E-3</v>
      </c>
      <c r="I187" s="13">
        <v>1</v>
      </c>
      <c r="J187" s="16">
        <v>1</v>
      </c>
      <c r="K187" s="13">
        <v>2016</v>
      </c>
      <c r="L187" s="64">
        <v>-44.790000000000077</v>
      </c>
      <c r="M187" s="68">
        <v>-30.53000000000003</v>
      </c>
      <c r="N187" s="14"/>
      <c r="O187" s="14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 s="1"/>
      <c r="BM187" s="1"/>
      <c r="BN187" s="1"/>
      <c r="BO187" s="1"/>
      <c r="BP187" s="1"/>
      <c r="BQ187" s="1"/>
      <c r="BR187" s="1"/>
      <c r="BS187" s="1"/>
      <c r="BT187" s="1"/>
      <c r="BU187" s="1"/>
    </row>
    <row r="188" spans="1:73" s="40" customFormat="1" x14ac:dyDescent="0.2">
      <c r="A188" s="46" t="s">
        <v>331</v>
      </c>
      <c r="B188" s="47" t="s">
        <v>332</v>
      </c>
      <c r="C188" s="47" t="s">
        <v>325</v>
      </c>
      <c r="D188" s="47" t="s">
        <v>337</v>
      </c>
      <c r="E188" s="26">
        <v>47806</v>
      </c>
      <c r="F188" s="156">
        <v>24107</v>
      </c>
      <c r="G188" s="2">
        <f t="shared" si="5"/>
        <v>-23699</v>
      </c>
      <c r="H188" s="44">
        <f t="shared" si="4"/>
        <v>-0.49569999999999997</v>
      </c>
      <c r="I188" s="13">
        <v>1</v>
      </c>
      <c r="J188" s="16">
        <v>1</v>
      </c>
      <c r="K188" s="13">
        <v>2016</v>
      </c>
      <c r="L188" s="64">
        <v>-30.269999999999982</v>
      </c>
      <c r="M188" s="68">
        <v>-6.9900000000000091</v>
      </c>
      <c r="N188" s="14"/>
      <c r="O188" s="14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 s="1"/>
      <c r="BM188" s="1"/>
      <c r="BN188" s="1"/>
      <c r="BO188" s="1"/>
      <c r="BP188" s="1"/>
      <c r="BQ188" s="1"/>
      <c r="BR188" s="1"/>
      <c r="BS188" s="1"/>
      <c r="BT188" s="1"/>
      <c r="BU188" s="1"/>
    </row>
    <row r="189" spans="1:73" s="40" customFormat="1" x14ac:dyDescent="0.2">
      <c r="A189" s="46" t="s">
        <v>338</v>
      </c>
      <c r="B189" s="47" t="s">
        <v>339</v>
      </c>
      <c r="C189" s="47" t="s">
        <v>26</v>
      </c>
      <c r="D189" s="47" t="s">
        <v>340</v>
      </c>
      <c r="E189" s="26">
        <v>3304190</v>
      </c>
      <c r="F189" s="156">
        <v>3857090</v>
      </c>
      <c r="G189" s="2">
        <f t="shared" si="5"/>
        <v>552900</v>
      </c>
      <c r="H189" s="44">
        <f t="shared" si="4"/>
        <v>0.1673</v>
      </c>
      <c r="I189" s="13" t="s">
        <v>870</v>
      </c>
      <c r="J189" s="16" t="s">
        <v>870</v>
      </c>
      <c r="K189" s="13" t="s">
        <v>915</v>
      </c>
      <c r="L189" s="64" t="s">
        <v>915</v>
      </c>
      <c r="M189" s="68" t="s">
        <v>915</v>
      </c>
      <c r="N189" s="14"/>
      <c r="O189" s="14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 s="1"/>
      <c r="BM189" s="1"/>
      <c r="BN189" s="1"/>
      <c r="BO189" s="1"/>
      <c r="BP189" s="1"/>
      <c r="BQ189" s="1"/>
      <c r="BR189" s="1"/>
      <c r="BS189" s="1"/>
      <c r="BT189" s="1"/>
      <c r="BU189" s="1"/>
    </row>
    <row r="190" spans="1:73" s="40" customFormat="1" x14ac:dyDescent="0.2">
      <c r="A190" s="46" t="s">
        <v>338</v>
      </c>
      <c r="B190" s="47" t="s">
        <v>339</v>
      </c>
      <c r="C190" s="47" t="s">
        <v>79</v>
      </c>
      <c r="D190" s="47" t="s">
        <v>341</v>
      </c>
      <c r="E190" s="26">
        <v>955296</v>
      </c>
      <c r="F190" s="156">
        <v>1044097</v>
      </c>
      <c r="G190" s="2">
        <f t="shared" si="5"/>
        <v>88801</v>
      </c>
      <c r="H190" s="44">
        <f t="shared" si="4"/>
        <v>9.2999999999999999E-2</v>
      </c>
      <c r="I190" s="13" t="s">
        <v>870</v>
      </c>
      <c r="J190" s="16" t="s">
        <v>870</v>
      </c>
      <c r="K190" s="13">
        <v>2016</v>
      </c>
      <c r="L190" s="64">
        <v>-34.54000000000002</v>
      </c>
      <c r="M190" s="68">
        <v>-26.230000000000018</v>
      </c>
      <c r="N190" s="14"/>
      <c r="O190" s="14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 s="1"/>
      <c r="BM190" s="1"/>
      <c r="BN190" s="1"/>
      <c r="BO190" s="1"/>
      <c r="BP190" s="1"/>
      <c r="BQ190" s="1"/>
      <c r="BR190" s="1"/>
      <c r="BS190" s="1"/>
      <c r="BT190" s="1"/>
      <c r="BU190" s="1"/>
    </row>
    <row r="191" spans="1:73" s="40" customFormat="1" x14ac:dyDescent="0.2">
      <c r="A191" s="46" t="s">
        <v>342</v>
      </c>
      <c r="B191" s="47" t="s">
        <v>343</v>
      </c>
      <c r="C191" s="47" t="s">
        <v>344</v>
      </c>
      <c r="D191" s="47" t="s">
        <v>345</v>
      </c>
      <c r="E191" s="26">
        <v>2212584</v>
      </c>
      <c r="F191" s="156">
        <v>2635930</v>
      </c>
      <c r="G191" s="2">
        <f t="shared" si="5"/>
        <v>423346</v>
      </c>
      <c r="H191" s="44">
        <f t="shared" si="4"/>
        <v>0.1913</v>
      </c>
      <c r="I191" s="13" t="s">
        <v>870</v>
      </c>
      <c r="J191" s="16" t="s">
        <v>870</v>
      </c>
      <c r="K191" s="13" t="s">
        <v>915</v>
      </c>
      <c r="L191" s="64" t="s">
        <v>915</v>
      </c>
      <c r="M191" s="68" t="s">
        <v>915</v>
      </c>
      <c r="N191" s="14"/>
      <c r="O191" s="14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 s="1"/>
      <c r="BM191" s="1"/>
      <c r="BN191" s="1"/>
      <c r="BO191" s="1"/>
      <c r="BP191" s="1"/>
      <c r="BQ191" s="1"/>
      <c r="BR191" s="1"/>
      <c r="BS191" s="1"/>
      <c r="BT191" s="1"/>
      <c r="BU191" s="1"/>
    </row>
    <row r="192" spans="1:73" s="40" customFormat="1" x14ac:dyDescent="0.2">
      <c r="A192" s="46" t="s">
        <v>346</v>
      </c>
      <c r="B192" s="47" t="s">
        <v>347</v>
      </c>
      <c r="C192" s="47" t="s">
        <v>26</v>
      </c>
      <c r="D192" s="47" t="s">
        <v>348</v>
      </c>
      <c r="E192" s="26">
        <v>689937</v>
      </c>
      <c r="F192" s="156">
        <v>979551</v>
      </c>
      <c r="G192" s="2">
        <f t="shared" si="5"/>
        <v>289614</v>
      </c>
      <c r="H192" s="44">
        <f t="shared" si="4"/>
        <v>0.41980000000000001</v>
      </c>
      <c r="I192" s="13" t="s">
        <v>870</v>
      </c>
      <c r="J192" s="16" t="s">
        <v>870</v>
      </c>
      <c r="K192" s="13">
        <v>2016</v>
      </c>
      <c r="L192" s="64">
        <v>-11.789999999999964</v>
      </c>
      <c r="M192" s="68">
        <v>3.8199999999999932</v>
      </c>
      <c r="N192" s="14"/>
      <c r="O192" s="14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 s="1"/>
      <c r="BM192" s="1"/>
      <c r="BN192" s="1"/>
      <c r="BO192" s="1"/>
      <c r="BP192" s="1"/>
      <c r="BQ192" s="1"/>
      <c r="BR192" s="1"/>
      <c r="BS192" s="1"/>
      <c r="BT192" s="1"/>
      <c r="BU192" s="1"/>
    </row>
    <row r="193" spans="1:73" s="40" customFormat="1" x14ac:dyDescent="0.2">
      <c r="A193" s="46" t="s">
        <v>346</v>
      </c>
      <c r="B193" s="47" t="s">
        <v>347</v>
      </c>
      <c r="C193" s="47" t="s">
        <v>16</v>
      </c>
      <c r="D193" s="47" t="s">
        <v>349</v>
      </c>
      <c r="E193" s="26">
        <v>698153</v>
      </c>
      <c r="F193" s="156">
        <v>912781</v>
      </c>
      <c r="G193" s="2">
        <f t="shared" si="5"/>
        <v>214628</v>
      </c>
      <c r="H193" s="44">
        <f t="shared" si="4"/>
        <v>0.30740000000000001</v>
      </c>
      <c r="I193" s="13" t="s">
        <v>870</v>
      </c>
      <c r="J193" s="16" t="s">
        <v>870</v>
      </c>
      <c r="K193" s="13" t="s">
        <v>915</v>
      </c>
      <c r="L193" s="64" t="s">
        <v>915</v>
      </c>
      <c r="M193" s="68" t="s">
        <v>915</v>
      </c>
      <c r="N193" s="14"/>
      <c r="O193" s="14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 s="1"/>
      <c r="BM193" s="1"/>
      <c r="BN193" s="1"/>
      <c r="BO193" s="1"/>
      <c r="BP193" s="1"/>
      <c r="BQ193" s="1"/>
      <c r="BR193" s="1"/>
      <c r="BS193" s="1"/>
      <c r="BT193" s="1"/>
      <c r="BU193" s="1"/>
    </row>
    <row r="194" spans="1:73" s="40" customFormat="1" x14ac:dyDescent="0.2">
      <c r="A194" s="46" t="s">
        <v>350</v>
      </c>
      <c r="B194" s="47" t="s">
        <v>351</v>
      </c>
      <c r="C194" s="47" t="s">
        <v>153</v>
      </c>
      <c r="D194" s="47" t="s">
        <v>352</v>
      </c>
      <c r="E194" s="26">
        <v>657294</v>
      </c>
      <c r="F194" s="156">
        <v>774767</v>
      </c>
      <c r="G194" s="2">
        <f t="shared" si="5"/>
        <v>117473</v>
      </c>
      <c r="H194" s="44">
        <f t="shared" si="4"/>
        <v>0.1787</v>
      </c>
      <c r="I194" s="13" t="s">
        <v>870</v>
      </c>
      <c r="J194" s="16" t="s">
        <v>870</v>
      </c>
      <c r="K194" s="13" t="s">
        <v>915</v>
      </c>
      <c r="L194" s="64" t="s">
        <v>915</v>
      </c>
      <c r="M194" s="68" t="s">
        <v>915</v>
      </c>
      <c r="N194" s="14"/>
      <c r="O194" s="1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 s="1"/>
      <c r="BM194" s="1"/>
      <c r="BN194" s="1"/>
      <c r="BO194" s="1"/>
      <c r="BP194" s="1"/>
      <c r="BQ194" s="1"/>
      <c r="BR194" s="1"/>
      <c r="BS194" s="1"/>
      <c r="BT194" s="1"/>
      <c r="BU194" s="1"/>
    </row>
    <row r="195" spans="1:73" s="40" customFormat="1" x14ac:dyDescent="0.2">
      <c r="A195" s="46" t="s">
        <v>350</v>
      </c>
      <c r="B195" s="47" t="s">
        <v>351</v>
      </c>
      <c r="C195" s="47" t="s">
        <v>353</v>
      </c>
      <c r="D195" s="47" t="s">
        <v>354</v>
      </c>
      <c r="E195" s="26">
        <v>647607</v>
      </c>
      <c r="F195" s="156">
        <v>811718</v>
      </c>
      <c r="G195" s="2">
        <f t="shared" si="5"/>
        <v>164111</v>
      </c>
      <c r="H195" s="44">
        <f t="shared" si="4"/>
        <v>0.25340000000000001</v>
      </c>
      <c r="I195" s="13" t="s">
        <v>870</v>
      </c>
      <c r="J195" s="16" t="s">
        <v>870</v>
      </c>
      <c r="K195" s="13">
        <v>2016</v>
      </c>
      <c r="L195" s="64">
        <v>5.5099999999999909</v>
      </c>
      <c r="M195" s="68">
        <v>4.8400000000000034</v>
      </c>
      <c r="N195" s="14"/>
      <c r="O195" s="14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 s="1"/>
      <c r="BM195" s="1"/>
      <c r="BN195" s="1"/>
      <c r="BO195" s="1"/>
      <c r="BP195" s="1"/>
      <c r="BQ195" s="1"/>
      <c r="BR195" s="1"/>
      <c r="BS195" s="1"/>
      <c r="BT195" s="1"/>
      <c r="BU195" s="1"/>
    </row>
    <row r="196" spans="1:73" s="40" customFormat="1" x14ac:dyDescent="0.2">
      <c r="A196" s="46" t="s">
        <v>350</v>
      </c>
      <c r="B196" s="47" t="s">
        <v>351</v>
      </c>
      <c r="C196" s="47" t="s">
        <v>95</v>
      </c>
      <c r="D196" s="47" t="s">
        <v>355</v>
      </c>
      <c r="E196" s="26">
        <v>4795776</v>
      </c>
      <c r="F196" s="156">
        <v>5650515</v>
      </c>
      <c r="G196" s="2">
        <f t="shared" si="5"/>
        <v>854739</v>
      </c>
      <c r="H196" s="44">
        <f t="shared" si="4"/>
        <v>0.1782</v>
      </c>
      <c r="I196" s="13" t="s">
        <v>870</v>
      </c>
      <c r="J196" s="16" t="s">
        <v>870</v>
      </c>
      <c r="K196" s="13" t="s">
        <v>915</v>
      </c>
      <c r="L196" s="64" t="s">
        <v>915</v>
      </c>
      <c r="M196" s="68" t="s">
        <v>915</v>
      </c>
      <c r="N196" s="14"/>
      <c r="O196" s="14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 s="1"/>
      <c r="BM196" s="1"/>
      <c r="BN196" s="1"/>
      <c r="BO196" s="1"/>
      <c r="BP196" s="1"/>
      <c r="BQ196" s="1"/>
      <c r="BR196" s="1"/>
      <c r="BS196" s="1"/>
      <c r="BT196" s="1"/>
      <c r="BU196" s="1"/>
    </row>
    <row r="197" spans="1:73" s="40" customFormat="1" x14ac:dyDescent="0.2">
      <c r="A197" s="46" t="s">
        <v>350</v>
      </c>
      <c r="B197" s="47" t="s">
        <v>351</v>
      </c>
      <c r="C197" s="47" t="s">
        <v>356</v>
      </c>
      <c r="D197" s="47" t="s">
        <v>357</v>
      </c>
      <c r="E197" s="26">
        <v>974065</v>
      </c>
      <c r="F197" s="156">
        <v>1174531</v>
      </c>
      <c r="G197" s="2">
        <f t="shared" si="5"/>
        <v>200466</v>
      </c>
      <c r="H197" s="44">
        <f t="shared" si="4"/>
        <v>0.20580000000000001</v>
      </c>
      <c r="I197" s="13" t="s">
        <v>870</v>
      </c>
      <c r="J197" s="16" t="s">
        <v>870</v>
      </c>
      <c r="K197" s="13" t="s">
        <v>915</v>
      </c>
      <c r="L197" s="64" t="s">
        <v>915</v>
      </c>
      <c r="M197" s="68" t="s">
        <v>915</v>
      </c>
      <c r="N197" s="14"/>
      <c r="O197" s="14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 s="1"/>
      <c r="BM197" s="1"/>
      <c r="BN197" s="1"/>
      <c r="BO197" s="1"/>
      <c r="BP197" s="1"/>
      <c r="BQ197" s="1"/>
      <c r="BR197" s="1"/>
      <c r="BS197" s="1"/>
      <c r="BT197" s="1"/>
      <c r="BU197" s="1"/>
    </row>
    <row r="198" spans="1:73" s="40" customFormat="1" x14ac:dyDescent="0.2">
      <c r="A198" s="46" t="s">
        <v>350</v>
      </c>
      <c r="B198" s="47" t="s">
        <v>351</v>
      </c>
      <c r="C198" s="47" t="s">
        <v>143</v>
      </c>
      <c r="D198" s="47" t="s">
        <v>358</v>
      </c>
      <c r="E198" s="26">
        <v>1596288</v>
      </c>
      <c r="F198" s="156">
        <v>1837861</v>
      </c>
      <c r="G198" s="2">
        <f t="shared" si="5"/>
        <v>241573</v>
      </c>
      <c r="H198" s="44">
        <f t="shared" si="4"/>
        <v>0.15129999999999999</v>
      </c>
      <c r="I198" s="13" t="s">
        <v>870</v>
      </c>
      <c r="J198" s="16" t="s">
        <v>870</v>
      </c>
      <c r="K198" s="13">
        <v>2016</v>
      </c>
      <c r="L198" s="64">
        <v>-18.330000000000041</v>
      </c>
      <c r="M198" s="68">
        <v>-36.649999999999977</v>
      </c>
      <c r="N198" s="14"/>
      <c r="O198" s="14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 s="1"/>
      <c r="BM198" s="1"/>
      <c r="BN198" s="1"/>
      <c r="BO198" s="1"/>
      <c r="BP198" s="1"/>
      <c r="BQ198" s="1"/>
      <c r="BR198" s="1"/>
      <c r="BS198" s="1"/>
      <c r="BT198" s="1"/>
      <c r="BU198" s="1"/>
    </row>
    <row r="199" spans="1:73" s="40" customFormat="1" x14ac:dyDescent="0.2">
      <c r="A199" s="46" t="s">
        <v>359</v>
      </c>
      <c r="B199" s="47" t="s">
        <v>360</v>
      </c>
      <c r="C199" s="47" t="s">
        <v>26</v>
      </c>
      <c r="D199" s="47" t="s">
        <v>361</v>
      </c>
      <c r="E199" s="26">
        <v>426059</v>
      </c>
      <c r="F199" s="156">
        <v>559151</v>
      </c>
      <c r="G199" s="2">
        <f t="shared" si="5"/>
        <v>133092</v>
      </c>
      <c r="H199" s="44">
        <f t="shared" si="4"/>
        <v>0.31240000000000001</v>
      </c>
      <c r="I199" s="13" t="s">
        <v>870</v>
      </c>
      <c r="J199" s="16" t="s">
        <v>870</v>
      </c>
      <c r="K199" s="13" t="s">
        <v>915</v>
      </c>
      <c r="L199" s="64" t="s">
        <v>915</v>
      </c>
      <c r="M199" s="68" t="s">
        <v>915</v>
      </c>
      <c r="N199" s="14"/>
      <c r="O199" s="14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 s="1"/>
      <c r="BM199" s="1"/>
      <c r="BN199" s="1"/>
      <c r="BO199" s="1"/>
      <c r="BP199" s="1"/>
      <c r="BQ199" s="1"/>
      <c r="BR199" s="1"/>
      <c r="BS199" s="1"/>
      <c r="BT199" s="1"/>
      <c r="BU199" s="1"/>
    </row>
    <row r="200" spans="1:73" s="40" customFormat="1" x14ac:dyDescent="0.2">
      <c r="A200" s="46" t="s">
        <v>359</v>
      </c>
      <c r="B200" s="47" t="s">
        <v>360</v>
      </c>
      <c r="C200" s="47" t="s">
        <v>82</v>
      </c>
      <c r="D200" s="47" t="s">
        <v>362</v>
      </c>
      <c r="E200" s="26">
        <v>1301648</v>
      </c>
      <c r="F200" s="156">
        <v>1549388</v>
      </c>
      <c r="G200" s="2">
        <f t="shared" si="5"/>
        <v>247740</v>
      </c>
      <c r="H200" s="44">
        <f t="shared" si="4"/>
        <v>0.1903</v>
      </c>
      <c r="I200" s="13" t="s">
        <v>870</v>
      </c>
      <c r="J200" s="16" t="s">
        <v>870</v>
      </c>
      <c r="K200" s="13">
        <v>2016</v>
      </c>
      <c r="L200" s="64">
        <v>-2.3500000000000227</v>
      </c>
      <c r="M200" s="68">
        <v>-28.990000000000009</v>
      </c>
      <c r="N200" s="14"/>
      <c r="O200" s="14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 s="1"/>
      <c r="BM200" s="1"/>
      <c r="BN200" s="1"/>
      <c r="BO200" s="1"/>
      <c r="BP200" s="1"/>
      <c r="BQ200" s="1"/>
      <c r="BR200" s="1"/>
      <c r="BS200" s="1"/>
      <c r="BT200" s="1"/>
      <c r="BU200" s="1"/>
    </row>
    <row r="201" spans="1:73" s="40" customFormat="1" x14ac:dyDescent="0.2">
      <c r="A201" s="46" t="s">
        <v>359</v>
      </c>
      <c r="B201" s="47" t="s">
        <v>360</v>
      </c>
      <c r="C201" s="47" t="s">
        <v>170</v>
      </c>
      <c r="D201" s="47" t="s">
        <v>363</v>
      </c>
      <c r="E201" s="26">
        <v>2905665</v>
      </c>
      <c r="F201" s="156">
        <v>3517769</v>
      </c>
      <c r="G201" s="2">
        <f t="shared" si="5"/>
        <v>612104</v>
      </c>
      <c r="H201" s="44">
        <f t="shared" ref="H201:H264" si="6">ROUND(G201/E201,4)</f>
        <v>0.2107</v>
      </c>
      <c r="I201" s="13" t="s">
        <v>870</v>
      </c>
      <c r="J201" s="16" t="s">
        <v>870</v>
      </c>
      <c r="K201" s="13">
        <v>2016</v>
      </c>
      <c r="L201" s="64">
        <v>-1.0499999999999545</v>
      </c>
      <c r="M201" s="68">
        <v>-45.839999999999918</v>
      </c>
      <c r="N201" s="14"/>
      <c r="O201" s="14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1:73" s="40" customFormat="1" x14ac:dyDescent="0.2">
      <c r="A202" s="46" t="s">
        <v>359</v>
      </c>
      <c r="B202" s="47" t="s">
        <v>360</v>
      </c>
      <c r="C202" s="47" t="s">
        <v>86</v>
      </c>
      <c r="D202" s="47" t="s">
        <v>364</v>
      </c>
      <c r="E202" s="26">
        <v>17028</v>
      </c>
      <c r="F202" s="156">
        <v>17268</v>
      </c>
      <c r="G202" s="2">
        <f t="shared" ref="G202:G265" si="7">SUM(F202-E202)</f>
        <v>240</v>
      </c>
      <c r="H202" s="44">
        <f t="shared" si="6"/>
        <v>1.41E-2</v>
      </c>
      <c r="I202" s="13">
        <v>1</v>
      </c>
      <c r="J202" s="16">
        <v>1</v>
      </c>
      <c r="K202" s="13" t="s">
        <v>915</v>
      </c>
      <c r="L202" s="64" t="s">
        <v>915</v>
      </c>
      <c r="M202" s="68" t="s">
        <v>915</v>
      </c>
      <c r="N202" s="14"/>
      <c r="O202" s="14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1:73" s="40" customFormat="1" x14ac:dyDescent="0.2">
      <c r="A203" s="46" t="s">
        <v>359</v>
      </c>
      <c r="B203" s="47" t="s">
        <v>360</v>
      </c>
      <c r="C203" s="47" t="s">
        <v>333</v>
      </c>
      <c r="D203" s="47" t="s">
        <v>365</v>
      </c>
      <c r="E203" s="26">
        <v>367945</v>
      </c>
      <c r="F203" s="156">
        <v>422420</v>
      </c>
      <c r="G203" s="2">
        <f t="shared" si="7"/>
        <v>54475</v>
      </c>
      <c r="H203" s="44">
        <f t="shared" si="6"/>
        <v>0.14810000000000001</v>
      </c>
      <c r="I203" s="13" t="s">
        <v>870</v>
      </c>
      <c r="J203" s="16" t="s">
        <v>870</v>
      </c>
      <c r="K203" s="13" t="s">
        <v>915</v>
      </c>
      <c r="L203" s="64" t="s">
        <v>915</v>
      </c>
      <c r="M203" s="68" t="s">
        <v>915</v>
      </c>
      <c r="N203" s="14"/>
      <c r="O203" s="14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1:73" s="40" customFormat="1" x14ac:dyDescent="0.2">
      <c r="A204" s="46" t="s">
        <v>366</v>
      </c>
      <c r="B204" s="47" t="s">
        <v>367</v>
      </c>
      <c r="C204" s="47" t="s">
        <v>26</v>
      </c>
      <c r="D204" s="47" t="s">
        <v>368</v>
      </c>
      <c r="E204" s="26">
        <v>1746576</v>
      </c>
      <c r="F204" s="156">
        <v>2024680</v>
      </c>
      <c r="G204" s="2">
        <f t="shared" si="7"/>
        <v>278104</v>
      </c>
      <c r="H204" s="44">
        <f t="shared" si="6"/>
        <v>0.15920000000000001</v>
      </c>
      <c r="I204" s="13" t="s">
        <v>870</v>
      </c>
      <c r="J204" s="16" t="s">
        <v>870</v>
      </c>
      <c r="K204" s="13" t="s">
        <v>915</v>
      </c>
      <c r="L204" s="64" t="s">
        <v>915</v>
      </c>
      <c r="M204" s="68" t="s">
        <v>915</v>
      </c>
      <c r="N204" s="14"/>
      <c r="O204" s="1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1:73" s="40" customFormat="1" x14ac:dyDescent="0.2">
      <c r="A205" s="46" t="s">
        <v>366</v>
      </c>
      <c r="B205" s="47" t="s">
        <v>367</v>
      </c>
      <c r="C205" s="47" t="s">
        <v>369</v>
      </c>
      <c r="D205" s="47" t="s">
        <v>370</v>
      </c>
      <c r="E205" s="26">
        <v>419471</v>
      </c>
      <c r="F205" s="156">
        <v>521132</v>
      </c>
      <c r="G205" s="2">
        <f t="shared" si="7"/>
        <v>101661</v>
      </c>
      <c r="H205" s="44">
        <f t="shared" si="6"/>
        <v>0.2424</v>
      </c>
      <c r="I205" s="13" t="s">
        <v>870</v>
      </c>
      <c r="J205" s="16" t="s">
        <v>870</v>
      </c>
      <c r="K205" s="13" t="s">
        <v>915</v>
      </c>
      <c r="L205" s="64" t="s">
        <v>915</v>
      </c>
      <c r="M205" s="68" t="s">
        <v>915</v>
      </c>
      <c r="N205" s="14"/>
      <c r="O205" s="14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1:73" s="40" customFormat="1" x14ac:dyDescent="0.2">
      <c r="A206" s="46" t="s">
        <v>366</v>
      </c>
      <c r="B206" s="47" t="s">
        <v>367</v>
      </c>
      <c r="C206" s="47" t="s">
        <v>251</v>
      </c>
      <c r="D206" s="47" t="s">
        <v>371</v>
      </c>
      <c r="E206" s="26">
        <v>11249954</v>
      </c>
      <c r="F206" s="156">
        <v>13116670</v>
      </c>
      <c r="G206" s="2">
        <f t="shared" si="7"/>
        <v>1866716</v>
      </c>
      <c r="H206" s="44">
        <f t="shared" si="6"/>
        <v>0.16589999999999999</v>
      </c>
      <c r="I206" s="13" t="s">
        <v>870</v>
      </c>
      <c r="J206" s="16" t="s">
        <v>870</v>
      </c>
      <c r="K206" s="13">
        <v>2016</v>
      </c>
      <c r="L206" s="64">
        <v>-113.20000000000073</v>
      </c>
      <c r="M206" s="68">
        <v>-97.309999999999945</v>
      </c>
      <c r="N206" s="14"/>
      <c r="O206" s="14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1:73" s="40" customFormat="1" x14ac:dyDescent="0.2">
      <c r="A207" s="46" t="s">
        <v>366</v>
      </c>
      <c r="B207" s="47" t="s">
        <v>367</v>
      </c>
      <c r="C207" s="47" t="s">
        <v>84</v>
      </c>
      <c r="D207" s="47" t="s">
        <v>884</v>
      </c>
      <c r="E207" s="26">
        <v>1034530</v>
      </c>
      <c r="F207" s="156">
        <v>1141782</v>
      </c>
      <c r="G207" s="2">
        <f t="shared" si="7"/>
        <v>107252</v>
      </c>
      <c r="H207" s="44">
        <f t="shared" si="6"/>
        <v>0.1037</v>
      </c>
      <c r="I207" s="13" t="s">
        <v>870</v>
      </c>
      <c r="J207" s="16" t="s">
        <v>870</v>
      </c>
      <c r="K207" s="13">
        <v>2016</v>
      </c>
      <c r="L207" s="64">
        <v>-32.75</v>
      </c>
      <c r="M207" s="68">
        <v>-17.230000000000018</v>
      </c>
      <c r="N207" s="14"/>
      <c r="O207" s="14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:73" s="40" customFormat="1" x14ac:dyDescent="0.2">
      <c r="A208" s="46" t="s">
        <v>366</v>
      </c>
      <c r="B208" s="47" t="s">
        <v>367</v>
      </c>
      <c r="C208" s="47" t="s">
        <v>333</v>
      </c>
      <c r="D208" s="47" t="s">
        <v>372</v>
      </c>
      <c r="E208" s="26">
        <v>1051669</v>
      </c>
      <c r="F208" s="156">
        <v>1243616</v>
      </c>
      <c r="G208" s="2">
        <f t="shared" si="7"/>
        <v>191947</v>
      </c>
      <c r="H208" s="44">
        <f t="shared" si="6"/>
        <v>0.1825</v>
      </c>
      <c r="I208" s="13" t="s">
        <v>870</v>
      </c>
      <c r="J208" s="16" t="s">
        <v>870</v>
      </c>
      <c r="K208" s="13" t="s">
        <v>915</v>
      </c>
      <c r="L208" s="64" t="s">
        <v>915</v>
      </c>
      <c r="M208" s="68" t="s">
        <v>915</v>
      </c>
      <c r="N208" s="14"/>
      <c r="O208" s="14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1:73" s="40" customFormat="1" x14ac:dyDescent="0.2">
      <c r="A209" s="46" t="s">
        <v>373</v>
      </c>
      <c r="B209" s="47" t="s">
        <v>374</v>
      </c>
      <c r="C209" s="47" t="s">
        <v>176</v>
      </c>
      <c r="D209" s="47" t="s">
        <v>375</v>
      </c>
      <c r="E209" s="26">
        <v>502497</v>
      </c>
      <c r="F209" s="156">
        <v>586399</v>
      </c>
      <c r="G209" s="2">
        <f t="shared" si="7"/>
        <v>83902</v>
      </c>
      <c r="H209" s="44">
        <f t="shared" si="6"/>
        <v>0.16700000000000001</v>
      </c>
      <c r="I209" s="13" t="s">
        <v>870</v>
      </c>
      <c r="J209" s="16" t="s">
        <v>870</v>
      </c>
      <c r="K209" s="13" t="s">
        <v>915</v>
      </c>
      <c r="L209" s="64" t="s">
        <v>915</v>
      </c>
      <c r="M209" s="68" t="s">
        <v>915</v>
      </c>
      <c r="N209" s="14"/>
      <c r="O209" s="14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1:73" s="40" customFormat="1" x14ac:dyDescent="0.2">
      <c r="A210" s="46" t="s">
        <v>373</v>
      </c>
      <c r="B210" s="47" t="s">
        <v>374</v>
      </c>
      <c r="C210" s="47" t="s">
        <v>26</v>
      </c>
      <c r="D210" s="47" t="s">
        <v>376</v>
      </c>
      <c r="E210" s="26">
        <v>1013395</v>
      </c>
      <c r="F210" s="156">
        <v>1224975</v>
      </c>
      <c r="G210" s="2">
        <f t="shared" si="7"/>
        <v>211580</v>
      </c>
      <c r="H210" s="44">
        <f t="shared" si="6"/>
        <v>0.20880000000000001</v>
      </c>
      <c r="I210" s="13" t="s">
        <v>870</v>
      </c>
      <c r="J210" s="16" t="s">
        <v>870</v>
      </c>
      <c r="K210" s="13">
        <v>2016</v>
      </c>
      <c r="L210" s="64">
        <v>2.3899999999999864</v>
      </c>
      <c r="M210" s="68">
        <v>-2.4300000000000068</v>
      </c>
      <c r="N210" s="14"/>
      <c r="O210" s="14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1:73" s="40" customFormat="1" x14ac:dyDescent="0.2">
      <c r="A211" s="46" t="s">
        <v>373</v>
      </c>
      <c r="B211" s="47" t="s">
        <v>374</v>
      </c>
      <c r="C211" s="47" t="s">
        <v>369</v>
      </c>
      <c r="D211" s="47" t="s">
        <v>377</v>
      </c>
      <c r="E211" s="26">
        <v>1767843</v>
      </c>
      <c r="F211" s="156">
        <v>2114404</v>
      </c>
      <c r="G211" s="2">
        <f t="shared" si="7"/>
        <v>346561</v>
      </c>
      <c r="H211" s="44">
        <f t="shared" si="6"/>
        <v>0.19600000000000001</v>
      </c>
      <c r="I211" s="13" t="s">
        <v>870</v>
      </c>
      <c r="J211" s="16" t="s">
        <v>870</v>
      </c>
      <c r="K211" s="13" t="s">
        <v>915</v>
      </c>
      <c r="L211" s="64" t="s">
        <v>915</v>
      </c>
      <c r="M211" s="68" t="s">
        <v>915</v>
      </c>
      <c r="N211" s="14"/>
      <c r="O211" s="14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1:73" s="40" customFormat="1" x14ac:dyDescent="0.2">
      <c r="A212" s="46" t="s">
        <v>373</v>
      </c>
      <c r="B212" s="47" t="s">
        <v>374</v>
      </c>
      <c r="C212" s="47" t="s">
        <v>378</v>
      </c>
      <c r="D212" s="47" t="s">
        <v>379</v>
      </c>
      <c r="E212" s="26">
        <v>1712482</v>
      </c>
      <c r="F212" s="156">
        <v>2055602</v>
      </c>
      <c r="G212" s="2">
        <f t="shared" si="7"/>
        <v>343120</v>
      </c>
      <c r="H212" s="44">
        <f t="shared" si="6"/>
        <v>0.20039999999999999</v>
      </c>
      <c r="I212" s="13" t="s">
        <v>870</v>
      </c>
      <c r="J212" s="16" t="s">
        <v>870</v>
      </c>
      <c r="K212" s="13" t="s">
        <v>915</v>
      </c>
      <c r="L212" s="64" t="s">
        <v>915</v>
      </c>
      <c r="M212" s="68" t="s">
        <v>915</v>
      </c>
      <c r="N212" s="14"/>
      <c r="O212" s="14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1:73" s="40" customFormat="1" x14ac:dyDescent="0.2">
      <c r="A213" s="46" t="s">
        <v>380</v>
      </c>
      <c r="B213" s="47" t="s">
        <v>381</v>
      </c>
      <c r="C213" s="47" t="s">
        <v>382</v>
      </c>
      <c r="D213" s="47" t="s">
        <v>383</v>
      </c>
      <c r="E213" s="26">
        <v>295422</v>
      </c>
      <c r="F213" s="156">
        <v>360536</v>
      </c>
      <c r="G213" s="2">
        <f t="shared" si="7"/>
        <v>65114</v>
      </c>
      <c r="H213" s="44">
        <f t="shared" si="6"/>
        <v>0.22040000000000001</v>
      </c>
      <c r="I213" s="13" t="s">
        <v>870</v>
      </c>
      <c r="J213" s="16" t="s">
        <v>870</v>
      </c>
      <c r="K213" s="13" t="s">
        <v>915</v>
      </c>
      <c r="L213" s="64" t="s">
        <v>915</v>
      </c>
      <c r="M213" s="68" t="s">
        <v>915</v>
      </c>
      <c r="N213" s="14"/>
      <c r="O213" s="14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1:73" s="40" customFormat="1" x14ac:dyDescent="0.2">
      <c r="A214" s="46" t="s">
        <v>380</v>
      </c>
      <c r="B214" s="47" t="s">
        <v>381</v>
      </c>
      <c r="C214" s="47" t="s">
        <v>153</v>
      </c>
      <c r="D214" s="47" t="s">
        <v>384</v>
      </c>
      <c r="E214" s="26">
        <v>227736</v>
      </c>
      <c r="F214" s="156">
        <v>275304</v>
      </c>
      <c r="G214" s="2">
        <f t="shared" si="7"/>
        <v>47568</v>
      </c>
      <c r="H214" s="44">
        <f t="shared" si="6"/>
        <v>0.2089</v>
      </c>
      <c r="I214" s="13" t="s">
        <v>870</v>
      </c>
      <c r="J214" s="16" t="s">
        <v>870</v>
      </c>
      <c r="K214" s="13">
        <v>2016</v>
      </c>
      <c r="L214" s="64">
        <v>-7.8700000000000045</v>
      </c>
      <c r="M214" s="68">
        <v>-8.61</v>
      </c>
      <c r="N214" s="14"/>
      <c r="O214" s="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1:73" s="40" customFormat="1" x14ac:dyDescent="0.2">
      <c r="A215" s="46" t="s">
        <v>380</v>
      </c>
      <c r="B215" s="47" t="s">
        <v>381</v>
      </c>
      <c r="C215" s="47" t="s">
        <v>57</v>
      </c>
      <c r="D215" s="47" t="s">
        <v>385</v>
      </c>
      <c r="E215" s="26">
        <v>127408</v>
      </c>
      <c r="F215" s="156">
        <v>231778</v>
      </c>
      <c r="G215" s="2">
        <f t="shared" si="7"/>
        <v>104370</v>
      </c>
      <c r="H215" s="44">
        <f t="shared" si="6"/>
        <v>0.81920000000000004</v>
      </c>
      <c r="I215" s="13" t="s">
        <v>870</v>
      </c>
      <c r="J215" s="16" t="s">
        <v>870</v>
      </c>
      <c r="K215" s="13" t="s">
        <v>915</v>
      </c>
      <c r="L215" s="64" t="s">
        <v>915</v>
      </c>
      <c r="M215" s="68" t="s">
        <v>915</v>
      </c>
      <c r="N215" s="14"/>
      <c r="O215" s="14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1:73" s="40" customFormat="1" x14ac:dyDescent="0.2">
      <c r="A216" s="46" t="s">
        <v>380</v>
      </c>
      <c r="B216" s="47" t="s">
        <v>381</v>
      </c>
      <c r="C216" s="47" t="s">
        <v>95</v>
      </c>
      <c r="D216" s="47" t="s">
        <v>386</v>
      </c>
      <c r="E216" s="26">
        <v>2869556</v>
      </c>
      <c r="F216" s="156">
        <v>3433078</v>
      </c>
      <c r="G216" s="2">
        <f t="shared" si="7"/>
        <v>563522</v>
      </c>
      <c r="H216" s="44">
        <f t="shared" si="6"/>
        <v>0.19639999999999999</v>
      </c>
      <c r="I216" s="13" t="s">
        <v>870</v>
      </c>
      <c r="J216" s="16" t="s">
        <v>870</v>
      </c>
      <c r="K216" s="13" t="s">
        <v>915</v>
      </c>
      <c r="L216" s="64" t="s">
        <v>915</v>
      </c>
      <c r="M216" s="68" t="s">
        <v>915</v>
      </c>
      <c r="N216" s="14"/>
      <c r="O216" s="14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1:73" s="40" customFormat="1" x14ac:dyDescent="0.2">
      <c r="A217" s="46" t="s">
        <v>380</v>
      </c>
      <c r="B217" s="47" t="s">
        <v>381</v>
      </c>
      <c r="C217" s="47" t="s">
        <v>193</v>
      </c>
      <c r="D217" s="47" t="s">
        <v>387</v>
      </c>
      <c r="E217" s="26">
        <v>487139</v>
      </c>
      <c r="F217" s="156">
        <v>663749</v>
      </c>
      <c r="G217" s="2">
        <f t="shared" si="7"/>
        <v>176610</v>
      </c>
      <c r="H217" s="44">
        <f t="shared" si="6"/>
        <v>0.36249999999999999</v>
      </c>
      <c r="I217" s="13" t="s">
        <v>870</v>
      </c>
      <c r="J217" s="16" t="s">
        <v>870</v>
      </c>
      <c r="K217" s="13" t="s">
        <v>915</v>
      </c>
      <c r="L217" s="64" t="s">
        <v>915</v>
      </c>
      <c r="M217" s="68" t="s">
        <v>915</v>
      </c>
      <c r="N217" s="14"/>
      <c r="O217" s="14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1:73" s="40" customFormat="1" x14ac:dyDescent="0.2">
      <c r="A218" s="46" t="s">
        <v>380</v>
      </c>
      <c r="B218" s="47" t="s">
        <v>381</v>
      </c>
      <c r="C218" s="47" t="s">
        <v>170</v>
      </c>
      <c r="D218" s="47" t="s">
        <v>388</v>
      </c>
      <c r="E218" s="26">
        <v>509587</v>
      </c>
      <c r="F218" s="156">
        <v>610358</v>
      </c>
      <c r="G218" s="2">
        <f t="shared" si="7"/>
        <v>100771</v>
      </c>
      <c r="H218" s="44">
        <f t="shared" si="6"/>
        <v>0.1978</v>
      </c>
      <c r="I218" s="13" t="s">
        <v>870</v>
      </c>
      <c r="J218" s="16" t="s">
        <v>870</v>
      </c>
      <c r="K218" s="13">
        <v>2016</v>
      </c>
      <c r="L218" s="64">
        <v>-13.54000000000002</v>
      </c>
      <c r="M218" s="68">
        <v>-14.230000000000018</v>
      </c>
      <c r="N218" s="14"/>
      <c r="O218" s="14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1:73" s="40" customFormat="1" x14ac:dyDescent="0.2">
      <c r="A219" s="46" t="s">
        <v>380</v>
      </c>
      <c r="B219" s="47" t="s">
        <v>381</v>
      </c>
      <c r="C219" s="47" t="s">
        <v>356</v>
      </c>
      <c r="D219" s="47" t="s">
        <v>389</v>
      </c>
      <c r="E219" s="26">
        <v>711939</v>
      </c>
      <c r="F219" s="156">
        <v>849039</v>
      </c>
      <c r="G219" s="2">
        <f t="shared" si="7"/>
        <v>137100</v>
      </c>
      <c r="H219" s="44">
        <f t="shared" si="6"/>
        <v>0.19259999999999999</v>
      </c>
      <c r="I219" s="13" t="s">
        <v>870</v>
      </c>
      <c r="J219" s="16" t="s">
        <v>870</v>
      </c>
      <c r="K219" s="13" t="s">
        <v>915</v>
      </c>
      <c r="L219" s="64" t="s">
        <v>915</v>
      </c>
      <c r="M219" s="68" t="s">
        <v>915</v>
      </c>
      <c r="N219" s="14"/>
      <c r="O219" s="14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1:73" s="40" customFormat="1" x14ac:dyDescent="0.2">
      <c r="A220" s="46" t="s">
        <v>390</v>
      </c>
      <c r="B220" s="47" t="s">
        <v>391</v>
      </c>
      <c r="C220" s="47" t="s">
        <v>392</v>
      </c>
      <c r="D220" s="47" t="s">
        <v>393</v>
      </c>
      <c r="E220" s="26">
        <v>11752</v>
      </c>
      <c r="F220" s="156">
        <v>11765</v>
      </c>
      <c r="G220" s="2">
        <f t="shared" si="7"/>
        <v>13</v>
      </c>
      <c r="H220" s="44">
        <f t="shared" si="6"/>
        <v>1.1000000000000001E-3</v>
      </c>
      <c r="I220" s="13">
        <v>1</v>
      </c>
      <c r="J220" s="16">
        <v>1</v>
      </c>
      <c r="K220" s="13">
        <v>2016</v>
      </c>
      <c r="L220" s="64">
        <v>-16.699999999999989</v>
      </c>
      <c r="M220" s="68">
        <v>-11.240000000000009</v>
      </c>
      <c r="N220" s="14"/>
      <c r="O220" s="14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1:73" s="40" customFormat="1" x14ac:dyDescent="0.2">
      <c r="A221" s="46" t="s">
        <v>390</v>
      </c>
      <c r="B221" s="47" t="s">
        <v>391</v>
      </c>
      <c r="C221" s="47" t="s">
        <v>394</v>
      </c>
      <c r="D221" s="47" t="s">
        <v>395</v>
      </c>
      <c r="E221" s="26">
        <v>12299</v>
      </c>
      <c r="F221" s="156">
        <v>12299</v>
      </c>
      <c r="G221" s="2">
        <f t="shared" si="7"/>
        <v>0</v>
      </c>
      <c r="H221" s="44">
        <f t="shared" si="6"/>
        <v>0</v>
      </c>
      <c r="I221" s="13">
        <v>1</v>
      </c>
      <c r="J221" s="16">
        <v>1</v>
      </c>
      <c r="K221" s="13" t="s">
        <v>915</v>
      </c>
      <c r="L221" s="64" t="s">
        <v>915</v>
      </c>
      <c r="M221" s="68" t="s">
        <v>915</v>
      </c>
      <c r="N221" s="14"/>
      <c r="O221" s="14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1:73" s="40" customFormat="1" x14ac:dyDescent="0.2">
      <c r="A222" s="46" t="s">
        <v>390</v>
      </c>
      <c r="B222" s="47" t="s">
        <v>391</v>
      </c>
      <c r="C222" s="47" t="s">
        <v>396</v>
      </c>
      <c r="D222" s="47" t="s">
        <v>397</v>
      </c>
      <c r="E222" s="26">
        <v>4225394</v>
      </c>
      <c r="F222" s="156">
        <v>4828799</v>
      </c>
      <c r="G222" s="2">
        <f t="shared" si="7"/>
        <v>603405</v>
      </c>
      <c r="H222" s="44">
        <f t="shared" si="6"/>
        <v>0.14280000000000001</v>
      </c>
      <c r="I222" s="13" t="s">
        <v>870</v>
      </c>
      <c r="J222" s="16" t="s">
        <v>870</v>
      </c>
      <c r="K222" s="13">
        <v>2016</v>
      </c>
      <c r="L222" s="64">
        <v>-86.340000000000146</v>
      </c>
      <c r="M222" s="68">
        <v>-61.930000000000064</v>
      </c>
      <c r="N222" s="14"/>
      <c r="O222" s="14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1:73" s="40" customFormat="1" x14ac:dyDescent="0.2">
      <c r="A223" s="46" t="s">
        <v>390</v>
      </c>
      <c r="B223" s="47" t="s">
        <v>391</v>
      </c>
      <c r="C223" s="47" t="s">
        <v>398</v>
      </c>
      <c r="D223" s="47" t="s">
        <v>399</v>
      </c>
      <c r="E223" s="26">
        <v>11982277</v>
      </c>
      <c r="F223" s="156">
        <v>14449836</v>
      </c>
      <c r="G223" s="2">
        <f t="shared" si="7"/>
        <v>2467559</v>
      </c>
      <c r="H223" s="44">
        <f t="shared" si="6"/>
        <v>0.2059</v>
      </c>
      <c r="I223" s="13" t="s">
        <v>870</v>
      </c>
      <c r="J223" s="16" t="s">
        <v>870</v>
      </c>
      <c r="K223" s="13">
        <v>2016</v>
      </c>
      <c r="L223" s="64">
        <v>-247.65999999999985</v>
      </c>
      <c r="M223" s="68">
        <v>-171.9399999999996</v>
      </c>
      <c r="N223" s="14"/>
      <c r="O223" s="14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1:73" s="40" customFormat="1" x14ac:dyDescent="0.2">
      <c r="A224" s="46" t="s">
        <v>390</v>
      </c>
      <c r="B224" s="47" t="s">
        <v>391</v>
      </c>
      <c r="C224" s="47" t="s">
        <v>400</v>
      </c>
      <c r="D224" s="47" t="s">
        <v>401</v>
      </c>
      <c r="E224" s="26">
        <v>1948948</v>
      </c>
      <c r="F224" s="156">
        <v>2378203</v>
      </c>
      <c r="G224" s="2">
        <f t="shared" si="7"/>
        <v>429255</v>
      </c>
      <c r="H224" s="44">
        <f t="shared" si="6"/>
        <v>0.22020000000000001</v>
      </c>
      <c r="I224" s="13" t="s">
        <v>870</v>
      </c>
      <c r="J224" s="16" t="s">
        <v>870</v>
      </c>
      <c r="K224" s="13" t="s">
        <v>915</v>
      </c>
      <c r="L224" s="64" t="s">
        <v>915</v>
      </c>
      <c r="M224" s="68" t="s">
        <v>915</v>
      </c>
      <c r="N224" s="14"/>
      <c r="O224" s="1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1:73" s="40" customFormat="1" x14ac:dyDescent="0.2">
      <c r="A225" s="46" t="s">
        <v>390</v>
      </c>
      <c r="B225" s="47" t="s">
        <v>391</v>
      </c>
      <c r="C225" s="47" t="s">
        <v>402</v>
      </c>
      <c r="D225" s="47" t="s">
        <v>403</v>
      </c>
      <c r="E225" s="26">
        <v>1594863</v>
      </c>
      <c r="F225" s="156">
        <v>2703910</v>
      </c>
      <c r="G225" s="2">
        <f t="shared" si="7"/>
        <v>1109047</v>
      </c>
      <c r="H225" s="44">
        <f t="shared" si="6"/>
        <v>0.69540000000000002</v>
      </c>
      <c r="I225" s="13" t="s">
        <v>870</v>
      </c>
      <c r="J225" s="16" t="s">
        <v>870</v>
      </c>
      <c r="K225" s="13">
        <v>2016</v>
      </c>
      <c r="L225" s="64">
        <v>173.54999999999995</v>
      </c>
      <c r="M225" s="68">
        <v>-21.439999999999941</v>
      </c>
      <c r="N225" s="14"/>
      <c r="O225" s="14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1:73" s="40" customFormat="1" x14ac:dyDescent="0.2">
      <c r="A226" s="46" t="s">
        <v>404</v>
      </c>
      <c r="B226" s="47" t="s">
        <v>405</v>
      </c>
      <c r="C226" s="47" t="s">
        <v>57</v>
      </c>
      <c r="D226" s="47" t="s">
        <v>406</v>
      </c>
      <c r="E226" s="26">
        <v>110129</v>
      </c>
      <c r="F226" s="156">
        <v>13166</v>
      </c>
      <c r="G226" s="2">
        <f t="shared" si="7"/>
        <v>-96963</v>
      </c>
      <c r="H226" s="44">
        <f t="shared" si="6"/>
        <v>-0.88039999999999996</v>
      </c>
      <c r="I226" s="13">
        <v>1</v>
      </c>
      <c r="J226" s="16">
        <v>1</v>
      </c>
      <c r="K226" s="13">
        <v>2016</v>
      </c>
      <c r="L226" s="64">
        <v>-30.220000000000027</v>
      </c>
      <c r="M226" s="68">
        <v>-16.97</v>
      </c>
      <c r="N226" s="14"/>
      <c r="O226" s="14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1:73" s="40" customFormat="1" x14ac:dyDescent="0.2">
      <c r="A227" s="46" t="s">
        <v>404</v>
      </c>
      <c r="B227" s="47" t="s">
        <v>405</v>
      </c>
      <c r="C227" s="47" t="s">
        <v>79</v>
      </c>
      <c r="D227" s="47" t="s">
        <v>407</v>
      </c>
      <c r="E227" s="26">
        <v>102843</v>
      </c>
      <c r="F227" s="156">
        <v>64494</v>
      </c>
      <c r="G227" s="2">
        <f t="shared" si="7"/>
        <v>-38349</v>
      </c>
      <c r="H227" s="44">
        <f t="shared" si="6"/>
        <v>-0.37290000000000001</v>
      </c>
      <c r="I227" s="13">
        <v>1</v>
      </c>
      <c r="J227" s="16" t="s">
        <v>870</v>
      </c>
      <c r="K227" s="13">
        <v>2016</v>
      </c>
      <c r="L227" s="64">
        <v>-30.42999999999995</v>
      </c>
      <c r="M227" s="68">
        <v>-13.980000000000018</v>
      </c>
      <c r="N227" s="14"/>
      <c r="O227" s="14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1:73" s="40" customFormat="1" x14ac:dyDescent="0.2">
      <c r="A228" s="46" t="s">
        <v>404</v>
      </c>
      <c r="B228" s="47" t="s">
        <v>405</v>
      </c>
      <c r="C228" s="47" t="s">
        <v>37</v>
      </c>
      <c r="D228" s="47" t="s">
        <v>408</v>
      </c>
      <c r="E228" s="26">
        <v>1829202</v>
      </c>
      <c r="F228" s="156">
        <v>2336860</v>
      </c>
      <c r="G228" s="2">
        <f t="shared" si="7"/>
        <v>507658</v>
      </c>
      <c r="H228" s="44">
        <f t="shared" si="6"/>
        <v>0.27750000000000002</v>
      </c>
      <c r="I228" s="13">
        <v>1</v>
      </c>
      <c r="J228" s="16" t="s">
        <v>870</v>
      </c>
      <c r="K228" s="13" t="s">
        <v>915</v>
      </c>
      <c r="L228" s="64" t="s">
        <v>915</v>
      </c>
      <c r="M228" s="68" t="s">
        <v>915</v>
      </c>
      <c r="N228" s="14"/>
      <c r="O228" s="14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1:73" s="40" customFormat="1" x14ac:dyDescent="0.2">
      <c r="A229" s="46" t="s">
        <v>404</v>
      </c>
      <c r="B229" s="47" t="s">
        <v>405</v>
      </c>
      <c r="C229" s="47" t="s">
        <v>168</v>
      </c>
      <c r="D229" s="47" t="s">
        <v>409</v>
      </c>
      <c r="E229" s="26">
        <v>1409398</v>
      </c>
      <c r="F229" s="156">
        <v>1734104</v>
      </c>
      <c r="G229" s="2">
        <f t="shared" si="7"/>
        <v>324706</v>
      </c>
      <c r="H229" s="44">
        <f t="shared" si="6"/>
        <v>0.23039999999999999</v>
      </c>
      <c r="I229" s="13">
        <v>1</v>
      </c>
      <c r="J229" s="16" t="s">
        <v>870</v>
      </c>
      <c r="K229" s="13" t="s">
        <v>915</v>
      </c>
      <c r="L229" s="64" t="s">
        <v>915</v>
      </c>
      <c r="M229" s="68" t="s">
        <v>915</v>
      </c>
      <c r="N229" s="14"/>
      <c r="O229" s="14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1:73" s="40" customFormat="1" x14ac:dyDescent="0.2">
      <c r="A230" s="46" t="s">
        <v>404</v>
      </c>
      <c r="B230" s="47" t="s">
        <v>405</v>
      </c>
      <c r="C230" s="47" t="s">
        <v>410</v>
      </c>
      <c r="D230" s="47" t="s">
        <v>411</v>
      </c>
      <c r="E230" s="26">
        <v>36279</v>
      </c>
      <c r="F230" s="156">
        <v>35549</v>
      </c>
      <c r="G230" s="2">
        <f t="shared" si="7"/>
        <v>-730</v>
      </c>
      <c r="H230" s="44">
        <f t="shared" si="6"/>
        <v>-2.01E-2</v>
      </c>
      <c r="I230" s="13">
        <v>1</v>
      </c>
      <c r="J230" s="16">
        <v>1</v>
      </c>
      <c r="K230" s="13" t="s">
        <v>915</v>
      </c>
      <c r="L230" s="64" t="s">
        <v>915</v>
      </c>
      <c r="M230" s="68" t="s">
        <v>915</v>
      </c>
      <c r="N230" s="14"/>
      <c r="O230" s="14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1:73" s="40" customFormat="1" x14ac:dyDescent="0.2">
      <c r="A231" s="46" t="s">
        <v>404</v>
      </c>
      <c r="B231" s="47" t="s">
        <v>405</v>
      </c>
      <c r="C231" s="47" t="s">
        <v>73</v>
      </c>
      <c r="D231" s="47" t="s">
        <v>412</v>
      </c>
      <c r="E231" s="26">
        <v>22184</v>
      </c>
      <c r="F231" s="156">
        <v>22449</v>
      </c>
      <c r="G231" s="2">
        <f t="shared" si="7"/>
        <v>265</v>
      </c>
      <c r="H231" s="44">
        <f t="shared" si="6"/>
        <v>1.1900000000000001E-2</v>
      </c>
      <c r="I231" s="13">
        <v>1</v>
      </c>
      <c r="J231" s="16">
        <v>1</v>
      </c>
      <c r="K231" s="13" t="s">
        <v>915</v>
      </c>
      <c r="L231" s="64" t="s">
        <v>915</v>
      </c>
      <c r="M231" s="68" t="s">
        <v>915</v>
      </c>
      <c r="N231" s="14"/>
      <c r="O231" s="14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1:73" s="40" customFormat="1" x14ac:dyDescent="0.2">
      <c r="A232" s="46" t="s">
        <v>413</v>
      </c>
      <c r="B232" s="47" t="s">
        <v>414</v>
      </c>
      <c r="C232" s="47" t="s">
        <v>26</v>
      </c>
      <c r="D232" s="47" t="s">
        <v>415</v>
      </c>
      <c r="E232" s="26">
        <v>2402683</v>
      </c>
      <c r="F232" s="156">
        <v>2889292</v>
      </c>
      <c r="G232" s="2">
        <f t="shared" si="7"/>
        <v>486609</v>
      </c>
      <c r="H232" s="44">
        <f t="shared" si="6"/>
        <v>0.20250000000000001</v>
      </c>
      <c r="I232" s="13" t="s">
        <v>870</v>
      </c>
      <c r="J232" s="16" t="s">
        <v>870</v>
      </c>
      <c r="K232" s="13" t="s">
        <v>915</v>
      </c>
      <c r="L232" s="64" t="s">
        <v>915</v>
      </c>
      <c r="M232" s="68" t="s">
        <v>915</v>
      </c>
      <c r="N232" s="14"/>
      <c r="O232" s="14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1:73" s="40" customFormat="1" x14ac:dyDescent="0.2">
      <c r="A233" s="46" t="s">
        <v>413</v>
      </c>
      <c r="B233" s="47" t="s">
        <v>414</v>
      </c>
      <c r="C233" s="47" t="s">
        <v>57</v>
      </c>
      <c r="D233" s="47" t="s">
        <v>416</v>
      </c>
      <c r="E233" s="26">
        <v>267080</v>
      </c>
      <c r="F233" s="156">
        <v>306405</v>
      </c>
      <c r="G233" s="2">
        <f t="shared" si="7"/>
        <v>39325</v>
      </c>
      <c r="H233" s="44">
        <f t="shared" si="6"/>
        <v>0.1472</v>
      </c>
      <c r="I233" s="13" t="s">
        <v>870</v>
      </c>
      <c r="J233" s="16" t="s">
        <v>870</v>
      </c>
      <c r="K233" s="13">
        <v>2016</v>
      </c>
      <c r="L233" s="64">
        <v>-12.240000000000009</v>
      </c>
      <c r="M233" s="68">
        <v>-5.2999999999999972</v>
      </c>
      <c r="N233" s="14"/>
      <c r="O233" s="14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1:73" s="40" customFormat="1" x14ac:dyDescent="0.2">
      <c r="A234" s="46" t="s">
        <v>413</v>
      </c>
      <c r="B234" s="47" t="s">
        <v>414</v>
      </c>
      <c r="C234" s="47" t="s">
        <v>79</v>
      </c>
      <c r="D234" s="47" t="s">
        <v>417</v>
      </c>
      <c r="E234" s="26">
        <v>468856</v>
      </c>
      <c r="F234" s="156">
        <v>693807</v>
      </c>
      <c r="G234" s="2">
        <f t="shared" si="7"/>
        <v>224951</v>
      </c>
      <c r="H234" s="44">
        <f t="shared" si="6"/>
        <v>0.4798</v>
      </c>
      <c r="I234" s="13" t="s">
        <v>870</v>
      </c>
      <c r="J234" s="16" t="s">
        <v>870</v>
      </c>
      <c r="K234" s="13" t="s">
        <v>915</v>
      </c>
      <c r="L234" s="64" t="s">
        <v>915</v>
      </c>
      <c r="M234" s="68" t="s">
        <v>915</v>
      </c>
      <c r="N234" s="14"/>
      <c r="O234" s="1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1:73" s="40" customFormat="1" x14ac:dyDescent="0.2">
      <c r="A235" s="46" t="s">
        <v>413</v>
      </c>
      <c r="B235" s="47" t="s">
        <v>414</v>
      </c>
      <c r="C235" s="47" t="s">
        <v>16</v>
      </c>
      <c r="D235" s="47" t="s">
        <v>418</v>
      </c>
      <c r="E235" s="26">
        <v>1604336</v>
      </c>
      <c r="F235" s="156">
        <v>2031557</v>
      </c>
      <c r="G235" s="2">
        <f t="shared" si="7"/>
        <v>427221</v>
      </c>
      <c r="H235" s="44">
        <f t="shared" si="6"/>
        <v>0.26629999999999998</v>
      </c>
      <c r="I235" s="13" t="s">
        <v>870</v>
      </c>
      <c r="J235" s="16" t="s">
        <v>870</v>
      </c>
      <c r="K235" s="13" t="s">
        <v>915</v>
      </c>
      <c r="L235" s="64" t="s">
        <v>915</v>
      </c>
      <c r="M235" s="68" t="s">
        <v>915</v>
      </c>
      <c r="N235" s="14"/>
      <c r="O235" s="14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1:73" s="40" customFormat="1" x14ac:dyDescent="0.2">
      <c r="A236" s="46" t="s">
        <v>419</v>
      </c>
      <c r="B236" s="47" t="s">
        <v>420</v>
      </c>
      <c r="C236" s="47" t="s">
        <v>26</v>
      </c>
      <c r="D236" s="47" t="s">
        <v>421</v>
      </c>
      <c r="E236" s="26">
        <v>2527414</v>
      </c>
      <c r="F236" s="156">
        <v>2900720</v>
      </c>
      <c r="G236" s="2">
        <f t="shared" si="7"/>
        <v>373306</v>
      </c>
      <c r="H236" s="44">
        <f t="shared" si="6"/>
        <v>0.1477</v>
      </c>
      <c r="I236" s="13" t="s">
        <v>870</v>
      </c>
      <c r="J236" s="16" t="s">
        <v>870</v>
      </c>
      <c r="K236" s="13">
        <v>2016</v>
      </c>
      <c r="L236" s="64">
        <v>-57.259999999999991</v>
      </c>
      <c r="M236" s="68">
        <v>-41.769999999999982</v>
      </c>
      <c r="N236" s="14"/>
      <c r="O236" s="14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1:73" s="40" customFormat="1" x14ac:dyDescent="0.2">
      <c r="A237" s="46" t="s">
        <v>419</v>
      </c>
      <c r="B237" s="47" t="s">
        <v>420</v>
      </c>
      <c r="C237" s="47" t="s">
        <v>57</v>
      </c>
      <c r="D237" s="47" t="s">
        <v>422</v>
      </c>
      <c r="E237" s="26">
        <v>850267</v>
      </c>
      <c r="F237" s="156">
        <v>1018121</v>
      </c>
      <c r="G237" s="2">
        <f t="shared" si="7"/>
        <v>167854</v>
      </c>
      <c r="H237" s="44">
        <f t="shared" si="6"/>
        <v>0.19739999999999999</v>
      </c>
      <c r="I237" s="13" t="s">
        <v>870</v>
      </c>
      <c r="J237" s="16" t="s">
        <v>870</v>
      </c>
      <c r="K237" s="13" t="s">
        <v>915</v>
      </c>
      <c r="L237" s="64" t="s">
        <v>915</v>
      </c>
      <c r="M237" s="68" t="s">
        <v>915</v>
      </c>
      <c r="N237" s="14"/>
      <c r="O237" s="14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1:73" s="40" customFormat="1" x14ac:dyDescent="0.2">
      <c r="A238" s="46" t="s">
        <v>419</v>
      </c>
      <c r="B238" s="47" t="s">
        <v>420</v>
      </c>
      <c r="C238" s="47" t="s">
        <v>79</v>
      </c>
      <c r="D238" s="47" t="s">
        <v>423</v>
      </c>
      <c r="E238" s="26">
        <v>354579</v>
      </c>
      <c r="F238" s="156">
        <v>443277</v>
      </c>
      <c r="G238" s="2">
        <f t="shared" si="7"/>
        <v>88698</v>
      </c>
      <c r="H238" s="44">
        <f t="shared" si="6"/>
        <v>0.25019999999999998</v>
      </c>
      <c r="I238" s="13" t="s">
        <v>870</v>
      </c>
      <c r="J238" s="16" t="s">
        <v>870</v>
      </c>
      <c r="K238" s="13" t="s">
        <v>915</v>
      </c>
      <c r="L238" s="64" t="s">
        <v>915</v>
      </c>
      <c r="M238" s="68" t="s">
        <v>915</v>
      </c>
      <c r="N238" s="14"/>
      <c r="O238" s="14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1:73" s="40" customFormat="1" x14ac:dyDescent="0.2">
      <c r="A239" s="46" t="s">
        <v>419</v>
      </c>
      <c r="B239" s="47" t="s">
        <v>420</v>
      </c>
      <c r="C239" s="47" t="s">
        <v>16</v>
      </c>
      <c r="D239" s="47" t="s">
        <v>424</v>
      </c>
      <c r="E239" s="26">
        <v>281394</v>
      </c>
      <c r="F239" s="156">
        <v>376604</v>
      </c>
      <c r="G239" s="2">
        <f t="shared" si="7"/>
        <v>95210</v>
      </c>
      <c r="H239" s="44">
        <f t="shared" si="6"/>
        <v>0.33839999999999998</v>
      </c>
      <c r="I239" s="13" t="s">
        <v>870</v>
      </c>
      <c r="J239" s="16" t="s">
        <v>870</v>
      </c>
      <c r="K239" s="13">
        <v>2016</v>
      </c>
      <c r="L239" s="64">
        <v>-2.8799999999999955</v>
      </c>
      <c r="M239" s="68">
        <v>-2.7300000000000182</v>
      </c>
      <c r="N239" s="14"/>
      <c r="O239" s="14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1:73" s="40" customFormat="1" x14ac:dyDescent="0.2">
      <c r="A240" s="46" t="s">
        <v>425</v>
      </c>
      <c r="B240" s="47" t="s">
        <v>426</v>
      </c>
      <c r="C240" s="47" t="s">
        <v>201</v>
      </c>
      <c r="D240" s="47" t="s">
        <v>427</v>
      </c>
      <c r="E240" s="26">
        <v>699968</v>
      </c>
      <c r="F240" s="156">
        <v>817425</v>
      </c>
      <c r="G240" s="2">
        <f t="shared" si="7"/>
        <v>117457</v>
      </c>
      <c r="H240" s="44">
        <f t="shared" si="6"/>
        <v>0.1678</v>
      </c>
      <c r="I240" s="13" t="s">
        <v>870</v>
      </c>
      <c r="J240" s="16" t="s">
        <v>870</v>
      </c>
      <c r="K240" s="13" t="s">
        <v>915</v>
      </c>
      <c r="L240" s="64" t="s">
        <v>915</v>
      </c>
      <c r="M240" s="68" t="s">
        <v>915</v>
      </c>
      <c r="N240" s="14"/>
      <c r="O240" s="14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1:73" s="40" customFormat="1" x14ac:dyDescent="0.2">
      <c r="A241" s="46" t="s">
        <v>425</v>
      </c>
      <c r="B241" s="47" t="s">
        <v>426</v>
      </c>
      <c r="C241" s="47" t="s">
        <v>428</v>
      </c>
      <c r="D241" s="47" t="s">
        <v>429</v>
      </c>
      <c r="E241" s="26">
        <v>397139</v>
      </c>
      <c r="F241" s="156">
        <v>479517</v>
      </c>
      <c r="G241" s="2">
        <f t="shared" si="7"/>
        <v>82378</v>
      </c>
      <c r="H241" s="44">
        <f t="shared" si="6"/>
        <v>0.2074</v>
      </c>
      <c r="I241" s="13" t="s">
        <v>870</v>
      </c>
      <c r="J241" s="16" t="s">
        <v>870</v>
      </c>
      <c r="K241" s="13" t="s">
        <v>915</v>
      </c>
      <c r="L241" s="64" t="s">
        <v>915</v>
      </c>
      <c r="M241" s="68" t="s">
        <v>915</v>
      </c>
      <c r="N241" s="14"/>
      <c r="O241" s="14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1:73" s="40" customFormat="1" x14ac:dyDescent="0.2">
      <c r="A242" s="46" t="s">
        <v>425</v>
      </c>
      <c r="B242" s="47" t="s">
        <v>426</v>
      </c>
      <c r="C242" s="47" t="s">
        <v>155</v>
      </c>
      <c r="D242" s="47" t="s">
        <v>430</v>
      </c>
      <c r="E242" s="26">
        <v>1185054</v>
      </c>
      <c r="F242" s="156">
        <v>1378376</v>
      </c>
      <c r="G242" s="2">
        <f t="shared" si="7"/>
        <v>193322</v>
      </c>
      <c r="H242" s="44">
        <f t="shared" si="6"/>
        <v>0.16309999999999999</v>
      </c>
      <c r="I242" s="13" t="s">
        <v>870</v>
      </c>
      <c r="J242" s="16" t="s">
        <v>870</v>
      </c>
      <c r="K242" s="13" t="s">
        <v>915</v>
      </c>
      <c r="L242" s="64" t="s">
        <v>915</v>
      </c>
      <c r="M242" s="68" t="s">
        <v>915</v>
      </c>
      <c r="N242" s="14"/>
      <c r="O242" s="14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1:73" s="40" customFormat="1" x14ac:dyDescent="0.2">
      <c r="A243" s="46" t="s">
        <v>425</v>
      </c>
      <c r="B243" s="47" t="s">
        <v>426</v>
      </c>
      <c r="C243" s="47" t="s">
        <v>431</v>
      </c>
      <c r="D243" s="47" t="s">
        <v>432</v>
      </c>
      <c r="E243" s="26">
        <v>224216</v>
      </c>
      <c r="F243" s="156">
        <v>314501</v>
      </c>
      <c r="G243" s="2">
        <f t="shared" si="7"/>
        <v>90285</v>
      </c>
      <c r="H243" s="44">
        <f t="shared" si="6"/>
        <v>0.4027</v>
      </c>
      <c r="I243" s="13" t="s">
        <v>870</v>
      </c>
      <c r="J243" s="16" t="s">
        <v>870</v>
      </c>
      <c r="K243" s="13" t="s">
        <v>915</v>
      </c>
      <c r="L243" s="64" t="s">
        <v>915</v>
      </c>
      <c r="M243" s="68" t="s">
        <v>915</v>
      </c>
      <c r="N243" s="14"/>
      <c r="O243" s="14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1:73" s="40" customFormat="1" x14ac:dyDescent="0.2">
      <c r="A244" s="46" t="s">
        <v>425</v>
      </c>
      <c r="B244" s="47" t="s">
        <v>426</v>
      </c>
      <c r="C244" s="47" t="s">
        <v>57</v>
      </c>
      <c r="D244" s="47" t="s">
        <v>433</v>
      </c>
      <c r="E244" s="26">
        <v>3497777</v>
      </c>
      <c r="F244" s="156">
        <v>4088870</v>
      </c>
      <c r="G244" s="2">
        <f t="shared" si="7"/>
        <v>591093</v>
      </c>
      <c r="H244" s="44">
        <f t="shared" si="6"/>
        <v>0.16900000000000001</v>
      </c>
      <c r="I244" s="13" t="s">
        <v>870</v>
      </c>
      <c r="J244" s="16" t="s">
        <v>870</v>
      </c>
      <c r="K244" s="13">
        <v>2016</v>
      </c>
      <c r="L244" s="64">
        <v>-38.930000000000064</v>
      </c>
      <c r="M244" s="68">
        <v>-21.299999999999955</v>
      </c>
      <c r="N244" s="14"/>
      <c r="O244" s="1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1:73" s="40" customFormat="1" x14ac:dyDescent="0.2">
      <c r="A245" s="46" t="s">
        <v>425</v>
      </c>
      <c r="B245" s="47" t="s">
        <v>426</v>
      </c>
      <c r="C245" s="47" t="s">
        <v>79</v>
      </c>
      <c r="D245" s="47" t="s">
        <v>434</v>
      </c>
      <c r="E245" s="26">
        <v>3780868</v>
      </c>
      <c r="F245" s="156">
        <v>4294185</v>
      </c>
      <c r="G245" s="2">
        <f t="shared" si="7"/>
        <v>513317</v>
      </c>
      <c r="H245" s="44">
        <f t="shared" si="6"/>
        <v>0.1358</v>
      </c>
      <c r="I245" s="13" t="s">
        <v>870</v>
      </c>
      <c r="J245" s="16" t="s">
        <v>870</v>
      </c>
      <c r="K245" s="13">
        <v>2016</v>
      </c>
      <c r="L245" s="64">
        <v>-43.769999999999982</v>
      </c>
      <c r="M245" s="68">
        <v>-17.540000000000077</v>
      </c>
      <c r="N245" s="14"/>
      <c r="O245" s="14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1:73" s="40" customFormat="1" x14ac:dyDescent="0.2">
      <c r="A246" s="46" t="s">
        <v>425</v>
      </c>
      <c r="B246" s="47" t="s">
        <v>426</v>
      </c>
      <c r="C246" s="47" t="s">
        <v>37</v>
      </c>
      <c r="D246" s="47" t="s">
        <v>435</v>
      </c>
      <c r="E246" s="26">
        <v>2998646</v>
      </c>
      <c r="F246" s="156">
        <v>3510792</v>
      </c>
      <c r="G246" s="2">
        <f t="shared" si="7"/>
        <v>512146</v>
      </c>
      <c r="H246" s="44">
        <f t="shared" si="6"/>
        <v>0.17080000000000001</v>
      </c>
      <c r="I246" s="13" t="s">
        <v>870</v>
      </c>
      <c r="J246" s="16" t="s">
        <v>870</v>
      </c>
      <c r="K246" s="13" t="s">
        <v>915</v>
      </c>
      <c r="L246" s="64" t="s">
        <v>915</v>
      </c>
      <c r="M246" s="68" t="s">
        <v>915</v>
      </c>
      <c r="N246" s="14"/>
      <c r="O246" s="14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1:73" s="40" customFormat="1" x14ac:dyDescent="0.2">
      <c r="A247" s="46" t="s">
        <v>425</v>
      </c>
      <c r="B247" s="47" t="s">
        <v>426</v>
      </c>
      <c r="C247" s="47" t="s">
        <v>168</v>
      </c>
      <c r="D247" s="47" t="s">
        <v>436</v>
      </c>
      <c r="E247" s="26">
        <v>897817</v>
      </c>
      <c r="F247" s="156">
        <v>1063549</v>
      </c>
      <c r="G247" s="2">
        <f t="shared" si="7"/>
        <v>165732</v>
      </c>
      <c r="H247" s="44">
        <f t="shared" si="6"/>
        <v>0.18459999999999999</v>
      </c>
      <c r="I247" s="13" t="s">
        <v>870</v>
      </c>
      <c r="J247" s="16" t="s">
        <v>870</v>
      </c>
      <c r="K247" s="13" t="s">
        <v>915</v>
      </c>
      <c r="L247" s="64" t="s">
        <v>915</v>
      </c>
      <c r="M247" s="68" t="s">
        <v>915</v>
      </c>
      <c r="N247" s="14"/>
      <c r="O247" s="14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1:73" s="40" customFormat="1" x14ac:dyDescent="0.2">
      <c r="A248" s="46" t="s">
        <v>425</v>
      </c>
      <c r="B248" s="47" t="s">
        <v>426</v>
      </c>
      <c r="C248" s="47" t="s">
        <v>233</v>
      </c>
      <c r="D248" s="47" t="s">
        <v>437</v>
      </c>
      <c r="E248" s="26">
        <v>879274</v>
      </c>
      <c r="F248" s="156">
        <v>1071286</v>
      </c>
      <c r="G248" s="2">
        <f t="shared" si="7"/>
        <v>192012</v>
      </c>
      <c r="H248" s="44">
        <f t="shared" si="6"/>
        <v>0.21840000000000001</v>
      </c>
      <c r="I248" s="13" t="s">
        <v>870</v>
      </c>
      <c r="J248" s="16" t="s">
        <v>870</v>
      </c>
      <c r="K248" s="13" t="s">
        <v>915</v>
      </c>
      <c r="L248" s="64" t="s">
        <v>915</v>
      </c>
      <c r="M248" s="68" t="s">
        <v>915</v>
      </c>
      <c r="N248" s="14"/>
      <c r="O248" s="14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1:73" s="40" customFormat="1" x14ac:dyDescent="0.2">
      <c r="A249" s="46" t="s">
        <v>425</v>
      </c>
      <c r="B249" s="47" t="s">
        <v>426</v>
      </c>
      <c r="C249" s="47" t="s">
        <v>95</v>
      </c>
      <c r="D249" s="47" t="s">
        <v>438</v>
      </c>
      <c r="E249" s="26">
        <v>2463510</v>
      </c>
      <c r="F249" s="156">
        <v>2897301</v>
      </c>
      <c r="G249" s="2">
        <f t="shared" si="7"/>
        <v>433791</v>
      </c>
      <c r="H249" s="44">
        <f t="shared" si="6"/>
        <v>0.17610000000000001</v>
      </c>
      <c r="I249" s="13" t="s">
        <v>870</v>
      </c>
      <c r="J249" s="16" t="s">
        <v>870</v>
      </c>
      <c r="K249" s="13" t="s">
        <v>915</v>
      </c>
      <c r="L249" s="64" t="s">
        <v>915</v>
      </c>
      <c r="M249" s="68" t="s">
        <v>915</v>
      </c>
      <c r="N249" s="14"/>
      <c r="O249" s="14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1:73" s="40" customFormat="1" x14ac:dyDescent="0.2">
      <c r="A250" s="46" t="s">
        <v>425</v>
      </c>
      <c r="B250" s="47" t="s">
        <v>426</v>
      </c>
      <c r="C250" s="47" t="s">
        <v>43</v>
      </c>
      <c r="D250" s="47" t="s">
        <v>439</v>
      </c>
      <c r="E250" s="26">
        <v>800127</v>
      </c>
      <c r="F250" s="156">
        <v>951545</v>
      </c>
      <c r="G250" s="2">
        <f t="shared" si="7"/>
        <v>151418</v>
      </c>
      <c r="H250" s="44">
        <f t="shared" si="6"/>
        <v>0.18920000000000001</v>
      </c>
      <c r="I250" s="13" t="s">
        <v>870</v>
      </c>
      <c r="J250" s="16" t="s">
        <v>870</v>
      </c>
      <c r="K250" s="13" t="s">
        <v>915</v>
      </c>
      <c r="L250" s="64" t="s">
        <v>915</v>
      </c>
      <c r="M250" s="68" t="s">
        <v>915</v>
      </c>
      <c r="N250" s="14"/>
      <c r="O250" s="14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1:73" s="40" customFormat="1" x14ac:dyDescent="0.2">
      <c r="A251" s="46" t="s">
        <v>425</v>
      </c>
      <c r="B251" s="47" t="s">
        <v>426</v>
      </c>
      <c r="C251" s="47" t="s">
        <v>193</v>
      </c>
      <c r="D251" s="47" t="s">
        <v>440</v>
      </c>
      <c r="E251" s="26">
        <v>7970208</v>
      </c>
      <c r="F251" s="156">
        <v>9440062</v>
      </c>
      <c r="G251" s="2">
        <f t="shared" si="7"/>
        <v>1469854</v>
      </c>
      <c r="H251" s="44">
        <f t="shared" si="6"/>
        <v>0.18440000000000001</v>
      </c>
      <c r="I251" s="13" t="s">
        <v>870</v>
      </c>
      <c r="J251" s="16" t="s">
        <v>870</v>
      </c>
      <c r="K251" s="13" t="s">
        <v>915</v>
      </c>
      <c r="L251" s="64" t="s">
        <v>915</v>
      </c>
      <c r="M251" s="68" t="s">
        <v>915</v>
      </c>
      <c r="N251" s="14"/>
      <c r="O251" s="14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1:73" s="40" customFormat="1" x14ac:dyDescent="0.2">
      <c r="A252" s="46" t="s">
        <v>425</v>
      </c>
      <c r="B252" s="47" t="s">
        <v>426</v>
      </c>
      <c r="C252" s="47" t="s">
        <v>441</v>
      </c>
      <c r="D252" s="47" t="s">
        <v>442</v>
      </c>
      <c r="E252" s="26">
        <v>1981251</v>
      </c>
      <c r="F252" s="156">
        <v>2301082</v>
      </c>
      <c r="G252" s="2">
        <f t="shared" si="7"/>
        <v>319831</v>
      </c>
      <c r="H252" s="44">
        <f t="shared" si="6"/>
        <v>0.16139999999999999</v>
      </c>
      <c r="I252" s="13" t="s">
        <v>870</v>
      </c>
      <c r="J252" s="16" t="s">
        <v>870</v>
      </c>
      <c r="K252" s="13">
        <v>2016</v>
      </c>
      <c r="L252" s="64">
        <v>-4.8600000000000136</v>
      </c>
      <c r="M252" s="68">
        <v>-6.3799999999999955</v>
      </c>
      <c r="N252" s="14"/>
      <c r="O252" s="14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1:73" s="40" customFormat="1" x14ac:dyDescent="0.2">
      <c r="A253" s="46" t="s">
        <v>425</v>
      </c>
      <c r="B253" s="47" t="s">
        <v>426</v>
      </c>
      <c r="C253" s="47" t="s">
        <v>443</v>
      </c>
      <c r="D253" s="47" t="s">
        <v>444</v>
      </c>
      <c r="E253" s="26">
        <v>2335621</v>
      </c>
      <c r="F253" s="156">
        <v>2640587</v>
      </c>
      <c r="G253" s="2">
        <f t="shared" si="7"/>
        <v>304966</v>
      </c>
      <c r="H253" s="44">
        <f t="shared" si="6"/>
        <v>0.13059999999999999</v>
      </c>
      <c r="I253" s="13" t="s">
        <v>870</v>
      </c>
      <c r="J253" s="16" t="s">
        <v>870</v>
      </c>
      <c r="K253" s="13">
        <v>2016</v>
      </c>
      <c r="L253" s="64">
        <v>-23.240000000000009</v>
      </c>
      <c r="M253" s="68">
        <v>-20.360000000000014</v>
      </c>
      <c r="N253" s="14"/>
      <c r="O253" s="14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1:73" s="40" customFormat="1" x14ac:dyDescent="0.2">
      <c r="A254" s="46" t="s">
        <v>425</v>
      </c>
      <c r="B254" s="47" t="s">
        <v>426</v>
      </c>
      <c r="C254" s="47" t="s">
        <v>445</v>
      </c>
      <c r="D254" s="47" t="s">
        <v>446</v>
      </c>
      <c r="E254" s="26">
        <v>1334152</v>
      </c>
      <c r="F254" s="156">
        <v>1542322</v>
      </c>
      <c r="G254" s="2">
        <f t="shared" si="7"/>
        <v>208170</v>
      </c>
      <c r="H254" s="44">
        <f t="shared" si="6"/>
        <v>0.156</v>
      </c>
      <c r="I254" s="13" t="s">
        <v>870</v>
      </c>
      <c r="J254" s="16" t="s">
        <v>870</v>
      </c>
      <c r="K254" s="13" t="s">
        <v>915</v>
      </c>
      <c r="L254" s="64" t="s">
        <v>915</v>
      </c>
      <c r="M254" s="68" t="s">
        <v>915</v>
      </c>
      <c r="N254" s="14"/>
      <c r="O254" s="1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1:73" s="40" customFormat="1" x14ac:dyDescent="0.2">
      <c r="A255" s="46" t="s">
        <v>425</v>
      </c>
      <c r="B255" s="47" t="s">
        <v>426</v>
      </c>
      <c r="C255" s="47" t="s">
        <v>447</v>
      </c>
      <c r="D255" s="47" t="s">
        <v>448</v>
      </c>
      <c r="E255" s="26">
        <v>2373845</v>
      </c>
      <c r="F255" s="156">
        <v>2776868</v>
      </c>
      <c r="G255" s="2">
        <f t="shared" si="7"/>
        <v>403023</v>
      </c>
      <c r="H255" s="44">
        <f t="shared" si="6"/>
        <v>0.16980000000000001</v>
      </c>
      <c r="I255" s="13" t="s">
        <v>870</v>
      </c>
      <c r="J255" s="16" t="s">
        <v>870</v>
      </c>
      <c r="K255" s="13" t="s">
        <v>915</v>
      </c>
      <c r="L255" s="64" t="s">
        <v>915</v>
      </c>
      <c r="M255" s="68" t="s">
        <v>915</v>
      </c>
      <c r="N255" s="14"/>
      <c r="O255" s="14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1:73" s="40" customFormat="1" x14ac:dyDescent="0.2">
      <c r="A256" s="46" t="s">
        <v>425</v>
      </c>
      <c r="B256" s="47" t="s">
        <v>426</v>
      </c>
      <c r="C256" s="47" t="s">
        <v>449</v>
      </c>
      <c r="D256" s="47" t="s">
        <v>450</v>
      </c>
      <c r="E256" s="26">
        <v>1536948</v>
      </c>
      <c r="F256" s="156">
        <v>1789600</v>
      </c>
      <c r="G256" s="2">
        <f t="shared" si="7"/>
        <v>252652</v>
      </c>
      <c r="H256" s="44">
        <f t="shared" si="6"/>
        <v>0.16439999999999999</v>
      </c>
      <c r="I256" s="13" t="s">
        <v>870</v>
      </c>
      <c r="J256" s="16" t="s">
        <v>870</v>
      </c>
      <c r="K256" s="13" t="s">
        <v>915</v>
      </c>
      <c r="L256" s="64" t="s">
        <v>915</v>
      </c>
      <c r="M256" s="68" t="s">
        <v>915</v>
      </c>
      <c r="N256" s="14"/>
      <c r="O256" s="14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1:73" s="40" customFormat="1" x14ac:dyDescent="0.2">
      <c r="A257" s="46" t="s">
        <v>451</v>
      </c>
      <c r="B257" s="47" t="s">
        <v>452</v>
      </c>
      <c r="C257" s="47" t="s">
        <v>453</v>
      </c>
      <c r="D257" s="47" t="s">
        <v>454</v>
      </c>
      <c r="E257" s="26">
        <v>390154</v>
      </c>
      <c r="F257" s="156">
        <v>477162</v>
      </c>
      <c r="G257" s="2">
        <f t="shared" si="7"/>
        <v>87008</v>
      </c>
      <c r="H257" s="44">
        <f t="shared" si="6"/>
        <v>0.223</v>
      </c>
      <c r="I257" s="13" t="s">
        <v>870</v>
      </c>
      <c r="J257" s="16" t="s">
        <v>870</v>
      </c>
      <c r="K257" s="13" t="s">
        <v>915</v>
      </c>
      <c r="L257" s="64" t="s">
        <v>915</v>
      </c>
      <c r="M257" s="68" t="s">
        <v>915</v>
      </c>
      <c r="N257" s="14"/>
      <c r="O257" s="14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  <row r="258" spans="1:73" s="40" customFormat="1" x14ac:dyDescent="0.2">
      <c r="A258" s="46" t="s">
        <v>451</v>
      </c>
      <c r="B258" s="47" t="s">
        <v>452</v>
      </c>
      <c r="C258" s="47" t="s">
        <v>26</v>
      </c>
      <c r="D258" s="47" t="s">
        <v>455</v>
      </c>
      <c r="E258" s="26">
        <v>3153473</v>
      </c>
      <c r="F258" s="156">
        <v>3784239</v>
      </c>
      <c r="G258" s="2">
        <f t="shared" si="7"/>
        <v>630766</v>
      </c>
      <c r="H258" s="44">
        <f t="shared" si="6"/>
        <v>0.2</v>
      </c>
      <c r="I258" s="13" t="s">
        <v>870</v>
      </c>
      <c r="J258" s="16" t="s">
        <v>870</v>
      </c>
      <c r="K258" s="13" t="s">
        <v>915</v>
      </c>
      <c r="L258" s="64" t="s">
        <v>915</v>
      </c>
      <c r="M258" s="68" t="s">
        <v>915</v>
      </c>
      <c r="N258" s="14"/>
      <c r="O258" s="14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 s="1"/>
      <c r="BM258" s="1"/>
      <c r="BN258" s="1"/>
      <c r="BO258" s="1"/>
      <c r="BP258" s="1"/>
      <c r="BQ258" s="1"/>
      <c r="BR258" s="1"/>
      <c r="BS258" s="1"/>
      <c r="BT258" s="1"/>
      <c r="BU258" s="1"/>
    </row>
    <row r="259" spans="1:73" s="40" customFormat="1" x14ac:dyDescent="0.2">
      <c r="A259" s="46" t="s">
        <v>451</v>
      </c>
      <c r="B259" s="47" t="s">
        <v>452</v>
      </c>
      <c r="C259" s="47" t="s">
        <v>79</v>
      </c>
      <c r="D259" s="47" t="s">
        <v>456</v>
      </c>
      <c r="E259" s="26">
        <v>936457</v>
      </c>
      <c r="F259" s="156">
        <v>1174407</v>
      </c>
      <c r="G259" s="2">
        <f t="shared" si="7"/>
        <v>237950</v>
      </c>
      <c r="H259" s="44">
        <f t="shared" si="6"/>
        <v>0.25409999999999999</v>
      </c>
      <c r="I259" s="13" t="s">
        <v>870</v>
      </c>
      <c r="J259" s="16" t="s">
        <v>870</v>
      </c>
      <c r="K259" s="13">
        <v>2016</v>
      </c>
      <c r="L259" s="64">
        <v>3.9100000000000819</v>
      </c>
      <c r="M259" s="68">
        <v>-4.4200000000000159</v>
      </c>
      <c r="N259" s="14"/>
      <c r="O259" s="14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 s="1"/>
      <c r="BM259" s="1"/>
      <c r="BN259" s="1"/>
      <c r="BO259" s="1"/>
      <c r="BP259" s="1"/>
      <c r="BQ259" s="1"/>
      <c r="BR259" s="1"/>
      <c r="BS259" s="1"/>
      <c r="BT259" s="1"/>
      <c r="BU259" s="1"/>
    </row>
    <row r="260" spans="1:73" s="40" customFormat="1" x14ac:dyDescent="0.2">
      <c r="A260" s="46" t="s">
        <v>451</v>
      </c>
      <c r="B260" s="47" t="s">
        <v>452</v>
      </c>
      <c r="C260" s="47" t="s">
        <v>16</v>
      </c>
      <c r="D260" s="47" t="s">
        <v>457</v>
      </c>
      <c r="E260" s="26">
        <v>1844433</v>
      </c>
      <c r="F260" s="156">
        <v>2084495</v>
      </c>
      <c r="G260" s="2">
        <f t="shared" si="7"/>
        <v>240062</v>
      </c>
      <c r="H260" s="44">
        <f t="shared" si="6"/>
        <v>0.13020000000000001</v>
      </c>
      <c r="I260" s="13" t="s">
        <v>870</v>
      </c>
      <c r="J260" s="16" t="s">
        <v>870</v>
      </c>
      <c r="K260" s="13">
        <v>2016</v>
      </c>
      <c r="L260" s="64">
        <v>-39.75</v>
      </c>
      <c r="M260" s="68">
        <v>-33.769999999999982</v>
      </c>
      <c r="N260" s="14"/>
      <c r="O260" s="14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 s="1"/>
      <c r="BM260" s="1"/>
      <c r="BN260" s="1"/>
      <c r="BO260" s="1"/>
      <c r="BP260" s="1"/>
      <c r="BQ260" s="1"/>
      <c r="BR260" s="1"/>
      <c r="BS260" s="1"/>
      <c r="BT260" s="1"/>
      <c r="BU260" s="1"/>
    </row>
    <row r="261" spans="1:73" s="40" customFormat="1" x14ac:dyDescent="0.2">
      <c r="A261" s="46" t="s">
        <v>451</v>
      </c>
      <c r="B261" s="47" t="s">
        <v>452</v>
      </c>
      <c r="C261" s="47" t="s">
        <v>333</v>
      </c>
      <c r="D261" s="47" t="s">
        <v>458</v>
      </c>
      <c r="E261" s="26">
        <v>30360</v>
      </c>
      <c r="F261" s="156">
        <v>41658</v>
      </c>
      <c r="G261" s="2">
        <f t="shared" si="7"/>
        <v>11298</v>
      </c>
      <c r="H261" s="44">
        <f t="shared" si="6"/>
        <v>0.37209999999999999</v>
      </c>
      <c r="I261" s="13">
        <v>1</v>
      </c>
      <c r="J261" s="16">
        <v>1</v>
      </c>
      <c r="K261" s="13">
        <v>2016</v>
      </c>
      <c r="L261" s="64">
        <v>-12.149999999999864</v>
      </c>
      <c r="M261" s="68">
        <v>-47.230000000000018</v>
      </c>
      <c r="N261" s="14"/>
      <c r="O261" s="14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 s="1"/>
      <c r="BM261" s="1"/>
      <c r="BN261" s="1"/>
      <c r="BO261" s="1"/>
      <c r="BP261" s="1"/>
      <c r="BQ261" s="1"/>
      <c r="BR261" s="1"/>
      <c r="BS261" s="1"/>
      <c r="BT261" s="1"/>
      <c r="BU261" s="1"/>
    </row>
    <row r="262" spans="1:73" s="40" customFormat="1" x14ac:dyDescent="0.2">
      <c r="A262" s="46" t="s">
        <v>451</v>
      </c>
      <c r="B262" s="47" t="s">
        <v>452</v>
      </c>
      <c r="C262" s="47" t="s">
        <v>325</v>
      </c>
      <c r="D262" s="47" t="s">
        <v>459</v>
      </c>
      <c r="E262" s="26">
        <v>2733826</v>
      </c>
      <c r="F262" s="156">
        <v>3216627</v>
      </c>
      <c r="G262" s="2">
        <f t="shared" si="7"/>
        <v>482801</v>
      </c>
      <c r="H262" s="44">
        <f t="shared" si="6"/>
        <v>0.17660000000000001</v>
      </c>
      <c r="I262" s="13" t="s">
        <v>870</v>
      </c>
      <c r="J262" s="16" t="s">
        <v>870</v>
      </c>
      <c r="K262" s="13" t="s">
        <v>915</v>
      </c>
      <c r="L262" s="64" t="s">
        <v>915</v>
      </c>
      <c r="M262" s="68" t="s">
        <v>915</v>
      </c>
      <c r="N262" s="14"/>
      <c r="O262" s="14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 s="1"/>
      <c r="BM262" s="1"/>
      <c r="BN262" s="1"/>
      <c r="BO262" s="1"/>
      <c r="BP262" s="1"/>
      <c r="BQ262" s="1"/>
      <c r="BR262" s="1"/>
      <c r="BS262" s="1"/>
      <c r="BT262" s="1"/>
      <c r="BU262" s="1"/>
    </row>
    <row r="263" spans="1:73" s="40" customFormat="1" x14ac:dyDescent="0.2">
      <c r="A263" s="46" t="s">
        <v>451</v>
      </c>
      <c r="B263" s="47" t="s">
        <v>452</v>
      </c>
      <c r="C263" s="47" t="s">
        <v>460</v>
      </c>
      <c r="D263" s="47" t="s">
        <v>461</v>
      </c>
      <c r="E263" s="26">
        <v>2870161</v>
      </c>
      <c r="F263" s="156">
        <v>3424853</v>
      </c>
      <c r="G263" s="2">
        <f t="shared" si="7"/>
        <v>554692</v>
      </c>
      <c r="H263" s="44">
        <f t="shared" si="6"/>
        <v>0.1933</v>
      </c>
      <c r="I263" s="13" t="s">
        <v>870</v>
      </c>
      <c r="J263" s="16" t="s">
        <v>870</v>
      </c>
      <c r="K263" s="13" t="s">
        <v>915</v>
      </c>
      <c r="L263" s="64" t="s">
        <v>915</v>
      </c>
      <c r="M263" s="68" t="s">
        <v>915</v>
      </c>
      <c r="N263" s="14"/>
      <c r="O263" s="14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 s="1"/>
      <c r="BM263" s="1"/>
      <c r="BN263" s="1"/>
      <c r="BO263" s="1"/>
      <c r="BP263" s="1"/>
      <c r="BQ263" s="1"/>
      <c r="BR263" s="1"/>
      <c r="BS263" s="1"/>
      <c r="BT263" s="1"/>
      <c r="BU263" s="1"/>
    </row>
    <row r="264" spans="1:73" s="40" customFormat="1" x14ac:dyDescent="0.2">
      <c r="A264" s="46" t="s">
        <v>451</v>
      </c>
      <c r="B264" s="47" t="s">
        <v>452</v>
      </c>
      <c r="C264" s="47" t="s">
        <v>73</v>
      </c>
      <c r="D264" s="47" t="s">
        <v>462</v>
      </c>
      <c r="E264" s="26">
        <v>909782</v>
      </c>
      <c r="F264" s="156">
        <v>1050066</v>
      </c>
      <c r="G264" s="2">
        <f t="shared" si="7"/>
        <v>140284</v>
      </c>
      <c r="H264" s="44">
        <f t="shared" si="6"/>
        <v>0.1542</v>
      </c>
      <c r="I264" s="13" t="s">
        <v>870</v>
      </c>
      <c r="J264" s="16" t="s">
        <v>870</v>
      </c>
      <c r="K264" s="13" t="s">
        <v>915</v>
      </c>
      <c r="L264" s="64" t="s">
        <v>915</v>
      </c>
      <c r="M264" s="68" t="s">
        <v>915</v>
      </c>
      <c r="N264" s="14"/>
      <c r="O264" s="1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 s="1"/>
      <c r="BM264" s="1"/>
      <c r="BN264" s="1"/>
      <c r="BO264" s="1"/>
      <c r="BP264" s="1"/>
      <c r="BQ264" s="1"/>
      <c r="BR264" s="1"/>
      <c r="BS264" s="1"/>
      <c r="BT264" s="1"/>
      <c r="BU264" s="1"/>
    </row>
    <row r="265" spans="1:73" s="40" customFormat="1" x14ac:dyDescent="0.2">
      <c r="A265" s="46" t="s">
        <v>451</v>
      </c>
      <c r="B265" s="47" t="s">
        <v>452</v>
      </c>
      <c r="C265" s="47" t="s">
        <v>463</v>
      </c>
      <c r="D265" s="47" t="s">
        <v>464</v>
      </c>
      <c r="E265" s="26">
        <v>1108069</v>
      </c>
      <c r="F265" s="156">
        <v>1308862</v>
      </c>
      <c r="G265" s="2">
        <f t="shared" si="7"/>
        <v>200793</v>
      </c>
      <c r="H265" s="44">
        <f t="shared" ref="H265:H328" si="8">ROUND(G265/E265,4)</f>
        <v>0.1812</v>
      </c>
      <c r="I265" s="13" t="s">
        <v>870</v>
      </c>
      <c r="J265" s="16" t="s">
        <v>870</v>
      </c>
      <c r="K265" s="13" t="s">
        <v>915</v>
      </c>
      <c r="L265" s="64" t="s">
        <v>915</v>
      </c>
      <c r="M265" s="68" t="s">
        <v>915</v>
      </c>
      <c r="N265" s="14"/>
      <c r="O265" s="14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 s="1"/>
      <c r="BM265" s="1"/>
      <c r="BN265" s="1"/>
      <c r="BO265" s="1"/>
      <c r="BP265" s="1"/>
      <c r="BQ265" s="1"/>
      <c r="BR265" s="1"/>
      <c r="BS265" s="1"/>
      <c r="BT265" s="1"/>
      <c r="BU265" s="1"/>
    </row>
    <row r="266" spans="1:73" s="40" customFormat="1" x14ac:dyDescent="0.2">
      <c r="A266" s="46" t="s">
        <v>465</v>
      </c>
      <c r="B266" s="47" t="s">
        <v>466</v>
      </c>
      <c r="C266" s="47" t="s">
        <v>26</v>
      </c>
      <c r="D266" s="47" t="s">
        <v>467</v>
      </c>
      <c r="E266" s="26">
        <v>8008746</v>
      </c>
      <c r="F266" s="156">
        <v>9786614</v>
      </c>
      <c r="G266" s="2">
        <f t="shared" ref="G266:G329" si="9">SUM(F266-E266)</f>
        <v>1777868</v>
      </c>
      <c r="H266" s="44">
        <f t="shared" si="8"/>
        <v>0.222</v>
      </c>
      <c r="I266" s="13" t="s">
        <v>870</v>
      </c>
      <c r="J266" s="16" t="s">
        <v>870</v>
      </c>
      <c r="K266" s="13">
        <v>2016</v>
      </c>
      <c r="L266" s="64">
        <v>-6.089999999999236</v>
      </c>
      <c r="M266" s="68">
        <v>-78.739999999999782</v>
      </c>
      <c r="N266" s="14"/>
      <c r="O266" s="14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 s="1"/>
      <c r="BM266" s="1"/>
      <c r="BN266" s="1"/>
      <c r="BO266" s="1"/>
      <c r="BP266" s="1"/>
      <c r="BQ266" s="1"/>
      <c r="BR266" s="1"/>
      <c r="BS266" s="1"/>
      <c r="BT266" s="1"/>
      <c r="BU266" s="1"/>
    </row>
    <row r="267" spans="1:73" s="40" customFormat="1" x14ac:dyDescent="0.2">
      <c r="A267" s="46" t="s">
        <v>465</v>
      </c>
      <c r="B267" s="47" t="s">
        <v>466</v>
      </c>
      <c r="C267" s="47" t="s">
        <v>57</v>
      </c>
      <c r="D267" s="47" t="s">
        <v>468</v>
      </c>
      <c r="E267" s="26">
        <v>1664129</v>
      </c>
      <c r="F267" s="156">
        <v>1763840</v>
      </c>
      <c r="G267" s="2">
        <f t="shared" si="9"/>
        <v>99711</v>
      </c>
      <c r="H267" s="44">
        <f t="shared" si="8"/>
        <v>5.9900000000000002E-2</v>
      </c>
      <c r="I267" s="13" t="s">
        <v>870</v>
      </c>
      <c r="J267" s="16" t="s">
        <v>870</v>
      </c>
      <c r="K267" s="13">
        <v>2016</v>
      </c>
      <c r="L267" s="64">
        <v>-69.669999999999959</v>
      </c>
      <c r="M267" s="68">
        <v>-25.560000000000059</v>
      </c>
      <c r="N267" s="14"/>
      <c r="O267" s="14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 s="1"/>
      <c r="BM267" s="1"/>
      <c r="BN267" s="1"/>
      <c r="BO267" s="1"/>
      <c r="BP267" s="1"/>
      <c r="BQ267" s="1"/>
      <c r="BR267" s="1"/>
      <c r="BS267" s="1"/>
      <c r="BT267" s="1"/>
      <c r="BU267" s="1"/>
    </row>
    <row r="268" spans="1:73" s="40" customFormat="1" x14ac:dyDescent="0.2">
      <c r="A268" s="46" t="s">
        <v>465</v>
      </c>
      <c r="B268" s="47" t="s">
        <v>466</v>
      </c>
      <c r="C268" s="47" t="s">
        <v>79</v>
      </c>
      <c r="D268" s="47" t="s">
        <v>469</v>
      </c>
      <c r="E268" s="26">
        <v>163230</v>
      </c>
      <c r="F268" s="156">
        <v>268581</v>
      </c>
      <c r="G268" s="2">
        <f t="shared" si="9"/>
        <v>105351</v>
      </c>
      <c r="H268" s="44">
        <f t="shared" si="8"/>
        <v>0.64539999999999997</v>
      </c>
      <c r="I268" s="13">
        <v>1</v>
      </c>
      <c r="J268" s="16" t="s">
        <v>870</v>
      </c>
      <c r="K268" s="13" t="s">
        <v>915</v>
      </c>
      <c r="L268" s="64" t="s">
        <v>915</v>
      </c>
      <c r="M268" s="68" t="s">
        <v>915</v>
      </c>
      <c r="N268" s="14"/>
      <c r="O268" s="14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 s="1"/>
      <c r="BM268" s="1"/>
      <c r="BN268" s="1"/>
      <c r="BO268" s="1"/>
      <c r="BP268" s="1"/>
      <c r="BQ268" s="1"/>
      <c r="BR268" s="1"/>
      <c r="BS268" s="1"/>
      <c r="BT268" s="1"/>
      <c r="BU268" s="1"/>
    </row>
    <row r="269" spans="1:73" s="40" customFormat="1" x14ac:dyDescent="0.2">
      <c r="A269" s="46" t="s">
        <v>465</v>
      </c>
      <c r="B269" s="47" t="s">
        <v>466</v>
      </c>
      <c r="C269" s="47" t="s">
        <v>369</v>
      </c>
      <c r="D269" s="47" t="s">
        <v>470</v>
      </c>
      <c r="E269" s="26">
        <v>660736</v>
      </c>
      <c r="F269" s="156">
        <v>861664</v>
      </c>
      <c r="G269" s="2">
        <f t="shared" si="9"/>
        <v>200928</v>
      </c>
      <c r="H269" s="44">
        <f t="shared" si="8"/>
        <v>0.30409999999999998</v>
      </c>
      <c r="I269" s="13" t="s">
        <v>870</v>
      </c>
      <c r="J269" s="16" t="s">
        <v>870</v>
      </c>
      <c r="K269" s="13" t="s">
        <v>915</v>
      </c>
      <c r="L269" s="64" t="s">
        <v>915</v>
      </c>
      <c r="M269" s="68" t="s">
        <v>915</v>
      </c>
      <c r="N269" s="14"/>
      <c r="O269" s="14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 s="1"/>
      <c r="BM269" s="1"/>
      <c r="BN269" s="1"/>
      <c r="BO269" s="1"/>
      <c r="BP269" s="1"/>
      <c r="BQ269" s="1"/>
      <c r="BR269" s="1"/>
      <c r="BS269" s="1"/>
      <c r="BT269" s="1"/>
      <c r="BU269" s="1"/>
    </row>
    <row r="270" spans="1:73" s="40" customFormat="1" x14ac:dyDescent="0.2">
      <c r="A270" s="46" t="s">
        <v>471</v>
      </c>
      <c r="B270" s="47" t="s">
        <v>472</v>
      </c>
      <c r="C270" s="47" t="s">
        <v>176</v>
      </c>
      <c r="D270" s="47" t="s">
        <v>473</v>
      </c>
      <c r="E270" s="26">
        <v>444524</v>
      </c>
      <c r="F270" s="156">
        <v>452596</v>
      </c>
      <c r="G270" s="2">
        <f t="shared" si="9"/>
        <v>8072</v>
      </c>
      <c r="H270" s="44">
        <f t="shared" si="8"/>
        <v>1.8200000000000001E-2</v>
      </c>
      <c r="I270" s="13" t="s">
        <v>870</v>
      </c>
      <c r="J270" s="16" t="s">
        <v>870</v>
      </c>
      <c r="K270" s="13">
        <v>2016</v>
      </c>
      <c r="L270" s="64">
        <v>-26.810000000000002</v>
      </c>
      <c r="M270" s="68">
        <v>-5.9099999999999966</v>
      </c>
      <c r="N270" s="14"/>
      <c r="O270" s="14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 s="1"/>
      <c r="BM270" s="1"/>
      <c r="BN270" s="1"/>
      <c r="BO270" s="1"/>
      <c r="BP270" s="1"/>
      <c r="BQ270" s="1"/>
      <c r="BR270" s="1"/>
      <c r="BS270" s="1"/>
      <c r="BT270" s="1"/>
      <c r="BU270" s="1"/>
    </row>
    <row r="271" spans="1:73" s="40" customFormat="1" x14ac:dyDescent="0.2">
      <c r="A271" s="46" t="s">
        <v>471</v>
      </c>
      <c r="B271" s="47" t="s">
        <v>472</v>
      </c>
      <c r="C271" s="47" t="s">
        <v>16</v>
      </c>
      <c r="D271" s="47" t="s">
        <v>474</v>
      </c>
      <c r="E271" s="26">
        <v>167370</v>
      </c>
      <c r="F271" s="156">
        <v>289989</v>
      </c>
      <c r="G271" s="2">
        <f t="shared" si="9"/>
        <v>122619</v>
      </c>
      <c r="H271" s="44">
        <f t="shared" si="8"/>
        <v>0.73260000000000003</v>
      </c>
      <c r="I271" s="13">
        <v>1</v>
      </c>
      <c r="J271" s="16" t="s">
        <v>870</v>
      </c>
      <c r="K271" s="13">
        <v>2016</v>
      </c>
      <c r="L271" s="64">
        <v>-3.7899999999999636</v>
      </c>
      <c r="M271" s="68">
        <v>-5.1200000000000045</v>
      </c>
      <c r="N271" s="14"/>
      <c r="O271" s="14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 s="1"/>
      <c r="BM271" s="1"/>
      <c r="BN271" s="1"/>
      <c r="BO271" s="1"/>
      <c r="BP271" s="1"/>
      <c r="BQ271" s="1"/>
      <c r="BR271" s="1"/>
      <c r="BS271" s="1"/>
      <c r="BT271" s="1"/>
      <c r="BU271" s="1"/>
    </row>
    <row r="272" spans="1:73" s="40" customFormat="1" x14ac:dyDescent="0.2">
      <c r="A272" s="46" t="s">
        <v>471</v>
      </c>
      <c r="B272" s="47" t="s">
        <v>472</v>
      </c>
      <c r="C272" s="47" t="s">
        <v>82</v>
      </c>
      <c r="D272" s="47" t="s">
        <v>475</v>
      </c>
      <c r="E272" s="26">
        <v>660111</v>
      </c>
      <c r="F272" s="156">
        <v>862883</v>
      </c>
      <c r="G272" s="2">
        <f t="shared" si="9"/>
        <v>202772</v>
      </c>
      <c r="H272" s="44">
        <f t="shared" si="8"/>
        <v>0.30719999999999997</v>
      </c>
      <c r="I272" s="13" t="s">
        <v>870</v>
      </c>
      <c r="J272" s="16" t="s">
        <v>870</v>
      </c>
      <c r="K272" s="13" t="s">
        <v>915</v>
      </c>
      <c r="L272" s="64" t="s">
        <v>915</v>
      </c>
      <c r="M272" s="68" t="s">
        <v>915</v>
      </c>
      <c r="N272" s="14"/>
      <c r="O272" s="14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 s="1"/>
      <c r="BM272" s="1"/>
      <c r="BN272" s="1"/>
      <c r="BO272" s="1"/>
      <c r="BP272" s="1"/>
      <c r="BQ272" s="1"/>
      <c r="BR272" s="1"/>
      <c r="BS272" s="1"/>
      <c r="BT272" s="1"/>
      <c r="BU272" s="1"/>
    </row>
    <row r="273" spans="1:73" s="40" customFormat="1" x14ac:dyDescent="0.2">
      <c r="A273" s="46" t="s">
        <v>471</v>
      </c>
      <c r="B273" s="47" t="s">
        <v>472</v>
      </c>
      <c r="C273" s="47" t="s">
        <v>168</v>
      </c>
      <c r="D273" s="47" t="s">
        <v>476</v>
      </c>
      <c r="E273" s="26">
        <v>3468981</v>
      </c>
      <c r="F273" s="156">
        <v>3992207</v>
      </c>
      <c r="G273" s="2">
        <f t="shared" si="9"/>
        <v>523226</v>
      </c>
      <c r="H273" s="44">
        <f t="shared" si="8"/>
        <v>0.15079999999999999</v>
      </c>
      <c r="I273" s="13" t="s">
        <v>870</v>
      </c>
      <c r="J273" s="16" t="s">
        <v>870</v>
      </c>
      <c r="K273" s="13" t="s">
        <v>915</v>
      </c>
      <c r="L273" s="64" t="s">
        <v>915</v>
      </c>
      <c r="M273" s="68" t="s">
        <v>915</v>
      </c>
      <c r="N273" s="14"/>
      <c r="O273" s="14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 s="1"/>
      <c r="BM273" s="1"/>
      <c r="BN273" s="1"/>
      <c r="BO273" s="1"/>
      <c r="BP273" s="1"/>
      <c r="BQ273" s="1"/>
      <c r="BR273" s="1"/>
      <c r="BS273" s="1"/>
      <c r="BT273" s="1"/>
      <c r="BU273" s="1"/>
    </row>
    <row r="274" spans="1:73" s="40" customFormat="1" x14ac:dyDescent="0.2">
      <c r="A274" s="46" t="s">
        <v>477</v>
      </c>
      <c r="B274" s="47" t="s">
        <v>478</v>
      </c>
      <c r="C274" s="47" t="s">
        <v>26</v>
      </c>
      <c r="D274" s="47" t="s">
        <v>479</v>
      </c>
      <c r="E274" s="26">
        <v>695926</v>
      </c>
      <c r="F274" s="156">
        <v>863340</v>
      </c>
      <c r="G274" s="2">
        <f t="shared" si="9"/>
        <v>167414</v>
      </c>
      <c r="H274" s="44">
        <f t="shared" si="8"/>
        <v>0.24060000000000001</v>
      </c>
      <c r="I274" s="13" t="s">
        <v>870</v>
      </c>
      <c r="J274" s="16" t="s">
        <v>870</v>
      </c>
      <c r="K274" s="13">
        <v>2016</v>
      </c>
      <c r="L274" s="64">
        <v>-1.4799999999999045</v>
      </c>
      <c r="M274" s="68">
        <v>-6.0600000000000023</v>
      </c>
      <c r="N274" s="14"/>
      <c r="O274" s="1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 s="1"/>
      <c r="BM274" s="1"/>
      <c r="BN274" s="1"/>
      <c r="BO274" s="1"/>
      <c r="BP274" s="1"/>
      <c r="BQ274" s="1"/>
      <c r="BR274" s="1"/>
      <c r="BS274" s="1"/>
      <c r="BT274" s="1"/>
      <c r="BU274" s="1"/>
    </row>
    <row r="275" spans="1:73" s="40" customFormat="1" x14ac:dyDescent="0.2">
      <c r="A275" s="46" t="s">
        <v>477</v>
      </c>
      <c r="B275" s="47" t="s">
        <v>478</v>
      </c>
      <c r="C275" s="47" t="s">
        <v>16</v>
      </c>
      <c r="D275" s="47" t="s">
        <v>480</v>
      </c>
      <c r="E275" s="26">
        <v>67590</v>
      </c>
      <c r="F275" s="156">
        <v>98232</v>
      </c>
      <c r="G275" s="2">
        <f t="shared" si="9"/>
        <v>30642</v>
      </c>
      <c r="H275" s="44">
        <f t="shared" si="8"/>
        <v>0.45340000000000003</v>
      </c>
      <c r="I275" s="13">
        <v>1</v>
      </c>
      <c r="J275" s="16" t="s">
        <v>870</v>
      </c>
      <c r="K275" s="13">
        <v>2016</v>
      </c>
      <c r="L275" s="64">
        <v>-21.120000000000005</v>
      </c>
      <c r="M275" s="68">
        <v>-9.3799999999999955</v>
      </c>
      <c r="N275" s="14"/>
      <c r="O275" s="14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 s="1"/>
      <c r="BM275" s="1"/>
      <c r="BN275" s="1"/>
      <c r="BO275" s="1"/>
      <c r="BP275" s="1"/>
      <c r="BQ275" s="1"/>
      <c r="BR275" s="1"/>
      <c r="BS275" s="1"/>
      <c r="BT275" s="1"/>
      <c r="BU275" s="1"/>
    </row>
    <row r="276" spans="1:73" s="40" customFormat="1" x14ac:dyDescent="0.2">
      <c r="A276" s="46" t="s">
        <v>477</v>
      </c>
      <c r="B276" s="47" t="s">
        <v>478</v>
      </c>
      <c r="C276" s="47" t="s">
        <v>481</v>
      </c>
      <c r="D276" s="47" t="s">
        <v>482</v>
      </c>
      <c r="E276" s="26">
        <v>2030340</v>
      </c>
      <c r="F276" s="156">
        <v>2390090</v>
      </c>
      <c r="G276" s="2">
        <f t="shared" si="9"/>
        <v>359750</v>
      </c>
      <c r="H276" s="44">
        <f t="shared" si="8"/>
        <v>0.1772</v>
      </c>
      <c r="I276" s="13" t="s">
        <v>870</v>
      </c>
      <c r="J276" s="16" t="s">
        <v>870</v>
      </c>
      <c r="K276" s="13" t="s">
        <v>915</v>
      </c>
      <c r="L276" s="64" t="s">
        <v>915</v>
      </c>
      <c r="M276" s="68" t="s">
        <v>915</v>
      </c>
      <c r="N276" s="14"/>
      <c r="O276" s="14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 s="1"/>
      <c r="BM276" s="1"/>
      <c r="BN276" s="1"/>
      <c r="BO276" s="1"/>
      <c r="BP276" s="1"/>
      <c r="BQ276" s="1"/>
      <c r="BR276" s="1"/>
      <c r="BS276" s="1"/>
      <c r="BT276" s="1"/>
      <c r="BU276" s="1"/>
    </row>
    <row r="277" spans="1:73" s="40" customFormat="1" x14ac:dyDescent="0.2">
      <c r="A277" s="46" t="s">
        <v>477</v>
      </c>
      <c r="B277" s="47" t="s">
        <v>478</v>
      </c>
      <c r="C277" s="47" t="s">
        <v>483</v>
      </c>
      <c r="D277" s="47" t="s">
        <v>484</v>
      </c>
      <c r="E277" s="26">
        <v>240967</v>
      </c>
      <c r="F277" s="156">
        <v>362004</v>
      </c>
      <c r="G277" s="2">
        <f t="shared" si="9"/>
        <v>121037</v>
      </c>
      <c r="H277" s="44">
        <f t="shared" si="8"/>
        <v>0.50229999999999997</v>
      </c>
      <c r="I277" s="13" t="s">
        <v>870</v>
      </c>
      <c r="J277" s="16" t="s">
        <v>870</v>
      </c>
      <c r="K277" s="13" t="s">
        <v>915</v>
      </c>
      <c r="L277" s="64" t="s">
        <v>915</v>
      </c>
      <c r="M277" s="68" t="s">
        <v>915</v>
      </c>
      <c r="N277" s="14"/>
      <c r="O277" s="14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 s="1"/>
      <c r="BM277" s="1"/>
      <c r="BN277" s="1"/>
      <c r="BO277" s="1"/>
      <c r="BP277" s="1"/>
      <c r="BQ277" s="1"/>
      <c r="BR277" s="1"/>
      <c r="BS277" s="1"/>
      <c r="BT277" s="1"/>
      <c r="BU277" s="1"/>
    </row>
    <row r="278" spans="1:73" s="40" customFormat="1" x14ac:dyDescent="0.2">
      <c r="A278" s="46" t="s">
        <v>485</v>
      </c>
      <c r="B278" s="47" t="s">
        <v>486</v>
      </c>
      <c r="C278" s="47" t="s">
        <v>57</v>
      </c>
      <c r="D278" s="47" t="s">
        <v>487</v>
      </c>
      <c r="E278" s="26">
        <v>5513873</v>
      </c>
      <c r="F278" s="156">
        <v>6594525</v>
      </c>
      <c r="G278" s="2">
        <f t="shared" si="9"/>
        <v>1080652</v>
      </c>
      <c r="H278" s="44">
        <f t="shared" si="8"/>
        <v>0.19600000000000001</v>
      </c>
      <c r="I278" s="13" t="s">
        <v>870</v>
      </c>
      <c r="J278" s="16" t="s">
        <v>870</v>
      </c>
      <c r="K278" s="13" t="s">
        <v>915</v>
      </c>
      <c r="L278" s="64" t="s">
        <v>915</v>
      </c>
      <c r="M278" s="68" t="s">
        <v>915</v>
      </c>
      <c r="N278" s="14"/>
      <c r="O278" s="14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 s="1"/>
      <c r="BM278" s="1"/>
      <c r="BN278" s="1"/>
      <c r="BO278" s="1"/>
      <c r="BP278" s="1"/>
      <c r="BQ278" s="1"/>
      <c r="BR278" s="1"/>
      <c r="BS278" s="1"/>
      <c r="BT278" s="1"/>
      <c r="BU278" s="1"/>
    </row>
    <row r="279" spans="1:73" s="40" customFormat="1" x14ac:dyDescent="0.2">
      <c r="A279" s="46" t="s">
        <v>485</v>
      </c>
      <c r="B279" s="47" t="s">
        <v>486</v>
      </c>
      <c r="C279" s="47" t="s">
        <v>79</v>
      </c>
      <c r="D279" s="47" t="s">
        <v>488</v>
      </c>
      <c r="E279" s="26">
        <v>3639172</v>
      </c>
      <c r="F279" s="156">
        <v>4452485</v>
      </c>
      <c r="G279" s="2">
        <f t="shared" si="9"/>
        <v>813313</v>
      </c>
      <c r="H279" s="44">
        <f t="shared" si="8"/>
        <v>0.2235</v>
      </c>
      <c r="I279" s="13" t="s">
        <v>870</v>
      </c>
      <c r="J279" s="16" t="s">
        <v>870</v>
      </c>
      <c r="K279" s="13" t="s">
        <v>915</v>
      </c>
      <c r="L279" s="64" t="s">
        <v>915</v>
      </c>
      <c r="M279" s="68" t="s">
        <v>915</v>
      </c>
      <c r="N279" s="14"/>
      <c r="O279" s="14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 s="1"/>
      <c r="BM279" s="1"/>
      <c r="BN279" s="1"/>
      <c r="BO279" s="1"/>
      <c r="BP279" s="1"/>
      <c r="BQ279" s="1"/>
      <c r="BR279" s="1"/>
      <c r="BS279" s="1"/>
      <c r="BT279" s="1"/>
      <c r="BU279" s="1"/>
    </row>
    <row r="280" spans="1:73" s="40" customFormat="1" x14ac:dyDescent="0.2">
      <c r="A280" s="46" t="s">
        <v>489</v>
      </c>
      <c r="B280" s="47" t="s">
        <v>490</v>
      </c>
      <c r="C280" s="47" t="s">
        <v>245</v>
      </c>
      <c r="D280" s="47" t="s">
        <v>491</v>
      </c>
      <c r="E280" s="26">
        <v>502102</v>
      </c>
      <c r="F280" s="156">
        <v>541925</v>
      </c>
      <c r="G280" s="2">
        <f t="shared" si="9"/>
        <v>39823</v>
      </c>
      <c r="H280" s="44">
        <f t="shared" si="8"/>
        <v>7.9299999999999995E-2</v>
      </c>
      <c r="I280" s="13" t="s">
        <v>870</v>
      </c>
      <c r="J280" s="16" t="s">
        <v>870</v>
      </c>
      <c r="K280" s="13">
        <v>2016</v>
      </c>
      <c r="L280" s="64">
        <v>-13.689999999999998</v>
      </c>
      <c r="M280" s="68">
        <v>-12.969999999999999</v>
      </c>
      <c r="N280" s="14"/>
      <c r="O280" s="14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 s="1"/>
      <c r="BM280" s="1"/>
      <c r="BN280" s="1"/>
      <c r="BO280" s="1"/>
      <c r="BP280" s="1"/>
      <c r="BQ280" s="1"/>
      <c r="BR280" s="1"/>
      <c r="BS280" s="1"/>
      <c r="BT280" s="1"/>
      <c r="BU280" s="1"/>
    </row>
    <row r="281" spans="1:73" s="40" customFormat="1" x14ac:dyDescent="0.2">
      <c r="A281" s="46" t="s">
        <v>489</v>
      </c>
      <c r="B281" s="47" t="s">
        <v>490</v>
      </c>
      <c r="C281" s="47" t="s">
        <v>492</v>
      </c>
      <c r="D281" s="47" t="s">
        <v>493</v>
      </c>
      <c r="E281" s="26">
        <v>13736</v>
      </c>
      <c r="F281" s="156">
        <v>76736</v>
      </c>
      <c r="G281" s="2">
        <f t="shared" si="9"/>
        <v>63000</v>
      </c>
      <c r="H281" s="44">
        <f t="shared" si="8"/>
        <v>4.5865</v>
      </c>
      <c r="I281" s="13" t="s">
        <v>870</v>
      </c>
      <c r="J281" s="16" t="s">
        <v>870</v>
      </c>
      <c r="K281" s="13" t="s">
        <v>915</v>
      </c>
      <c r="L281" s="64" t="s">
        <v>915</v>
      </c>
      <c r="M281" s="68" t="s">
        <v>915</v>
      </c>
      <c r="N281" s="14"/>
      <c r="O281" s="14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 s="1"/>
      <c r="BM281" s="1"/>
      <c r="BN281" s="1"/>
      <c r="BO281" s="1"/>
      <c r="BP281" s="1"/>
      <c r="BQ281" s="1"/>
      <c r="BR281" s="1"/>
      <c r="BS281" s="1"/>
      <c r="BT281" s="1"/>
      <c r="BU281" s="1"/>
    </row>
    <row r="282" spans="1:73" s="40" customFormat="1" x14ac:dyDescent="0.2">
      <c r="A282" s="46" t="s">
        <v>489</v>
      </c>
      <c r="B282" s="47" t="s">
        <v>490</v>
      </c>
      <c r="C282" s="47" t="s">
        <v>26</v>
      </c>
      <c r="D282" s="47" t="s">
        <v>494</v>
      </c>
      <c r="E282" s="26">
        <v>67704</v>
      </c>
      <c r="F282" s="156">
        <v>66053</v>
      </c>
      <c r="G282" s="2">
        <f t="shared" si="9"/>
        <v>-1651</v>
      </c>
      <c r="H282" s="44">
        <f t="shared" si="8"/>
        <v>-2.4400000000000002E-2</v>
      </c>
      <c r="I282" s="13">
        <v>1</v>
      </c>
      <c r="J282" s="16">
        <v>1</v>
      </c>
      <c r="K282" s="13" t="s">
        <v>915</v>
      </c>
      <c r="L282" s="64" t="s">
        <v>915</v>
      </c>
      <c r="M282" s="68" t="s">
        <v>915</v>
      </c>
      <c r="N282" s="14"/>
      <c r="O282" s="14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 s="1"/>
      <c r="BM282" s="1"/>
      <c r="BN282" s="1"/>
      <c r="BO282" s="1"/>
      <c r="BP282" s="1"/>
      <c r="BQ282" s="1"/>
      <c r="BR282" s="1"/>
      <c r="BS282" s="1"/>
      <c r="BT282" s="1"/>
      <c r="BU282" s="1"/>
    </row>
    <row r="283" spans="1:73" s="40" customFormat="1" x14ac:dyDescent="0.2">
      <c r="A283" s="46" t="s">
        <v>489</v>
      </c>
      <c r="B283" s="47" t="s">
        <v>490</v>
      </c>
      <c r="C283" s="47" t="s">
        <v>57</v>
      </c>
      <c r="D283" s="47" t="s">
        <v>495</v>
      </c>
      <c r="E283" s="26">
        <v>3103498</v>
      </c>
      <c r="F283" s="156">
        <v>3689780</v>
      </c>
      <c r="G283" s="2">
        <f t="shared" si="9"/>
        <v>586282</v>
      </c>
      <c r="H283" s="44">
        <f t="shared" si="8"/>
        <v>0.18890000000000001</v>
      </c>
      <c r="I283" s="13" t="s">
        <v>870</v>
      </c>
      <c r="J283" s="16" t="s">
        <v>870</v>
      </c>
      <c r="K283" s="13" t="s">
        <v>915</v>
      </c>
      <c r="L283" s="64" t="s">
        <v>915</v>
      </c>
      <c r="M283" s="68" t="s">
        <v>915</v>
      </c>
      <c r="N283" s="14"/>
      <c r="O283" s="14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 s="1"/>
      <c r="BM283" s="1"/>
      <c r="BN283" s="1"/>
      <c r="BO283" s="1"/>
      <c r="BP283" s="1"/>
      <c r="BQ283" s="1"/>
      <c r="BR283" s="1"/>
      <c r="BS283" s="1"/>
      <c r="BT283" s="1"/>
      <c r="BU283" s="1"/>
    </row>
    <row r="284" spans="1:73" s="40" customFormat="1" x14ac:dyDescent="0.2">
      <c r="A284" s="46" t="s">
        <v>489</v>
      </c>
      <c r="B284" s="47" t="s">
        <v>490</v>
      </c>
      <c r="C284" s="47" t="s">
        <v>168</v>
      </c>
      <c r="D284" s="47" t="s">
        <v>496</v>
      </c>
      <c r="E284" s="26">
        <v>3111963</v>
      </c>
      <c r="F284" s="156">
        <v>3657430</v>
      </c>
      <c r="G284" s="2">
        <f t="shared" si="9"/>
        <v>545467</v>
      </c>
      <c r="H284" s="44">
        <f t="shared" si="8"/>
        <v>0.17530000000000001</v>
      </c>
      <c r="I284" s="13" t="s">
        <v>870</v>
      </c>
      <c r="J284" s="16" t="s">
        <v>870</v>
      </c>
      <c r="K284" s="13" t="s">
        <v>915</v>
      </c>
      <c r="L284" s="64" t="s">
        <v>915</v>
      </c>
      <c r="M284" s="68" t="s">
        <v>915</v>
      </c>
      <c r="N284" s="14"/>
      <c r="O284" s="1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 s="1"/>
      <c r="BM284" s="1"/>
      <c r="BN284" s="1"/>
      <c r="BO284" s="1"/>
      <c r="BP284" s="1"/>
      <c r="BQ284" s="1"/>
      <c r="BR284" s="1"/>
      <c r="BS284" s="1"/>
      <c r="BT284" s="1"/>
      <c r="BU284" s="1"/>
    </row>
    <row r="285" spans="1:73" s="40" customFormat="1" x14ac:dyDescent="0.2">
      <c r="A285" s="46" t="s">
        <v>489</v>
      </c>
      <c r="B285" s="47" t="s">
        <v>490</v>
      </c>
      <c r="C285" s="47" t="s">
        <v>233</v>
      </c>
      <c r="D285" s="47" t="s">
        <v>497</v>
      </c>
      <c r="E285" s="26">
        <v>5468172</v>
      </c>
      <c r="F285" s="156">
        <v>6402645</v>
      </c>
      <c r="G285" s="2">
        <f t="shared" si="9"/>
        <v>934473</v>
      </c>
      <c r="H285" s="44">
        <f t="shared" si="8"/>
        <v>0.1709</v>
      </c>
      <c r="I285" s="13" t="s">
        <v>870</v>
      </c>
      <c r="J285" s="16" t="s">
        <v>870</v>
      </c>
      <c r="K285" s="13">
        <v>2016</v>
      </c>
      <c r="L285" s="64">
        <v>-13.079999999999927</v>
      </c>
      <c r="M285" s="68">
        <v>-25.830000000000155</v>
      </c>
      <c r="N285" s="14"/>
      <c r="O285" s="14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 s="1"/>
      <c r="BM285" s="1"/>
      <c r="BN285" s="1"/>
      <c r="BO285" s="1"/>
      <c r="BP285" s="1"/>
      <c r="BQ285" s="1"/>
      <c r="BR285" s="1"/>
      <c r="BS285" s="1"/>
      <c r="BT285" s="1"/>
      <c r="BU285" s="1"/>
    </row>
    <row r="286" spans="1:73" s="40" customFormat="1" x14ac:dyDescent="0.2">
      <c r="A286" s="46" t="s">
        <v>489</v>
      </c>
      <c r="B286" s="47" t="s">
        <v>490</v>
      </c>
      <c r="C286" s="47" t="s">
        <v>141</v>
      </c>
      <c r="D286" s="47" t="s">
        <v>498</v>
      </c>
      <c r="E286" s="26">
        <v>1167607</v>
      </c>
      <c r="F286" s="156">
        <v>1477434</v>
      </c>
      <c r="G286" s="2">
        <f t="shared" si="9"/>
        <v>309827</v>
      </c>
      <c r="H286" s="44">
        <f t="shared" si="8"/>
        <v>0.26540000000000002</v>
      </c>
      <c r="I286" s="13">
        <v>1</v>
      </c>
      <c r="J286" s="16" t="s">
        <v>870</v>
      </c>
      <c r="K286" s="13" t="s">
        <v>915</v>
      </c>
      <c r="L286" s="64" t="s">
        <v>915</v>
      </c>
      <c r="M286" s="68" t="s">
        <v>915</v>
      </c>
      <c r="N286" s="14"/>
      <c r="O286" s="14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 s="1"/>
      <c r="BM286" s="1"/>
      <c r="BN286" s="1"/>
      <c r="BO286" s="1"/>
      <c r="BP286" s="1"/>
      <c r="BQ286" s="1"/>
      <c r="BR286" s="1"/>
      <c r="BS286" s="1"/>
      <c r="BT286" s="1"/>
      <c r="BU286" s="1"/>
    </row>
    <row r="287" spans="1:73" s="40" customFormat="1" x14ac:dyDescent="0.2">
      <c r="A287" s="46" t="s">
        <v>499</v>
      </c>
      <c r="B287" s="47" t="s">
        <v>500</v>
      </c>
      <c r="C287" s="47" t="s">
        <v>26</v>
      </c>
      <c r="D287" s="47" t="s">
        <v>501</v>
      </c>
      <c r="E287" s="26">
        <v>4809096</v>
      </c>
      <c r="F287" s="156">
        <v>5871789</v>
      </c>
      <c r="G287" s="2">
        <f t="shared" si="9"/>
        <v>1062693</v>
      </c>
      <c r="H287" s="44">
        <f t="shared" si="8"/>
        <v>0.221</v>
      </c>
      <c r="I287" s="13" t="s">
        <v>870</v>
      </c>
      <c r="J287" s="16" t="s">
        <v>870</v>
      </c>
      <c r="K287" s="13" t="s">
        <v>915</v>
      </c>
      <c r="L287" s="64" t="s">
        <v>915</v>
      </c>
      <c r="M287" s="68" t="s">
        <v>915</v>
      </c>
      <c r="N287" s="14"/>
      <c r="O287" s="14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 s="1"/>
      <c r="BM287" s="1"/>
      <c r="BN287" s="1"/>
      <c r="BO287" s="1"/>
      <c r="BP287" s="1"/>
      <c r="BQ287" s="1"/>
      <c r="BR287" s="1"/>
      <c r="BS287" s="1"/>
      <c r="BT287" s="1"/>
      <c r="BU287" s="1"/>
    </row>
    <row r="288" spans="1:73" s="40" customFormat="1" x14ac:dyDescent="0.2">
      <c r="A288" s="46" t="s">
        <v>499</v>
      </c>
      <c r="B288" s="47" t="s">
        <v>500</v>
      </c>
      <c r="C288" s="47" t="s">
        <v>57</v>
      </c>
      <c r="D288" s="47" t="s">
        <v>502</v>
      </c>
      <c r="E288" s="26">
        <v>2021162</v>
      </c>
      <c r="F288" s="156">
        <v>2402165</v>
      </c>
      <c r="G288" s="2">
        <f t="shared" si="9"/>
        <v>381003</v>
      </c>
      <c r="H288" s="44">
        <f t="shared" si="8"/>
        <v>0.1885</v>
      </c>
      <c r="I288" s="13" t="s">
        <v>870</v>
      </c>
      <c r="J288" s="16" t="s">
        <v>870</v>
      </c>
      <c r="K288" s="13" t="s">
        <v>915</v>
      </c>
      <c r="L288" s="64" t="s">
        <v>915</v>
      </c>
      <c r="M288" s="68" t="s">
        <v>915</v>
      </c>
      <c r="N288" s="14"/>
      <c r="O288" s="14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 s="1"/>
      <c r="BM288" s="1"/>
      <c r="BN288" s="1"/>
      <c r="BO288" s="1"/>
      <c r="BP288" s="1"/>
      <c r="BQ288" s="1"/>
      <c r="BR288" s="1"/>
      <c r="BS288" s="1"/>
      <c r="BT288" s="1"/>
      <c r="BU288" s="1"/>
    </row>
    <row r="289" spans="1:73" s="40" customFormat="1" x14ac:dyDescent="0.2">
      <c r="A289" s="46" t="s">
        <v>499</v>
      </c>
      <c r="B289" s="47" t="s">
        <v>500</v>
      </c>
      <c r="C289" s="47" t="s">
        <v>82</v>
      </c>
      <c r="D289" s="47" t="s">
        <v>503</v>
      </c>
      <c r="E289" s="26">
        <v>2637789</v>
      </c>
      <c r="F289" s="156">
        <v>3139393</v>
      </c>
      <c r="G289" s="2">
        <f t="shared" si="9"/>
        <v>501604</v>
      </c>
      <c r="H289" s="44">
        <f t="shared" si="8"/>
        <v>0.19020000000000001</v>
      </c>
      <c r="I289" s="13" t="s">
        <v>870</v>
      </c>
      <c r="J289" s="16" t="s">
        <v>870</v>
      </c>
      <c r="K289" s="13" t="s">
        <v>915</v>
      </c>
      <c r="L289" s="64" t="s">
        <v>915</v>
      </c>
      <c r="M289" s="68" t="s">
        <v>915</v>
      </c>
      <c r="N289" s="14"/>
      <c r="O289" s="14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 s="1"/>
      <c r="BM289" s="1"/>
      <c r="BN289" s="1"/>
      <c r="BO289" s="1"/>
      <c r="BP289" s="1"/>
      <c r="BQ289" s="1"/>
      <c r="BR289" s="1"/>
      <c r="BS289" s="1"/>
      <c r="BT289" s="1"/>
      <c r="BU289" s="1"/>
    </row>
    <row r="290" spans="1:73" s="40" customFormat="1" x14ac:dyDescent="0.2">
      <c r="A290" s="46" t="s">
        <v>499</v>
      </c>
      <c r="B290" s="47" t="s">
        <v>500</v>
      </c>
      <c r="C290" s="47" t="s">
        <v>185</v>
      </c>
      <c r="D290" s="47" t="s">
        <v>504</v>
      </c>
      <c r="E290" s="26">
        <v>1553300</v>
      </c>
      <c r="F290" s="156">
        <v>1859552</v>
      </c>
      <c r="G290" s="2">
        <f t="shared" si="9"/>
        <v>306252</v>
      </c>
      <c r="H290" s="44">
        <f t="shared" si="8"/>
        <v>0.19719999999999999</v>
      </c>
      <c r="I290" s="13" t="s">
        <v>870</v>
      </c>
      <c r="J290" s="16" t="s">
        <v>870</v>
      </c>
      <c r="K290" s="13" t="s">
        <v>915</v>
      </c>
      <c r="L290" s="64" t="s">
        <v>915</v>
      </c>
      <c r="M290" s="68" t="s">
        <v>915</v>
      </c>
      <c r="N290" s="14"/>
      <c r="O290" s="14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 s="1"/>
      <c r="BM290" s="1"/>
      <c r="BN290" s="1"/>
      <c r="BO290" s="1"/>
      <c r="BP290" s="1"/>
      <c r="BQ290" s="1"/>
      <c r="BR290" s="1"/>
      <c r="BS290" s="1"/>
      <c r="BT290" s="1"/>
      <c r="BU290" s="1"/>
    </row>
    <row r="291" spans="1:73" s="40" customFormat="1" x14ac:dyDescent="0.2">
      <c r="A291" s="46" t="s">
        <v>499</v>
      </c>
      <c r="B291" s="47" t="s">
        <v>500</v>
      </c>
      <c r="C291" s="47" t="s">
        <v>39</v>
      </c>
      <c r="D291" s="47" t="s">
        <v>505</v>
      </c>
      <c r="E291" s="26">
        <v>4431105</v>
      </c>
      <c r="F291" s="156">
        <v>5277294</v>
      </c>
      <c r="G291" s="2">
        <f t="shared" si="9"/>
        <v>846189</v>
      </c>
      <c r="H291" s="44">
        <f t="shared" si="8"/>
        <v>0.191</v>
      </c>
      <c r="I291" s="13" t="s">
        <v>870</v>
      </c>
      <c r="J291" s="16" t="s">
        <v>870</v>
      </c>
      <c r="K291" s="13" t="s">
        <v>915</v>
      </c>
      <c r="L291" s="64" t="s">
        <v>915</v>
      </c>
      <c r="M291" s="68" t="s">
        <v>915</v>
      </c>
      <c r="N291" s="14"/>
      <c r="O291" s="14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 s="1"/>
      <c r="BM291" s="1"/>
      <c r="BN291" s="1"/>
      <c r="BO291" s="1"/>
      <c r="BP291" s="1"/>
      <c r="BQ291" s="1"/>
      <c r="BR291" s="1"/>
      <c r="BS291" s="1"/>
      <c r="BT291" s="1"/>
      <c r="BU291" s="1"/>
    </row>
    <row r="292" spans="1:73" s="40" customFormat="1" x14ac:dyDescent="0.2">
      <c r="A292" s="46" t="s">
        <v>499</v>
      </c>
      <c r="B292" s="47" t="s">
        <v>500</v>
      </c>
      <c r="C292" s="47" t="s">
        <v>193</v>
      </c>
      <c r="D292" s="47" t="s">
        <v>506</v>
      </c>
      <c r="E292" s="26">
        <v>5767975</v>
      </c>
      <c r="F292" s="156">
        <v>6798959</v>
      </c>
      <c r="G292" s="2">
        <f t="shared" si="9"/>
        <v>1030984</v>
      </c>
      <c r="H292" s="44">
        <f t="shared" si="8"/>
        <v>0.1787</v>
      </c>
      <c r="I292" s="13" t="s">
        <v>870</v>
      </c>
      <c r="J292" s="16" t="s">
        <v>870</v>
      </c>
      <c r="K292" s="13" t="s">
        <v>915</v>
      </c>
      <c r="L292" s="64" t="s">
        <v>915</v>
      </c>
      <c r="M292" s="68" t="s">
        <v>915</v>
      </c>
      <c r="N292" s="14"/>
      <c r="O292" s="14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 s="1"/>
      <c r="BM292" s="1"/>
      <c r="BN292" s="1"/>
      <c r="BO292" s="1"/>
      <c r="BP292" s="1"/>
      <c r="BQ292" s="1"/>
      <c r="BR292" s="1"/>
      <c r="BS292" s="1"/>
      <c r="BT292" s="1"/>
      <c r="BU292" s="1"/>
    </row>
    <row r="293" spans="1:73" s="40" customFormat="1" x14ac:dyDescent="0.2">
      <c r="A293" s="46" t="s">
        <v>507</v>
      </c>
      <c r="B293" s="47" t="s">
        <v>508</v>
      </c>
      <c r="C293" s="47" t="s">
        <v>230</v>
      </c>
      <c r="D293" s="47" t="s">
        <v>509</v>
      </c>
      <c r="E293" s="26">
        <v>652201</v>
      </c>
      <c r="F293" s="156">
        <v>781237</v>
      </c>
      <c r="G293" s="2">
        <f t="shared" si="9"/>
        <v>129036</v>
      </c>
      <c r="H293" s="44">
        <f t="shared" si="8"/>
        <v>0.1978</v>
      </c>
      <c r="I293" s="13" t="s">
        <v>870</v>
      </c>
      <c r="J293" s="16" t="s">
        <v>870</v>
      </c>
      <c r="K293" s="13" t="s">
        <v>915</v>
      </c>
      <c r="L293" s="64" t="s">
        <v>915</v>
      </c>
      <c r="M293" s="68" t="s">
        <v>915</v>
      </c>
      <c r="N293" s="14"/>
      <c r="O293" s="14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 s="1"/>
      <c r="BM293" s="1"/>
      <c r="BN293" s="1"/>
      <c r="BO293" s="1"/>
      <c r="BP293" s="1"/>
      <c r="BQ293" s="1"/>
      <c r="BR293" s="1"/>
      <c r="BS293" s="1"/>
      <c r="BT293" s="1"/>
      <c r="BU293" s="1"/>
    </row>
    <row r="294" spans="1:73" s="40" customFormat="1" x14ac:dyDescent="0.2">
      <c r="A294" s="46" t="s">
        <v>507</v>
      </c>
      <c r="B294" s="47" t="s">
        <v>508</v>
      </c>
      <c r="C294" s="47" t="s">
        <v>510</v>
      </c>
      <c r="D294" s="47" t="s">
        <v>511</v>
      </c>
      <c r="E294" s="26">
        <v>1554645</v>
      </c>
      <c r="F294" s="156">
        <v>1766096</v>
      </c>
      <c r="G294" s="2">
        <f t="shared" si="9"/>
        <v>211451</v>
      </c>
      <c r="H294" s="44">
        <f t="shared" si="8"/>
        <v>0.13600000000000001</v>
      </c>
      <c r="I294" s="13" t="s">
        <v>870</v>
      </c>
      <c r="J294" s="16" t="s">
        <v>870</v>
      </c>
      <c r="K294" s="13" t="s">
        <v>915</v>
      </c>
      <c r="L294" s="64" t="s">
        <v>915</v>
      </c>
      <c r="M294" s="68" t="s">
        <v>915</v>
      </c>
      <c r="N294" s="14"/>
      <c r="O294" s="1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 s="1"/>
      <c r="BM294" s="1"/>
      <c r="BN294" s="1"/>
      <c r="BO294" s="1"/>
      <c r="BP294" s="1"/>
      <c r="BQ294" s="1"/>
      <c r="BR294" s="1"/>
      <c r="BS294" s="1"/>
      <c r="BT294" s="1"/>
      <c r="BU294" s="1"/>
    </row>
    <row r="295" spans="1:73" s="40" customFormat="1" x14ac:dyDescent="0.2">
      <c r="A295" s="46" t="s">
        <v>507</v>
      </c>
      <c r="B295" s="47" t="s">
        <v>508</v>
      </c>
      <c r="C295" s="47" t="s">
        <v>512</v>
      </c>
      <c r="D295" s="47" t="s">
        <v>513</v>
      </c>
      <c r="E295" s="26">
        <v>326407</v>
      </c>
      <c r="F295" s="156">
        <v>362343</v>
      </c>
      <c r="G295" s="2">
        <f t="shared" si="9"/>
        <v>35936</v>
      </c>
      <c r="H295" s="44">
        <f t="shared" si="8"/>
        <v>0.1101</v>
      </c>
      <c r="I295" s="13" t="s">
        <v>870</v>
      </c>
      <c r="J295" s="16" t="s">
        <v>870</v>
      </c>
      <c r="K295" s="13" t="s">
        <v>915</v>
      </c>
      <c r="L295" s="64" t="s">
        <v>915</v>
      </c>
      <c r="M295" s="68" t="s">
        <v>915</v>
      </c>
      <c r="N295" s="14"/>
      <c r="O295" s="14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 s="1"/>
      <c r="BM295" s="1"/>
      <c r="BN295" s="1"/>
      <c r="BO295" s="1"/>
      <c r="BP295" s="1"/>
      <c r="BQ295" s="1"/>
      <c r="BR295" s="1"/>
      <c r="BS295" s="1"/>
      <c r="BT295" s="1"/>
      <c r="BU295" s="1"/>
    </row>
    <row r="296" spans="1:73" s="40" customFormat="1" x14ac:dyDescent="0.2">
      <c r="A296" s="46" t="s">
        <v>507</v>
      </c>
      <c r="B296" s="47" t="s">
        <v>508</v>
      </c>
      <c r="C296" s="47" t="s">
        <v>313</v>
      </c>
      <c r="D296" s="47" t="s">
        <v>514</v>
      </c>
      <c r="E296" s="26">
        <v>1177828</v>
      </c>
      <c r="F296" s="156">
        <v>1350910</v>
      </c>
      <c r="G296" s="2">
        <f t="shared" si="9"/>
        <v>173082</v>
      </c>
      <c r="H296" s="44">
        <f t="shared" si="8"/>
        <v>0.14699999999999999</v>
      </c>
      <c r="I296" s="13" t="s">
        <v>870</v>
      </c>
      <c r="J296" s="16" t="s">
        <v>870</v>
      </c>
      <c r="K296" s="13">
        <v>2016</v>
      </c>
      <c r="L296" s="64">
        <v>-6.7699999999999818</v>
      </c>
      <c r="M296" s="68">
        <v>-10.399999999999977</v>
      </c>
      <c r="N296" s="14"/>
      <c r="O296" s="14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 s="1"/>
      <c r="BM296" s="1"/>
      <c r="BN296" s="1"/>
      <c r="BO296" s="1"/>
      <c r="BP296" s="1"/>
      <c r="BQ296" s="1"/>
      <c r="BR296" s="1"/>
      <c r="BS296" s="1"/>
      <c r="BT296" s="1"/>
      <c r="BU296" s="1"/>
    </row>
    <row r="297" spans="1:73" s="40" customFormat="1" x14ac:dyDescent="0.2">
      <c r="A297" s="46" t="s">
        <v>507</v>
      </c>
      <c r="B297" s="47" t="s">
        <v>508</v>
      </c>
      <c r="C297" s="47" t="s">
        <v>135</v>
      </c>
      <c r="D297" s="47" t="s">
        <v>515</v>
      </c>
      <c r="E297" s="26">
        <v>1218316</v>
      </c>
      <c r="F297" s="156">
        <v>1400387</v>
      </c>
      <c r="G297" s="2">
        <f t="shared" si="9"/>
        <v>182071</v>
      </c>
      <c r="H297" s="44">
        <f t="shared" si="8"/>
        <v>0.14940000000000001</v>
      </c>
      <c r="I297" s="13" t="s">
        <v>870</v>
      </c>
      <c r="J297" s="16" t="s">
        <v>870</v>
      </c>
      <c r="K297" s="13" t="s">
        <v>915</v>
      </c>
      <c r="L297" s="64" t="s">
        <v>915</v>
      </c>
      <c r="M297" s="68" t="s">
        <v>915</v>
      </c>
      <c r="N297" s="14"/>
      <c r="O297" s="14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 s="1"/>
      <c r="BM297" s="1"/>
      <c r="BN297" s="1"/>
      <c r="BO297" s="1"/>
      <c r="BP297" s="1"/>
      <c r="BQ297" s="1"/>
      <c r="BR297" s="1"/>
      <c r="BS297" s="1"/>
      <c r="BT297" s="1"/>
      <c r="BU297" s="1"/>
    </row>
    <row r="298" spans="1:73" s="40" customFormat="1" x14ac:dyDescent="0.2">
      <c r="A298" s="46" t="s">
        <v>507</v>
      </c>
      <c r="B298" s="47" t="s">
        <v>508</v>
      </c>
      <c r="C298" s="47" t="s">
        <v>82</v>
      </c>
      <c r="D298" s="47" t="s">
        <v>516</v>
      </c>
      <c r="E298" s="26">
        <v>4836507</v>
      </c>
      <c r="F298" s="156">
        <v>5474260</v>
      </c>
      <c r="G298" s="2">
        <f t="shared" si="9"/>
        <v>637753</v>
      </c>
      <c r="H298" s="44">
        <f t="shared" si="8"/>
        <v>0.13189999999999999</v>
      </c>
      <c r="I298" s="13" t="s">
        <v>870</v>
      </c>
      <c r="J298" s="16" t="s">
        <v>870</v>
      </c>
      <c r="K298" s="13">
        <v>2016</v>
      </c>
      <c r="L298" s="64">
        <v>-66.239999999999782</v>
      </c>
      <c r="M298" s="68">
        <v>5.9299999999998363</v>
      </c>
      <c r="N298" s="14"/>
      <c r="O298" s="14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 s="1"/>
      <c r="BM298" s="1"/>
      <c r="BN298" s="1"/>
      <c r="BO298" s="1"/>
      <c r="BP298" s="1"/>
      <c r="BQ298" s="1"/>
      <c r="BR298" s="1"/>
      <c r="BS298" s="1"/>
      <c r="BT298" s="1"/>
      <c r="BU298" s="1"/>
    </row>
    <row r="299" spans="1:73" s="40" customFormat="1" x14ac:dyDescent="0.2">
      <c r="A299" s="46" t="s">
        <v>507</v>
      </c>
      <c r="B299" s="47" t="s">
        <v>508</v>
      </c>
      <c r="C299" s="47" t="s">
        <v>59</v>
      </c>
      <c r="D299" s="47" t="s">
        <v>517</v>
      </c>
      <c r="E299" s="26">
        <v>2717904</v>
      </c>
      <c r="F299" s="156">
        <v>3018824</v>
      </c>
      <c r="G299" s="2">
        <f t="shared" si="9"/>
        <v>300920</v>
      </c>
      <c r="H299" s="44">
        <f t="shared" si="8"/>
        <v>0.11070000000000001</v>
      </c>
      <c r="I299" s="13" t="s">
        <v>870</v>
      </c>
      <c r="J299" s="16" t="s">
        <v>870</v>
      </c>
      <c r="K299" s="13">
        <v>2016</v>
      </c>
      <c r="L299" s="64">
        <v>-40.579999999999927</v>
      </c>
      <c r="M299" s="68">
        <v>-24.449999999999932</v>
      </c>
      <c r="N299" s="14"/>
      <c r="O299" s="14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 s="1"/>
      <c r="BM299" s="1"/>
      <c r="BN299" s="1"/>
      <c r="BO299" s="1"/>
      <c r="BP299" s="1"/>
      <c r="BQ299" s="1"/>
      <c r="BR299" s="1"/>
      <c r="BS299" s="1"/>
      <c r="BT299" s="1"/>
      <c r="BU299" s="1"/>
    </row>
    <row r="300" spans="1:73" s="40" customFormat="1" x14ac:dyDescent="0.2">
      <c r="A300" s="46" t="s">
        <v>507</v>
      </c>
      <c r="B300" s="47" t="s">
        <v>508</v>
      </c>
      <c r="C300" s="47" t="s">
        <v>18</v>
      </c>
      <c r="D300" s="47" t="s">
        <v>518</v>
      </c>
      <c r="E300" s="26">
        <v>1634596</v>
      </c>
      <c r="F300" s="156">
        <v>2179917</v>
      </c>
      <c r="G300" s="2">
        <f t="shared" si="9"/>
        <v>545321</v>
      </c>
      <c r="H300" s="44">
        <f t="shared" si="8"/>
        <v>0.33360000000000001</v>
      </c>
      <c r="I300" s="13" t="s">
        <v>870</v>
      </c>
      <c r="J300" s="16" t="s">
        <v>870</v>
      </c>
      <c r="K300" s="13">
        <v>2016</v>
      </c>
      <c r="L300" s="64">
        <v>-6.6099999999999</v>
      </c>
      <c r="M300" s="68">
        <v>-7.1899999999999409</v>
      </c>
      <c r="N300" s="14"/>
      <c r="O300" s="14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 s="1"/>
      <c r="BM300" s="1"/>
      <c r="BN300" s="1"/>
      <c r="BO300" s="1"/>
      <c r="BP300" s="1"/>
      <c r="BQ300" s="1"/>
      <c r="BR300" s="1"/>
      <c r="BS300" s="1"/>
      <c r="BT300" s="1"/>
      <c r="BU300" s="1"/>
    </row>
    <row r="301" spans="1:73" s="40" customFormat="1" x14ac:dyDescent="0.2">
      <c r="A301" s="46" t="s">
        <v>507</v>
      </c>
      <c r="B301" s="47" t="s">
        <v>508</v>
      </c>
      <c r="C301" s="47" t="s">
        <v>353</v>
      </c>
      <c r="D301" s="47" t="s">
        <v>519</v>
      </c>
      <c r="E301" s="26">
        <v>915720</v>
      </c>
      <c r="F301" s="156">
        <v>1073743</v>
      </c>
      <c r="G301" s="2">
        <f t="shared" si="9"/>
        <v>158023</v>
      </c>
      <c r="H301" s="44">
        <f t="shared" si="8"/>
        <v>0.1726</v>
      </c>
      <c r="I301" s="13" t="s">
        <v>870</v>
      </c>
      <c r="J301" s="16" t="s">
        <v>870</v>
      </c>
      <c r="K301" s="13" t="s">
        <v>915</v>
      </c>
      <c r="L301" s="64" t="s">
        <v>915</v>
      </c>
      <c r="M301" s="68" t="s">
        <v>915</v>
      </c>
      <c r="N301" s="14"/>
      <c r="O301" s="14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 s="1"/>
      <c r="BM301" s="1"/>
      <c r="BN301" s="1"/>
      <c r="BO301" s="1"/>
      <c r="BP301" s="1"/>
      <c r="BQ301" s="1"/>
      <c r="BR301" s="1"/>
      <c r="BS301" s="1"/>
      <c r="BT301" s="1"/>
      <c r="BU301" s="1"/>
    </row>
    <row r="302" spans="1:73" s="40" customFormat="1" x14ac:dyDescent="0.2">
      <c r="A302" s="46" t="s">
        <v>507</v>
      </c>
      <c r="B302" s="47" t="s">
        <v>508</v>
      </c>
      <c r="C302" s="47" t="s">
        <v>369</v>
      </c>
      <c r="D302" s="47" t="s">
        <v>520</v>
      </c>
      <c r="E302" s="26">
        <v>1600799</v>
      </c>
      <c r="F302" s="156">
        <v>1882056</v>
      </c>
      <c r="G302" s="2">
        <f t="shared" si="9"/>
        <v>281257</v>
      </c>
      <c r="H302" s="44">
        <f t="shared" si="8"/>
        <v>0.1757</v>
      </c>
      <c r="I302" s="13" t="s">
        <v>870</v>
      </c>
      <c r="J302" s="16" t="s">
        <v>870</v>
      </c>
      <c r="K302" s="13" t="s">
        <v>915</v>
      </c>
      <c r="L302" s="64" t="s">
        <v>915</v>
      </c>
      <c r="M302" s="68" t="s">
        <v>915</v>
      </c>
      <c r="N302" s="14"/>
      <c r="O302" s="14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 s="1"/>
      <c r="BM302" s="1"/>
      <c r="BN302" s="1"/>
      <c r="BO302" s="1"/>
      <c r="BP302" s="1"/>
      <c r="BQ302" s="1"/>
      <c r="BR302" s="1"/>
      <c r="BS302" s="1"/>
      <c r="BT302" s="1"/>
      <c r="BU302" s="1"/>
    </row>
    <row r="303" spans="1:73" s="40" customFormat="1" x14ac:dyDescent="0.2">
      <c r="A303" s="46" t="s">
        <v>507</v>
      </c>
      <c r="B303" s="47" t="s">
        <v>508</v>
      </c>
      <c r="C303" s="47" t="s">
        <v>181</v>
      </c>
      <c r="D303" s="47" t="s">
        <v>521</v>
      </c>
      <c r="E303" s="26">
        <v>1956892</v>
      </c>
      <c r="F303" s="156">
        <v>2255870</v>
      </c>
      <c r="G303" s="2">
        <f t="shared" si="9"/>
        <v>298978</v>
      </c>
      <c r="H303" s="44">
        <f t="shared" si="8"/>
        <v>0.15279999999999999</v>
      </c>
      <c r="I303" s="13" t="s">
        <v>870</v>
      </c>
      <c r="J303" s="16" t="s">
        <v>870</v>
      </c>
      <c r="K303" s="13" t="s">
        <v>915</v>
      </c>
      <c r="L303" s="64" t="s">
        <v>915</v>
      </c>
      <c r="M303" s="68" t="s">
        <v>915</v>
      </c>
      <c r="N303" s="14"/>
      <c r="O303" s="14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 s="1"/>
      <c r="BM303" s="1"/>
      <c r="BN303" s="1"/>
      <c r="BO303" s="1"/>
      <c r="BP303" s="1"/>
      <c r="BQ303" s="1"/>
      <c r="BR303" s="1"/>
      <c r="BS303" s="1"/>
      <c r="BT303" s="1"/>
      <c r="BU303" s="1"/>
    </row>
    <row r="304" spans="1:73" s="40" customFormat="1" x14ac:dyDescent="0.2">
      <c r="A304" s="46" t="s">
        <v>507</v>
      </c>
      <c r="B304" s="47" t="s">
        <v>508</v>
      </c>
      <c r="C304" s="47" t="s">
        <v>398</v>
      </c>
      <c r="D304" s="47" t="s">
        <v>522</v>
      </c>
      <c r="E304" s="26">
        <v>1328981</v>
      </c>
      <c r="F304" s="156">
        <v>1573913</v>
      </c>
      <c r="G304" s="2">
        <f t="shared" si="9"/>
        <v>244932</v>
      </c>
      <c r="H304" s="44">
        <f t="shared" si="8"/>
        <v>0.18429999999999999</v>
      </c>
      <c r="I304" s="13" t="s">
        <v>870</v>
      </c>
      <c r="J304" s="16" t="s">
        <v>870</v>
      </c>
      <c r="K304" s="13" t="s">
        <v>915</v>
      </c>
      <c r="L304" s="64" t="s">
        <v>915</v>
      </c>
      <c r="M304" s="68" t="s">
        <v>915</v>
      </c>
      <c r="N304" s="14"/>
      <c r="O304" s="1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 s="1"/>
      <c r="BM304" s="1"/>
      <c r="BN304" s="1"/>
      <c r="BO304" s="1"/>
      <c r="BP304" s="1"/>
      <c r="BQ304" s="1"/>
      <c r="BR304" s="1"/>
      <c r="BS304" s="1"/>
      <c r="BT304" s="1"/>
      <c r="BU304" s="1"/>
    </row>
    <row r="305" spans="1:73" s="40" customFormat="1" x14ac:dyDescent="0.2">
      <c r="A305" s="46" t="s">
        <v>507</v>
      </c>
      <c r="B305" s="47" t="s">
        <v>508</v>
      </c>
      <c r="C305" s="47" t="s">
        <v>147</v>
      </c>
      <c r="D305" s="47" t="s">
        <v>523</v>
      </c>
      <c r="E305" s="26">
        <v>5257951</v>
      </c>
      <c r="F305" s="156">
        <v>6328145</v>
      </c>
      <c r="G305" s="2">
        <f t="shared" si="9"/>
        <v>1070194</v>
      </c>
      <c r="H305" s="44">
        <f t="shared" si="8"/>
        <v>0.20349999999999999</v>
      </c>
      <c r="I305" s="13" t="s">
        <v>870</v>
      </c>
      <c r="J305" s="16" t="s">
        <v>870</v>
      </c>
      <c r="K305" s="13" t="s">
        <v>915</v>
      </c>
      <c r="L305" s="64" t="s">
        <v>915</v>
      </c>
      <c r="M305" s="68" t="s">
        <v>915</v>
      </c>
      <c r="N305" s="14"/>
      <c r="O305" s="14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 s="1"/>
      <c r="BM305" s="1"/>
      <c r="BN305" s="1"/>
      <c r="BO305" s="1"/>
      <c r="BP305" s="1"/>
      <c r="BQ305" s="1"/>
      <c r="BR305" s="1"/>
      <c r="BS305" s="1"/>
      <c r="BT305" s="1"/>
      <c r="BU305" s="1"/>
    </row>
    <row r="306" spans="1:73" s="40" customFormat="1" x14ac:dyDescent="0.2">
      <c r="A306" s="46" t="s">
        <v>524</v>
      </c>
      <c r="B306" s="47" t="s">
        <v>525</v>
      </c>
      <c r="C306" s="47" t="s">
        <v>176</v>
      </c>
      <c r="D306" s="47" t="s">
        <v>526</v>
      </c>
      <c r="E306" s="26">
        <v>458404</v>
      </c>
      <c r="F306" s="156">
        <v>540496</v>
      </c>
      <c r="G306" s="2">
        <f t="shared" si="9"/>
        <v>82092</v>
      </c>
      <c r="H306" s="44">
        <f t="shared" si="8"/>
        <v>0.17910000000000001</v>
      </c>
      <c r="I306" s="13" t="s">
        <v>870</v>
      </c>
      <c r="J306" s="16" t="s">
        <v>870</v>
      </c>
      <c r="K306" s="13" t="s">
        <v>915</v>
      </c>
      <c r="L306" s="64" t="s">
        <v>915</v>
      </c>
      <c r="M306" s="68" t="s">
        <v>915</v>
      </c>
      <c r="N306" s="14"/>
      <c r="O306" s="14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 s="1"/>
      <c r="BM306" s="1"/>
      <c r="BN306" s="1"/>
      <c r="BO306" s="1"/>
      <c r="BP306" s="1"/>
      <c r="BQ306" s="1"/>
      <c r="BR306" s="1"/>
      <c r="BS306" s="1"/>
      <c r="BT306" s="1"/>
      <c r="BU306" s="1"/>
    </row>
    <row r="307" spans="1:73" s="40" customFormat="1" x14ac:dyDescent="0.2">
      <c r="A307" s="46" t="s">
        <v>524</v>
      </c>
      <c r="B307" s="47" t="s">
        <v>525</v>
      </c>
      <c r="C307" s="47" t="s">
        <v>190</v>
      </c>
      <c r="D307" s="47" t="s">
        <v>527</v>
      </c>
      <c r="E307" s="26">
        <v>509328</v>
      </c>
      <c r="F307" s="156">
        <v>571649</v>
      </c>
      <c r="G307" s="2">
        <f t="shared" si="9"/>
        <v>62321</v>
      </c>
      <c r="H307" s="44">
        <f t="shared" si="8"/>
        <v>0.12239999999999999</v>
      </c>
      <c r="I307" s="13" t="s">
        <v>870</v>
      </c>
      <c r="J307" s="16" t="s">
        <v>870</v>
      </c>
      <c r="K307" s="13">
        <v>2016</v>
      </c>
      <c r="L307" s="64">
        <v>-5.4599999999999795</v>
      </c>
      <c r="M307" s="68">
        <v>-1.5100000000000051</v>
      </c>
      <c r="N307" s="14"/>
      <c r="O307" s="14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 s="1"/>
      <c r="BM307" s="1"/>
      <c r="BN307" s="1"/>
      <c r="BO307" s="1"/>
      <c r="BP307" s="1"/>
      <c r="BQ307" s="1"/>
      <c r="BR307" s="1"/>
      <c r="BS307" s="1"/>
      <c r="BT307" s="1"/>
      <c r="BU307" s="1"/>
    </row>
    <row r="308" spans="1:73" s="40" customFormat="1" x14ac:dyDescent="0.2">
      <c r="A308" s="46" t="s">
        <v>524</v>
      </c>
      <c r="B308" s="47" t="s">
        <v>525</v>
      </c>
      <c r="C308" s="47" t="s">
        <v>26</v>
      </c>
      <c r="D308" s="47" t="s">
        <v>528</v>
      </c>
      <c r="E308" s="26">
        <v>3628978</v>
      </c>
      <c r="F308" s="156">
        <v>4406596</v>
      </c>
      <c r="G308" s="2">
        <f t="shared" si="9"/>
        <v>777618</v>
      </c>
      <c r="H308" s="44">
        <f t="shared" si="8"/>
        <v>0.21429999999999999</v>
      </c>
      <c r="I308" s="13" t="s">
        <v>870</v>
      </c>
      <c r="J308" s="16" t="s">
        <v>870</v>
      </c>
      <c r="K308" s="13" t="s">
        <v>915</v>
      </c>
      <c r="L308" s="64" t="s">
        <v>915</v>
      </c>
      <c r="M308" s="68" t="s">
        <v>915</v>
      </c>
      <c r="N308" s="14"/>
      <c r="O308" s="14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 s="1"/>
      <c r="BM308" s="1"/>
      <c r="BN308" s="1"/>
      <c r="BO308" s="1"/>
      <c r="BP308" s="1"/>
      <c r="BQ308" s="1"/>
      <c r="BR308" s="1"/>
      <c r="BS308" s="1"/>
      <c r="BT308" s="1"/>
      <c r="BU308" s="1"/>
    </row>
    <row r="309" spans="1:73" s="40" customFormat="1" x14ac:dyDescent="0.2">
      <c r="A309" s="46" t="s">
        <v>524</v>
      </c>
      <c r="B309" s="47" t="s">
        <v>525</v>
      </c>
      <c r="C309" s="47" t="s">
        <v>41</v>
      </c>
      <c r="D309" s="47" t="s">
        <v>529</v>
      </c>
      <c r="E309" s="26">
        <v>4499435</v>
      </c>
      <c r="F309" s="156">
        <v>5084270</v>
      </c>
      <c r="G309" s="2">
        <f t="shared" si="9"/>
        <v>584835</v>
      </c>
      <c r="H309" s="44">
        <f t="shared" si="8"/>
        <v>0.13</v>
      </c>
      <c r="I309" s="13" t="s">
        <v>870</v>
      </c>
      <c r="J309" s="16" t="s">
        <v>870</v>
      </c>
      <c r="K309" s="13">
        <v>2016</v>
      </c>
      <c r="L309" s="64">
        <v>-125.99000000000024</v>
      </c>
      <c r="M309" s="68">
        <v>-51.370000000000118</v>
      </c>
      <c r="N309" s="14"/>
      <c r="O309" s="14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 s="1"/>
      <c r="BM309" s="1"/>
      <c r="BN309" s="1"/>
      <c r="BO309" s="1"/>
      <c r="BP309" s="1"/>
      <c r="BQ309" s="1"/>
      <c r="BR309" s="1"/>
      <c r="BS309" s="1"/>
      <c r="BT309" s="1"/>
      <c r="BU309" s="1"/>
    </row>
    <row r="310" spans="1:73" s="40" customFormat="1" x14ac:dyDescent="0.2">
      <c r="A310" s="46" t="s">
        <v>524</v>
      </c>
      <c r="B310" s="47" t="s">
        <v>525</v>
      </c>
      <c r="C310" s="47" t="s">
        <v>123</v>
      </c>
      <c r="D310" s="47" t="s">
        <v>530</v>
      </c>
      <c r="E310" s="26">
        <v>908532</v>
      </c>
      <c r="F310" s="156">
        <v>1023374</v>
      </c>
      <c r="G310" s="2">
        <f t="shared" si="9"/>
        <v>114842</v>
      </c>
      <c r="H310" s="44">
        <f t="shared" si="8"/>
        <v>0.12640000000000001</v>
      </c>
      <c r="I310" s="13" t="s">
        <v>870</v>
      </c>
      <c r="J310" s="16" t="s">
        <v>870</v>
      </c>
      <c r="K310" s="13">
        <v>2016</v>
      </c>
      <c r="L310" s="64">
        <v>-17.789999999999964</v>
      </c>
      <c r="M310" s="68">
        <v>-9.6200000000000045</v>
      </c>
      <c r="N310" s="14"/>
      <c r="O310" s="14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 s="1"/>
      <c r="BM310" s="1"/>
      <c r="BN310" s="1"/>
      <c r="BO310" s="1"/>
      <c r="BP310" s="1"/>
      <c r="BQ310" s="1"/>
      <c r="BR310" s="1"/>
      <c r="BS310" s="1"/>
      <c r="BT310" s="1"/>
      <c r="BU310" s="1"/>
    </row>
    <row r="311" spans="1:73" s="40" customFormat="1" x14ac:dyDescent="0.2">
      <c r="A311" s="46" t="s">
        <v>524</v>
      </c>
      <c r="B311" s="47" t="s">
        <v>525</v>
      </c>
      <c r="C311" s="47" t="s">
        <v>101</v>
      </c>
      <c r="D311" s="47" t="s">
        <v>531</v>
      </c>
      <c r="E311" s="26">
        <v>403136</v>
      </c>
      <c r="F311" s="156">
        <v>361838</v>
      </c>
      <c r="G311" s="2">
        <f t="shared" si="9"/>
        <v>-41298</v>
      </c>
      <c r="H311" s="44">
        <f t="shared" si="8"/>
        <v>-0.1024</v>
      </c>
      <c r="I311" s="13" t="s">
        <v>870</v>
      </c>
      <c r="J311" s="16" t="s">
        <v>870</v>
      </c>
      <c r="K311" s="13">
        <v>2016</v>
      </c>
      <c r="L311" s="64">
        <v>-40.230000000000018</v>
      </c>
      <c r="M311" s="68">
        <v>-17.820000000000007</v>
      </c>
      <c r="N311" s="14"/>
      <c r="O311" s="14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 s="1"/>
      <c r="BM311" s="1"/>
      <c r="BN311" s="1"/>
      <c r="BO311" s="1"/>
      <c r="BP311" s="1"/>
      <c r="BQ311" s="1"/>
      <c r="BR311" s="1"/>
      <c r="BS311" s="1"/>
      <c r="BT311" s="1"/>
      <c r="BU311" s="1"/>
    </row>
    <row r="312" spans="1:73" s="40" customFormat="1" x14ac:dyDescent="0.2">
      <c r="A312" s="46" t="s">
        <v>532</v>
      </c>
      <c r="B312" s="47" t="s">
        <v>533</v>
      </c>
      <c r="C312" s="47" t="s">
        <v>26</v>
      </c>
      <c r="D312" s="47" t="s">
        <v>534</v>
      </c>
      <c r="E312" s="26">
        <v>5045908</v>
      </c>
      <c r="F312" s="156">
        <v>5800386</v>
      </c>
      <c r="G312" s="2">
        <f t="shared" si="9"/>
        <v>754478</v>
      </c>
      <c r="H312" s="44">
        <f t="shared" si="8"/>
        <v>0.14949999999999999</v>
      </c>
      <c r="I312" s="13" t="s">
        <v>870</v>
      </c>
      <c r="J312" s="16" t="s">
        <v>870</v>
      </c>
      <c r="K312" s="13">
        <v>2016</v>
      </c>
      <c r="L312" s="64">
        <v>-35.900000000000091</v>
      </c>
      <c r="M312" s="68">
        <v>-37.6099999999999</v>
      </c>
      <c r="N312" s="14"/>
      <c r="O312" s="14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 s="1"/>
      <c r="BM312" s="1"/>
      <c r="BN312" s="1"/>
      <c r="BO312" s="1"/>
      <c r="BP312" s="1"/>
      <c r="BQ312" s="1"/>
      <c r="BR312" s="1"/>
      <c r="BS312" s="1"/>
      <c r="BT312" s="1"/>
      <c r="BU312" s="1"/>
    </row>
    <row r="313" spans="1:73" s="40" customFormat="1" x14ac:dyDescent="0.2">
      <c r="A313" s="46" t="s">
        <v>532</v>
      </c>
      <c r="B313" s="47" t="s">
        <v>533</v>
      </c>
      <c r="C313" s="47" t="s">
        <v>185</v>
      </c>
      <c r="D313" s="47" t="s">
        <v>535</v>
      </c>
      <c r="E313" s="26">
        <v>1582743</v>
      </c>
      <c r="F313" s="156">
        <v>2154241</v>
      </c>
      <c r="G313" s="2">
        <f t="shared" si="9"/>
        <v>571498</v>
      </c>
      <c r="H313" s="44">
        <f t="shared" si="8"/>
        <v>0.36109999999999998</v>
      </c>
      <c r="I313" s="13" t="s">
        <v>870</v>
      </c>
      <c r="J313" s="16" t="s">
        <v>870</v>
      </c>
      <c r="K313" s="13" t="s">
        <v>915</v>
      </c>
      <c r="L313" s="64" t="s">
        <v>915</v>
      </c>
      <c r="M313" s="68" t="s">
        <v>915</v>
      </c>
      <c r="N313" s="14"/>
      <c r="O313" s="14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 s="1"/>
      <c r="BM313" s="1"/>
      <c r="BN313" s="1"/>
      <c r="BO313" s="1"/>
      <c r="BP313" s="1"/>
      <c r="BQ313" s="1"/>
      <c r="BR313" s="1"/>
      <c r="BS313" s="1"/>
      <c r="BT313" s="1"/>
      <c r="BU313" s="1"/>
    </row>
    <row r="314" spans="1:73" s="40" customFormat="1" x14ac:dyDescent="0.2">
      <c r="A314" s="46" t="s">
        <v>536</v>
      </c>
      <c r="B314" s="47" t="s">
        <v>537</v>
      </c>
      <c r="C314" s="47" t="s">
        <v>510</v>
      </c>
      <c r="D314" s="47" t="s">
        <v>538</v>
      </c>
      <c r="E314" s="26">
        <v>404264</v>
      </c>
      <c r="F314" s="156">
        <v>494173</v>
      </c>
      <c r="G314" s="2">
        <f t="shared" si="9"/>
        <v>89909</v>
      </c>
      <c r="H314" s="44">
        <f t="shared" si="8"/>
        <v>0.22239999999999999</v>
      </c>
      <c r="I314" s="13" t="s">
        <v>870</v>
      </c>
      <c r="J314" s="16" t="s">
        <v>870</v>
      </c>
      <c r="K314" s="13">
        <v>2016</v>
      </c>
      <c r="L314" s="64">
        <v>2.6499999999999773</v>
      </c>
      <c r="M314" s="68">
        <v>-1.1800000000000068</v>
      </c>
      <c r="N314" s="14"/>
      <c r="O314" s="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 s="1"/>
      <c r="BM314" s="1"/>
      <c r="BN314" s="1"/>
      <c r="BO314" s="1"/>
      <c r="BP314" s="1"/>
      <c r="BQ314" s="1"/>
      <c r="BR314" s="1"/>
      <c r="BS314" s="1"/>
      <c r="BT314" s="1"/>
      <c r="BU314" s="1"/>
    </row>
    <row r="315" spans="1:73" s="40" customFormat="1" x14ac:dyDescent="0.2">
      <c r="A315" s="46" t="s">
        <v>536</v>
      </c>
      <c r="B315" s="47" t="s">
        <v>537</v>
      </c>
      <c r="C315" s="47" t="s">
        <v>57</v>
      </c>
      <c r="D315" s="47" t="s">
        <v>539</v>
      </c>
      <c r="E315" s="26">
        <v>2839263</v>
      </c>
      <c r="F315" s="156">
        <v>3381485</v>
      </c>
      <c r="G315" s="2">
        <f t="shared" si="9"/>
        <v>542222</v>
      </c>
      <c r="H315" s="44">
        <f t="shared" si="8"/>
        <v>0.191</v>
      </c>
      <c r="I315" s="13" t="s">
        <v>870</v>
      </c>
      <c r="J315" s="16" t="s">
        <v>870</v>
      </c>
      <c r="K315" s="13" t="s">
        <v>915</v>
      </c>
      <c r="L315" s="64" t="s">
        <v>915</v>
      </c>
      <c r="M315" s="68" t="s">
        <v>915</v>
      </c>
      <c r="N315" s="14"/>
      <c r="O315" s="14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 s="1"/>
      <c r="BM315" s="1"/>
      <c r="BN315" s="1"/>
      <c r="BO315" s="1"/>
      <c r="BP315" s="1"/>
      <c r="BQ315" s="1"/>
      <c r="BR315" s="1"/>
      <c r="BS315" s="1"/>
      <c r="BT315" s="1"/>
      <c r="BU315" s="1"/>
    </row>
    <row r="316" spans="1:73" s="40" customFormat="1" x14ac:dyDescent="0.2">
      <c r="A316" s="46" t="s">
        <v>536</v>
      </c>
      <c r="B316" s="47" t="s">
        <v>537</v>
      </c>
      <c r="C316" s="47" t="s">
        <v>79</v>
      </c>
      <c r="D316" s="47" t="s">
        <v>540</v>
      </c>
      <c r="E316" s="26">
        <v>3372070</v>
      </c>
      <c r="F316" s="156">
        <v>4504231</v>
      </c>
      <c r="G316" s="2">
        <f t="shared" si="9"/>
        <v>1132161</v>
      </c>
      <c r="H316" s="44">
        <f t="shared" si="8"/>
        <v>0.3357</v>
      </c>
      <c r="I316" s="13" t="s">
        <v>870</v>
      </c>
      <c r="J316" s="16" t="s">
        <v>870</v>
      </c>
      <c r="K316" s="13" t="s">
        <v>915</v>
      </c>
      <c r="L316" s="64" t="s">
        <v>915</v>
      </c>
      <c r="M316" s="68" t="s">
        <v>915</v>
      </c>
      <c r="N316" s="14"/>
      <c r="O316" s="14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 s="1"/>
      <c r="BM316" s="1"/>
      <c r="BN316" s="1"/>
      <c r="BO316" s="1"/>
      <c r="BP316" s="1"/>
      <c r="BQ316" s="1"/>
      <c r="BR316" s="1"/>
      <c r="BS316" s="1"/>
      <c r="BT316" s="1"/>
      <c r="BU316" s="1"/>
    </row>
    <row r="317" spans="1:73" s="40" customFormat="1" x14ac:dyDescent="0.2">
      <c r="A317" s="46" t="s">
        <v>536</v>
      </c>
      <c r="B317" s="47" t="s">
        <v>537</v>
      </c>
      <c r="C317" s="47" t="s">
        <v>59</v>
      </c>
      <c r="D317" s="47" t="s">
        <v>541</v>
      </c>
      <c r="E317" s="26">
        <v>1006610</v>
      </c>
      <c r="F317" s="156">
        <v>1188241</v>
      </c>
      <c r="G317" s="2">
        <f t="shared" si="9"/>
        <v>181631</v>
      </c>
      <c r="H317" s="44">
        <f t="shared" si="8"/>
        <v>0.1804</v>
      </c>
      <c r="I317" s="13" t="s">
        <v>870</v>
      </c>
      <c r="J317" s="16" t="s">
        <v>870</v>
      </c>
      <c r="K317" s="13">
        <v>2016</v>
      </c>
      <c r="L317" s="64">
        <v>-5.3899999999999864</v>
      </c>
      <c r="M317" s="68">
        <v>3.2800000000000296</v>
      </c>
      <c r="N317" s="14"/>
      <c r="O317" s="14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 s="1"/>
      <c r="BM317" s="1"/>
      <c r="BN317" s="1"/>
      <c r="BO317" s="1"/>
      <c r="BP317" s="1"/>
      <c r="BQ317" s="1"/>
      <c r="BR317" s="1"/>
      <c r="BS317" s="1"/>
      <c r="BT317" s="1"/>
      <c r="BU317" s="1"/>
    </row>
    <row r="318" spans="1:73" s="40" customFormat="1" x14ac:dyDescent="0.2">
      <c r="A318" s="46" t="s">
        <v>536</v>
      </c>
      <c r="B318" s="47" t="s">
        <v>537</v>
      </c>
      <c r="C318" s="47" t="s">
        <v>215</v>
      </c>
      <c r="D318" s="47" t="s">
        <v>542</v>
      </c>
      <c r="E318" s="26">
        <v>3056579</v>
      </c>
      <c r="F318" s="156">
        <v>3541306</v>
      </c>
      <c r="G318" s="2">
        <f t="shared" si="9"/>
        <v>484727</v>
      </c>
      <c r="H318" s="44">
        <f t="shared" si="8"/>
        <v>0.15859999999999999</v>
      </c>
      <c r="I318" s="13" t="s">
        <v>870</v>
      </c>
      <c r="J318" s="16" t="s">
        <v>870</v>
      </c>
      <c r="K318" s="13" t="s">
        <v>915</v>
      </c>
      <c r="L318" s="64" t="s">
        <v>915</v>
      </c>
      <c r="M318" s="68" t="s">
        <v>915</v>
      </c>
      <c r="N318" s="14"/>
      <c r="O318" s="14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 s="1"/>
      <c r="BM318" s="1"/>
      <c r="BN318" s="1"/>
      <c r="BO318" s="1"/>
      <c r="BP318" s="1"/>
      <c r="BQ318" s="1"/>
      <c r="BR318" s="1"/>
      <c r="BS318" s="1"/>
      <c r="BT318" s="1"/>
      <c r="BU318" s="1"/>
    </row>
    <row r="319" spans="1:73" s="40" customFormat="1" x14ac:dyDescent="0.2">
      <c r="A319" s="46" t="s">
        <v>536</v>
      </c>
      <c r="B319" s="47" t="s">
        <v>537</v>
      </c>
      <c r="C319" s="47" t="s">
        <v>95</v>
      </c>
      <c r="D319" s="47" t="s">
        <v>543</v>
      </c>
      <c r="E319" s="26">
        <v>16199758</v>
      </c>
      <c r="F319" s="156">
        <v>20051915</v>
      </c>
      <c r="G319" s="2">
        <f t="shared" si="9"/>
        <v>3852157</v>
      </c>
      <c r="H319" s="44">
        <f t="shared" si="8"/>
        <v>0.23780000000000001</v>
      </c>
      <c r="I319" s="13" t="s">
        <v>870</v>
      </c>
      <c r="J319" s="16" t="s">
        <v>870</v>
      </c>
      <c r="K319" s="13" t="s">
        <v>915</v>
      </c>
      <c r="L319" s="64" t="s">
        <v>915</v>
      </c>
      <c r="M319" s="68" t="s">
        <v>915</v>
      </c>
      <c r="N319" s="14"/>
      <c r="O319" s="14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 s="1"/>
      <c r="BM319" s="1"/>
      <c r="BN319" s="1"/>
      <c r="BO319" s="1"/>
      <c r="BP319" s="1"/>
      <c r="BQ319" s="1"/>
      <c r="BR319" s="1"/>
      <c r="BS319" s="1"/>
      <c r="BT319" s="1"/>
      <c r="BU319" s="1"/>
    </row>
    <row r="320" spans="1:73" s="40" customFormat="1" x14ac:dyDescent="0.2">
      <c r="A320" s="46" t="s">
        <v>536</v>
      </c>
      <c r="B320" s="47" t="s">
        <v>537</v>
      </c>
      <c r="C320" s="47" t="s">
        <v>193</v>
      </c>
      <c r="D320" s="47" t="s">
        <v>544</v>
      </c>
      <c r="E320" s="26">
        <v>5913541</v>
      </c>
      <c r="F320" s="156">
        <v>6781705</v>
      </c>
      <c r="G320" s="2">
        <f t="shared" si="9"/>
        <v>868164</v>
      </c>
      <c r="H320" s="44">
        <f t="shared" si="8"/>
        <v>0.14680000000000001</v>
      </c>
      <c r="I320" s="13" t="s">
        <v>870</v>
      </c>
      <c r="J320" s="16" t="s">
        <v>870</v>
      </c>
      <c r="K320" s="13">
        <v>2016</v>
      </c>
      <c r="L320" s="64">
        <v>-73.960000000000036</v>
      </c>
      <c r="M320" s="68">
        <v>-23.889999999999873</v>
      </c>
      <c r="N320" s="14"/>
      <c r="O320" s="14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 s="1"/>
      <c r="BM320" s="1"/>
      <c r="BN320" s="1"/>
      <c r="BO320" s="1"/>
      <c r="BP320" s="1"/>
      <c r="BQ320" s="1"/>
      <c r="BR320" s="1"/>
      <c r="BS320" s="1"/>
      <c r="BT320" s="1"/>
      <c r="BU320" s="1"/>
    </row>
    <row r="321" spans="1:73" s="40" customFormat="1" x14ac:dyDescent="0.2">
      <c r="A321" s="46" t="s">
        <v>536</v>
      </c>
      <c r="B321" s="47" t="s">
        <v>537</v>
      </c>
      <c r="C321" s="47" t="s">
        <v>28</v>
      </c>
      <c r="D321" s="47" t="s">
        <v>545</v>
      </c>
      <c r="E321" s="26">
        <v>719426</v>
      </c>
      <c r="F321" s="156">
        <v>789744</v>
      </c>
      <c r="G321" s="2">
        <f t="shared" si="9"/>
        <v>70318</v>
      </c>
      <c r="H321" s="44">
        <f t="shared" si="8"/>
        <v>9.7699999999999995E-2</v>
      </c>
      <c r="I321" s="13" t="s">
        <v>870</v>
      </c>
      <c r="J321" s="16" t="s">
        <v>870</v>
      </c>
      <c r="K321" s="13">
        <v>2016</v>
      </c>
      <c r="L321" s="64">
        <v>-19.949999999999989</v>
      </c>
      <c r="M321" s="68">
        <v>-4.9500000000000171</v>
      </c>
      <c r="N321" s="14"/>
      <c r="O321" s="14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 s="1"/>
      <c r="BM321" s="1"/>
      <c r="BN321" s="1"/>
      <c r="BO321" s="1"/>
      <c r="BP321" s="1"/>
      <c r="BQ321" s="1"/>
      <c r="BR321" s="1"/>
      <c r="BS321" s="1"/>
      <c r="BT321" s="1"/>
      <c r="BU321" s="1"/>
    </row>
    <row r="322" spans="1:73" s="40" customFormat="1" x14ac:dyDescent="0.2">
      <c r="A322" s="46" t="s">
        <v>536</v>
      </c>
      <c r="B322" s="47" t="s">
        <v>537</v>
      </c>
      <c r="C322" s="47" t="s">
        <v>147</v>
      </c>
      <c r="D322" s="47" t="s">
        <v>546</v>
      </c>
      <c r="E322" s="26">
        <v>2992945</v>
      </c>
      <c r="F322" s="156">
        <v>3427123</v>
      </c>
      <c r="G322" s="2">
        <f t="shared" si="9"/>
        <v>434178</v>
      </c>
      <c r="H322" s="44">
        <f t="shared" si="8"/>
        <v>0.14510000000000001</v>
      </c>
      <c r="I322" s="13" t="s">
        <v>870</v>
      </c>
      <c r="J322" s="16" t="s">
        <v>870</v>
      </c>
      <c r="K322" s="13" t="s">
        <v>915</v>
      </c>
      <c r="L322" s="64" t="s">
        <v>915</v>
      </c>
      <c r="M322" s="68" t="s">
        <v>915</v>
      </c>
      <c r="N322" s="14"/>
      <c r="O322" s="14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 s="1"/>
      <c r="BM322" s="1"/>
      <c r="BN322" s="1"/>
      <c r="BO322" s="1"/>
      <c r="BP322" s="1"/>
      <c r="BQ322" s="1"/>
      <c r="BR322" s="1"/>
      <c r="BS322" s="1"/>
      <c r="BT322" s="1"/>
      <c r="BU322" s="1"/>
    </row>
    <row r="323" spans="1:73" s="40" customFormat="1" x14ac:dyDescent="0.2">
      <c r="A323" s="46" t="s">
        <v>536</v>
      </c>
      <c r="B323" s="47" t="s">
        <v>537</v>
      </c>
      <c r="C323" s="47" t="s">
        <v>547</v>
      </c>
      <c r="D323" s="47" t="s">
        <v>548</v>
      </c>
      <c r="E323" s="26">
        <v>1867811</v>
      </c>
      <c r="F323" s="156">
        <v>2184745</v>
      </c>
      <c r="G323" s="2">
        <f t="shared" si="9"/>
        <v>316934</v>
      </c>
      <c r="H323" s="44">
        <f t="shared" si="8"/>
        <v>0.16969999999999999</v>
      </c>
      <c r="I323" s="13" t="s">
        <v>870</v>
      </c>
      <c r="J323" s="16" t="s">
        <v>870</v>
      </c>
      <c r="K323" s="13" t="s">
        <v>915</v>
      </c>
      <c r="L323" s="64" t="s">
        <v>915</v>
      </c>
      <c r="M323" s="68" t="s">
        <v>915</v>
      </c>
      <c r="N323" s="14"/>
      <c r="O323" s="14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 s="1"/>
      <c r="BM323" s="1"/>
      <c r="BN323" s="1"/>
      <c r="BO323" s="1"/>
      <c r="BP323" s="1"/>
      <c r="BQ323" s="1"/>
      <c r="BR323" s="1"/>
      <c r="BS323" s="1"/>
      <c r="BT323" s="1"/>
      <c r="BU323" s="1"/>
    </row>
    <row r="324" spans="1:73" s="40" customFormat="1" x14ac:dyDescent="0.2">
      <c r="A324" s="46" t="s">
        <v>549</v>
      </c>
      <c r="B324" s="47" t="s">
        <v>550</v>
      </c>
      <c r="C324" s="47" t="s">
        <v>26</v>
      </c>
      <c r="D324" s="47" t="s">
        <v>551</v>
      </c>
      <c r="E324" s="26">
        <v>1995245</v>
      </c>
      <c r="F324" s="156">
        <v>2399454</v>
      </c>
      <c r="G324" s="2">
        <f t="shared" si="9"/>
        <v>404209</v>
      </c>
      <c r="H324" s="44">
        <f t="shared" si="8"/>
        <v>0.2026</v>
      </c>
      <c r="I324" s="13" t="s">
        <v>870</v>
      </c>
      <c r="J324" s="16" t="s">
        <v>870</v>
      </c>
      <c r="K324" s="13">
        <v>2016</v>
      </c>
      <c r="L324" s="64">
        <v>-68.050000000000182</v>
      </c>
      <c r="M324" s="68">
        <v>-32.430000000000064</v>
      </c>
      <c r="N324" s="14"/>
      <c r="O324" s="1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 s="1"/>
      <c r="BM324" s="1"/>
      <c r="BN324" s="1"/>
      <c r="BO324" s="1"/>
      <c r="BP324" s="1"/>
      <c r="BQ324" s="1"/>
      <c r="BR324" s="1"/>
      <c r="BS324" s="1"/>
      <c r="BT324" s="1"/>
      <c r="BU324" s="1"/>
    </row>
    <row r="325" spans="1:73" s="40" customFormat="1" x14ac:dyDescent="0.2">
      <c r="A325" s="46" t="s">
        <v>549</v>
      </c>
      <c r="B325" s="47" t="s">
        <v>550</v>
      </c>
      <c r="C325" s="47" t="s">
        <v>57</v>
      </c>
      <c r="D325" s="47" t="s">
        <v>552</v>
      </c>
      <c r="E325" s="26">
        <v>10586</v>
      </c>
      <c r="F325" s="156">
        <v>18569</v>
      </c>
      <c r="G325" s="2">
        <f t="shared" si="9"/>
        <v>7983</v>
      </c>
      <c r="H325" s="44">
        <f t="shared" si="8"/>
        <v>0.75409999999999999</v>
      </c>
      <c r="I325" s="13">
        <v>1</v>
      </c>
      <c r="J325" s="16" t="s">
        <v>870</v>
      </c>
      <c r="K325" s="13">
        <v>2016</v>
      </c>
      <c r="L325" s="64">
        <v>-17.069999999999993</v>
      </c>
      <c r="M325" s="68">
        <v>-5.789999999999992</v>
      </c>
      <c r="N325" s="14"/>
      <c r="O325" s="14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 s="1"/>
      <c r="BM325" s="1"/>
      <c r="BN325" s="1"/>
      <c r="BO325" s="1"/>
      <c r="BP325" s="1"/>
      <c r="BQ325" s="1"/>
      <c r="BR325" s="1"/>
      <c r="BS325" s="1"/>
      <c r="BT325" s="1"/>
      <c r="BU325" s="1"/>
    </row>
    <row r="326" spans="1:73" s="40" customFormat="1" x14ac:dyDescent="0.2">
      <c r="A326" s="46" t="s">
        <v>549</v>
      </c>
      <c r="B326" s="47" t="s">
        <v>550</v>
      </c>
      <c r="C326" s="47" t="s">
        <v>16</v>
      </c>
      <c r="D326" s="47" t="s">
        <v>553</v>
      </c>
      <c r="E326" s="26">
        <v>39643</v>
      </c>
      <c r="F326" s="156">
        <v>38108</v>
      </c>
      <c r="G326" s="2">
        <f t="shared" si="9"/>
        <v>-1535</v>
      </c>
      <c r="H326" s="44">
        <f t="shared" si="8"/>
        <v>-3.8699999999999998E-2</v>
      </c>
      <c r="I326" s="13">
        <v>1</v>
      </c>
      <c r="J326" s="16">
        <v>1</v>
      </c>
      <c r="K326" s="13">
        <v>2016</v>
      </c>
      <c r="L326" s="64">
        <v>-25.980000000000018</v>
      </c>
      <c r="M326" s="68">
        <v>-17.180000000000007</v>
      </c>
      <c r="N326" s="14"/>
      <c r="O326" s="14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 s="1"/>
      <c r="BM326" s="1"/>
      <c r="BN326" s="1"/>
      <c r="BO326" s="1"/>
      <c r="BP326" s="1"/>
      <c r="BQ326" s="1"/>
      <c r="BR326" s="1"/>
      <c r="BS326" s="1"/>
      <c r="BT326" s="1"/>
      <c r="BU326" s="1"/>
    </row>
    <row r="327" spans="1:73" s="40" customFormat="1" x14ac:dyDescent="0.2">
      <c r="A327" s="46" t="s">
        <v>549</v>
      </c>
      <c r="B327" s="47" t="s">
        <v>550</v>
      </c>
      <c r="C327" s="47" t="s">
        <v>59</v>
      </c>
      <c r="D327" s="47" t="s">
        <v>554</v>
      </c>
      <c r="E327" s="26">
        <v>1072815</v>
      </c>
      <c r="F327" s="156">
        <v>1381372</v>
      </c>
      <c r="G327" s="2">
        <f t="shared" si="9"/>
        <v>308557</v>
      </c>
      <c r="H327" s="44">
        <f t="shared" si="8"/>
        <v>0.28760000000000002</v>
      </c>
      <c r="I327" s="13" t="s">
        <v>870</v>
      </c>
      <c r="J327" s="16" t="s">
        <v>870</v>
      </c>
      <c r="K327" s="13" t="s">
        <v>915</v>
      </c>
      <c r="L327" s="64" t="s">
        <v>915</v>
      </c>
      <c r="M327" s="68" t="s">
        <v>915</v>
      </c>
      <c r="N327" s="14"/>
      <c r="O327" s="14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 s="1"/>
      <c r="BM327" s="1"/>
      <c r="BN327" s="1"/>
      <c r="BO327" s="1"/>
      <c r="BP327" s="1"/>
      <c r="BQ327" s="1"/>
      <c r="BR327" s="1"/>
      <c r="BS327" s="1"/>
      <c r="BT327" s="1"/>
      <c r="BU327" s="1"/>
    </row>
    <row r="328" spans="1:73" s="40" customFormat="1" x14ac:dyDescent="0.2">
      <c r="A328" s="46" t="s">
        <v>555</v>
      </c>
      <c r="B328" s="47" t="s">
        <v>556</v>
      </c>
      <c r="C328" s="47" t="s">
        <v>79</v>
      </c>
      <c r="D328" s="47" t="s">
        <v>557</v>
      </c>
      <c r="E328" s="26">
        <v>2361887</v>
      </c>
      <c r="F328" s="156">
        <v>2809129</v>
      </c>
      <c r="G328" s="2">
        <f t="shared" si="9"/>
        <v>447242</v>
      </c>
      <c r="H328" s="44">
        <f t="shared" si="8"/>
        <v>0.18940000000000001</v>
      </c>
      <c r="I328" s="13" t="s">
        <v>870</v>
      </c>
      <c r="J328" s="16" t="s">
        <v>870</v>
      </c>
      <c r="K328" s="13" t="s">
        <v>915</v>
      </c>
      <c r="L328" s="64" t="s">
        <v>915</v>
      </c>
      <c r="M328" s="68" t="s">
        <v>915</v>
      </c>
      <c r="N328" s="14"/>
      <c r="O328" s="14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 s="1"/>
      <c r="BM328" s="1"/>
      <c r="BN328" s="1"/>
      <c r="BO328" s="1"/>
      <c r="BP328" s="1"/>
      <c r="BQ328" s="1"/>
      <c r="BR328" s="1"/>
      <c r="BS328" s="1"/>
      <c r="BT328" s="1"/>
      <c r="BU328" s="1"/>
    </row>
    <row r="329" spans="1:73" s="40" customFormat="1" x14ac:dyDescent="0.2">
      <c r="A329" s="46" t="s">
        <v>555</v>
      </c>
      <c r="B329" s="47" t="s">
        <v>556</v>
      </c>
      <c r="C329" s="47" t="s">
        <v>84</v>
      </c>
      <c r="D329" s="47" t="s">
        <v>558</v>
      </c>
      <c r="E329" s="26">
        <v>2933580</v>
      </c>
      <c r="F329" s="156">
        <v>3264234</v>
      </c>
      <c r="G329" s="2">
        <f t="shared" si="9"/>
        <v>330654</v>
      </c>
      <c r="H329" s="44">
        <f t="shared" ref="H329:H392" si="10">ROUND(G329/E329,4)</f>
        <v>0.11269999999999999</v>
      </c>
      <c r="I329" s="13" t="s">
        <v>870</v>
      </c>
      <c r="J329" s="16" t="s">
        <v>870</v>
      </c>
      <c r="K329" s="13">
        <v>2016</v>
      </c>
      <c r="L329" s="64">
        <v>-83.480000000000018</v>
      </c>
      <c r="M329" s="68">
        <v>-54.950000000000045</v>
      </c>
      <c r="N329" s="14"/>
      <c r="O329" s="14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 s="1"/>
      <c r="BM329" s="1"/>
      <c r="BN329" s="1"/>
      <c r="BO329" s="1"/>
      <c r="BP329" s="1"/>
      <c r="BQ329" s="1"/>
      <c r="BR329" s="1"/>
      <c r="BS329" s="1"/>
      <c r="BT329" s="1"/>
      <c r="BU329" s="1"/>
    </row>
    <row r="330" spans="1:73" s="40" customFormat="1" x14ac:dyDescent="0.2">
      <c r="A330" s="46" t="s">
        <v>555</v>
      </c>
      <c r="B330" s="47" t="s">
        <v>556</v>
      </c>
      <c r="C330" s="47" t="s">
        <v>63</v>
      </c>
      <c r="D330" s="47" t="s">
        <v>559</v>
      </c>
      <c r="E330" s="26">
        <v>863604</v>
      </c>
      <c r="F330" s="156">
        <v>920175</v>
      </c>
      <c r="G330" s="2">
        <f t="shared" ref="G330:G393" si="11">SUM(F330-E330)</f>
        <v>56571</v>
      </c>
      <c r="H330" s="44">
        <f t="shared" si="10"/>
        <v>6.5500000000000003E-2</v>
      </c>
      <c r="I330" s="13" t="s">
        <v>870</v>
      </c>
      <c r="J330" s="16" t="s">
        <v>870</v>
      </c>
      <c r="K330" s="13">
        <v>2016</v>
      </c>
      <c r="L330" s="64">
        <v>-35.04000000000002</v>
      </c>
      <c r="M330" s="68">
        <v>-14.5</v>
      </c>
      <c r="N330" s="14"/>
      <c r="O330" s="14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 s="1"/>
      <c r="BM330" s="1"/>
      <c r="BN330" s="1"/>
      <c r="BO330" s="1"/>
      <c r="BP330" s="1"/>
      <c r="BQ330" s="1"/>
      <c r="BR330" s="1"/>
      <c r="BS330" s="1"/>
      <c r="BT330" s="1"/>
      <c r="BU330" s="1"/>
    </row>
    <row r="331" spans="1:73" s="40" customFormat="1" x14ac:dyDescent="0.2">
      <c r="A331" s="46" t="s">
        <v>560</v>
      </c>
      <c r="B331" s="47" t="s">
        <v>561</v>
      </c>
      <c r="C331" s="47" t="s">
        <v>12</v>
      </c>
      <c r="D331" s="47" t="s">
        <v>562</v>
      </c>
      <c r="E331" s="26">
        <v>548818</v>
      </c>
      <c r="F331" s="156">
        <v>648453</v>
      </c>
      <c r="G331" s="2">
        <f t="shared" si="11"/>
        <v>99635</v>
      </c>
      <c r="H331" s="44">
        <f t="shared" si="10"/>
        <v>0.18149999999999999</v>
      </c>
      <c r="I331" s="13" t="s">
        <v>870</v>
      </c>
      <c r="J331" s="16" t="s">
        <v>870</v>
      </c>
      <c r="K331" s="13" t="s">
        <v>915</v>
      </c>
      <c r="L331" s="64" t="s">
        <v>915</v>
      </c>
      <c r="M331" s="68" t="s">
        <v>915</v>
      </c>
      <c r="N331" s="14"/>
      <c r="O331" s="14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 s="1"/>
      <c r="BM331" s="1"/>
      <c r="BN331" s="1"/>
      <c r="BO331" s="1"/>
      <c r="BP331" s="1"/>
      <c r="BQ331" s="1"/>
      <c r="BR331" s="1"/>
      <c r="BS331" s="1"/>
      <c r="BT331" s="1"/>
      <c r="BU331" s="1"/>
    </row>
    <row r="332" spans="1:73" s="40" customFormat="1" x14ac:dyDescent="0.2">
      <c r="A332" s="46" t="s">
        <v>560</v>
      </c>
      <c r="B332" s="47" t="s">
        <v>561</v>
      </c>
      <c r="C332" s="47" t="s">
        <v>57</v>
      </c>
      <c r="D332" s="47" t="s">
        <v>563</v>
      </c>
      <c r="E332" s="26">
        <v>970994</v>
      </c>
      <c r="F332" s="156">
        <v>1080105</v>
      </c>
      <c r="G332" s="2">
        <f t="shared" si="11"/>
        <v>109111</v>
      </c>
      <c r="H332" s="44">
        <f t="shared" si="10"/>
        <v>0.1124</v>
      </c>
      <c r="I332" s="13" t="s">
        <v>870</v>
      </c>
      <c r="J332" s="16" t="s">
        <v>870</v>
      </c>
      <c r="K332" s="13">
        <v>2016</v>
      </c>
      <c r="L332" s="64">
        <v>-21.419999999999959</v>
      </c>
      <c r="M332" s="68">
        <v>-13.720000000000027</v>
      </c>
      <c r="N332" s="14"/>
      <c r="O332" s="14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 s="1"/>
      <c r="BM332" s="1"/>
      <c r="BN332" s="1"/>
      <c r="BO332" s="1"/>
      <c r="BP332" s="1"/>
      <c r="BQ332" s="1"/>
      <c r="BR332" s="1"/>
      <c r="BS332" s="1"/>
      <c r="BT332" s="1"/>
      <c r="BU332" s="1"/>
    </row>
    <row r="333" spans="1:73" s="40" customFormat="1" x14ac:dyDescent="0.2">
      <c r="A333" s="46" t="s">
        <v>560</v>
      </c>
      <c r="B333" s="47" t="s">
        <v>561</v>
      </c>
      <c r="C333" s="47" t="s">
        <v>369</v>
      </c>
      <c r="D333" s="47" t="s">
        <v>564</v>
      </c>
      <c r="E333" s="26">
        <v>493801</v>
      </c>
      <c r="F333" s="156">
        <v>672396</v>
      </c>
      <c r="G333" s="2">
        <f t="shared" si="11"/>
        <v>178595</v>
      </c>
      <c r="H333" s="44">
        <f t="shared" si="10"/>
        <v>0.36170000000000002</v>
      </c>
      <c r="I333" s="13" t="s">
        <v>870</v>
      </c>
      <c r="J333" s="16" t="s">
        <v>870</v>
      </c>
      <c r="K333" s="13" t="s">
        <v>915</v>
      </c>
      <c r="L333" s="64" t="s">
        <v>915</v>
      </c>
      <c r="M333" s="68" t="s">
        <v>915</v>
      </c>
      <c r="N333" s="14"/>
      <c r="O333" s="14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 s="1"/>
      <c r="BM333" s="1"/>
      <c r="BN333" s="1"/>
      <c r="BO333" s="1"/>
      <c r="BP333" s="1"/>
      <c r="BQ333" s="1"/>
      <c r="BR333" s="1"/>
      <c r="BS333" s="1"/>
      <c r="BT333" s="1"/>
      <c r="BU333" s="1"/>
    </row>
    <row r="334" spans="1:73" s="40" customFormat="1" x14ac:dyDescent="0.2">
      <c r="A334" s="46" t="s">
        <v>560</v>
      </c>
      <c r="B334" s="47" t="s">
        <v>561</v>
      </c>
      <c r="C334" s="47" t="s">
        <v>43</v>
      </c>
      <c r="D334" s="47" t="s">
        <v>565</v>
      </c>
      <c r="E334" s="26">
        <v>2973111</v>
      </c>
      <c r="F334" s="156">
        <v>3413241</v>
      </c>
      <c r="G334" s="2">
        <f t="shared" si="11"/>
        <v>440130</v>
      </c>
      <c r="H334" s="44">
        <f t="shared" si="10"/>
        <v>0.14799999999999999</v>
      </c>
      <c r="I334" s="13" t="s">
        <v>870</v>
      </c>
      <c r="J334" s="16" t="s">
        <v>870</v>
      </c>
      <c r="K334" s="13">
        <v>2016</v>
      </c>
      <c r="L334" s="64">
        <v>-42.900000000000091</v>
      </c>
      <c r="M334" s="68">
        <v>-24.389999999999986</v>
      </c>
      <c r="N334" s="14"/>
      <c r="O334" s="1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 s="1"/>
      <c r="BM334" s="1"/>
      <c r="BN334" s="1"/>
      <c r="BO334" s="1"/>
      <c r="BP334" s="1"/>
      <c r="BQ334" s="1"/>
      <c r="BR334" s="1"/>
      <c r="BS334" s="1"/>
      <c r="BT334" s="1"/>
      <c r="BU334" s="1"/>
    </row>
    <row r="335" spans="1:73" s="40" customFormat="1" x14ac:dyDescent="0.2">
      <c r="A335" s="46" t="s">
        <v>560</v>
      </c>
      <c r="B335" s="47" t="s">
        <v>561</v>
      </c>
      <c r="C335" s="47" t="s">
        <v>61</v>
      </c>
      <c r="D335" s="47" t="s">
        <v>566</v>
      </c>
      <c r="E335" s="26">
        <v>1478063</v>
      </c>
      <c r="F335" s="156">
        <v>1757279</v>
      </c>
      <c r="G335" s="2">
        <f t="shared" si="11"/>
        <v>279216</v>
      </c>
      <c r="H335" s="44">
        <f t="shared" si="10"/>
        <v>0.18890000000000001</v>
      </c>
      <c r="I335" s="13" t="s">
        <v>870</v>
      </c>
      <c r="J335" s="16" t="s">
        <v>870</v>
      </c>
      <c r="K335" s="13">
        <v>2016</v>
      </c>
      <c r="L335" s="64">
        <v>-7.25</v>
      </c>
      <c r="M335" s="68">
        <v>-9.3499999999999659</v>
      </c>
      <c r="N335" s="14"/>
      <c r="O335" s="14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 s="1"/>
      <c r="BM335" s="1"/>
      <c r="BN335" s="1"/>
      <c r="BO335" s="1"/>
      <c r="BP335" s="1"/>
      <c r="BQ335" s="1"/>
      <c r="BR335" s="1"/>
      <c r="BS335" s="1"/>
      <c r="BT335" s="1"/>
      <c r="BU335" s="1"/>
    </row>
    <row r="336" spans="1:73" s="40" customFormat="1" x14ac:dyDescent="0.2">
      <c r="A336" s="46" t="s">
        <v>560</v>
      </c>
      <c r="B336" s="47" t="s">
        <v>561</v>
      </c>
      <c r="C336" s="47" t="s">
        <v>333</v>
      </c>
      <c r="D336" s="47" t="s">
        <v>567</v>
      </c>
      <c r="E336" s="26">
        <v>645399</v>
      </c>
      <c r="F336" s="156">
        <v>788263</v>
      </c>
      <c r="G336" s="2">
        <f t="shared" si="11"/>
        <v>142864</v>
      </c>
      <c r="H336" s="44">
        <f t="shared" si="10"/>
        <v>0.22140000000000001</v>
      </c>
      <c r="I336" s="13" t="s">
        <v>870</v>
      </c>
      <c r="J336" s="16" t="s">
        <v>870</v>
      </c>
      <c r="K336" s="13" t="s">
        <v>915</v>
      </c>
      <c r="L336" s="64" t="s">
        <v>915</v>
      </c>
      <c r="M336" s="68" t="s">
        <v>915</v>
      </c>
      <c r="N336" s="14"/>
      <c r="O336" s="14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 s="1"/>
      <c r="BM336" s="1"/>
      <c r="BN336" s="1"/>
      <c r="BO336" s="1"/>
      <c r="BP336" s="1"/>
      <c r="BQ336" s="1"/>
      <c r="BR336" s="1"/>
      <c r="BS336" s="1"/>
      <c r="BT336" s="1"/>
      <c r="BU336" s="1"/>
    </row>
    <row r="337" spans="1:73" s="40" customFormat="1" x14ac:dyDescent="0.2">
      <c r="A337" s="46" t="s">
        <v>568</v>
      </c>
      <c r="B337" s="47" t="s">
        <v>569</v>
      </c>
      <c r="C337" s="47" t="s">
        <v>12</v>
      </c>
      <c r="D337" s="47" t="s">
        <v>570</v>
      </c>
      <c r="E337" s="26">
        <v>20550</v>
      </c>
      <c r="F337" s="156">
        <v>20366</v>
      </c>
      <c r="G337" s="2">
        <f t="shared" si="11"/>
        <v>-184</v>
      </c>
      <c r="H337" s="44">
        <f t="shared" si="10"/>
        <v>-8.9999999999999993E-3</v>
      </c>
      <c r="I337" s="13">
        <v>1</v>
      </c>
      <c r="J337" s="16">
        <v>1</v>
      </c>
      <c r="K337" s="13" t="s">
        <v>915</v>
      </c>
      <c r="L337" s="64" t="s">
        <v>915</v>
      </c>
      <c r="M337" s="68" t="s">
        <v>915</v>
      </c>
      <c r="N337" s="14"/>
      <c r="O337" s="14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 s="1"/>
      <c r="BM337" s="1"/>
      <c r="BN337" s="1"/>
      <c r="BO337" s="1"/>
      <c r="BP337" s="1"/>
      <c r="BQ337" s="1"/>
      <c r="BR337" s="1"/>
      <c r="BS337" s="1"/>
      <c r="BT337" s="1"/>
      <c r="BU337" s="1"/>
    </row>
    <row r="338" spans="1:73" s="40" customFormat="1" x14ac:dyDescent="0.2">
      <c r="A338" s="46" t="s">
        <v>568</v>
      </c>
      <c r="B338" s="47" t="s">
        <v>569</v>
      </c>
      <c r="C338" s="47" t="s">
        <v>571</v>
      </c>
      <c r="D338" s="47" t="s">
        <v>572</v>
      </c>
      <c r="E338" s="26">
        <v>1362339</v>
      </c>
      <c r="F338" s="156">
        <v>1504103</v>
      </c>
      <c r="G338" s="2">
        <f t="shared" si="11"/>
        <v>141764</v>
      </c>
      <c r="H338" s="44">
        <f t="shared" si="10"/>
        <v>0.1041</v>
      </c>
      <c r="I338" s="13" t="s">
        <v>870</v>
      </c>
      <c r="J338" s="16" t="s">
        <v>870</v>
      </c>
      <c r="K338" s="13">
        <v>2016</v>
      </c>
      <c r="L338" s="64">
        <v>-35.470000000000027</v>
      </c>
      <c r="M338" s="68">
        <v>-28.04000000000002</v>
      </c>
      <c r="N338" s="14"/>
      <c r="O338" s="14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 s="1"/>
      <c r="BM338" s="1"/>
      <c r="BN338" s="1"/>
      <c r="BO338" s="1"/>
      <c r="BP338" s="1"/>
      <c r="BQ338" s="1"/>
      <c r="BR338" s="1"/>
      <c r="BS338" s="1"/>
      <c r="BT338" s="1"/>
      <c r="BU338" s="1"/>
    </row>
    <row r="339" spans="1:73" s="40" customFormat="1" x14ac:dyDescent="0.2">
      <c r="A339" s="48" t="s">
        <v>568</v>
      </c>
      <c r="B339" s="49" t="s">
        <v>569</v>
      </c>
      <c r="C339" s="49" t="s">
        <v>573</v>
      </c>
      <c r="D339" s="49" t="s">
        <v>574</v>
      </c>
      <c r="E339" s="26">
        <v>1503152</v>
      </c>
      <c r="F339" s="156">
        <v>1695298</v>
      </c>
      <c r="G339" s="2">
        <f t="shared" si="11"/>
        <v>192146</v>
      </c>
      <c r="H339" s="44">
        <f t="shared" si="10"/>
        <v>0.1278</v>
      </c>
      <c r="I339" s="13" t="s">
        <v>870</v>
      </c>
      <c r="J339" s="16" t="s">
        <v>870</v>
      </c>
      <c r="K339" s="13" t="s">
        <v>915</v>
      </c>
      <c r="L339" s="64" t="s">
        <v>915</v>
      </c>
      <c r="M339" s="68" t="s">
        <v>915</v>
      </c>
      <c r="N339" s="14"/>
      <c r="O339" s="14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 s="1"/>
      <c r="BM339" s="1"/>
      <c r="BN339" s="1"/>
      <c r="BO339" s="1"/>
      <c r="BP339" s="1"/>
      <c r="BQ339" s="1"/>
      <c r="BR339" s="1"/>
      <c r="BS339" s="1"/>
      <c r="BT339" s="1"/>
      <c r="BU339" s="1"/>
    </row>
    <row r="340" spans="1:73" s="40" customFormat="1" x14ac:dyDescent="0.2">
      <c r="A340" s="48" t="s">
        <v>568</v>
      </c>
      <c r="B340" s="49" t="s">
        <v>569</v>
      </c>
      <c r="C340" s="49" t="s">
        <v>575</v>
      </c>
      <c r="D340" s="49" t="s">
        <v>576</v>
      </c>
      <c r="E340" s="26">
        <v>2457082</v>
      </c>
      <c r="F340" s="156">
        <v>2769555</v>
      </c>
      <c r="G340" s="2">
        <f t="shared" si="11"/>
        <v>312473</v>
      </c>
      <c r="H340" s="44">
        <f t="shared" si="10"/>
        <v>0.12720000000000001</v>
      </c>
      <c r="I340" s="13" t="s">
        <v>870</v>
      </c>
      <c r="J340" s="16" t="s">
        <v>870</v>
      </c>
      <c r="K340" s="13" t="s">
        <v>915</v>
      </c>
      <c r="L340" s="64" t="s">
        <v>915</v>
      </c>
      <c r="M340" s="68" t="s">
        <v>915</v>
      </c>
      <c r="N340" s="14"/>
      <c r="O340" s="14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 s="1"/>
      <c r="BM340" s="1"/>
      <c r="BN340" s="1"/>
      <c r="BO340" s="1"/>
      <c r="BP340" s="1"/>
      <c r="BQ340" s="1"/>
      <c r="BR340" s="1"/>
      <c r="BS340" s="1"/>
      <c r="BT340" s="1"/>
      <c r="BU340" s="1"/>
    </row>
    <row r="341" spans="1:73" s="40" customFormat="1" x14ac:dyDescent="0.2">
      <c r="A341" s="48" t="s">
        <v>568</v>
      </c>
      <c r="B341" s="49" t="s">
        <v>569</v>
      </c>
      <c r="C341" s="49" t="s">
        <v>577</v>
      </c>
      <c r="D341" s="49" t="s">
        <v>578</v>
      </c>
      <c r="E341" s="26">
        <v>1626441</v>
      </c>
      <c r="F341" s="156">
        <v>1840845</v>
      </c>
      <c r="G341" s="2">
        <f t="shared" si="11"/>
        <v>214404</v>
      </c>
      <c r="H341" s="44">
        <f t="shared" si="10"/>
        <v>0.1318</v>
      </c>
      <c r="I341" s="13" t="s">
        <v>870</v>
      </c>
      <c r="J341" s="16" t="s">
        <v>870</v>
      </c>
      <c r="K341" s="13" t="s">
        <v>915</v>
      </c>
      <c r="L341" s="64" t="s">
        <v>915</v>
      </c>
      <c r="M341" s="68" t="s">
        <v>915</v>
      </c>
      <c r="N341" s="14"/>
      <c r="O341" s="14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 s="1"/>
      <c r="BM341" s="1"/>
      <c r="BN341" s="1"/>
      <c r="BO341" s="1"/>
      <c r="BP341" s="1"/>
      <c r="BQ341" s="1"/>
      <c r="BR341" s="1"/>
      <c r="BS341" s="1"/>
      <c r="BT341" s="1"/>
      <c r="BU341" s="1"/>
    </row>
    <row r="342" spans="1:73" s="40" customFormat="1" x14ac:dyDescent="0.2">
      <c r="A342" s="48" t="s">
        <v>568</v>
      </c>
      <c r="B342" s="49" t="s">
        <v>569</v>
      </c>
      <c r="C342" s="49" t="s">
        <v>580</v>
      </c>
      <c r="D342" s="49" t="s">
        <v>581</v>
      </c>
      <c r="E342" s="26">
        <v>2215538</v>
      </c>
      <c r="F342" s="156">
        <v>2471831</v>
      </c>
      <c r="G342" s="2">
        <f t="shared" si="11"/>
        <v>256293</v>
      </c>
      <c r="H342" s="44">
        <f t="shared" si="10"/>
        <v>0.1157</v>
      </c>
      <c r="I342" s="13" t="s">
        <v>870</v>
      </c>
      <c r="J342" s="16" t="s">
        <v>870</v>
      </c>
      <c r="K342" s="13" t="s">
        <v>915</v>
      </c>
      <c r="L342" s="64" t="s">
        <v>915</v>
      </c>
      <c r="M342" s="68" t="s">
        <v>915</v>
      </c>
      <c r="N342" s="14"/>
      <c r="O342" s="14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 s="1"/>
      <c r="BM342" s="1"/>
      <c r="BN342" s="1"/>
      <c r="BO342" s="1"/>
      <c r="BP342" s="1"/>
      <c r="BQ342" s="1"/>
      <c r="BR342" s="1"/>
      <c r="BS342" s="1"/>
      <c r="BT342" s="1"/>
      <c r="BU342" s="1"/>
    </row>
    <row r="343" spans="1:73" s="40" customFormat="1" x14ac:dyDescent="0.2">
      <c r="A343" s="48" t="s">
        <v>568</v>
      </c>
      <c r="B343" s="49" t="s">
        <v>569</v>
      </c>
      <c r="C343" s="49" t="s">
        <v>582</v>
      </c>
      <c r="D343" s="49" t="s">
        <v>583</v>
      </c>
      <c r="E343" s="26">
        <v>1777727</v>
      </c>
      <c r="F343" s="156">
        <v>1972082</v>
      </c>
      <c r="G343" s="2">
        <f t="shared" si="11"/>
        <v>194355</v>
      </c>
      <c r="H343" s="44">
        <f t="shared" si="10"/>
        <v>0.10929999999999999</v>
      </c>
      <c r="I343" s="13" t="s">
        <v>870</v>
      </c>
      <c r="J343" s="16" t="s">
        <v>870</v>
      </c>
      <c r="K343" s="13" t="s">
        <v>915</v>
      </c>
      <c r="L343" s="64" t="s">
        <v>915</v>
      </c>
      <c r="M343" s="68" t="s">
        <v>915</v>
      </c>
      <c r="N343" s="14"/>
      <c r="O343" s="14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 s="1"/>
      <c r="BM343" s="1"/>
      <c r="BN343" s="1"/>
      <c r="BO343" s="1"/>
      <c r="BP343" s="1"/>
      <c r="BQ343" s="1"/>
      <c r="BR343" s="1"/>
      <c r="BS343" s="1"/>
      <c r="BT343" s="1"/>
      <c r="BU343" s="1"/>
    </row>
    <row r="344" spans="1:73" s="40" customFormat="1" x14ac:dyDescent="0.2">
      <c r="A344" s="48" t="s">
        <v>568</v>
      </c>
      <c r="B344" s="49" t="s">
        <v>569</v>
      </c>
      <c r="C344" s="49" t="s">
        <v>584</v>
      </c>
      <c r="D344" s="49" t="s">
        <v>585</v>
      </c>
      <c r="E344" s="26">
        <v>1682780</v>
      </c>
      <c r="F344" s="156">
        <v>1826276</v>
      </c>
      <c r="G344" s="2">
        <f t="shared" si="11"/>
        <v>143496</v>
      </c>
      <c r="H344" s="44">
        <f t="shared" si="10"/>
        <v>8.5300000000000001E-2</v>
      </c>
      <c r="I344" s="13" t="s">
        <v>870</v>
      </c>
      <c r="J344" s="16" t="s">
        <v>870</v>
      </c>
      <c r="K344" s="13" t="s">
        <v>915</v>
      </c>
      <c r="L344" s="64" t="s">
        <v>915</v>
      </c>
      <c r="M344" s="68" t="s">
        <v>915</v>
      </c>
      <c r="N344" s="14"/>
      <c r="O344" s="1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 s="1"/>
      <c r="BM344" s="1"/>
      <c r="BN344" s="1"/>
      <c r="BO344" s="1"/>
      <c r="BP344" s="1"/>
      <c r="BQ344" s="1"/>
      <c r="BR344" s="1"/>
      <c r="BS344" s="1"/>
      <c r="BT344" s="1"/>
      <c r="BU344" s="1"/>
    </row>
    <row r="345" spans="1:73" s="40" customFormat="1" x14ac:dyDescent="0.2">
      <c r="A345" s="48" t="s">
        <v>568</v>
      </c>
      <c r="B345" s="49" t="s">
        <v>569</v>
      </c>
      <c r="C345" s="49" t="s">
        <v>883</v>
      </c>
      <c r="D345" s="49" t="s">
        <v>885</v>
      </c>
      <c r="E345" s="26">
        <v>16894381</v>
      </c>
      <c r="F345" s="156">
        <v>18913810</v>
      </c>
      <c r="G345" s="2">
        <f t="shared" si="11"/>
        <v>2019429</v>
      </c>
      <c r="H345" s="44">
        <f t="shared" si="10"/>
        <v>0.1195</v>
      </c>
      <c r="I345" s="13" t="s">
        <v>870</v>
      </c>
      <c r="J345" s="16" t="s">
        <v>870</v>
      </c>
      <c r="K345" s="13" t="s">
        <v>915</v>
      </c>
      <c r="L345" s="64" t="s">
        <v>915</v>
      </c>
      <c r="M345" s="68" t="s">
        <v>915</v>
      </c>
      <c r="N345" s="14"/>
      <c r="O345" s="14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 s="1"/>
      <c r="BM345" s="1"/>
      <c r="BN345" s="1"/>
      <c r="BO345" s="1"/>
      <c r="BP345" s="1"/>
      <c r="BQ345" s="1"/>
      <c r="BR345" s="1"/>
      <c r="BS345" s="1"/>
      <c r="BT345" s="1"/>
      <c r="BU345" s="1"/>
    </row>
    <row r="346" spans="1:73" s="40" customFormat="1" x14ac:dyDescent="0.2">
      <c r="A346" s="48" t="s">
        <v>568</v>
      </c>
      <c r="B346" s="49" t="s">
        <v>569</v>
      </c>
      <c r="C346" s="49" t="s">
        <v>886</v>
      </c>
      <c r="D346" s="49" t="s">
        <v>887</v>
      </c>
      <c r="E346" s="26">
        <v>3989132</v>
      </c>
      <c r="F346" s="156">
        <v>4459830</v>
      </c>
      <c r="G346" s="2">
        <f t="shared" si="11"/>
        <v>470698</v>
      </c>
      <c r="H346" s="44">
        <f t="shared" si="10"/>
        <v>0.11799999999999999</v>
      </c>
      <c r="I346" s="13" t="s">
        <v>870</v>
      </c>
      <c r="J346" s="16" t="s">
        <v>870</v>
      </c>
      <c r="K346" s="13" t="s">
        <v>915</v>
      </c>
      <c r="L346" s="64" t="s">
        <v>915</v>
      </c>
      <c r="M346" s="68" t="s">
        <v>915</v>
      </c>
      <c r="N346" s="14"/>
      <c r="O346" s="14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 s="1"/>
      <c r="BM346" s="1"/>
      <c r="BN346" s="1"/>
      <c r="BO346" s="1"/>
      <c r="BP346" s="1"/>
      <c r="BQ346" s="1"/>
      <c r="BR346" s="1"/>
      <c r="BS346" s="1"/>
      <c r="BT346" s="1"/>
      <c r="BU346" s="1"/>
    </row>
    <row r="347" spans="1:73" s="40" customFormat="1" x14ac:dyDescent="0.2">
      <c r="A347" s="48" t="s">
        <v>568</v>
      </c>
      <c r="B347" s="49" t="s">
        <v>569</v>
      </c>
      <c r="C347" s="49" t="s">
        <v>588</v>
      </c>
      <c r="D347" s="49" t="s">
        <v>589</v>
      </c>
      <c r="E347" s="26">
        <v>4864649</v>
      </c>
      <c r="F347" s="156">
        <v>5486488</v>
      </c>
      <c r="G347" s="2">
        <f t="shared" si="11"/>
        <v>621839</v>
      </c>
      <c r="H347" s="44">
        <f t="shared" si="10"/>
        <v>0.1278</v>
      </c>
      <c r="I347" s="13" t="s">
        <v>870</v>
      </c>
      <c r="J347" s="16" t="s">
        <v>870</v>
      </c>
      <c r="K347" s="13" t="s">
        <v>915</v>
      </c>
      <c r="L347" s="64" t="s">
        <v>915</v>
      </c>
      <c r="M347" s="68" t="s">
        <v>915</v>
      </c>
      <c r="N347" s="14"/>
      <c r="O347" s="14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 s="1"/>
      <c r="BM347" s="1"/>
      <c r="BN347" s="1"/>
      <c r="BO347" s="1"/>
      <c r="BP347" s="1"/>
      <c r="BQ347" s="1"/>
      <c r="BR347" s="1"/>
      <c r="BS347" s="1"/>
      <c r="BT347" s="1"/>
      <c r="BU347" s="1"/>
    </row>
    <row r="348" spans="1:73" s="40" customFormat="1" x14ac:dyDescent="0.2">
      <c r="A348" s="48" t="s">
        <v>568</v>
      </c>
      <c r="B348" s="49" t="s">
        <v>569</v>
      </c>
      <c r="C348" s="49" t="s">
        <v>590</v>
      </c>
      <c r="D348" s="49" t="s">
        <v>591</v>
      </c>
      <c r="E348" s="26">
        <v>2336492</v>
      </c>
      <c r="F348" s="156">
        <v>2602810</v>
      </c>
      <c r="G348" s="2">
        <f t="shared" si="11"/>
        <v>266318</v>
      </c>
      <c r="H348" s="44">
        <f t="shared" si="10"/>
        <v>0.114</v>
      </c>
      <c r="I348" s="13" t="s">
        <v>870</v>
      </c>
      <c r="J348" s="16" t="s">
        <v>870</v>
      </c>
      <c r="K348" s="13" t="s">
        <v>915</v>
      </c>
      <c r="L348" s="64" t="s">
        <v>915</v>
      </c>
      <c r="M348" s="68" t="s">
        <v>915</v>
      </c>
      <c r="N348" s="14"/>
      <c r="O348" s="14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 s="1"/>
      <c r="BM348" s="1"/>
      <c r="BN348" s="1"/>
      <c r="BO348" s="1"/>
      <c r="BP348" s="1"/>
      <c r="BQ348" s="1"/>
      <c r="BR348" s="1"/>
      <c r="BS348" s="1"/>
      <c r="BT348" s="1"/>
      <c r="BU348" s="1"/>
    </row>
    <row r="349" spans="1:73" s="40" customFormat="1" x14ac:dyDescent="0.2">
      <c r="A349" s="48" t="s">
        <v>568</v>
      </c>
      <c r="B349" s="49" t="s">
        <v>569</v>
      </c>
      <c r="C349" s="49" t="s">
        <v>890</v>
      </c>
      <c r="D349" s="49" t="s">
        <v>889</v>
      </c>
      <c r="E349" s="26">
        <v>23011335</v>
      </c>
      <c r="F349" s="156">
        <v>26245665</v>
      </c>
      <c r="G349" s="2">
        <f t="shared" si="11"/>
        <v>3234330</v>
      </c>
      <c r="H349" s="44">
        <f t="shared" si="10"/>
        <v>0.1406</v>
      </c>
      <c r="I349" s="13" t="s">
        <v>870</v>
      </c>
      <c r="J349" s="16" t="s">
        <v>870</v>
      </c>
      <c r="K349" s="13" t="s">
        <v>915</v>
      </c>
      <c r="L349" s="64" t="s">
        <v>915</v>
      </c>
      <c r="M349" s="68" t="s">
        <v>915</v>
      </c>
      <c r="N349" s="14"/>
      <c r="O349" s="14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 s="1"/>
      <c r="BM349" s="1"/>
      <c r="BN349" s="1"/>
      <c r="BO349" s="1"/>
      <c r="BP349" s="1"/>
      <c r="BQ349" s="1"/>
      <c r="BR349" s="1"/>
      <c r="BS349" s="1"/>
      <c r="BT349" s="1"/>
      <c r="BU349" s="1"/>
    </row>
    <row r="350" spans="1:73" s="40" customFormat="1" x14ac:dyDescent="0.2">
      <c r="A350" s="46" t="s">
        <v>568</v>
      </c>
      <c r="B350" s="47" t="s">
        <v>569</v>
      </c>
      <c r="C350" s="47" t="s">
        <v>26</v>
      </c>
      <c r="D350" s="47" t="s">
        <v>592</v>
      </c>
      <c r="E350" s="26">
        <v>50549402</v>
      </c>
      <c r="F350" s="156">
        <v>63071832</v>
      </c>
      <c r="G350" s="2">
        <f t="shared" si="11"/>
        <v>12522430</v>
      </c>
      <c r="H350" s="44">
        <f t="shared" si="10"/>
        <v>0.2477</v>
      </c>
      <c r="I350" s="13" t="s">
        <v>870</v>
      </c>
      <c r="J350" s="16" t="s">
        <v>870</v>
      </c>
      <c r="K350" s="13" t="s">
        <v>915</v>
      </c>
      <c r="L350" s="64" t="s">
        <v>915</v>
      </c>
      <c r="M350" s="68" t="s">
        <v>915</v>
      </c>
      <c r="N350" s="14"/>
      <c r="O350" s="14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 s="1"/>
      <c r="BM350" s="1"/>
      <c r="BN350" s="1"/>
      <c r="BO350" s="1"/>
      <c r="BP350" s="1"/>
      <c r="BQ350" s="1"/>
      <c r="BR350" s="1"/>
      <c r="BS350" s="1"/>
      <c r="BT350" s="1"/>
      <c r="BU350" s="1"/>
    </row>
    <row r="351" spans="1:73" s="40" customFormat="1" x14ac:dyDescent="0.2">
      <c r="A351" s="46" t="s">
        <v>568</v>
      </c>
      <c r="B351" s="47" t="s">
        <v>569</v>
      </c>
      <c r="C351" s="47" t="s">
        <v>79</v>
      </c>
      <c r="D351" s="47" t="s">
        <v>593</v>
      </c>
      <c r="E351" s="26">
        <v>135968</v>
      </c>
      <c r="F351" s="156">
        <v>239870</v>
      </c>
      <c r="G351" s="2">
        <f t="shared" si="11"/>
        <v>103902</v>
      </c>
      <c r="H351" s="44">
        <f t="shared" si="10"/>
        <v>0.76419999999999999</v>
      </c>
      <c r="I351" s="13">
        <v>1</v>
      </c>
      <c r="J351" s="16" t="s">
        <v>870</v>
      </c>
      <c r="K351" s="13">
        <v>2016</v>
      </c>
      <c r="L351" s="64">
        <v>-108.21000000000004</v>
      </c>
      <c r="M351" s="68">
        <v>-54.130000000000109</v>
      </c>
      <c r="N351" s="14"/>
      <c r="O351" s="14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 s="1"/>
      <c r="BM351" s="1"/>
      <c r="BN351" s="1"/>
      <c r="BO351" s="1"/>
      <c r="BP351" s="1"/>
      <c r="BQ351" s="1"/>
      <c r="BR351" s="1"/>
      <c r="BS351" s="1"/>
      <c r="BT351" s="1"/>
      <c r="BU351" s="1"/>
    </row>
    <row r="352" spans="1:73" s="40" customFormat="1" x14ac:dyDescent="0.2">
      <c r="A352" s="46" t="s">
        <v>568</v>
      </c>
      <c r="B352" s="47" t="s">
        <v>569</v>
      </c>
      <c r="C352" s="47" t="s">
        <v>16</v>
      </c>
      <c r="D352" s="47" t="s">
        <v>594</v>
      </c>
      <c r="E352" s="26">
        <v>14397555</v>
      </c>
      <c r="F352" s="156">
        <v>17724871</v>
      </c>
      <c r="G352" s="2">
        <f t="shared" si="11"/>
        <v>3327316</v>
      </c>
      <c r="H352" s="44">
        <f t="shared" si="10"/>
        <v>0.2311</v>
      </c>
      <c r="I352" s="13" t="s">
        <v>870</v>
      </c>
      <c r="J352" s="16" t="s">
        <v>870</v>
      </c>
      <c r="K352" s="13" t="s">
        <v>915</v>
      </c>
      <c r="L352" s="64" t="s">
        <v>915</v>
      </c>
      <c r="M352" s="68" t="s">
        <v>915</v>
      </c>
      <c r="N352" s="14"/>
      <c r="O352" s="14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 s="1"/>
      <c r="BM352" s="1"/>
      <c r="BN352" s="1"/>
      <c r="BO352" s="1"/>
      <c r="BP352" s="1"/>
      <c r="BQ352" s="1"/>
      <c r="BR352" s="1"/>
      <c r="BS352" s="1"/>
      <c r="BT352" s="1"/>
      <c r="BU352" s="1"/>
    </row>
    <row r="353" spans="1:73" s="40" customFormat="1" x14ac:dyDescent="0.2">
      <c r="A353" s="46" t="s">
        <v>568</v>
      </c>
      <c r="B353" s="47" t="s">
        <v>569</v>
      </c>
      <c r="C353" s="47" t="s">
        <v>59</v>
      </c>
      <c r="D353" s="47" t="s">
        <v>595</v>
      </c>
      <c r="E353" s="26">
        <v>8380503</v>
      </c>
      <c r="F353" s="156">
        <v>11473253</v>
      </c>
      <c r="G353" s="2">
        <f t="shared" si="11"/>
        <v>3092750</v>
      </c>
      <c r="H353" s="44">
        <f t="shared" si="10"/>
        <v>0.36899999999999999</v>
      </c>
      <c r="I353" s="13" t="s">
        <v>870</v>
      </c>
      <c r="J353" s="16" t="s">
        <v>870</v>
      </c>
      <c r="K353" s="13" t="s">
        <v>915</v>
      </c>
      <c r="L353" s="64" t="s">
        <v>915</v>
      </c>
      <c r="M353" s="68" t="s">
        <v>915</v>
      </c>
      <c r="N353" s="14"/>
      <c r="O353" s="14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 s="1"/>
      <c r="BM353" s="1"/>
      <c r="BN353" s="1"/>
      <c r="BO353" s="1"/>
      <c r="BP353" s="1"/>
      <c r="BQ353" s="1"/>
      <c r="BR353" s="1"/>
      <c r="BS353" s="1"/>
      <c r="BT353" s="1"/>
      <c r="BU353" s="1"/>
    </row>
    <row r="354" spans="1:73" s="40" customFormat="1" x14ac:dyDescent="0.2">
      <c r="A354" s="46" t="s">
        <v>568</v>
      </c>
      <c r="B354" s="47" t="s">
        <v>569</v>
      </c>
      <c r="C354" s="47" t="s">
        <v>37</v>
      </c>
      <c r="D354" s="47" t="s">
        <v>596</v>
      </c>
      <c r="E354" s="26">
        <v>6483867</v>
      </c>
      <c r="F354" s="156">
        <v>7794951</v>
      </c>
      <c r="G354" s="2">
        <f t="shared" si="11"/>
        <v>1311084</v>
      </c>
      <c r="H354" s="44">
        <f t="shared" si="10"/>
        <v>0.20219999999999999</v>
      </c>
      <c r="I354" s="13" t="s">
        <v>870</v>
      </c>
      <c r="J354" s="16" t="s">
        <v>870</v>
      </c>
      <c r="K354" s="13" t="s">
        <v>915</v>
      </c>
      <c r="L354" s="64" t="s">
        <v>915</v>
      </c>
      <c r="M354" s="68" t="s">
        <v>915</v>
      </c>
      <c r="N354" s="14"/>
      <c r="O354" s="1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 s="1"/>
      <c r="BM354" s="1"/>
      <c r="BN354" s="1"/>
      <c r="BO354" s="1"/>
      <c r="BP354" s="1"/>
      <c r="BQ354" s="1"/>
      <c r="BR354" s="1"/>
      <c r="BS354" s="1"/>
      <c r="BT354" s="1"/>
      <c r="BU354" s="1"/>
    </row>
    <row r="355" spans="1:73" s="40" customFormat="1" x14ac:dyDescent="0.2">
      <c r="A355" s="46" t="s">
        <v>568</v>
      </c>
      <c r="B355" s="47" t="s">
        <v>569</v>
      </c>
      <c r="C355" s="47" t="s">
        <v>67</v>
      </c>
      <c r="D355" s="47" t="s">
        <v>597</v>
      </c>
      <c r="E355" s="26">
        <v>2939100</v>
      </c>
      <c r="F355" s="156">
        <v>3587300</v>
      </c>
      <c r="G355" s="2">
        <f t="shared" si="11"/>
        <v>648200</v>
      </c>
      <c r="H355" s="44">
        <f t="shared" si="10"/>
        <v>0.2205</v>
      </c>
      <c r="I355" s="13" t="s">
        <v>870</v>
      </c>
      <c r="J355" s="16" t="s">
        <v>870</v>
      </c>
      <c r="K355" s="13" t="s">
        <v>915</v>
      </c>
      <c r="L355" s="64" t="s">
        <v>915</v>
      </c>
      <c r="M355" s="68" t="s">
        <v>915</v>
      </c>
      <c r="N355" s="14"/>
      <c r="O355" s="14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 s="1"/>
      <c r="BM355" s="1"/>
      <c r="BN355" s="1"/>
      <c r="BO355" s="1"/>
      <c r="BP355" s="1"/>
      <c r="BQ355" s="1"/>
      <c r="BR355" s="1"/>
      <c r="BS355" s="1"/>
      <c r="BT355" s="1"/>
      <c r="BU355" s="1"/>
    </row>
    <row r="356" spans="1:73" s="40" customFormat="1" x14ac:dyDescent="0.2">
      <c r="A356" s="46" t="s">
        <v>568</v>
      </c>
      <c r="B356" s="47" t="s">
        <v>569</v>
      </c>
      <c r="C356" s="47" t="s">
        <v>93</v>
      </c>
      <c r="D356" s="47" t="s">
        <v>598</v>
      </c>
      <c r="E356" s="26">
        <v>25417227</v>
      </c>
      <c r="F356" s="156">
        <v>39337493</v>
      </c>
      <c r="G356" s="2">
        <f t="shared" si="11"/>
        <v>13920266</v>
      </c>
      <c r="H356" s="44">
        <f t="shared" si="10"/>
        <v>0.54769999999999996</v>
      </c>
      <c r="I356" s="13" t="s">
        <v>870</v>
      </c>
      <c r="J356" s="16" t="s">
        <v>870</v>
      </c>
      <c r="K356" s="13" t="s">
        <v>915</v>
      </c>
      <c r="L356" s="64" t="s">
        <v>915</v>
      </c>
      <c r="M356" s="68" t="s">
        <v>915</v>
      </c>
      <c r="N356" s="14"/>
      <c r="O356" s="14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 s="1"/>
      <c r="BM356" s="1"/>
      <c r="BN356" s="1"/>
      <c r="BO356" s="1"/>
      <c r="BP356" s="1"/>
      <c r="BQ356" s="1"/>
      <c r="BR356" s="1"/>
      <c r="BS356" s="1"/>
      <c r="BT356" s="1"/>
      <c r="BU356" s="1"/>
    </row>
    <row r="357" spans="1:73" s="40" customFormat="1" x14ac:dyDescent="0.2">
      <c r="A357" s="46" t="s">
        <v>568</v>
      </c>
      <c r="B357" s="47" t="s">
        <v>569</v>
      </c>
      <c r="C357" s="47" t="s">
        <v>356</v>
      </c>
      <c r="D357" s="47" t="s">
        <v>599</v>
      </c>
      <c r="E357" s="26">
        <v>2223807</v>
      </c>
      <c r="F357" s="156">
        <v>2637717</v>
      </c>
      <c r="G357" s="2">
        <f t="shared" si="11"/>
        <v>413910</v>
      </c>
      <c r="H357" s="44">
        <f t="shared" si="10"/>
        <v>0.18609999999999999</v>
      </c>
      <c r="I357" s="13" t="s">
        <v>870</v>
      </c>
      <c r="J357" s="16" t="s">
        <v>870</v>
      </c>
      <c r="K357" s="13">
        <v>2016</v>
      </c>
      <c r="L357" s="64">
        <v>-52.380000000000109</v>
      </c>
      <c r="M357" s="68">
        <v>-39.629999999999995</v>
      </c>
      <c r="N357" s="14"/>
      <c r="O357" s="14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 s="1"/>
      <c r="BM357" s="1"/>
      <c r="BN357" s="1"/>
      <c r="BO357" s="1"/>
      <c r="BP357" s="1"/>
      <c r="BQ357" s="1"/>
      <c r="BR357" s="1"/>
      <c r="BS357" s="1"/>
      <c r="BT357" s="1"/>
      <c r="BU357" s="1"/>
    </row>
    <row r="358" spans="1:73" s="40" customFormat="1" x14ac:dyDescent="0.2">
      <c r="A358" s="46" t="s">
        <v>568</v>
      </c>
      <c r="B358" s="47" t="s">
        <v>569</v>
      </c>
      <c r="C358" s="47" t="s">
        <v>600</v>
      </c>
      <c r="D358" s="47" t="s">
        <v>601</v>
      </c>
      <c r="E358" s="26">
        <v>4443055</v>
      </c>
      <c r="F358" s="156">
        <v>5592397</v>
      </c>
      <c r="G358" s="2">
        <f t="shared" si="11"/>
        <v>1149342</v>
      </c>
      <c r="H358" s="44">
        <f t="shared" si="10"/>
        <v>0.25869999999999999</v>
      </c>
      <c r="I358" s="13" t="s">
        <v>870</v>
      </c>
      <c r="J358" s="16" t="s">
        <v>870</v>
      </c>
      <c r="K358" s="13">
        <v>2016</v>
      </c>
      <c r="L358" s="64">
        <v>-408.80000000000018</v>
      </c>
      <c r="M358" s="68">
        <v>-235.88000000000011</v>
      </c>
      <c r="N358" s="14"/>
      <c r="O358" s="14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 s="1"/>
      <c r="BM358" s="1"/>
      <c r="BN358" s="1"/>
      <c r="BO358" s="1"/>
      <c r="BP358" s="1"/>
      <c r="BQ358" s="1"/>
      <c r="BR358" s="1"/>
      <c r="BS358" s="1"/>
      <c r="BT358" s="1"/>
      <c r="BU358" s="1"/>
    </row>
    <row r="359" spans="1:73" s="40" customFormat="1" x14ac:dyDescent="0.2">
      <c r="A359" s="46" t="s">
        <v>568</v>
      </c>
      <c r="B359" s="47" t="s">
        <v>569</v>
      </c>
      <c r="C359" s="47" t="s">
        <v>443</v>
      </c>
      <c r="D359" s="47" t="s">
        <v>602</v>
      </c>
      <c r="E359" s="26">
        <v>41069879</v>
      </c>
      <c r="F359" s="156">
        <v>49543226</v>
      </c>
      <c r="G359" s="2">
        <f t="shared" si="11"/>
        <v>8473347</v>
      </c>
      <c r="H359" s="44">
        <f t="shared" si="10"/>
        <v>0.20630000000000001</v>
      </c>
      <c r="I359" s="13" t="s">
        <v>870</v>
      </c>
      <c r="J359" s="16" t="s">
        <v>870</v>
      </c>
      <c r="K359" s="13" t="s">
        <v>915</v>
      </c>
      <c r="L359" s="64" t="s">
        <v>915</v>
      </c>
      <c r="M359" s="68" t="s">
        <v>915</v>
      </c>
      <c r="N359" s="14"/>
      <c r="O359" s="14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 s="1"/>
      <c r="BM359" s="1"/>
      <c r="BN359" s="1"/>
      <c r="BO359" s="1"/>
      <c r="BP359" s="1"/>
      <c r="BQ359" s="1"/>
      <c r="BR359" s="1"/>
      <c r="BS359" s="1"/>
      <c r="BT359" s="1"/>
      <c r="BU359" s="1"/>
    </row>
    <row r="360" spans="1:73" s="40" customFormat="1" x14ac:dyDescent="0.2">
      <c r="A360" s="46" t="s">
        <v>568</v>
      </c>
      <c r="B360" s="47" t="s">
        <v>569</v>
      </c>
      <c r="C360" s="47" t="s">
        <v>603</v>
      </c>
      <c r="D360" s="47" t="s">
        <v>604</v>
      </c>
      <c r="E360" s="26">
        <v>3576778</v>
      </c>
      <c r="F360" s="156">
        <v>4214825</v>
      </c>
      <c r="G360" s="2">
        <f t="shared" si="11"/>
        <v>638047</v>
      </c>
      <c r="H360" s="44">
        <f t="shared" si="10"/>
        <v>0.1784</v>
      </c>
      <c r="I360" s="13" t="s">
        <v>870</v>
      </c>
      <c r="J360" s="16" t="s">
        <v>870</v>
      </c>
      <c r="K360" s="13">
        <v>2016</v>
      </c>
      <c r="L360" s="64">
        <v>-61.619999999999891</v>
      </c>
      <c r="M360" s="68">
        <v>-41.029999999999973</v>
      </c>
      <c r="N360" s="14"/>
      <c r="O360" s="14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 s="1"/>
      <c r="BM360" s="1"/>
      <c r="BN360" s="1"/>
      <c r="BO360" s="1"/>
      <c r="BP360" s="1"/>
      <c r="BQ360" s="1"/>
      <c r="BR360" s="1"/>
      <c r="BS360" s="1"/>
      <c r="BT360" s="1"/>
      <c r="BU360" s="1"/>
    </row>
    <row r="361" spans="1:73" s="40" customFormat="1" x14ac:dyDescent="0.2">
      <c r="A361" s="46" t="s">
        <v>568</v>
      </c>
      <c r="B361" s="47" t="s">
        <v>569</v>
      </c>
      <c r="C361" s="47" t="s">
        <v>547</v>
      </c>
      <c r="D361" s="47" t="s">
        <v>605</v>
      </c>
      <c r="E361" s="26">
        <v>7756455</v>
      </c>
      <c r="F361" s="156">
        <v>8974299</v>
      </c>
      <c r="G361" s="2">
        <f t="shared" si="11"/>
        <v>1217844</v>
      </c>
      <c r="H361" s="44">
        <f t="shared" si="10"/>
        <v>0.157</v>
      </c>
      <c r="I361" s="13" t="s">
        <v>870</v>
      </c>
      <c r="J361" s="16" t="s">
        <v>870</v>
      </c>
      <c r="K361" s="13" t="s">
        <v>915</v>
      </c>
      <c r="L361" s="64" t="s">
        <v>915</v>
      </c>
      <c r="M361" s="68" t="s">
        <v>915</v>
      </c>
      <c r="N361" s="14"/>
      <c r="O361" s="14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 s="1"/>
      <c r="BM361" s="1"/>
      <c r="BN361" s="1"/>
      <c r="BO361" s="1"/>
      <c r="BP361" s="1"/>
      <c r="BQ361" s="1"/>
      <c r="BR361" s="1"/>
      <c r="BS361" s="1"/>
      <c r="BT361" s="1"/>
      <c r="BU361" s="1"/>
    </row>
    <row r="362" spans="1:73" s="40" customFormat="1" x14ac:dyDescent="0.2">
      <c r="A362" s="46" t="s">
        <v>568</v>
      </c>
      <c r="B362" s="47" t="s">
        <v>569</v>
      </c>
      <c r="C362" s="47" t="s">
        <v>410</v>
      </c>
      <c r="D362" s="47" t="s">
        <v>606</v>
      </c>
      <c r="E362" s="26">
        <v>102596611</v>
      </c>
      <c r="F362" s="156">
        <v>125243184</v>
      </c>
      <c r="G362" s="2">
        <f t="shared" si="11"/>
        <v>22646573</v>
      </c>
      <c r="H362" s="44">
        <f t="shared" si="10"/>
        <v>0.22070000000000001</v>
      </c>
      <c r="I362" s="13" t="s">
        <v>870</v>
      </c>
      <c r="J362" s="16" t="s">
        <v>870</v>
      </c>
      <c r="K362" s="13">
        <v>2016</v>
      </c>
      <c r="L362" s="64">
        <v>-1141.4900000000052</v>
      </c>
      <c r="M362" s="68">
        <v>-847.70999999999913</v>
      </c>
      <c r="N362" s="14"/>
      <c r="O362" s="14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 s="1"/>
      <c r="BM362" s="1"/>
      <c r="BN362" s="1"/>
      <c r="BO362" s="1"/>
      <c r="BP362" s="1"/>
      <c r="BQ362" s="1"/>
      <c r="BR362" s="1"/>
      <c r="BS362" s="1"/>
      <c r="BT362" s="1"/>
      <c r="BU362" s="1"/>
    </row>
    <row r="363" spans="1:73" s="40" customFormat="1" x14ac:dyDescent="0.2">
      <c r="A363" s="48" t="s">
        <v>568</v>
      </c>
      <c r="B363" s="49" t="s">
        <v>569</v>
      </c>
      <c r="C363" s="49" t="s">
        <v>859</v>
      </c>
      <c r="D363" s="49" t="s">
        <v>873</v>
      </c>
      <c r="E363" s="26">
        <v>808749</v>
      </c>
      <c r="F363" s="156">
        <v>896159</v>
      </c>
      <c r="G363" s="2">
        <f t="shared" si="11"/>
        <v>87410</v>
      </c>
      <c r="H363" s="44">
        <f t="shared" si="10"/>
        <v>0.1081</v>
      </c>
      <c r="I363" s="13" t="s">
        <v>870</v>
      </c>
      <c r="J363" s="16" t="s">
        <v>870</v>
      </c>
      <c r="K363" s="13" t="s">
        <v>915</v>
      </c>
      <c r="L363" s="64" t="s">
        <v>915</v>
      </c>
      <c r="M363" s="68" t="s">
        <v>915</v>
      </c>
      <c r="N363" s="14"/>
      <c r="O363" s="14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 s="1"/>
      <c r="BM363" s="1"/>
      <c r="BN363" s="1"/>
      <c r="BO363" s="1"/>
      <c r="BP363" s="1"/>
      <c r="BQ363" s="1"/>
      <c r="BR363" s="1"/>
      <c r="BS363" s="1"/>
      <c r="BT363" s="1"/>
      <c r="BU363" s="1"/>
    </row>
    <row r="364" spans="1:73" s="40" customFormat="1" x14ac:dyDescent="0.2">
      <c r="A364" s="159" t="s">
        <v>568</v>
      </c>
      <c r="B364" s="159" t="s">
        <v>569</v>
      </c>
      <c r="C364" s="159" t="s">
        <v>909</v>
      </c>
      <c r="D364" s="159" t="s">
        <v>910</v>
      </c>
      <c r="E364" s="103">
        <v>0</v>
      </c>
      <c r="F364" s="157">
        <v>0</v>
      </c>
      <c r="G364" s="104">
        <f t="shared" si="11"/>
        <v>0</v>
      </c>
      <c r="H364" s="71">
        <v>0</v>
      </c>
      <c r="I364" s="72"/>
      <c r="J364" s="73"/>
      <c r="K364" s="72" t="s">
        <v>915</v>
      </c>
      <c r="L364" s="74" t="s">
        <v>915</v>
      </c>
      <c r="M364" s="75" t="s">
        <v>915</v>
      </c>
      <c r="N364" s="14"/>
      <c r="O364" s="1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 s="1"/>
      <c r="BM364" s="1"/>
      <c r="BN364" s="1"/>
      <c r="BO364" s="1"/>
      <c r="BP364" s="1"/>
      <c r="BQ364" s="1"/>
      <c r="BR364" s="1"/>
      <c r="BS364" s="1"/>
      <c r="BT364" s="1"/>
      <c r="BU364" s="1"/>
    </row>
    <row r="365" spans="1:73" s="40" customFormat="1" x14ac:dyDescent="0.2">
      <c r="A365" s="159" t="s">
        <v>568</v>
      </c>
      <c r="B365" s="159" t="s">
        <v>569</v>
      </c>
      <c r="C365" s="159" t="s">
        <v>911</v>
      </c>
      <c r="D365" s="159" t="s">
        <v>912</v>
      </c>
      <c r="E365" s="103">
        <v>0</v>
      </c>
      <c r="F365" s="157">
        <v>0</v>
      </c>
      <c r="G365" s="104">
        <f t="shared" si="11"/>
        <v>0</v>
      </c>
      <c r="H365" s="71">
        <v>0</v>
      </c>
      <c r="I365" s="72"/>
      <c r="J365" s="73"/>
      <c r="K365" s="72" t="s">
        <v>915</v>
      </c>
      <c r="L365" s="74" t="s">
        <v>915</v>
      </c>
      <c r="M365" s="75" t="s">
        <v>915</v>
      </c>
      <c r="N365" s="14"/>
      <c r="O365" s="14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 s="1"/>
      <c r="BM365" s="1"/>
      <c r="BN365" s="1"/>
      <c r="BO365" s="1"/>
      <c r="BP365" s="1"/>
      <c r="BQ365" s="1"/>
      <c r="BR365" s="1"/>
      <c r="BS365" s="1"/>
      <c r="BT365" s="1"/>
      <c r="BU365" s="1"/>
    </row>
    <row r="366" spans="1:73" s="40" customFormat="1" x14ac:dyDescent="0.2">
      <c r="A366" s="76" t="s">
        <v>568</v>
      </c>
      <c r="B366" s="77" t="s">
        <v>569</v>
      </c>
      <c r="C366" s="77" t="s">
        <v>850</v>
      </c>
      <c r="D366" s="77" t="s">
        <v>851</v>
      </c>
      <c r="E366" s="83">
        <v>37585756</v>
      </c>
      <c r="F366" s="158">
        <v>0</v>
      </c>
      <c r="G366" s="84">
        <f t="shared" si="11"/>
        <v>-37585756</v>
      </c>
      <c r="H366" s="78">
        <f t="shared" si="10"/>
        <v>-1</v>
      </c>
      <c r="I366" s="79"/>
      <c r="J366" s="80"/>
      <c r="K366" s="79" t="s">
        <v>915</v>
      </c>
      <c r="L366" s="81" t="s">
        <v>915</v>
      </c>
      <c r="M366" s="82" t="s">
        <v>915</v>
      </c>
      <c r="N366" s="14"/>
      <c r="O366" s="14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 s="1"/>
      <c r="BM366" s="1"/>
      <c r="BN366" s="1"/>
      <c r="BO366" s="1"/>
      <c r="BP366" s="1"/>
      <c r="BQ366" s="1"/>
      <c r="BR366" s="1"/>
      <c r="BS366" s="1"/>
      <c r="BT366" s="1"/>
      <c r="BU366" s="1"/>
    </row>
    <row r="367" spans="1:73" s="40" customFormat="1" x14ac:dyDescent="0.2">
      <c r="A367" s="76" t="s">
        <v>568</v>
      </c>
      <c r="B367" s="77" t="s">
        <v>569</v>
      </c>
      <c r="C367" s="77" t="s">
        <v>852</v>
      </c>
      <c r="D367" s="77" t="s">
        <v>853</v>
      </c>
      <c r="E367" s="83">
        <v>10490224</v>
      </c>
      <c r="F367" s="158">
        <v>0</v>
      </c>
      <c r="G367" s="84">
        <f t="shared" si="11"/>
        <v>-10490224</v>
      </c>
      <c r="H367" s="78">
        <f t="shared" si="10"/>
        <v>-1</v>
      </c>
      <c r="I367" s="79"/>
      <c r="J367" s="80"/>
      <c r="K367" s="79" t="s">
        <v>915</v>
      </c>
      <c r="L367" s="81" t="s">
        <v>915</v>
      </c>
      <c r="M367" s="82" t="s">
        <v>915</v>
      </c>
      <c r="N367" s="14"/>
      <c r="O367" s="14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 s="1"/>
      <c r="BM367" s="1"/>
      <c r="BN367" s="1"/>
      <c r="BO367" s="1"/>
      <c r="BP367" s="1"/>
      <c r="BQ367" s="1"/>
      <c r="BR367" s="1"/>
      <c r="BS367" s="1"/>
      <c r="BT367" s="1"/>
      <c r="BU367" s="1"/>
    </row>
    <row r="368" spans="1:73" s="40" customFormat="1" x14ac:dyDescent="0.2">
      <c r="A368" s="76" t="s">
        <v>568</v>
      </c>
      <c r="B368" s="77" t="s">
        <v>569</v>
      </c>
      <c r="C368" s="77" t="s">
        <v>854</v>
      </c>
      <c r="D368" s="77" t="s">
        <v>855</v>
      </c>
      <c r="E368" s="83">
        <v>6057942</v>
      </c>
      <c r="F368" s="158">
        <v>0</v>
      </c>
      <c r="G368" s="84">
        <f t="shared" si="11"/>
        <v>-6057942</v>
      </c>
      <c r="H368" s="78">
        <f t="shared" si="10"/>
        <v>-1</v>
      </c>
      <c r="I368" s="79"/>
      <c r="J368" s="80"/>
      <c r="K368" s="79" t="s">
        <v>915</v>
      </c>
      <c r="L368" s="81" t="s">
        <v>915</v>
      </c>
      <c r="M368" s="82" t="s">
        <v>915</v>
      </c>
      <c r="N368" s="14"/>
      <c r="O368" s="14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 s="1"/>
      <c r="BM368" s="1"/>
      <c r="BN368" s="1"/>
      <c r="BO368" s="1"/>
      <c r="BP368" s="1"/>
      <c r="BQ368" s="1"/>
      <c r="BR368" s="1"/>
      <c r="BS368" s="1"/>
      <c r="BT368" s="1"/>
      <c r="BU368" s="1"/>
    </row>
    <row r="369" spans="1:73" s="40" customFormat="1" x14ac:dyDescent="0.2">
      <c r="A369" s="76" t="s">
        <v>568</v>
      </c>
      <c r="B369" s="77" t="s">
        <v>569</v>
      </c>
      <c r="C369" s="77" t="s">
        <v>856</v>
      </c>
      <c r="D369" s="77" t="s">
        <v>857</v>
      </c>
      <c r="E369" s="83">
        <v>1842546</v>
      </c>
      <c r="F369" s="158">
        <v>0</v>
      </c>
      <c r="G369" s="84">
        <f t="shared" si="11"/>
        <v>-1842546</v>
      </c>
      <c r="H369" s="78">
        <f t="shared" si="10"/>
        <v>-1</v>
      </c>
      <c r="I369" s="79"/>
      <c r="J369" s="80"/>
      <c r="K369" s="79" t="s">
        <v>915</v>
      </c>
      <c r="L369" s="81" t="s">
        <v>915</v>
      </c>
      <c r="M369" s="82" t="s">
        <v>915</v>
      </c>
      <c r="N369" s="14"/>
      <c r="O369" s="14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 s="1"/>
      <c r="BM369" s="1"/>
      <c r="BN369" s="1"/>
      <c r="BO369" s="1"/>
      <c r="BP369" s="1"/>
      <c r="BQ369" s="1"/>
      <c r="BR369" s="1"/>
      <c r="BS369" s="1"/>
      <c r="BT369" s="1"/>
      <c r="BU369" s="1"/>
    </row>
    <row r="370" spans="1:73" s="40" customFormat="1" x14ac:dyDescent="0.2">
      <c r="A370" s="46" t="s">
        <v>607</v>
      </c>
      <c r="B370" s="47" t="s">
        <v>608</v>
      </c>
      <c r="C370" s="47" t="s">
        <v>428</v>
      </c>
      <c r="D370" s="47" t="s">
        <v>609</v>
      </c>
      <c r="E370" s="26">
        <v>1511602</v>
      </c>
      <c r="F370" s="156">
        <v>1756392</v>
      </c>
      <c r="G370" s="2">
        <f t="shared" si="11"/>
        <v>244790</v>
      </c>
      <c r="H370" s="44">
        <f t="shared" si="10"/>
        <v>0.16189999999999999</v>
      </c>
      <c r="I370" s="13" t="s">
        <v>870</v>
      </c>
      <c r="J370" s="16" t="s">
        <v>870</v>
      </c>
      <c r="K370" s="13" t="s">
        <v>915</v>
      </c>
      <c r="L370" s="64" t="s">
        <v>915</v>
      </c>
      <c r="M370" s="68" t="s">
        <v>915</v>
      </c>
      <c r="N370" s="14"/>
      <c r="O370" s="14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 s="1"/>
      <c r="BM370" s="1"/>
      <c r="BN370" s="1"/>
      <c r="BO370" s="1"/>
      <c r="BP370" s="1"/>
      <c r="BQ370" s="1"/>
      <c r="BR370" s="1"/>
      <c r="BS370" s="1"/>
      <c r="BT370" s="1"/>
      <c r="BU370" s="1"/>
    </row>
    <row r="371" spans="1:73" s="40" customFormat="1" x14ac:dyDescent="0.2">
      <c r="A371" s="46" t="s">
        <v>607</v>
      </c>
      <c r="B371" s="47" t="s">
        <v>608</v>
      </c>
      <c r="C371" s="47" t="s">
        <v>26</v>
      </c>
      <c r="D371" s="47" t="s">
        <v>610</v>
      </c>
      <c r="E371" s="26">
        <v>5003364</v>
      </c>
      <c r="F371" s="156">
        <v>5683776</v>
      </c>
      <c r="G371" s="2">
        <f t="shared" si="11"/>
        <v>680412</v>
      </c>
      <c r="H371" s="44">
        <f t="shared" si="10"/>
        <v>0.13600000000000001</v>
      </c>
      <c r="I371" s="13" t="s">
        <v>870</v>
      </c>
      <c r="J371" s="16" t="s">
        <v>870</v>
      </c>
      <c r="K371" s="13">
        <v>2016</v>
      </c>
      <c r="L371" s="64">
        <v>-109.32000000000016</v>
      </c>
      <c r="M371" s="68">
        <v>-70.369999999999891</v>
      </c>
      <c r="N371" s="14"/>
      <c r="O371" s="14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 s="1"/>
      <c r="BM371" s="1"/>
      <c r="BN371" s="1"/>
      <c r="BO371" s="1"/>
      <c r="BP371" s="1"/>
      <c r="BQ371" s="1"/>
      <c r="BR371" s="1"/>
      <c r="BS371" s="1"/>
      <c r="BT371" s="1"/>
      <c r="BU371" s="1"/>
    </row>
    <row r="372" spans="1:73" s="40" customFormat="1" x14ac:dyDescent="0.2">
      <c r="A372" s="46" t="s">
        <v>607</v>
      </c>
      <c r="B372" s="47" t="s">
        <v>608</v>
      </c>
      <c r="C372" s="47" t="s">
        <v>57</v>
      </c>
      <c r="D372" s="47" t="s">
        <v>611</v>
      </c>
      <c r="E372" s="26">
        <v>4448480</v>
      </c>
      <c r="F372" s="156">
        <v>5153451</v>
      </c>
      <c r="G372" s="2">
        <f t="shared" si="11"/>
        <v>704971</v>
      </c>
      <c r="H372" s="44">
        <f t="shared" si="10"/>
        <v>0.1585</v>
      </c>
      <c r="I372" s="13" t="s">
        <v>870</v>
      </c>
      <c r="J372" s="16" t="s">
        <v>870</v>
      </c>
      <c r="K372" s="13">
        <v>2016</v>
      </c>
      <c r="L372" s="64">
        <v>-26.509999999999991</v>
      </c>
      <c r="M372" s="68">
        <v>-29.929999999999836</v>
      </c>
      <c r="N372" s="14"/>
      <c r="O372" s="14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 s="1"/>
      <c r="BM372" s="1"/>
      <c r="BN372" s="1"/>
      <c r="BO372" s="1"/>
      <c r="BP372" s="1"/>
      <c r="BQ372" s="1"/>
      <c r="BR372" s="1"/>
      <c r="BS372" s="1"/>
      <c r="BT372" s="1"/>
      <c r="BU372" s="1"/>
    </row>
    <row r="373" spans="1:73" s="40" customFormat="1" x14ac:dyDescent="0.2">
      <c r="A373" s="46" t="s">
        <v>607</v>
      </c>
      <c r="B373" s="47" t="s">
        <v>608</v>
      </c>
      <c r="C373" s="47" t="s">
        <v>79</v>
      </c>
      <c r="D373" s="47" t="s">
        <v>612</v>
      </c>
      <c r="E373" s="26">
        <v>3706058</v>
      </c>
      <c r="F373" s="156">
        <v>4338910</v>
      </c>
      <c r="G373" s="2">
        <f t="shared" si="11"/>
        <v>632852</v>
      </c>
      <c r="H373" s="44">
        <f t="shared" si="10"/>
        <v>0.17080000000000001</v>
      </c>
      <c r="I373" s="13" t="s">
        <v>870</v>
      </c>
      <c r="J373" s="16" t="s">
        <v>870</v>
      </c>
      <c r="K373" s="13">
        <v>2016</v>
      </c>
      <c r="L373" s="64">
        <v>-1.8699999999998909</v>
      </c>
      <c r="M373" s="68">
        <v>-9.9000000000000909</v>
      </c>
      <c r="N373" s="14"/>
      <c r="O373" s="14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 s="1"/>
      <c r="BM373" s="1"/>
      <c r="BN373" s="1"/>
      <c r="BO373" s="1"/>
      <c r="BP373" s="1"/>
      <c r="BQ373" s="1"/>
      <c r="BR373" s="1"/>
      <c r="BS373" s="1"/>
      <c r="BT373" s="1"/>
      <c r="BU373" s="1"/>
    </row>
    <row r="374" spans="1:73" s="40" customFormat="1" x14ac:dyDescent="0.2">
      <c r="A374" s="46" t="s">
        <v>607</v>
      </c>
      <c r="B374" s="47" t="s">
        <v>608</v>
      </c>
      <c r="C374" s="47" t="s">
        <v>16</v>
      </c>
      <c r="D374" s="47" t="s">
        <v>613</v>
      </c>
      <c r="E374" s="26">
        <v>3278999</v>
      </c>
      <c r="F374" s="156">
        <v>3868848</v>
      </c>
      <c r="G374" s="2">
        <f t="shared" si="11"/>
        <v>589849</v>
      </c>
      <c r="H374" s="44">
        <f t="shared" si="10"/>
        <v>0.1799</v>
      </c>
      <c r="I374" s="13" t="s">
        <v>870</v>
      </c>
      <c r="J374" s="16" t="s">
        <v>870</v>
      </c>
      <c r="K374" s="13">
        <v>2016</v>
      </c>
      <c r="L374" s="64">
        <v>-25.519999999999982</v>
      </c>
      <c r="M374" s="68">
        <v>-35.579999999999927</v>
      </c>
      <c r="N374" s="14"/>
      <c r="O374" s="1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 s="1"/>
      <c r="BM374" s="1"/>
      <c r="BN374" s="1"/>
      <c r="BO374" s="1"/>
      <c r="BP374" s="1"/>
      <c r="BQ374" s="1"/>
      <c r="BR374" s="1"/>
      <c r="BS374" s="1"/>
      <c r="BT374" s="1"/>
      <c r="BU374" s="1"/>
    </row>
    <row r="375" spans="1:73" s="40" customFormat="1" x14ac:dyDescent="0.2">
      <c r="A375" s="46" t="s">
        <v>607</v>
      </c>
      <c r="B375" s="47" t="s">
        <v>608</v>
      </c>
      <c r="C375" s="47" t="s">
        <v>82</v>
      </c>
      <c r="D375" s="47" t="s">
        <v>614</v>
      </c>
      <c r="E375" s="26">
        <v>2096263</v>
      </c>
      <c r="F375" s="156">
        <v>2324168</v>
      </c>
      <c r="G375" s="2">
        <f t="shared" si="11"/>
        <v>227905</v>
      </c>
      <c r="H375" s="44">
        <f t="shared" si="10"/>
        <v>0.1087</v>
      </c>
      <c r="I375" s="13" t="s">
        <v>870</v>
      </c>
      <c r="J375" s="16" t="s">
        <v>870</v>
      </c>
      <c r="K375" s="13">
        <v>2016</v>
      </c>
      <c r="L375" s="64">
        <v>-34.459999999999923</v>
      </c>
      <c r="M375" s="68">
        <v>-37.699999999999932</v>
      </c>
      <c r="N375" s="14"/>
      <c r="O375" s="14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 s="1"/>
      <c r="BM375" s="1"/>
      <c r="BN375" s="1"/>
      <c r="BO375" s="1"/>
      <c r="BP375" s="1"/>
      <c r="BQ375" s="1"/>
      <c r="BR375" s="1"/>
      <c r="BS375" s="1"/>
      <c r="BT375" s="1"/>
      <c r="BU375" s="1"/>
    </row>
    <row r="376" spans="1:73" s="40" customFormat="1" x14ac:dyDescent="0.2">
      <c r="A376" s="46" t="s">
        <v>607</v>
      </c>
      <c r="B376" s="47" t="s">
        <v>608</v>
      </c>
      <c r="C376" s="47" t="s">
        <v>59</v>
      </c>
      <c r="D376" s="47" t="s">
        <v>615</v>
      </c>
      <c r="E376" s="26">
        <v>585023</v>
      </c>
      <c r="F376" s="156">
        <v>700538</v>
      </c>
      <c r="G376" s="2">
        <f t="shared" si="11"/>
        <v>115515</v>
      </c>
      <c r="H376" s="44">
        <f t="shared" si="10"/>
        <v>0.19750000000000001</v>
      </c>
      <c r="I376" s="13" t="s">
        <v>870</v>
      </c>
      <c r="J376" s="16" t="s">
        <v>870</v>
      </c>
      <c r="K376" s="13" t="s">
        <v>915</v>
      </c>
      <c r="L376" s="64" t="s">
        <v>915</v>
      </c>
      <c r="M376" s="68" t="s">
        <v>915</v>
      </c>
      <c r="N376" s="14"/>
      <c r="O376" s="14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 s="1"/>
      <c r="BM376" s="1"/>
      <c r="BN376" s="1"/>
      <c r="BO376" s="1"/>
      <c r="BP376" s="1"/>
      <c r="BQ376" s="1"/>
      <c r="BR376" s="1"/>
      <c r="BS376" s="1"/>
      <c r="BT376" s="1"/>
      <c r="BU376" s="1"/>
    </row>
    <row r="377" spans="1:73" s="40" customFormat="1" x14ac:dyDescent="0.2">
      <c r="A377" s="46" t="s">
        <v>607</v>
      </c>
      <c r="B377" s="47" t="s">
        <v>608</v>
      </c>
      <c r="C377" s="47" t="s">
        <v>37</v>
      </c>
      <c r="D377" s="47" t="s">
        <v>144</v>
      </c>
      <c r="E377" s="26">
        <v>984907</v>
      </c>
      <c r="F377" s="156">
        <v>1149325</v>
      </c>
      <c r="G377" s="2">
        <f t="shared" si="11"/>
        <v>164418</v>
      </c>
      <c r="H377" s="44">
        <f t="shared" si="10"/>
        <v>0.16689999999999999</v>
      </c>
      <c r="I377" s="13" t="s">
        <v>870</v>
      </c>
      <c r="J377" s="16" t="s">
        <v>870</v>
      </c>
      <c r="K377" s="13" t="s">
        <v>915</v>
      </c>
      <c r="L377" s="64" t="s">
        <v>915</v>
      </c>
      <c r="M377" s="68" t="s">
        <v>915</v>
      </c>
      <c r="N377" s="14"/>
      <c r="O377" s="14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 s="1"/>
      <c r="BM377" s="1"/>
      <c r="BN377" s="1"/>
      <c r="BO377" s="1"/>
      <c r="BP377" s="1"/>
      <c r="BQ377" s="1"/>
      <c r="BR377" s="1"/>
      <c r="BS377" s="1"/>
      <c r="BT377" s="1"/>
      <c r="BU377" s="1"/>
    </row>
    <row r="378" spans="1:73" s="40" customFormat="1" x14ac:dyDescent="0.2">
      <c r="A378" s="46" t="s">
        <v>607</v>
      </c>
      <c r="B378" s="47" t="s">
        <v>608</v>
      </c>
      <c r="C378" s="47" t="s">
        <v>215</v>
      </c>
      <c r="D378" s="47" t="s">
        <v>616</v>
      </c>
      <c r="E378" s="26">
        <v>1636211</v>
      </c>
      <c r="F378" s="156">
        <v>1890879</v>
      </c>
      <c r="G378" s="2">
        <f t="shared" si="11"/>
        <v>254668</v>
      </c>
      <c r="H378" s="44">
        <f t="shared" si="10"/>
        <v>0.15559999999999999</v>
      </c>
      <c r="I378" s="13" t="s">
        <v>870</v>
      </c>
      <c r="J378" s="16" t="s">
        <v>870</v>
      </c>
      <c r="K378" s="13" t="s">
        <v>915</v>
      </c>
      <c r="L378" s="64" t="s">
        <v>915</v>
      </c>
      <c r="M378" s="68" t="s">
        <v>915</v>
      </c>
      <c r="N378" s="14"/>
      <c r="O378" s="14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 s="1"/>
      <c r="BM378" s="1"/>
      <c r="BN378" s="1"/>
      <c r="BO378" s="1"/>
      <c r="BP378" s="1"/>
      <c r="BQ378" s="1"/>
      <c r="BR378" s="1"/>
      <c r="BS378" s="1"/>
      <c r="BT378" s="1"/>
      <c r="BU378" s="1"/>
    </row>
    <row r="379" spans="1:73" s="40" customFormat="1" x14ac:dyDescent="0.2">
      <c r="A379" s="46" t="s">
        <v>617</v>
      </c>
      <c r="B379" s="47" t="s">
        <v>618</v>
      </c>
      <c r="C379" s="47" t="s">
        <v>176</v>
      </c>
      <c r="D379" s="47" t="s">
        <v>619</v>
      </c>
      <c r="E379" s="26">
        <v>258021</v>
      </c>
      <c r="F379" s="156">
        <v>346578</v>
      </c>
      <c r="G379" s="2">
        <f t="shared" si="11"/>
        <v>88557</v>
      </c>
      <c r="H379" s="44">
        <f t="shared" si="10"/>
        <v>0.34320000000000001</v>
      </c>
      <c r="I379" s="13" t="s">
        <v>870</v>
      </c>
      <c r="J379" s="16" t="s">
        <v>870</v>
      </c>
      <c r="K379" s="13" t="s">
        <v>915</v>
      </c>
      <c r="L379" s="64" t="s">
        <v>915</v>
      </c>
      <c r="M379" s="68" t="s">
        <v>915</v>
      </c>
      <c r="N379" s="14"/>
      <c r="O379" s="14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 s="1"/>
      <c r="BM379" s="1"/>
      <c r="BN379" s="1"/>
      <c r="BO379" s="1"/>
      <c r="BP379" s="1"/>
      <c r="BQ379" s="1"/>
      <c r="BR379" s="1"/>
      <c r="BS379" s="1"/>
      <c r="BT379" s="1"/>
      <c r="BU379" s="1"/>
    </row>
    <row r="380" spans="1:73" s="40" customFormat="1" x14ac:dyDescent="0.2">
      <c r="A380" s="46" t="s">
        <v>617</v>
      </c>
      <c r="B380" s="47" t="s">
        <v>618</v>
      </c>
      <c r="C380" s="47" t="s">
        <v>382</v>
      </c>
      <c r="D380" s="47" t="s">
        <v>620</v>
      </c>
      <c r="E380" s="26">
        <v>189877</v>
      </c>
      <c r="F380" s="156">
        <v>233729</v>
      </c>
      <c r="G380" s="2">
        <f t="shared" si="11"/>
        <v>43852</v>
      </c>
      <c r="H380" s="44">
        <f t="shared" si="10"/>
        <v>0.23089999999999999</v>
      </c>
      <c r="I380" s="13" t="s">
        <v>870</v>
      </c>
      <c r="J380" s="16" t="s">
        <v>870</v>
      </c>
      <c r="K380" s="13">
        <v>2016</v>
      </c>
      <c r="L380" s="64">
        <v>-7.6700000000000159</v>
      </c>
      <c r="M380" s="68">
        <v>-4.5900000000000034</v>
      </c>
      <c r="N380" s="14"/>
      <c r="O380" s="14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 s="1"/>
      <c r="BM380" s="1"/>
      <c r="BN380" s="1"/>
      <c r="BO380" s="1"/>
      <c r="BP380" s="1"/>
      <c r="BQ380" s="1"/>
      <c r="BR380" s="1"/>
      <c r="BS380" s="1"/>
      <c r="BT380" s="1"/>
      <c r="BU380" s="1"/>
    </row>
    <row r="381" spans="1:73" s="40" customFormat="1" x14ac:dyDescent="0.2">
      <c r="A381" s="46" t="s">
        <v>617</v>
      </c>
      <c r="B381" s="47" t="s">
        <v>618</v>
      </c>
      <c r="C381" s="47" t="s">
        <v>245</v>
      </c>
      <c r="D381" s="47" t="s">
        <v>621</v>
      </c>
      <c r="E381" s="26">
        <v>98787</v>
      </c>
      <c r="F381" s="156">
        <v>134869</v>
      </c>
      <c r="G381" s="2">
        <f t="shared" si="11"/>
        <v>36082</v>
      </c>
      <c r="H381" s="44">
        <f t="shared" si="10"/>
        <v>0.36530000000000001</v>
      </c>
      <c r="I381" s="13" t="s">
        <v>870</v>
      </c>
      <c r="J381" s="16" t="s">
        <v>870</v>
      </c>
      <c r="K381" s="13" t="s">
        <v>915</v>
      </c>
      <c r="L381" s="64" t="s">
        <v>915</v>
      </c>
      <c r="M381" s="68" t="s">
        <v>915</v>
      </c>
      <c r="N381" s="14"/>
      <c r="O381" s="14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 s="1"/>
      <c r="BM381" s="1"/>
      <c r="BN381" s="1"/>
      <c r="BO381" s="1"/>
      <c r="BP381" s="1"/>
      <c r="BQ381" s="1"/>
      <c r="BR381" s="1"/>
      <c r="BS381" s="1"/>
      <c r="BT381" s="1"/>
      <c r="BU381" s="1"/>
    </row>
    <row r="382" spans="1:73" s="40" customFormat="1" x14ac:dyDescent="0.2">
      <c r="A382" s="46" t="s">
        <v>617</v>
      </c>
      <c r="B382" s="47" t="s">
        <v>618</v>
      </c>
      <c r="C382" s="47" t="s">
        <v>622</v>
      </c>
      <c r="D382" s="47" t="s">
        <v>623</v>
      </c>
      <c r="E382" s="26">
        <v>573190</v>
      </c>
      <c r="F382" s="156">
        <v>751768</v>
      </c>
      <c r="G382" s="2">
        <f t="shared" si="11"/>
        <v>178578</v>
      </c>
      <c r="H382" s="44">
        <f t="shared" si="10"/>
        <v>0.31159999999999999</v>
      </c>
      <c r="I382" s="13" t="s">
        <v>870</v>
      </c>
      <c r="J382" s="16" t="s">
        <v>870</v>
      </c>
      <c r="K382" s="13" t="s">
        <v>915</v>
      </c>
      <c r="L382" s="64" t="s">
        <v>915</v>
      </c>
      <c r="M382" s="68" t="s">
        <v>915</v>
      </c>
      <c r="N382" s="14"/>
      <c r="O382" s="14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 s="1"/>
      <c r="BM382" s="1"/>
      <c r="BN382" s="1"/>
      <c r="BO382" s="1"/>
      <c r="BP382" s="1"/>
      <c r="BQ382" s="1"/>
      <c r="BR382" s="1"/>
      <c r="BS382" s="1"/>
      <c r="BT382" s="1"/>
      <c r="BU382" s="1"/>
    </row>
    <row r="383" spans="1:73" s="40" customFormat="1" x14ac:dyDescent="0.2">
      <c r="A383" s="46" t="s">
        <v>617</v>
      </c>
      <c r="B383" s="47" t="s">
        <v>618</v>
      </c>
      <c r="C383" s="47" t="s">
        <v>624</v>
      </c>
      <c r="D383" s="47" t="s">
        <v>625</v>
      </c>
      <c r="E383" s="26">
        <v>1169203</v>
      </c>
      <c r="F383" s="156">
        <v>1359073</v>
      </c>
      <c r="G383" s="2">
        <f t="shared" si="11"/>
        <v>189870</v>
      </c>
      <c r="H383" s="44">
        <f t="shared" si="10"/>
        <v>0.16239999999999999</v>
      </c>
      <c r="I383" s="13" t="s">
        <v>870</v>
      </c>
      <c r="J383" s="16" t="s">
        <v>870</v>
      </c>
      <c r="K383" s="13" t="s">
        <v>915</v>
      </c>
      <c r="L383" s="64" t="s">
        <v>915</v>
      </c>
      <c r="M383" s="68" t="s">
        <v>915</v>
      </c>
      <c r="N383" s="14"/>
      <c r="O383" s="14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 s="1"/>
      <c r="BM383" s="1"/>
      <c r="BN383" s="1"/>
      <c r="BO383" s="1"/>
      <c r="BP383" s="1"/>
      <c r="BQ383" s="1"/>
      <c r="BR383" s="1"/>
      <c r="BS383" s="1"/>
      <c r="BT383" s="1"/>
      <c r="BU383" s="1"/>
    </row>
    <row r="384" spans="1:73" s="40" customFormat="1" x14ac:dyDescent="0.2">
      <c r="A384" s="46" t="s">
        <v>617</v>
      </c>
      <c r="B384" s="47" t="s">
        <v>618</v>
      </c>
      <c r="C384" s="47" t="s">
        <v>57</v>
      </c>
      <c r="D384" s="47" t="s">
        <v>626</v>
      </c>
      <c r="E384" s="26">
        <v>2374814</v>
      </c>
      <c r="F384" s="156">
        <v>2967365</v>
      </c>
      <c r="G384" s="2">
        <f t="shared" si="11"/>
        <v>592551</v>
      </c>
      <c r="H384" s="44">
        <f t="shared" si="10"/>
        <v>0.2495</v>
      </c>
      <c r="I384" s="13" t="s">
        <v>870</v>
      </c>
      <c r="J384" s="16" t="s">
        <v>870</v>
      </c>
      <c r="K384" s="13" t="s">
        <v>915</v>
      </c>
      <c r="L384" s="64" t="s">
        <v>915</v>
      </c>
      <c r="M384" s="68" t="s">
        <v>915</v>
      </c>
      <c r="N384" s="14"/>
      <c r="O384" s="1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 s="1"/>
      <c r="BM384" s="1"/>
      <c r="BN384" s="1"/>
      <c r="BO384" s="1"/>
      <c r="BP384" s="1"/>
      <c r="BQ384" s="1"/>
      <c r="BR384" s="1"/>
      <c r="BS384" s="1"/>
      <c r="BT384" s="1"/>
      <c r="BU384" s="1"/>
    </row>
    <row r="385" spans="1:73" s="40" customFormat="1" x14ac:dyDescent="0.2">
      <c r="A385" s="46" t="s">
        <v>617</v>
      </c>
      <c r="B385" s="47" t="s">
        <v>618</v>
      </c>
      <c r="C385" s="47" t="s">
        <v>18</v>
      </c>
      <c r="D385" s="47" t="s">
        <v>627</v>
      </c>
      <c r="E385" s="26">
        <v>117376</v>
      </c>
      <c r="F385" s="156">
        <v>228361</v>
      </c>
      <c r="G385" s="2">
        <f t="shared" si="11"/>
        <v>110985</v>
      </c>
      <c r="H385" s="44">
        <f t="shared" si="10"/>
        <v>0.9456</v>
      </c>
      <c r="I385" s="13">
        <v>1</v>
      </c>
      <c r="J385" s="16" t="s">
        <v>870</v>
      </c>
      <c r="K385" s="13" t="s">
        <v>915</v>
      </c>
      <c r="L385" s="64" t="s">
        <v>915</v>
      </c>
      <c r="M385" s="68" t="s">
        <v>915</v>
      </c>
      <c r="N385" s="14"/>
      <c r="O385" s="14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 s="1"/>
      <c r="BM385" s="1"/>
      <c r="BN385" s="1"/>
      <c r="BO385" s="1"/>
      <c r="BP385" s="1"/>
      <c r="BQ385" s="1"/>
      <c r="BR385" s="1"/>
      <c r="BS385" s="1"/>
      <c r="BT385" s="1"/>
      <c r="BU385" s="1"/>
    </row>
    <row r="386" spans="1:73" s="40" customFormat="1" x14ac:dyDescent="0.2">
      <c r="A386" s="46" t="s">
        <v>617</v>
      </c>
      <c r="B386" s="47" t="s">
        <v>618</v>
      </c>
      <c r="C386" s="47" t="s">
        <v>193</v>
      </c>
      <c r="D386" s="47" t="s">
        <v>628</v>
      </c>
      <c r="E386" s="26">
        <v>824199</v>
      </c>
      <c r="F386" s="156">
        <v>1001450</v>
      </c>
      <c r="G386" s="2">
        <f t="shared" si="11"/>
        <v>177251</v>
      </c>
      <c r="H386" s="44">
        <f t="shared" si="10"/>
        <v>0.21510000000000001</v>
      </c>
      <c r="I386" s="13" t="s">
        <v>870</v>
      </c>
      <c r="J386" s="16" t="s">
        <v>870</v>
      </c>
      <c r="K386" s="13">
        <v>2016</v>
      </c>
      <c r="L386" s="64">
        <v>-31.1400000000001</v>
      </c>
      <c r="M386" s="68">
        <v>-16.479999999999961</v>
      </c>
      <c r="N386" s="14"/>
      <c r="O386" s="14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 s="1"/>
      <c r="BM386" s="1"/>
      <c r="BN386" s="1"/>
      <c r="BO386" s="1"/>
      <c r="BP386" s="1"/>
      <c r="BQ386" s="1"/>
      <c r="BR386" s="1"/>
      <c r="BS386" s="1"/>
      <c r="BT386" s="1"/>
      <c r="BU386" s="1"/>
    </row>
    <row r="387" spans="1:73" s="40" customFormat="1" x14ac:dyDescent="0.2">
      <c r="A387" s="46" t="s">
        <v>617</v>
      </c>
      <c r="B387" s="47" t="s">
        <v>618</v>
      </c>
      <c r="C387" s="47" t="s">
        <v>22</v>
      </c>
      <c r="D387" s="47" t="s">
        <v>629</v>
      </c>
      <c r="E387" s="26">
        <v>175051</v>
      </c>
      <c r="F387" s="156">
        <v>249183</v>
      </c>
      <c r="G387" s="2">
        <f t="shared" si="11"/>
        <v>74132</v>
      </c>
      <c r="H387" s="44">
        <f t="shared" si="10"/>
        <v>0.42349999999999999</v>
      </c>
      <c r="I387" s="13" t="s">
        <v>870</v>
      </c>
      <c r="J387" s="16" t="s">
        <v>870</v>
      </c>
      <c r="K387" s="13" t="s">
        <v>915</v>
      </c>
      <c r="L387" s="64" t="s">
        <v>915</v>
      </c>
      <c r="M387" s="68" t="s">
        <v>915</v>
      </c>
      <c r="N387" s="14"/>
      <c r="O387" s="14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 s="1"/>
      <c r="BM387" s="1"/>
      <c r="BN387" s="1"/>
      <c r="BO387" s="1"/>
      <c r="BP387" s="1"/>
      <c r="BQ387" s="1"/>
      <c r="BR387" s="1"/>
      <c r="BS387" s="1"/>
      <c r="BT387" s="1"/>
      <c r="BU387" s="1"/>
    </row>
    <row r="388" spans="1:73" s="40" customFormat="1" x14ac:dyDescent="0.2">
      <c r="A388" s="46" t="s">
        <v>617</v>
      </c>
      <c r="B388" s="47" t="s">
        <v>618</v>
      </c>
      <c r="C388" s="47" t="s">
        <v>308</v>
      </c>
      <c r="D388" s="47" t="s">
        <v>630</v>
      </c>
      <c r="E388" s="26">
        <v>1492985</v>
      </c>
      <c r="F388" s="156">
        <v>1832298</v>
      </c>
      <c r="G388" s="2">
        <f t="shared" si="11"/>
        <v>339313</v>
      </c>
      <c r="H388" s="44">
        <f t="shared" si="10"/>
        <v>0.2273</v>
      </c>
      <c r="I388" s="13" t="s">
        <v>870</v>
      </c>
      <c r="J388" s="16" t="s">
        <v>870</v>
      </c>
      <c r="K388" s="13">
        <v>2016</v>
      </c>
      <c r="L388" s="64">
        <v>-11.409999999999968</v>
      </c>
      <c r="M388" s="68">
        <v>-2.1700000000000728</v>
      </c>
      <c r="N388" s="14"/>
      <c r="O388" s="14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 s="1"/>
      <c r="BM388" s="1"/>
      <c r="BN388" s="1"/>
      <c r="BO388" s="1"/>
      <c r="BP388" s="1"/>
      <c r="BQ388" s="1"/>
      <c r="BR388" s="1"/>
      <c r="BS388" s="1"/>
      <c r="BT388" s="1"/>
      <c r="BU388" s="1"/>
    </row>
    <row r="389" spans="1:73" s="40" customFormat="1" x14ac:dyDescent="0.2">
      <c r="A389" s="46" t="s">
        <v>617</v>
      </c>
      <c r="B389" s="47" t="s">
        <v>618</v>
      </c>
      <c r="C389" s="47" t="s">
        <v>631</v>
      </c>
      <c r="D389" s="47" t="s">
        <v>632</v>
      </c>
      <c r="E389" s="26">
        <v>892872</v>
      </c>
      <c r="F389" s="156">
        <v>1117125</v>
      </c>
      <c r="G389" s="2">
        <f t="shared" si="11"/>
        <v>224253</v>
      </c>
      <c r="H389" s="44">
        <f t="shared" si="10"/>
        <v>0.25119999999999998</v>
      </c>
      <c r="I389" s="13" t="s">
        <v>870</v>
      </c>
      <c r="J389" s="16" t="s">
        <v>870</v>
      </c>
      <c r="K389" s="13" t="s">
        <v>915</v>
      </c>
      <c r="L389" s="64" t="s">
        <v>915</v>
      </c>
      <c r="M389" s="68" t="s">
        <v>915</v>
      </c>
      <c r="N389" s="14"/>
      <c r="O389" s="14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 s="1"/>
      <c r="BM389" s="1"/>
      <c r="BN389" s="1"/>
      <c r="BO389" s="1"/>
      <c r="BP389" s="1"/>
      <c r="BQ389" s="1"/>
      <c r="BR389" s="1"/>
      <c r="BS389" s="1"/>
      <c r="BT389" s="1"/>
      <c r="BU389" s="1"/>
    </row>
    <row r="390" spans="1:73" s="40" customFormat="1" x14ac:dyDescent="0.2">
      <c r="A390" s="46" t="s">
        <v>617</v>
      </c>
      <c r="B390" s="47" t="s">
        <v>618</v>
      </c>
      <c r="C390" s="47" t="s">
        <v>335</v>
      </c>
      <c r="D390" s="47" t="s">
        <v>633</v>
      </c>
      <c r="E390" s="26">
        <v>1273049</v>
      </c>
      <c r="F390" s="156">
        <v>1540781</v>
      </c>
      <c r="G390" s="2">
        <f t="shared" si="11"/>
        <v>267732</v>
      </c>
      <c r="H390" s="44">
        <f t="shared" si="10"/>
        <v>0.21029999999999999</v>
      </c>
      <c r="I390" s="13" t="s">
        <v>870</v>
      </c>
      <c r="J390" s="16" t="s">
        <v>870</v>
      </c>
      <c r="K390" s="13">
        <v>2016</v>
      </c>
      <c r="L390" s="64">
        <v>-24.669999999999959</v>
      </c>
      <c r="M390" s="68">
        <v>-1.4600000000000364</v>
      </c>
      <c r="N390" s="14"/>
      <c r="O390" s="14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 s="1"/>
      <c r="BM390" s="1"/>
      <c r="BN390" s="1"/>
      <c r="BO390" s="1"/>
      <c r="BP390" s="1"/>
      <c r="BQ390" s="1"/>
      <c r="BR390" s="1"/>
      <c r="BS390" s="1"/>
      <c r="BT390" s="1"/>
      <c r="BU390" s="1"/>
    </row>
    <row r="391" spans="1:73" s="40" customFormat="1" x14ac:dyDescent="0.2">
      <c r="A391" s="46" t="s">
        <v>634</v>
      </c>
      <c r="B391" s="47" t="s">
        <v>635</v>
      </c>
      <c r="C391" s="47" t="s">
        <v>153</v>
      </c>
      <c r="D391" s="47" t="s">
        <v>636</v>
      </c>
      <c r="E391" s="26">
        <v>314342</v>
      </c>
      <c r="F391" s="156">
        <v>385352</v>
      </c>
      <c r="G391" s="2">
        <f t="shared" si="11"/>
        <v>71010</v>
      </c>
      <c r="H391" s="44">
        <f t="shared" si="10"/>
        <v>0.22589999999999999</v>
      </c>
      <c r="I391" s="13" t="s">
        <v>870</v>
      </c>
      <c r="J391" s="16" t="s">
        <v>870</v>
      </c>
      <c r="K391" s="13" t="s">
        <v>915</v>
      </c>
      <c r="L391" s="64" t="s">
        <v>915</v>
      </c>
      <c r="M391" s="68" t="s">
        <v>915</v>
      </c>
      <c r="N391" s="14"/>
      <c r="O391" s="14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 s="1"/>
      <c r="BM391" s="1"/>
      <c r="BN391" s="1"/>
      <c r="BO391" s="1"/>
      <c r="BP391" s="1"/>
      <c r="BQ391" s="1"/>
      <c r="BR391" s="1"/>
      <c r="BS391" s="1"/>
      <c r="BT391" s="1"/>
      <c r="BU391" s="1"/>
    </row>
    <row r="392" spans="1:73" s="40" customFormat="1" x14ac:dyDescent="0.2">
      <c r="A392" s="46" t="s">
        <v>634</v>
      </c>
      <c r="B392" s="47" t="s">
        <v>635</v>
      </c>
      <c r="C392" s="47" t="s">
        <v>26</v>
      </c>
      <c r="D392" s="47" t="s">
        <v>637</v>
      </c>
      <c r="E392" s="26">
        <v>2543961</v>
      </c>
      <c r="F392" s="156">
        <v>3008510</v>
      </c>
      <c r="G392" s="2">
        <f t="shared" si="11"/>
        <v>464549</v>
      </c>
      <c r="H392" s="44">
        <f t="shared" si="10"/>
        <v>0.18260000000000001</v>
      </c>
      <c r="I392" s="13" t="s">
        <v>870</v>
      </c>
      <c r="J392" s="16" t="s">
        <v>870</v>
      </c>
      <c r="K392" s="13" t="s">
        <v>915</v>
      </c>
      <c r="L392" s="64" t="s">
        <v>915</v>
      </c>
      <c r="M392" s="68" t="s">
        <v>915</v>
      </c>
      <c r="N392" s="14"/>
      <c r="O392" s="14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 s="1"/>
      <c r="BM392" s="1"/>
      <c r="BN392" s="1"/>
      <c r="BO392" s="1"/>
      <c r="BP392" s="1"/>
      <c r="BQ392" s="1"/>
      <c r="BR392" s="1"/>
      <c r="BS392" s="1"/>
      <c r="BT392" s="1"/>
      <c r="BU392" s="1"/>
    </row>
    <row r="393" spans="1:73" s="40" customFormat="1" x14ac:dyDescent="0.2">
      <c r="A393" s="46" t="s">
        <v>634</v>
      </c>
      <c r="B393" s="47" t="s">
        <v>635</v>
      </c>
      <c r="C393" s="47" t="s">
        <v>369</v>
      </c>
      <c r="D393" s="47" t="s">
        <v>638</v>
      </c>
      <c r="E393" s="26">
        <v>2067038</v>
      </c>
      <c r="F393" s="156">
        <v>2459586</v>
      </c>
      <c r="G393" s="2">
        <f t="shared" si="11"/>
        <v>392548</v>
      </c>
      <c r="H393" s="44">
        <f t="shared" ref="H393:H456" si="12">ROUND(G393/E393,4)</f>
        <v>0.18990000000000001</v>
      </c>
      <c r="I393" s="13" t="s">
        <v>870</v>
      </c>
      <c r="J393" s="16" t="s">
        <v>870</v>
      </c>
      <c r="K393" s="13" t="s">
        <v>915</v>
      </c>
      <c r="L393" s="64" t="s">
        <v>915</v>
      </c>
      <c r="M393" s="68" t="s">
        <v>915</v>
      </c>
      <c r="N393" s="14"/>
      <c r="O393" s="14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 s="1"/>
      <c r="BM393" s="1"/>
      <c r="BN393" s="1"/>
      <c r="BO393" s="1"/>
      <c r="BP393" s="1"/>
      <c r="BQ393" s="1"/>
      <c r="BR393" s="1"/>
      <c r="BS393" s="1"/>
      <c r="BT393" s="1"/>
      <c r="BU393" s="1"/>
    </row>
    <row r="394" spans="1:73" s="40" customFormat="1" x14ac:dyDescent="0.2">
      <c r="A394" s="46" t="s">
        <v>634</v>
      </c>
      <c r="B394" s="47" t="s">
        <v>635</v>
      </c>
      <c r="C394" s="47" t="s">
        <v>251</v>
      </c>
      <c r="D394" s="47" t="s">
        <v>639</v>
      </c>
      <c r="E394" s="26">
        <v>3282754</v>
      </c>
      <c r="F394" s="156">
        <v>3817379</v>
      </c>
      <c r="G394" s="2">
        <f t="shared" ref="G394:G457" si="13">SUM(F394-E394)</f>
        <v>534625</v>
      </c>
      <c r="H394" s="44">
        <f t="shared" si="12"/>
        <v>0.16289999999999999</v>
      </c>
      <c r="I394" s="13" t="s">
        <v>870</v>
      </c>
      <c r="J394" s="16" t="s">
        <v>870</v>
      </c>
      <c r="K394" s="13">
        <v>2016</v>
      </c>
      <c r="L394" s="64">
        <v>-18.180000000000064</v>
      </c>
      <c r="M394" s="68">
        <v>-9.7399999999998954</v>
      </c>
      <c r="N394" s="14"/>
      <c r="O394" s="1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 s="1"/>
      <c r="BM394" s="1"/>
      <c r="BN394" s="1"/>
      <c r="BO394" s="1"/>
      <c r="BP394" s="1"/>
      <c r="BQ394" s="1"/>
      <c r="BR394" s="1"/>
      <c r="BS394" s="1"/>
      <c r="BT394" s="1"/>
      <c r="BU394" s="1"/>
    </row>
    <row r="395" spans="1:73" s="40" customFormat="1" x14ac:dyDescent="0.2">
      <c r="A395" s="46" t="s">
        <v>634</v>
      </c>
      <c r="B395" s="47" t="s">
        <v>635</v>
      </c>
      <c r="C395" s="47" t="s">
        <v>378</v>
      </c>
      <c r="D395" s="47" t="s">
        <v>640</v>
      </c>
      <c r="E395" s="26">
        <v>7831479</v>
      </c>
      <c r="F395" s="156">
        <v>8826654</v>
      </c>
      <c r="G395" s="2">
        <f t="shared" si="13"/>
        <v>995175</v>
      </c>
      <c r="H395" s="44">
        <f t="shared" si="12"/>
        <v>0.12709999999999999</v>
      </c>
      <c r="I395" s="13" t="s">
        <v>870</v>
      </c>
      <c r="J395" s="16" t="s">
        <v>870</v>
      </c>
      <c r="K395" s="13">
        <v>2016</v>
      </c>
      <c r="L395" s="64">
        <v>-155.82000000000016</v>
      </c>
      <c r="M395" s="68">
        <v>-119.03999999999996</v>
      </c>
      <c r="N395" s="14"/>
      <c r="O395" s="14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 s="1"/>
      <c r="BM395" s="1"/>
      <c r="BN395" s="1"/>
      <c r="BO395" s="1"/>
      <c r="BP395" s="1"/>
      <c r="BQ395" s="1"/>
      <c r="BR395" s="1"/>
      <c r="BS395" s="1"/>
      <c r="BT395" s="1"/>
      <c r="BU395" s="1"/>
    </row>
    <row r="396" spans="1:73" s="40" customFormat="1" x14ac:dyDescent="0.2">
      <c r="A396" s="46" t="s">
        <v>634</v>
      </c>
      <c r="B396" s="47" t="s">
        <v>635</v>
      </c>
      <c r="C396" s="47" t="s">
        <v>43</v>
      </c>
      <c r="D396" s="47" t="s">
        <v>641</v>
      </c>
      <c r="E396" s="26">
        <v>1950294</v>
      </c>
      <c r="F396" s="156">
        <v>2267345</v>
      </c>
      <c r="G396" s="2">
        <f t="shared" si="13"/>
        <v>317051</v>
      </c>
      <c r="H396" s="44">
        <f t="shared" si="12"/>
        <v>0.16259999999999999</v>
      </c>
      <c r="I396" s="13" t="s">
        <v>870</v>
      </c>
      <c r="J396" s="16" t="s">
        <v>870</v>
      </c>
      <c r="K396" s="13">
        <v>2016</v>
      </c>
      <c r="L396" s="64">
        <v>-18.629999999999995</v>
      </c>
      <c r="M396" s="68">
        <v>-4.3899999999999864</v>
      </c>
      <c r="N396" s="14"/>
      <c r="O396" s="14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 s="1"/>
      <c r="BM396" s="1"/>
      <c r="BN396" s="1"/>
      <c r="BO396" s="1"/>
      <c r="BP396" s="1"/>
      <c r="BQ396" s="1"/>
      <c r="BR396" s="1"/>
      <c r="BS396" s="1"/>
      <c r="BT396" s="1"/>
      <c r="BU396" s="1"/>
    </row>
    <row r="397" spans="1:73" s="40" customFormat="1" x14ac:dyDescent="0.2">
      <c r="A397" s="46" t="s">
        <v>634</v>
      </c>
      <c r="B397" s="47" t="s">
        <v>635</v>
      </c>
      <c r="C397" s="47" t="s">
        <v>61</v>
      </c>
      <c r="D397" s="47" t="s">
        <v>642</v>
      </c>
      <c r="E397" s="26">
        <v>2224347</v>
      </c>
      <c r="F397" s="156">
        <v>2627874</v>
      </c>
      <c r="G397" s="2">
        <f t="shared" si="13"/>
        <v>403527</v>
      </c>
      <c r="H397" s="44">
        <f t="shared" si="12"/>
        <v>0.18140000000000001</v>
      </c>
      <c r="I397" s="13" t="s">
        <v>870</v>
      </c>
      <c r="J397" s="16" t="s">
        <v>870</v>
      </c>
      <c r="K397" s="13" t="s">
        <v>915</v>
      </c>
      <c r="L397" s="64" t="s">
        <v>915</v>
      </c>
      <c r="M397" s="68" t="s">
        <v>915</v>
      </c>
      <c r="N397" s="14"/>
      <c r="O397" s="14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 s="1"/>
      <c r="BM397" s="1"/>
      <c r="BN397" s="1"/>
      <c r="BO397" s="1"/>
      <c r="BP397" s="1"/>
      <c r="BQ397" s="1"/>
      <c r="BR397" s="1"/>
      <c r="BS397" s="1"/>
      <c r="BT397" s="1"/>
      <c r="BU397" s="1"/>
    </row>
    <row r="398" spans="1:73" s="40" customFormat="1" x14ac:dyDescent="0.2">
      <c r="A398" s="46" t="s">
        <v>643</v>
      </c>
      <c r="B398" s="47" t="s">
        <v>644</v>
      </c>
      <c r="C398" s="47" t="s">
        <v>645</v>
      </c>
      <c r="D398" s="47" t="s">
        <v>646</v>
      </c>
      <c r="E398" s="26">
        <v>850896</v>
      </c>
      <c r="F398" s="156">
        <v>994272</v>
      </c>
      <c r="G398" s="2">
        <f t="shared" si="13"/>
        <v>143376</v>
      </c>
      <c r="H398" s="44">
        <f t="shared" si="12"/>
        <v>0.16850000000000001</v>
      </c>
      <c r="I398" s="13" t="s">
        <v>870</v>
      </c>
      <c r="J398" s="16" t="s">
        <v>870</v>
      </c>
      <c r="K398" s="13" t="s">
        <v>915</v>
      </c>
      <c r="L398" s="64" t="s">
        <v>915</v>
      </c>
      <c r="M398" s="68" t="s">
        <v>915</v>
      </c>
      <c r="N398" s="14"/>
      <c r="O398" s="14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 s="1"/>
      <c r="BM398" s="1"/>
      <c r="BN398" s="1"/>
      <c r="BO398" s="1"/>
      <c r="BP398" s="1"/>
      <c r="BQ398" s="1"/>
      <c r="BR398" s="1"/>
      <c r="BS398" s="1"/>
      <c r="BT398" s="1"/>
      <c r="BU398" s="1"/>
    </row>
    <row r="399" spans="1:73" s="40" customFormat="1" x14ac:dyDescent="0.2">
      <c r="A399" s="46" t="s">
        <v>643</v>
      </c>
      <c r="B399" s="47" t="s">
        <v>644</v>
      </c>
      <c r="C399" s="47" t="s">
        <v>26</v>
      </c>
      <c r="D399" s="47" t="s">
        <v>647</v>
      </c>
      <c r="E399" s="26">
        <v>2566679</v>
      </c>
      <c r="F399" s="156">
        <v>3088202</v>
      </c>
      <c r="G399" s="2">
        <f t="shared" si="13"/>
        <v>521523</v>
      </c>
      <c r="H399" s="44">
        <f t="shared" si="12"/>
        <v>0.20319999999999999</v>
      </c>
      <c r="I399" s="13" t="s">
        <v>870</v>
      </c>
      <c r="J399" s="16" t="s">
        <v>870</v>
      </c>
      <c r="K399" s="13" t="s">
        <v>915</v>
      </c>
      <c r="L399" s="64" t="s">
        <v>915</v>
      </c>
      <c r="M399" s="68" t="s">
        <v>915</v>
      </c>
      <c r="N399" s="14"/>
      <c r="O399" s="14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 s="1"/>
      <c r="BM399" s="1"/>
      <c r="BN399" s="1"/>
      <c r="BO399" s="1"/>
      <c r="BP399" s="1"/>
      <c r="BQ399" s="1"/>
      <c r="BR399" s="1"/>
      <c r="BS399" s="1"/>
      <c r="BT399" s="1"/>
      <c r="BU399" s="1"/>
    </row>
    <row r="400" spans="1:73" s="40" customFormat="1" x14ac:dyDescent="0.2">
      <c r="A400" s="46" t="s">
        <v>643</v>
      </c>
      <c r="B400" s="47" t="s">
        <v>644</v>
      </c>
      <c r="C400" s="47" t="s">
        <v>59</v>
      </c>
      <c r="D400" s="47" t="s">
        <v>648</v>
      </c>
      <c r="E400" s="26">
        <v>5218741</v>
      </c>
      <c r="F400" s="156">
        <v>6257938</v>
      </c>
      <c r="G400" s="2">
        <f t="shared" si="13"/>
        <v>1039197</v>
      </c>
      <c r="H400" s="44">
        <f t="shared" si="12"/>
        <v>0.1991</v>
      </c>
      <c r="I400" s="13" t="s">
        <v>870</v>
      </c>
      <c r="J400" s="16" t="s">
        <v>870</v>
      </c>
      <c r="K400" s="13" t="s">
        <v>915</v>
      </c>
      <c r="L400" s="64" t="s">
        <v>915</v>
      </c>
      <c r="M400" s="68" t="s">
        <v>915</v>
      </c>
      <c r="N400" s="14"/>
      <c r="O400" s="14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 s="1"/>
      <c r="BM400" s="1"/>
      <c r="BN400" s="1"/>
      <c r="BO400" s="1"/>
      <c r="BP400" s="1"/>
      <c r="BQ400" s="1"/>
      <c r="BR400" s="1"/>
      <c r="BS400" s="1"/>
      <c r="BT400" s="1"/>
      <c r="BU400" s="1"/>
    </row>
    <row r="401" spans="1:73" s="40" customFormat="1" x14ac:dyDescent="0.2">
      <c r="A401" s="46" t="s">
        <v>649</v>
      </c>
      <c r="B401" s="47" t="s">
        <v>650</v>
      </c>
      <c r="C401" s="47" t="s">
        <v>651</v>
      </c>
      <c r="D401" s="47" t="s">
        <v>652</v>
      </c>
      <c r="E401" s="26">
        <v>603964</v>
      </c>
      <c r="F401" s="156">
        <v>635072</v>
      </c>
      <c r="G401" s="2">
        <f t="shared" si="13"/>
        <v>31108</v>
      </c>
      <c r="H401" s="44">
        <f t="shared" si="12"/>
        <v>5.1499999999999997E-2</v>
      </c>
      <c r="I401" s="13" t="s">
        <v>870</v>
      </c>
      <c r="J401" s="16" t="s">
        <v>870</v>
      </c>
      <c r="K401" s="13" t="s">
        <v>915</v>
      </c>
      <c r="L401" s="64" t="s">
        <v>915</v>
      </c>
      <c r="M401" s="68" t="s">
        <v>915</v>
      </c>
      <c r="N401" s="14"/>
      <c r="O401" s="14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 s="1"/>
      <c r="BM401" s="1"/>
      <c r="BN401" s="1"/>
      <c r="BO401" s="1"/>
      <c r="BP401" s="1"/>
      <c r="BQ401" s="1"/>
      <c r="BR401" s="1"/>
      <c r="BS401" s="1"/>
      <c r="BT401" s="1"/>
      <c r="BU401" s="1"/>
    </row>
    <row r="402" spans="1:73" s="40" customFormat="1" x14ac:dyDescent="0.2">
      <c r="A402" s="46" t="s">
        <v>649</v>
      </c>
      <c r="B402" s="47" t="s">
        <v>650</v>
      </c>
      <c r="C402" s="47" t="s">
        <v>79</v>
      </c>
      <c r="D402" s="47" t="s">
        <v>653</v>
      </c>
      <c r="E402" s="26">
        <v>1092597</v>
      </c>
      <c r="F402" s="156">
        <v>1334906</v>
      </c>
      <c r="G402" s="2">
        <f t="shared" si="13"/>
        <v>242309</v>
      </c>
      <c r="H402" s="44">
        <f t="shared" si="12"/>
        <v>0.2218</v>
      </c>
      <c r="I402" s="13" t="s">
        <v>870</v>
      </c>
      <c r="J402" s="16" t="s">
        <v>870</v>
      </c>
      <c r="K402" s="13">
        <v>2016</v>
      </c>
      <c r="L402" s="64">
        <v>-12.75</v>
      </c>
      <c r="M402" s="68">
        <v>-0.69999999999998863</v>
      </c>
      <c r="N402" s="14"/>
      <c r="O402" s="14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 s="1"/>
      <c r="BM402" s="1"/>
      <c r="BN402" s="1"/>
      <c r="BO402" s="1"/>
      <c r="BP402" s="1"/>
      <c r="BQ402" s="1"/>
      <c r="BR402" s="1"/>
      <c r="BS402" s="1"/>
      <c r="BT402" s="1"/>
      <c r="BU402" s="1"/>
    </row>
    <row r="403" spans="1:73" s="40" customFormat="1" x14ac:dyDescent="0.2">
      <c r="A403" s="46" t="s">
        <v>649</v>
      </c>
      <c r="B403" s="47" t="s">
        <v>650</v>
      </c>
      <c r="C403" s="47" t="s">
        <v>168</v>
      </c>
      <c r="D403" s="47" t="s">
        <v>654</v>
      </c>
      <c r="E403" s="26">
        <v>11454977</v>
      </c>
      <c r="F403" s="156">
        <v>15007526</v>
      </c>
      <c r="G403" s="2">
        <f t="shared" si="13"/>
        <v>3552549</v>
      </c>
      <c r="H403" s="44">
        <f t="shared" si="12"/>
        <v>0.31009999999999999</v>
      </c>
      <c r="I403" s="13" t="s">
        <v>870</v>
      </c>
      <c r="J403" s="16" t="s">
        <v>870</v>
      </c>
      <c r="K403" s="13" t="s">
        <v>915</v>
      </c>
      <c r="L403" s="64" t="s">
        <v>915</v>
      </c>
      <c r="M403" s="68" t="s">
        <v>915</v>
      </c>
      <c r="N403" s="14"/>
      <c r="O403" s="14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 s="1"/>
      <c r="BM403" s="1"/>
      <c r="BN403" s="1"/>
      <c r="BO403" s="1"/>
      <c r="BP403" s="1"/>
      <c r="BQ403" s="1"/>
      <c r="BR403" s="1"/>
      <c r="BS403" s="1"/>
      <c r="BT403" s="1"/>
      <c r="BU403" s="1"/>
    </row>
    <row r="404" spans="1:73" s="40" customFormat="1" x14ac:dyDescent="0.2">
      <c r="A404" s="46" t="s">
        <v>649</v>
      </c>
      <c r="B404" s="47" t="s">
        <v>650</v>
      </c>
      <c r="C404" s="47" t="s">
        <v>99</v>
      </c>
      <c r="D404" s="47" t="s">
        <v>655</v>
      </c>
      <c r="E404" s="26">
        <v>3496203</v>
      </c>
      <c r="F404" s="156">
        <v>4304588</v>
      </c>
      <c r="G404" s="2">
        <f t="shared" si="13"/>
        <v>808385</v>
      </c>
      <c r="H404" s="44">
        <f t="shared" si="12"/>
        <v>0.23119999999999999</v>
      </c>
      <c r="I404" s="13" t="s">
        <v>870</v>
      </c>
      <c r="J404" s="16" t="s">
        <v>870</v>
      </c>
      <c r="K404" s="13" t="s">
        <v>915</v>
      </c>
      <c r="L404" s="64" t="s">
        <v>915</v>
      </c>
      <c r="M404" s="68" t="s">
        <v>915</v>
      </c>
      <c r="N404" s="14"/>
      <c r="O404" s="1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 s="1"/>
      <c r="BM404" s="1"/>
      <c r="BN404" s="1"/>
      <c r="BO404" s="1"/>
      <c r="BP404" s="1"/>
      <c r="BQ404" s="1"/>
      <c r="BR404" s="1"/>
      <c r="BS404" s="1"/>
      <c r="BT404" s="1"/>
      <c r="BU404" s="1"/>
    </row>
    <row r="405" spans="1:73" s="40" customFormat="1" x14ac:dyDescent="0.2">
      <c r="A405" s="46" t="s">
        <v>649</v>
      </c>
      <c r="B405" s="47" t="s">
        <v>650</v>
      </c>
      <c r="C405" s="47" t="s">
        <v>447</v>
      </c>
      <c r="D405" s="47" t="s">
        <v>656</v>
      </c>
      <c r="E405" s="26">
        <v>62475</v>
      </c>
      <c r="F405" s="156">
        <v>60732</v>
      </c>
      <c r="G405" s="2">
        <f t="shared" si="13"/>
        <v>-1743</v>
      </c>
      <c r="H405" s="44">
        <f t="shared" si="12"/>
        <v>-2.7900000000000001E-2</v>
      </c>
      <c r="I405" s="13">
        <v>1</v>
      </c>
      <c r="J405" s="16">
        <v>1</v>
      </c>
      <c r="K405" s="13">
        <v>2016</v>
      </c>
      <c r="L405" s="64">
        <v>-11.119999999999891</v>
      </c>
      <c r="M405" s="68">
        <v>9.1900000000000546</v>
      </c>
      <c r="N405" s="14"/>
      <c r="O405" s="14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 s="1"/>
      <c r="BM405" s="1"/>
      <c r="BN405" s="1"/>
      <c r="BO405" s="1"/>
      <c r="BP405" s="1"/>
      <c r="BQ405" s="1"/>
      <c r="BR405" s="1"/>
      <c r="BS405" s="1"/>
      <c r="BT405" s="1"/>
      <c r="BU405" s="1"/>
    </row>
    <row r="406" spans="1:73" s="40" customFormat="1" x14ac:dyDescent="0.2">
      <c r="A406" s="46" t="s">
        <v>649</v>
      </c>
      <c r="B406" s="47" t="s">
        <v>650</v>
      </c>
      <c r="C406" s="47" t="s">
        <v>224</v>
      </c>
      <c r="D406" s="47" t="s">
        <v>657</v>
      </c>
      <c r="E406" s="26">
        <v>617452</v>
      </c>
      <c r="F406" s="156">
        <v>784727</v>
      </c>
      <c r="G406" s="2">
        <f t="shared" si="13"/>
        <v>167275</v>
      </c>
      <c r="H406" s="44">
        <f t="shared" si="12"/>
        <v>0.27089999999999997</v>
      </c>
      <c r="I406" s="13" t="s">
        <v>870</v>
      </c>
      <c r="J406" s="16" t="s">
        <v>870</v>
      </c>
      <c r="K406" s="13">
        <v>2016</v>
      </c>
      <c r="L406" s="64">
        <v>-19.889999999999986</v>
      </c>
      <c r="M406" s="68">
        <v>-21.810000000000002</v>
      </c>
      <c r="N406" s="14"/>
      <c r="O406" s="14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 s="1"/>
      <c r="BM406" s="1"/>
      <c r="BN406" s="1"/>
      <c r="BO406" s="1"/>
      <c r="BP406" s="1"/>
      <c r="BQ406" s="1"/>
      <c r="BR406" s="1"/>
      <c r="BS406" s="1"/>
      <c r="BT406" s="1"/>
      <c r="BU406" s="1"/>
    </row>
    <row r="407" spans="1:73" s="40" customFormat="1" x14ac:dyDescent="0.2">
      <c r="A407" s="46" t="s">
        <v>649</v>
      </c>
      <c r="B407" s="47" t="s">
        <v>650</v>
      </c>
      <c r="C407" s="47" t="s">
        <v>460</v>
      </c>
      <c r="D407" s="47" t="s">
        <v>658</v>
      </c>
      <c r="E407" s="26">
        <v>848919</v>
      </c>
      <c r="F407" s="156">
        <v>1109019</v>
      </c>
      <c r="G407" s="2">
        <f t="shared" si="13"/>
        <v>260100</v>
      </c>
      <c r="H407" s="44">
        <f t="shared" si="12"/>
        <v>0.30640000000000001</v>
      </c>
      <c r="I407" s="13" t="s">
        <v>870</v>
      </c>
      <c r="J407" s="16" t="s">
        <v>870</v>
      </c>
      <c r="K407" s="13" t="s">
        <v>915</v>
      </c>
      <c r="L407" s="64" t="s">
        <v>915</v>
      </c>
      <c r="M407" s="68" t="s">
        <v>915</v>
      </c>
      <c r="N407" s="14"/>
      <c r="O407" s="14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 s="1"/>
      <c r="BM407" s="1"/>
      <c r="BN407" s="1"/>
      <c r="BO407" s="1"/>
      <c r="BP407" s="1"/>
      <c r="BQ407" s="1"/>
      <c r="BR407" s="1"/>
      <c r="BS407" s="1"/>
      <c r="BT407" s="1"/>
      <c r="BU407" s="1"/>
    </row>
    <row r="408" spans="1:73" s="40" customFormat="1" x14ac:dyDescent="0.2">
      <c r="A408" s="46" t="s">
        <v>659</v>
      </c>
      <c r="B408" s="47" t="s">
        <v>660</v>
      </c>
      <c r="C408" s="47" t="s">
        <v>510</v>
      </c>
      <c r="D408" s="47" t="s">
        <v>661</v>
      </c>
      <c r="E408" s="26">
        <v>1108588</v>
      </c>
      <c r="F408" s="156">
        <v>1378260</v>
      </c>
      <c r="G408" s="2">
        <f t="shared" si="13"/>
        <v>269672</v>
      </c>
      <c r="H408" s="44">
        <f t="shared" si="12"/>
        <v>0.24329999999999999</v>
      </c>
      <c r="I408" s="13" t="s">
        <v>870</v>
      </c>
      <c r="J408" s="16" t="s">
        <v>870</v>
      </c>
      <c r="K408" s="13" t="s">
        <v>915</v>
      </c>
      <c r="L408" s="64" t="s">
        <v>915</v>
      </c>
      <c r="M408" s="68" t="s">
        <v>915</v>
      </c>
      <c r="N408" s="14"/>
      <c r="O408" s="14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 s="1"/>
      <c r="BM408" s="1"/>
      <c r="BN408" s="1"/>
      <c r="BO408" s="1"/>
      <c r="BP408" s="1"/>
      <c r="BQ408" s="1"/>
      <c r="BR408" s="1"/>
      <c r="BS408" s="1"/>
      <c r="BT408" s="1"/>
      <c r="BU408" s="1"/>
    </row>
    <row r="409" spans="1:73" s="40" customFormat="1" x14ac:dyDescent="0.2">
      <c r="A409" s="46" t="s">
        <v>659</v>
      </c>
      <c r="B409" s="47" t="s">
        <v>660</v>
      </c>
      <c r="C409" s="47" t="s">
        <v>12</v>
      </c>
      <c r="D409" s="47" t="s">
        <v>662</v>
      </c>
      <c r="E409" s="26">
        <v>1231628</v>
      </c>
      <c r="F409" s="156">
        <v>1501868</v>
      </c>
      <c r="G409" s="2">
        <f t="shared" si="13"/>
        <v>270240</v>
      </c>
      <c r="H409" s="44">
        <f t="shared" si="12"/>
        <v>0.21940000000000001</v>
      </c>
      <c r="I409" s="13" t="s">
        <v>870</v>
      </c>
      <c r="J409" s="16" t="s">
        <v>870</v>
      </c>
      <c r="K409" s="13" t="s">
        <v>915</v>
      </c>
      <c r="L409" s="64" t="s">
        <v>915</v>
      </c>
      <c r="M409" s="68" t="s">
        <v>915</v>
      </c>
      <c r="N409" s="14"/>
      <c r="O409" s="14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 s="1"/>
      <c r="BM409" s="1"/>
      <c r="BN409" s="1"/>
      <c r="BO409" s="1"/>
      <c r="BP409" s="1"/>
      <c r="BQ409" s="1"/>
      <c r="BR409" s="1"/>
      <c r="BS409" s="1"/>
      <c r="BT409" s="1"/>
      <c r="BU409" s="1"/>
    </row>
    <row r="410" spans="1:73" s="40" customFormat="1" x14ac:dyDescent="0.2">
      <c r="A410" s="46" t="s">
        <v>659</v>
      </c>
      <c r="B410" s="47" t="s">
        <v>660</v>
      </c>
      <c r="C410" s="47" t="s">
        <v>663</v>
      </c>
      <c r="D410" s="47" t="s">
        <v>664</v>
      </c>
      <c r="E410" s="26">
        <v>529874</v>
      </c>
      <c r="F410" s="156">
        <v>655929</v>
      </c>
      <c r="G410" s="2">
        <f t="shared" si="13"/>
        <v>126055</v>
      </c>
      <c r="H410" s="44">
        <f t="shared" si="12"/>
        <v>0.2379</v>
      </c>
      <c r="I410" s="13" t="s">
        <v>870</v>
      </c>
      <c r="J410" s="16" t="s">
        <v>870</v>
      </c>
      <c r="K410" s="13" t="s">
        <v>915</v>
      </c>
      <c r="L410" s="64" t="s">
        <v>915</v>
      </c>
      <c r="M410" s="68" t="s">
        <v>915</v>
      </c>
      <c r="N410" s="14"/>
      <c r="O410" s="14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 s="1"/>
      <c r="BM410" s="1"/>
      <c r="BN410" s="1"/>
      <c r="BO410" s="1"/>
      <c r="BP410" s="1"/>
      <c r="BQ410" s="1"/>
      <c r="BR410" s="1"/>
      <c r="BS410" s="1"/>
      <c r="BT410" s="1"/>
      <c r="BU410" s="1"/>
    </row>
    <row r="411" spans="1:73" s="40" customFormat="1" x14ac:dyDescent="0.2">
      <c r="A411" s="46" t="s">
        <v>659</v>
      </c>
      <c r="B411" s="47" t="s">
        <v>660</v>
      </c>
      <c r="C411" s="47" t="s">
        <v>665</v>
      </c>
      <c r="D411" s="47" t="s">
        <v>666</v>
      </c>
      <c r="E411" s="26">
        <v>363021</v>
      </c>
      <c r="F411" s="156">
        <v>346453</v>
      </c>
      <c r="G411" s="2">
        <f t="shared" si="13"/>
        <v>-16568</v>
      </c>
      <c r="H411" s="44">
        <f t="shared" si="12"/>
        <v>-4.5600000000000002E-2</v>
      </c>
      <c r="I411" s="13" t="s">
        <v>870</v>
      </c>
      <c r="J411" s="16" t="s">
        <v>870</v>
      </c>
      <c r="K411" s="13">
        <v>2016</v>
      </c>
      <c r="L411" s="64">
        <v>-38.150000000000006</v>
      </c>
      <c r="M411" s="68">
        <v>-16.599999999999994</v>
      </c>
      <c r="N411" s="14"/>
      <c r="O411" s="14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 s="1"/>
      <c r="BM411" s="1"/>
      <c r="BN411" s="1"/>
      <c r="BO411" s="1"/>
      <c r="BP411" s="1"/>
      <c r="BQ411" s="1"/>
      <c r="BR411" s="1"/>
      <c r="BS411" s="1"/>
      <c r="BT411" s="1"/>
      <c r="BU411" s="1"/>
    </row>
    <row r="412" spans="1:73" s="40" customFormat="1" x14ac:dyDescent="0.2">
      <c r="A412" s="48" t="s">
        <v>659</v>
      </c>
      <c r="B412" s="49" t="s">
        <v>660</v>
      </c>
      <c r="C412" s="49" t="s">
        <v>858</v>
      </c>
      <c r="D412" s="49" t="s">
        <v>888</v>
      </c>
      <c r="E412" s="26">
        <v>409074</v>
      </c>
      <c r="F412" s="156">
        <v>456646</v>
      </c>
      <c r="G412" s="2">
        <f t="shared" si="13"/>
        <v>47572</v>
      </c>
      <c r="H412" s="44">
        <f t="shared" si="12"/>
        <v>0.1163</v>
      </c>
      <c r="I412" s="13" t="s">
        <v>870</v>
      </c>
      <c r="J412" s="16" t="s">
        <v>870</v>
      </c>
      <c r="K412" s="13" t="s">
        <v>915</v>
      </c>
      <c r="L412" s="64" t="s">
        <v>915</v>
      </c>
      <c r="M412" s="68" t="s">
        <v>915</v>
      </c>
      <c r="N412" s="14"/>
      <c r="O412" s="14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 s="1"/>
      <c r="BM412" s="1"/>
      <c r="BN412" s="1"/>
      <c r="BO412" s="1"/>
      <c r="BP412" s="1"/>
      <c r="BQ412" s="1"/>
      <c r="BR412" s="1"/>
      <c r="BS412" s="1"/>
      <c r="BT412" s="1"/>
      <c r="BU412" s="1"/>
    </row>
    <row r="413" spans="1:73" s="40" customFormat="1" x14ac:dyDescent="0.2">
      <c r="A413" s="46" t="s">
        <v>659</v>
      </c>
      <c r="B413" s="47" t="s">
        <v>660</v>
      </c>
      <c r="C413" s="47" t="s">
        <v>26</v>
      </c>
      <c r="D413" s="47" t="s">
        <v>667</v>
      </c>
      <c r="E413" s="26">
        <v>2791150</v>
      </c>
      <c r="F413" s="156">
        <v>3240234</v>
      </c>
      <c r="G413" s="2">
        <f t="shared" si="13"/>
        <v>449084</v>
      </c>
      <c r="H413" s="44">
        <f t="shared" si="12"/>
        <v>0.16089999999999999</v>
      </c>
      <c r="I413" s="13" t="s">
        <v>870</v>
      </c>
      <c r="J413" s="16" t="s">
        <v>870</v>
      </c>
      <c r="K413" s="13" t="s">
        <v>915</v>
      </c>
      <c r="L413" s="64" t="s">
        <v>915</v>
      </c>
      <c r="M413" s="68" t="s">
        <v>915</v>
      </c>
      <c r="N413" s="14"/>
      <c r="O413" s="14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 s="1"/>
      <c r="BM413" s="1"/>
      <c r="BN413" s="1"/>
      <c r="BO413" s="1"/>
      <c r="BP413" s="1"/>
      <c r="BQ413" s="1"/>
      <c r="BR413" s="1"/>
      <c r="BS413" s="1"/>
      <c r="BT413" s="1"/>
      <c r="BU413" s="1"/>
    </row>
    <row r="414" spans="1:73" s="40" customFormat="1" x14ac:dyDescent="0.2">
      <c r="A414" s="46" t="s">
        <v>659</v>
      </c>
      <c r="B414" s="47" t="s">
        <v>660</v>
      </c>
      <c r="C414" s="47" t="s">
        <v>57</v>
      </c>
      <c r="D414" s="47" t="s">
        <v>668</v>
      </c>
      <c r="E414" s="26">
        <v>942111</v>
      </c>
      <c r="F414" s="156">
        <v>1215076</v>
      </c>
      <c r="G414" s="2">
        <f t="shared" si="13"/>
        <v>272965</v>
      </c>
      <c r="H414" s="44">
        <f t="shared" si="12"/>
        <v>0.28970000000000001</v>
      </c>
      <c r="I414" s="13" t="s">
        <v>870</v>
      </c>
      <c r="J414" s="16" t="s">
        <v>870</v>
      </c>
      <c r="K414" s="13" t="s">
        <v>915</v>
      </c>
      <c r="L414" s="64" t="s">
        <v>915</v>
      </c>
      <c r="M414" s="68" t="s">
        <v>915</v>
      </c>
      <c r="N414" s="14"/>
      <c r="O414" s="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 s="1"/>
      <c r="BM414" s="1"/>
      <c r="BN414" s="1"/>
      <c r="BO414" s="1"/>
      <c r="BP414" s="1"/>
      <c r="BQ414" s="1"/>
      <c r="BR414" s="1"/>
      <c r="BS414" s="1"/>
      <c r="BT414" s="1"/>
      <c r="BU414" s="1"/>
    </row>
    <row r="415" spans="1:73" s="40" customFormat="1" x14ac:dyDescent="0.2">
      <c r="A415" s="46" t="s">
        <v>659</v>
      </c>
      <c r="B415" s="47" t="s">
        <v>660</v>
      </c>
      <c r="C415" s="47" t="s">
        <v>18</v>
      </c>
      <c r="D415" s="47" t="s">
        <v>669</v>
      </c>
      <c r="E415" s="26">
        <v>1187254</v>
      </c>
      <c r="F415" s="156">
        <v>1340198</v>
      </c>
      <c r="G415" s="2">
        <f t="shared" si="13"/>
        <v>152944</v>
      </c>
      <c r="H415" s="44">
        <f t="shared" si="12"/>
        <v>0.1288</v>
      </c>
      <c r="I415" s="13" t="s">
        <v>870</v>
      </c>
      <c r="J415" s="16" t="s">
        <v>870</v>
      </c>
      <c r="K415" s="13">
        <v>2016</v>
      </c>
      <c r="L415" s="64">
        <v>-38.740000000000009</v>
      </c>
      <c r="M415" s="68">
        <v>-43.600000000000023</v>
      </c>
      <c r="N415" s="14"/>
      <c r="O415" s="14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 s="1"/>
      <c r="BM415" s="1"/>
      <c r="BN415" s="1"/>
      <c r="BO415" s="1"/>
      <c r="BP415" s="1"/>
      <c r="BQ415" s="1"/>
      <c r="BR415" s="1"/>
      <c r="BS415" s="1"/>
      <c r="BT415" s="1"/>
      <c r="BU415" s="1"/>
    </row>
    <row r="416" spans="1:73" s="40" customFormat="1" x14ac:dyDescent="0.2">
      <c r="A416" s="46" t="s">
        <v>659</v>
      </c>
      <c r="B416" s="47" t="s">
        <v>660</v>
      </c>
      <c r="C416" s="47" t="s">
        <v>369</v>
      </c>
      <c r="D416" s="47" t="s">
        <v>670</v>
      </c>
      <c r="E416" s="26">
        <v>36446</v>
      </c>
      <c r="F416" s="156">
        <v>35125</v>
      </c>
      <c r="G416" s="2">
        <f t="shared" si="13"/>
        <v>-1321</v>
      </c>
      <c r="H416" s="44">
        <f t="shared" si="12"/>
        <v>-3.6200000000000003E-2</v>
      </c>
      <c r="I416" s="13">
        <v>1</v>
      </c>
      <c r="J416" s="16">
        <v>1</v>
      </c>
      <c r="K416" s="13" t="s">
        <v>915</v>
      </c>
      <c r="L416" s="64" t="s">
        <v>915</v>
      </c>
      <c r="M416" s="68" t="s">
        <v>915</v>
      </c>
      <c r="N416" s="14"/>
      <c r="O416" s="14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 s="1"/>
      <c r="BM416" s="1"/>
      <c r="BN416" s="1"/>
      <c r="BO416" s="1"/>
      <c r="BP416" s="1"/>
      <c r="BQ416" s="1"/>
      <c r="BR416" s="1"/>
      <c r="BS416" s="1"/>
      <c r="BT416" s="1"/>
      <c r="BU416" s="1"/>
    </row>
    <row r="417" spans="1:73" s="40" customFormat="1" x14ac:dyDescent="0.2">
      <c r="A417" s="46" t="s">
        <v>659</v>
      </c>
      <c r="B417" s="47" t="s">
        <v>660</v>
      </c>
      <c r="C417" s="47" t="s">
        <v>233</v>
      </c>
      <c r="D417" s="47" t="s">
        <v>671</v>
      </c>
      <c r="E417" s="26">
        <v>1621125</v>
      </c>
      <c r="F417" s="156">
        <v>1936181</v>
      </c>
      <c r="G417" s="2">
        <f t="shared" si="13"/>
        <v>315056</v>
      </c>
      <c r="H417" s="44">
        <f t="shared" si="12"/>
        <v>0.1943</v>
      </c>
      <c r="I417" s="13" t="s">
        <v>870</v>
      </c>
      <c r="J417" s="16" t="s">
        <v>870</v>
      </c>
      <c r="K417" s="13" t="s">
        <v>915</v>
      </c>
      <c r="L417" s="64" t="s">
        <v>915</v>
      </c>
      <c r="M417" s="68" t="s">
        <v>915</v>
      </c>
      <c r="N417" s="14"/>
      <c r="O417" s="14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 s="1"/>
      <c r="BM417" s="1"/>
      <c r="BN417" s="1"/>
      <c r="BO417" s="1"/>
      <c r="BP417" s="1"/>
      <c r="BQ417" s="1"/>
      <c r="BR417" s="1"/>
      <c r="BS417" s="1"/>
      <c r="BT417" s="1"/>
      <c r="BU417" s="1"/>
    </row>
    <row r="418" spans="1:73" s="40" customFormat="1" x14ac:dyDescent="0.2">
      <c r="A418" s="46" t="s">
        <v>659</v>
      </c>
      <c r="B418" s="47" t="s">
        <v>660</v>
      </c>
      <c r="C418" s="47" t="s">
        <v>20</v>
      </c>
      <c r="D418" s="47" t="s">
        <v>672</v>
      </c>
      <c r="E418" s="26">
        <v>482058</v>
      </c>
      <c r="F418" s="156">
        <v>682885</v>
      </c>
      <c r="G418" s="2">
        <f t="shared" si="13"/>
        <v>200827</v>
      </c>
      <c r="H418" s="44">
        <f t="shared" si="12"/>
        <v>0.41660000000000003</v>
      </c>
      <c r="I418" s="13" t="s">
        <v>870</v>
      </c>
      <c r="J418" s="16" t="s">
        <v>870</v>
      </c>
      <c r="K418" s="13" t="s">
        <v>915</v>
      </c>
      <c r="L418" s="64" t="s">
        <v>915</v>
      </c>
      <c r="M418" s="68" t="s">
        <v>915</v>
      </c>
      <c r="N418" s="14"/>
      <c r="O418" s="14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 s="1"/>
      <c r="BM418" s="1"/>
      <c r="BN418" s="1"/>
      <c r="BO418" s="1"/>
      <c r="BP418" s="1"/>
      <c r="BQ418" s="1"/>
      <c r="BR418" s="1"/>
      <c r="BS418" s="1"/>
      <c r="BT418" s="1"/>
      <c r="BU418" s="1"/>
    </row>
    <row r="419" spans="1:73" s="40" customFormat="1" x14ac:dyDescent="0.2">
      <c r="A419" s="46" t="s">
        <v>659</v>
      </c>
      <c r="B419" s="47" t="s">
        <v>660</v>
      </c>
      <c r="C419" s="47" t="s">
        <v>673</v>
      </c>
      <c r="D419" s="47" t="s">
        <v>674</v>
      </c>
      <c r="E419" s="26">
        <v>1241081</v>
      </c>
      <c r="F419" s="156">
        <v>1346226</v>
      </c>
      <c r="G419" s="2">
        <f t="shared" si="13"/>
        <v>105145</v>
      </c>
      <c r="H419" s="44">
        <f t="shared" si="12"/>
        <v>8.4699999999999998E-2</v>
      </c>
      <c r="I419" s="13" t="s">
        <v>870</v>
      </c>
      <c r="J419" s="16" t="s">
        <v>870</v>
      </c>
      <c r="K419" s="13">
        <v>2016</v>
      </c>
      <c r="L419" s="64">
        <v>-64.32000000000005</v>
      </c>
      <c r="M419" s="68">
        <v>-40.259999999999991</v>
      </c>
      <c r="N419" s="14"/>
      <c r="O419" s="14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 s="1"/>
      <c r="BM419" s="1"/>
      <c r="BN419" s="1"/>
      <c r="BO419" s="1"/>
      <c r="BP419" s="1"/>
      <c r="BQ419" s="1"/>
      <c r="BR419" s="1"/>
      <c r="BS419" s="1"/>
      <c r="BT419" s="1"/>
      <c r="BU419" s="1"/>
    </row>
    <row r="420" spans="1:73" s="40" customFormat="1" x14ac:dyDescent="0.2">
      <c r="A420" s="46" t="s">
        <v>659</v>
      </c>
      <c r="B420" s="47" t="s">
        <v>660</v>
      </c>
      <c r="C420" s="47" t="s">
        <v>22</v>
      </c>
      <c r="D420" s="47" t="s">
        <v>675</v>
      </c>
      <c r="E420" s="26">
        <v>1630893</v>
      </c>
      <c r="F420" s="156">
        <v>1914364</v>
      </c>
      <c r="G420" s="2">
        <f t="shared" si="13"/>
        <v>283471</v>
      </c>
      <c r="H420" s="44">
        <f t="shared" si="12"/>
        <v>0.17380000000000001</v>
      </c>
      <c r="I420" s="13" t="s">
        <v>870</v>
      </c>
      <c r="J420" s="16" t="s">
        <v>870</v>
      </c>
      <c r="K420" s="13" t="s">
        <v>915</v>
      </c>
      <c r="L420" s="64" t="s">
        <v>915</v>
      </c>
      <c r="M420" s="68" t="s">
        <v>915</v>
      </c>
      <c r="N420" s="14"/>
      <c r="O420" s="14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 s="1"/>
      <c r="BM420" s="1"/>
      <c r="BN420" s="1"/>
      <c r="BO420" s="1"/>
      <c r="BP420" s="1"/>
      <c r="BQ420" s="1"/>
      <c r="BR420" s="1"/>
      <c r="BS420" s="1"/>
      <c r="BT420" s="1"/>
      <c r="BU420" s="1"/>
    </row>
    <row r="421" spans="1:73" s="40" customFormat="1" x14ac:dyDescent="0.2">
      <c r="A421" s="46" t="s">
        <v>659</v>
      </c>
      <c r="B421" s="47" t="s">
        <v>660</v>
      </c>
      <c r="C421" s="47" t="s">
        <v>676</v>
      </c>
      <c r="D421" s="47" t="s">
        <v>677</v>
      </c>
      <c r="E421" s="26">
        <v>531778</v>
      </c>
      <c r="F421" s="156">
        <v>563890</v>
      </c>
      <c r="G421" s="2">
        <f t="shared" si="13"/>
        <v>32112</v>
      </c>
      <c r="H421" s="44">
        <f t="shared" si="12"/>
        <v>6.0400000000000002E-2</v>
      </c>
      <c r="I421" s="13" t="s">
        <v>870</v>
      </c>
      <c r="J421" s="16" t="s">
        <v>870</v>
      </c>
      <c r="K421" s="13">
        <v>2016</v>
      </c>
      <c r="L421" s="64">
        <v>-24.140000000000043</v>
      </c>
      <c r="M421" s="68">
        <v>-15.689999999999998</v>
      </c>
      <c r="N421" s="14"/>
      <c r="O421" s="14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 s="1"/>
      <c r="BM421" s="1"/>
      <c r="BN421" s="1"/>
      <c r="BO421" s="1"/>
      <c r="BP421" s="1"/>
      <c r="BQ421" s="1"/>
      <c r="BR421" s="1"/>
      <c r="BS421" s="1"/>
      <c r="BT421" s="1"/>
      <c r="BU421" s="1"/>
    </row>
    <row r="422" spans="1:73" s="40" customFormat="1" x14ac:dyDescent="0.2">
      <c r="A422" s="46" t="s">
        <v>659</v>
      </c>
      <c r="B422" s="47" t="s">
        <v>660</v>
      </c>
      <c r="C422" s="47" t="s">
        <v>71</v>
      </c>
      <c r="D422" s="47" t="s">
        <v>678</v>
      </c>
      <c r="E422" s="26">
        <v>9154951</v>
      </c>
      <c r="F422" s="156">
        <v>11035989</v>
      </c>
      <c r="G422" s="2">
        <f t="shared" si="13"/>
        <v>1881038</v>
      </c>
      <c r="H422" s="44">
        <f t="shared" si="12"/>
        <v>0.20549999999999999</v>
      </c>
      <c r="I422" s="13" t="s">
        <v>870</v>
      </c>
      <c r="J422" s="16" t="s">
        <v>870</v>
      </c>
      <c r="K422" s="13" t="s">
        <v>915</v>
      </c>
      <c r="L422" s="64" t="s">
        <v>915</v>
      </c>
      <c r="M422" s="68" t="s">
        <v>915</v>
      </c>
      <c r="N422" s="14"/>
      <c r="O422" s="14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 s="1"/>
      <c r="BM422" s="1"/>
      <c r="BN422" s="1"/>
      <c r="BO422" s="1"/>
      <c r="BP422" s="1"/>
      <c r="BQ422" s="1"/>
      <c r="BR422" s="1"/>
      <c r="BS422" s="1"/>
      <c r="BT422" s="1"/>
      <c r="BU422" s="1"/>
    </row>
    <row r="423" spans="1:73" s="40" customFormat="1" x14ac:dyDescent="0.2">
      <c r="A423" s="46" t="s">
        <v>679</v>
      </c>
      <c r="B423" s="47" t="s">
        <v>680</v>
      </c>
      <c r="C423" s="47" t="s">
        <v>26</v>
      </c>
      <c r="D423" s="47" t="s">
        <v>681</v>
      </c>
      <c r="E423" s="26">
        <v>1334350</v>
      </c>
      <c r="F423" s="156">
        <v>1667207</v>
      </c>
      <c r="G423" s="2">
        <f t="shared" si="13"/>
        <v>332857</v>
      </c>
      <c r="H423" s="44">
        <f t="shared" si="12"/>
        <v>0.2495</v>
      </c>
      <c r="I423" s="13" t="s">
        <v>870</v>
      </c>
      <c r="J423" s="16" t="s">
        <v>870</v>
      </c>
      <c r="K423" s="13" t="s">
        <v>915</v>
      </c>
      <c r="L423" s="64" t="s">
        <v>915</v>
      </c>
      <c r="M423" s="68" t="s">
        <v>915</v>
      </c>
      <c r="N423" s="14"/>
      <c r="O423" s="14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 s="1"/>
      <c r="BM423" s="1"/>
      <c r="BN423" s="1"/>
      <c r="BO423" s="1"/>
      <c r="BP423" s="1"/>
      <c r="BQ423" s="1"/>
      <c r="BR423" s="1"/>
      <c r="BS423" s="1"/>
      <c r="BT423" s="1"/>
      <c r="BU423" s="1"/>
    </row>
    <row r="424" spans="1:73" s="40" customFormat="1" x14ac:dyDescent="0.2">
      <c r="A424" s="46" t="s">
        <v>679</v>
      </c>
      <c r="B424" s="47" t="s">
        <v>680</v>
      </c>
      <c r="C424" s="47" t="s">
        <v>67</v>
      </c>
      <c r="D424" s="47" t="s">
        <v>682</v>
      </c>
      <c r="E424" s="26">
        <v>1952817</v>
      </c>
      <c r="F424" s="156">
        <v>2337285</v>
      </c>
      <c r="G424" s="2">
        <f t="shared" si="13"/>
        <v>384468</v>
      </c>
      <c r="H424" s="44">
        <f t="shared" si="12"/>
        <v>0.19689999999999999</v>
      </c>
      <c r="I424" s="13" t="s">
        <v>870</v>
      </c>
      <c r="J424" s="16" t="s">
        <v>870</v>
      </c>
      <c r="K424" s="13" t="s">
        <v>915</v>
      </c>
      <c r="L424" s="64" t="s">
        <v>915</v>
      </c>
      <c r="M424" s="68" t="s">
        <v>915</v>
      </c>
      <c r="N424" s="14"/>
      <c r="O424" s="1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 s="1"/>
      <c r="BM424" s="1"/>
      <c r="BN424" s="1"/>
      <c r="BO424" s="1"/>
      <c r="BP424" s="1"/>
      <c r="BQ424" s="1"/>
      <c r="BR424" s="1"/>
      <c r="BS424" s="1"/>
      <c r="BT424" s="1"/>
      <c r="BU424" s="1"/>
    </row>
    <row r="425" spans="1:73" s="40" customFormat="1" x14ac:dyDescent="0.2">
      <c r="A425" s="46" t="s">
        <v>679</v>
      </c>
      <c r="B425" s="47" t="s">
        <v>680</v>
      </c>
      <c r="C425" s="47" t="s">
        <v>168</v>
      </c>
      <c r="D425" s="47" t="s">
        <v>683</v>
      </c>
      <c r="E425" s="26">
        <v>6478759</v>
      </c>
      <c r="F425" s="156">
        <v>7644709</v>
      </c>
      <c r="G425" s="2">
        <f t="shared" si="13"/>
        <v>1165950</v>
      </c>
      <c r="H425" s="44">
        <f t="shared" si="12"/>
        <v>0.18</v>
      </c>
      <c r="I425" s="13" t="s">
        <v>870</v>
      </c>
      <c r="J425" s="16" t="s">
        <v>870</v>
      </c>
      <c r="K425" s="13">
        <v>2016</v>
      </c>
      <c r="L425" s="64">
        <v>-8.25</v>
      </c>
      <c r="M425" s="68">
        <v>16.349999999999909</v>
      </c>
      <c r="N425" s="14"/>
      <c r="O425" s="14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 s="1"/>
      <c r="BM425" s="1"/>
      <c r="BN425" s="1"/>
      <c r="BO425" s="1"/>
      <c r="BP425" s="1"/>
      <c r="BQ425" s="1"/>
      <c r="BR425" s="1"/>
      <c r="BS425" s="1"/>
      <c r="BT425" s="1"/>
      <c r="BU425" s="1"/>
    </row>
    <row r="426" spans="1:73" s="40" customFormat="1" x14ac:dyDescent="0.2">
      <c r="A426" s="46" t="s">
        <v>679</v>
      </c>
      <c r="B426" s="47" t="s">
        <v>680</v>
      </c>
      <c r="C426" s="47" t="s">
        <v>41</v>
      </c>
      <c r="D426" s="47" t="s">
        <v>684</v>
      </c>
      <c r="E426" s="26">
        <v>8789920</v>
      </c>
      <c r="F426" s="156">
        <v>10361354</v>
      </c>
      <c r="G426" s="2">
        <f t="shared" si="13"/>
        <v>1571434</v>
      </c>
      <c r="H426" s="44">
        <f t="shared" si="12"/>
        <v>0.17879999999999999</v>
      </c>
      <c r="I426" s="13" t="s">
        <v>870</v>
      </c>
      <c r="J426" s="16" t="s">
        <v>870</v>
      </c>
      <c r="K426" s="13">
        <v>2016</v>
      </c>
      <c r="L426" s="64">
        <v>-52.899999999999636</v>
      </c>
      <c r="M426" s="68">
        <v>-52.599999999999909</v>
      </c>
      <c r="N426" s="14"/>
      <c r="O426" s="14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 s="1"/>
      <c r="BM426" s="1"/>
      <c r="BN426" s="1"/>
      <c r="BO426" s="1"/>
      <c r="BP426" s="1"/>
      <c r="BQ426" s="1"/>
      <c r="BR426" s="1"/>
      <c r="BS426" s="1"/>
      <c r="BT426" s="1"/>
      <c r="BU426" s="1"/>
    </row>
    <row r="427" spans="1:73" s="40" customFormat="1" x14ac:dyDescent="0.2">
      <c r="A427" s="46" t="s">
        <v>679</v>
      </c>
      <c r="B427" s="47" t="s">
        <v>680</v>
      </c>
      <c r="C427" s="47" t="s">
        <v>685</v>
      </c>
      <c r="D427" s="47" t="s">
        <v>686</v>
      </c>
      <c r="E427" s="26">
        <v>2922241</v>
      </c>
      <c r="F427" s="156">
        <v>3484181</v>
      </c>
      <c r="G427" s="2">
        <f t="shared" si="13"/>
        <v>561940</v>
      </c>
      <c r="H427" s="44">
        <f t="shared" si="12"/>
        <v>0.1923</v>
      </c>
      <c r="I427" s="13" t="s">
        <v>870</v>
      </c>
      <c r="J427" s="16" t="s">
        <v>870</v>
      </c>
      <c r="K427" s="13" t="s">
        <v>915</v>
      </c>
      <c r="L427" s="64" t="s">
        <v>915</v>
      </c>
      <c r="M427" s="68" t="s">
        <v>915</v>
      </c>
      <c r="N427" s="14"/>
      <c r="O427" s="14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 s="1"/>
      <c r="BM427" s="1"/>
      <c r="BN427" s="1"/>
      <c r="BO427" s="1"/>
      <c r="BP427" s="1"/>
      <c r="BQ427" s="1"/>
      <c r="BR427" s="1"/>
      <c r="BS427" s="1"/>
      <c r="BT427" s="1"/>
      <c r="BU427" s="1"/>
    </row>
    <row r="428" spans="1:73" s="40" customFormat="1" x14ac:dyDescent="0.2">
      <c r="A428" s="46" t="s">
        <v>679</v>
      </c>
      <c r="B428" s="47" t="s">
        <v>680</v>
      </c>
      <c r="C428" s="47" t="s">
        <v>22</v>
      </c>
      <c r="D428" s="47" t="s">
        <v>687</v>
      </c>
      <c r="E428" s="26">
        <v>1142411</v>
      </c>
      <c r="F428" s="156">
        <v>1500828</v>
      </c>
      <c r="G428" s="2">
        <f t="shared" si="13"/>
        <v>358417</v>
      </c>
      <c r="H428" s="44">
        <f t="shared" si="12"/>
        <v>0.31369999999999998</v>
      </c>
      <c r="I428" s="13" t="s">
        <v>870</v>
      </c>
      <c r="J428" s="16" t="s">
        <v>870</v>
      </c>
      <c r="K428" s="13" t="s">
        <v>915</v>
      </c>
      <c r="L428" s="64" t="s">
        <v>915</v>
      </c>
      <c r="M428" s="68" t="s">
        <v>915</v>
      </c>
      <c r="N428" s="14"/>
      <c r="O428" s="14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 s="1"/>
      <c r="BM428" s="1"/>
      <c r="BN428" s="1"/>
      <c r="BO428" s="1"/>
      <c r="BP428" s="1"/>
      <c r="BQ428" s="1"/>
      <c r="BR428" s="1"/>
      <c r="BS428" s="1"/>
      <c r="BT428" s="1"/>
      <c r="BU428" s="1"/>
    </row>
    <row r="429" spans="1:73" s="40" customFormat="1" x14ac:dyDescent="0.2">
      <c r="A429" s="46" t="s">
        <v>679</v>
      </c>
      <c r="B429" s="47" t="s">
        <v>680</v>
      </c>
      <c r="C429" s="47" t="s">
        <v>356</v>
      </c>
      <c r="D429" s="47" t="s">
        <v>688</v>
      </c>
      <c r="E429" s="26">
        <v>993811</v>
      </c>
      <c r="F429" s="156">
        <v>1196187</v>
      </c>
      <c r="G429" s="2">
        <f t="shared" si="13"/>
        <v>202376</v>
      </c>
      <c r="H429" s="44">
        <f t="shared" si="12"/>
        <v>0.2036</v>
      </c>
      <c r="I429" s="13" t="s">
        <v>870</v>
      </c>
      <c r="J429" s="16" t="s">
        <v>870</v>
      </c>
      <c r="K429" s="13">
        <v>2016</v>
      </c>
      <c r="L429" s="64">
        <v>-5.7200000000000273</v>
      </c>
      <c r="M429" s="68">
        <v>-0.73000000000001819</v>
      </c>
      <c r="N429" s="14"/>
      <c r="O429" s="14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 s="1"/>
      <c r="BM429" s="1"/>
      <c r="BN429" s="1"/>
      <c r="BO429" s="1"/>
      <c r="BP429" s="1"/>
      <c r="BQ429" s="1"/>
      <c r="BR429" s="1"/>
      <c r="BS429" s="1"/>
      <c r="BT429" s="1"/>
      <c r="BU429" s="1"/>
    </row>
    <row r="430" spans="1:73" s="40" customFormat="1" x14ac:dyDescent="0.2">
      <c r="A430" s="46" t="s">
        <v>689</v>
      </c>
      <c r="B430" s="47" t="s">
        <v>690</v>
      </c>
      <c r="C430" s="47" t="s">
        <v>392</v>
      </c>
      <c r="D430" s="47" t="s">
        <v>274</v>
      </c>
      <c r="E430" s="26">
        <v>830015</v>
      </c>
      <c r="F430" s="156">
        <v>1129582</v>
      </c>
      <c r="G430" s="2">
        <f t="shared" si="13"/>
        <v>299567</v>
      </c>
      <c r="H430" s="44">
        <f t="shared" si="12"/>
        <v>0.3609</v>
      </c>
      <c r="I430" s="13" t="s">
        <v>870</v>
      </c>
      <c r="J430" s="16" t="s">
        <v>870</v>
      </c>
      <c r="K430" s="13" t="s">
        <v>915</v>
      </c>
      <c r="L430" s="64" t="s">
        <v>915</v>
      </c>
      <c r="M430" s="68" t="s">
        <v>915</v>
      </c>
      <c r="N430" s="14"/>
      <c r="O430" s="14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 s="1"/>
      <c r="BM430" s="1"/>
      <c r="BN430" s="1"/>
      <c r="BO430" s="1"/>
      <c r="BP430" s="1"/>
      <c r="BQ430" s="1"/>
      <c r="BR430" s="1"/>
      <c r="BS430" s="1"/>
      <c r="BT430" s="1"/>
      <c r="BU430" s="1"/>
    </row>
    <row r="431" spans="1:73" s="40" customFormat="1" x14ac:dyDescent="0.2">
      <c r="A431" s="46" t="s">
        <v>689</v>
      </c>
      <c r="B431" s="47" t="s">
        <v>690</v>
      </c>
      <c r="C431" s="47" t="s">
        <v>12</v>
      </c>
      <c r="D431" s="47" t="s">
        <v>692</v>
      </c>
      <c r="E431" s="26">
        <v>1363763</v>
      </c>
      <c r="F431" s="156">
        <v>1542307</v>
      </c>
      <c r="G431" s="2">
        <f t="shared" si="13"/>
        <v>178544</v>
      </c>
      <c r="H431" s="44">
        <f t="shared" si="12"/>
        <v>0.13089999999999999</v>
      </c>
      <c r="I431" s="13" t="s">
        <v>870</v>
      </c>
      <c r="J431" s="16" t="s">
        <v>870</v>
      </c>
      <c r="K431" s="13">
        <v>2016</v>
      </c>
      <c r="L431" s="64">
        <v>-7.1000000000000227</v>
      </c>
      <c r="M431" s="68">
        <v>-12.600000000000023</v>
      </c>
      <c r="N431" s="14"/>
      <c r="O431" s="14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 s="1"/>
      <c r="BM431" s="1"/>
      <c r="BN431" s="1"/>
      <c r="BO431" s="1"/>
      <c r="BP431" s="1"/>
      <c r="BQ431" s="1"/>
      <c r="BR431" s="1"/>
      <c r="BS431" s="1"/>
      <c r="BT431" s="1"/>
      <c r="BU431" s="1"/>
    </row>
    <row r="432" spans="1:73" s="40" customFormat="1" x14ac:dyDescent="0.2">
      <c r="A432" s="46" t="s">
        <v>689</v>
      </c>
      <c r="B432" s="47" t="s">
        <v>690</v>
      </c>
      <c r="C432" s="47" t="s">
        <v>14</v>
      </c>
      <c r="D432" s="47" t="s">
        <v>693</v>
      </c>
      <c r="E432" s="26">
        <v>1391807</v>
      </c>
      <c r="F432" s="156">
        <v>1626110</v>
      </c>
      <c r="G432" s="2">
        <f t="shared" si="13"/>
        <v>234303</v>
      </c>
      <c r="H432" s="44">
        <f t="shared" si="12"/>
        <v>0.16830000000000001</v>
      </c>
      <c r="I432" s="13" t="s">
        <v>870</v>
      </c>
      <c r="J432" s="16" t="s">
        <v>870</v>
      </c>
      <c r="K432" s="13" t="s">
        <v>915</v>
      </c>
      <c r="L432" s="64" t="s">
        <v>915</v>
      </c>
      <c r="M432" s="68" t="s">
        <v>915</v>
      </c>
      <c r="N432" s="14"/>
      <c r="O432" s="14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 s="1"/>
      <c r="BM432" s="1"/>
      <c r="BN432" s="1"/>
      <c r="BO432" s="1"/>
      <c r="BP432" s="1"/>
      <c r="BQ432" s="1"/>
      <c r="BR432" s="1"/>
      <c r="BS432" s="1"/>
      <c r="BT432" s="1"/>
      <c r="BU432" s="1"/>
    </row>
    <row r="433" spans="1:73" s="40" customFormat="1" x14ac:dyDescent="0.2">
      <c r="A433" s="46" t="s">
        <v>689</v>
      </c>
      <c r="B433" s="47" t="s">
        <v>690</v>
      </c>
      <c r="C433" s="47" t="s">
        <v>26</v>
      </c>
      <c r="D433" s="47" t="s">
        <v>694</v>
      </c>
      <c r="E433" s="26">
        <v>5979082</v>
      </c>
      <c r="F433" s="156">
        <v>7099987</v>
      </c>
      <c r="G433" s="2">
        <f t="shared" si="13"/>
        <v>1120905</v>
      </c>
      <c r="H433" s="44">
        <f t="shared" si="12"/>
        <v>0.1875</v>
      </c>
      <c r="I433" s="13" t="s">
        <v>870</v>
      </c>
      <c r="J433" s="16" t="s">
        <v>870</v>
      </c>
      <c r="K433" s="13">
        <v>2016</v>
      </c>
      <c r="L433" s="64">
        <v>-9.4800000000000182</v>
      </c>
      <c r="M433" s="68">
        <v>-57.579999999999927</v>
      </c>
      <c r="N433" s="14"/>
      <c r="O433" s="14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 s="1"/>
      <c r="BM433" s="1"/>
      <c r="BN433" s="1"/>
      <c r="BO433" s="1"/>
      <c r="BP433" s="1"/>
      <c r="BQ433" s="1"/>
      <c r="BR433" s="1"/>
      <c r="BS433" s="1"/>
      <c r="BT433" s="1"/>
      <c r="BU433" s="1"/>
    </row>
    <row r="434" spans="1:73" s="40" customFormat="1" x14ac:dyDescent="0.2">
      <c r="A434" s="46" t="s">
        <v>689</v>
      </c>
      <c r="B434" s="47" t="s">
        <v>690</v>
      </c>
      <c r="C434" s="47" t="s">
        <v>57</v>
      </c>
      <c r="D434" s="47" t="s">
        <v>695</v>
      </c>
      <c r="E434" s="26">
        <v>2699550</v>
      </c>
      <c r="F434" s="156">
        <v>3149639</v>
      </c>
      <c r="G434" s="2">
        <f t="shared" si="13"/>
        <v>450089</v>
      </c>
      <c r="H434" s="44">
        <f t="shared" si="12"/>
        <v>0.16669999999999999</v>
      </c>
      <c r="I434" s="13" t="s">
        <v>870</v>
      </c>
      <c r="J434" s="16" t="s">
        <v>870</v>
      </c>
      <c r="K434" s="13" t="s">
        <v>915</v>
      </c>
      <c r="L434" s="64" t="s">
        <v>915</v>
      </c>
      <c r="M434" s="68" t="s">
        <v>915</v>
      </c>
      <c r="N434" s="14"/>
      <c r="O434" s="1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 s="1"/>
      <c r="BM434" s="1"/>
      <c r="BN434" s="1"/>
      <c r="BO434" s="1"/>
      <c r="BP434" s="1"/>
      <c r="BQ434" s="1"/>
      <c r="BR434" s="1"/>
      <c r="BS434" s="1"/>
      <c r="BT434" s="1"/>
      <c r="BU434" s="1"/>
    </row>
    <row r="435" spans="1:73" s="40" customFormat="1" x14ac:dyDescent="0.2">
      <c r="A435" s="46" t="s">
        <v>689</v>
      </c>
      <c r="B435" s="47" t="s">
        <v>690</v>
      </c>
      <c r="C435" s="47" t="s">
        <v>79</v>
      </c>
      <c r="D435" s="47" t="s">
        <v>696</v>
      </c>
      <c r="E435" s="26">
        <v>4441426</v>
      </c>
      <c r="F435" s="156">
        <v>5228990</v>
      </c>
      <c r="G435" s="2">
        <f t="shared" si="13"/>
        <v>787564</v>
      </c>
      <c r="H435" s="44">
        <f t="shared" si="12"/>
        <v>0.17730000000000001</v>
      </c>
      <c r="I435" s="13" t="s">
        <v>870</v>
      </c>
      <c r="J435" s="16" t="s">
        <v>870</v>
      </c>
      <c r="K435" s="13" t="s">
        <v>915</v>
      </c>
      <c r="L435" s="64" t="s">
        <v>915</v>
      </c>
      <c r="M435" s="68" t="s">
        <v>915</v>
      </c>
      <c r="N435" s="14"/>
      <c r="O435" s="14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 s="1"/>
      <c r="BM435" s="1"/>
      <c r="BN435" s="1"/>
      <c r="BO435" s="1"/>
      <c r="BP435" s="1"/>
      <c r="BQ435" s="1"/>
      <c r="BR435" s="1"/>
      <c r="BS435" s="1"/>
      <c r="BT435" s="1"/>
      <c r="BU435" s="1"/>
    </row>
    <row r="436" spans="1:73" s="40" customFormat="1" x14ac:dyDescent="0.2">
      <c r="A436" s="46" t="s">
        <v>689</v>
      </c>
      <c r="B436" s="47" t="s">
        <v>690</v>
      </c>
      <c r="C436" s="47" t="s">
        <v>16</v>
      </c>
      <c r="D436" s="47" t="s">
        <v>697</v>
      </c>
      <c r="E436" s="26">
        <v>931716</v>
      </c>
      <c r="F436" s="156">
        <v>1067449</v>
      </c>
      <c r="G436" s="2">
        <f t="shared" si="13"/>
        <v>135733</v>
      </c>
      <c r="H436" s="44">
        <f t="shared" si="12"/>
        <v>0.1457</v>
      </c>
      <c r="I436" s="13" t="s">
        <v>870</v>
      </c>
      <c r="J436" s="16" t="s">
        <v>870</v>
      </c>
      <c r="K436" s="13" t="s">
        <v>915</v>
      </c>
      <c r="L436" s="64" t="s">
        <v>915</v>
      </c>
      <c r="M436" s="68" t="s">
        <v>915</v>
      </c>
      <c r="N436" s="14"/>
      <c r="O436" s="14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 s="1"/>
      <c r="BM436" s="1"/>
      <c r="BN436" s="1"/>
      <c r="BO436" s="1"/>
      <c r="BP436" s="1"/>
      <c r="BQ436" s="1"/>
      <c r="BR436" s="1"/>
      <c r="BS436" s="1"/>
      <c r="BT436" s="1"/>
      <c r="BU436" s="1"/>
    </row>
    <row r="437" spans="1:73" s="40" customFormat="1" x14ac:dyDescent="0.2">
      <c r="A437" s="46" t="s">
        <v>689</v>
      </c>
      <c r="B437" s="47" t="s">
        <v>690</v>
      </c>
      <c r="C437" s="47" t="s">
        <v>82</v>
      </c>
      <c r="D437" s="47" t="s">
        <v>698</v>
      </c>
      <c r="E437" s="26">
        <v>1035946</v>
      </c>
      <c r="F437" s="156">
        <v>1197853</v>
      </c>
      <c r="G437" s="2">
        <f t="shared" si="13"/>
        <v>161907</v>
      </c>
      <c r="H437" s="44">
        <f t="shared" si="12"/>
        <v>0.15629999999999999</v>
      </c>
      <c r="I437" s="13" t="s">
        <v>870</v>
      </c>
      <c r="J437" s="16" t="s">
        <v>870</v>
      </c>
      <c r="K437" s="13" t="s">
        <v>915</v>
      </c>
      <c r="L437" s="64" t="s">
        <v>915</v>
      </c>
      <c r="M437" s="68" t="s">
        <v>915</v>
      </c>
      <c r="N437" s="14"/>
      <c r="O437" s="14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 s="1"/>
      <c r="BM437" s="1"/>
      <c r="BN437" s="1"/>
      <c r="BO437" s="1"/>
      <c r="BP437" s="1"/>
      <c r="BQ437" s="1"/>
      <c r="BR437" s="1"/>
      <c r="BS437" s="1"/>
      <c r="BT437" s="1"/>
      <c r="BU437" s="1"/>
    </row>
    <row r="438" spans="1:73" s="40" customFormat="1" x14ac:dyDescent="0.2">
      <c r="A438" s="46" t="s">
        <v>689</v>
      </c>
      <c r="B438" s="47" t="s">
        <v>690</v>
      </c>
      <c r="C438" s="47" t="s">
        <v>185</v>
      </c>
      <c r="D438" s="47" t="s">
        <v>691</v>
      </c>
      <c r="E438" s="26">
        <v>1373247</v>
      </c>
      <c r="F438" s="156">
        <v>1771833</v>
      </c>
      <c r="G438" s="2">
        <f t="shared" si="13"/>
        <v>398586</v>
      </c>
      <c r="H438" s="44">
        <f t="shared" si="12"/>
        <v>0.2903</v>
      </c>
      <c r="I438" s="13" t="s">
        <v>870</v>
      </c>
      <c r="J438" s="16" t="s">
        <v>870</v>
      </c>
      <c r="K438" s="13" t="s">
        <v>915</v>
      </c>
      <c r="L438" s="64" t="s">
        <v>915</v>
      </c>
      <c r="M438" s="68" t="s">
        <v>915</v>
      </c>
      <c r="N438" s="14"/>
      <c r="O438" s="14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 s="1"/>
      <c r="BM438" s="1"/>
      <c r="BN438" s="1"/>
      <c r="BO438" s="1"/>
      <c r="BP438" s="1"/>
      <c r="BQ438" s="1"/>
      <c r="BR438" s="1"/>
      <c r="BS438" s="1"/>
      <c r="BT438" s="1"/>
      <c r="BU438" s="1"/>
    </row>
    <row r="439" spans="1:73" s="40" customFormat="1" x14ac:dyDescent="0.2">
      <c r="A439" s="46" t="s">
        <v>689</v>
      </c>
      <c r="B439" s="47" t="s">
        <v>690</v>
      </c>
      <c r="C439" s="47" t="s">
        <v>483</v>
      </c>
      <c r="D439" s="47" t="s">
        <v>699</v>
      </c>
      <c r="E439" s="26">
        <v>7920453</v>
      </c>
      <c r="F439" s="156">
        <v>9117840</v>
      </c>
      <c r="G439" s="2">
        <f t="shared" si="13"/>
        <v>1197387</v>
      </c>
      <c r="H439" s="44">
        <f t="shared" si="12"/>
        <v>0.1512</v>
      </c>
      <c r="I439" s="13" t="s">
        <v>870</v>
      </c>
      <c r="J439" s="16" t="s">
        <v>870</v>
      </c>
      <c r="K439" s="13">
        <v>2016</v>
      </c>
      <c r="L439" s="64">
        <v>-41.690000000000055</v>
      </c>
      <c r="M439" s="68">
        <v>-49.5</v>
      </c>
      <c r="N439" s="14"/>
      <c r="O439" s="14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 s="1"/>
      <c r="BM439" s="1"/>
      <c r="BN439" s="1"/>
      <c r="BO439" s="1"/>
      <c r="BP439" s="1"/>
      <c r="BQ439" s="1"/>
      <c r="BR439" s="1"/>
      <c r="BS439" s="1"/>
      <c r="BT439" s="1"/>
      <c r="BU439" s="1"/>
    </row>
    <row r="440" spans="1:73" s="40" customFormat="1" x14ac:dyDescent="0.2">
      <c r="A440" s="46" t="s">
        <v>689</v>
      </c>
      <c r="B440" s="47" t="s">
        <v>690</v>
      </c>
      <c r="C440" s="47" t="s">
        <v>30</v>
      </c>
      <c r="D440" s="47" t="s">
        <v>700</v>
      </c>
      <c r="E440" s="26">
        <v>14210205</v>
      </c>
      <c r="F440" s="156">
        <v>16705475</v>
      </c>
      <c r="G440" s="2">
        <f t="shared" si="13"/>
        <v>2495270</v>
      </c>
      <c r="H440" s="44">
        <f t="shared" si="12"/>
        <v>0.17560000000000001</v>
      </c>
      <c r="I440" s="13" t="s">
        <v>870</v>
      </c>
      <c r="J440" s="16" t="s">
        <v>870</v>
      </c>
      <c r="K440" s="13" t="s">
        <v>915</v>
      </c>
      <c r="L440" s="64" t="s">
        <v>915</v>
      </c>
      <c r="M440" s="68" t="s">
        <v>915</v>
      </c>
      <c r="N440" s="14"/>
      <c r="O440" s="14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 s="1"/>
      <c r="BM440" s="1"/>
      <c r="BN440" s="1"/>
      <c r="BO440" s="1"/>
      <c r="BP440" s="1"/>
      <c r="BQ440" s="1"/>
      <c r="BR440" s="1"/>
      <c r="BS440" s="1"/>
      <c r="BT440" s="1"/>
      <c r="BU440" s="1"/>
    </row>
    <row r="441" spans="1:73" s="40" customFormat="1" x14ac:dyDescent="0.2">
      <c r="A441" s="46" t="s">
        <v>689</v>
      </c>
      <c r="B441" s="47" t="s">
        <v>690</v>
      </c>
      <c r="C441" s="47" t="s">
        <v>701</v>
      </c>
      <c r="D441" s="47" t="s">
        <v>702</v>
      </c>
      <c r="E441" s="26">
        <v>1239027</v>
      </c>
      <c r="F441" s="156">
        <v>1369268</v>
      </c>
      <c r="G441" s="2">
        <f t="shared" si="13"/>
        <v>130241</v>
      </c>
      <c r="H441" s="44">
        <f t="shared" si="12"/>
        <v>0.1051</v>
      </c>
      <c r="I441" s="13" t="s">
        <v>870</v>
      </c>
      <c r="J441" s="16" t="s">
        <v>870</v>
      </c>
      <c r="K441" s="13" t="s">
        <v>915</v>
      </c>
      <c r="L441" s="64" t="s">
        <v>915</v>
      </c>
      <c r="M441" s="68" t="s">
        <v>915</v>
      </c>
      <c r="N441" s="14"/>
      <c r="O441" s="14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 s="1"/>
      <c r="BM441" s="1"/>
      <c r="BN441" s="1"/>
      <c r="BO441" s="1"/>
      <c r="BP441" s="1"/>
      <c r="BQ441" s="1"/>
      <c r="BR441" s="1"/>
      <c r="BS441" s="1"/>
      <c r="BT441" s="1"/>
      <c r="BU441" s="1"/>
    </row>
    <row r="442" spans="1:73" s="40" customFormat="1" x14ac:dyDescent="0.2">
      <c r="A442" s="46" t="s">
        <v>689</v>
      </c>
      <c r="B442" s="47" t="s">
        <v>690</v>
      </c>
      <c r="C442" s="47" t="s">
        <v>703</v>
      </c>
      <c r="D442" s="47" t="s">
        <v>704</v>
      </c>
      <c r="E442" s="26">
        <v>434010</v>
      </c>
      <c r="F442" s="156">
        <v>464617</v>
      </c>
      <c r="G442" s="2">
        <f t="shared" si="13"/>
        <v>30607</v>
      </c>
      <c r="H442" s="44">
        <f t="shared" si="12"/>
        <v>7.0499999999999993E-2</v>
      </c>
      <c r="I442" s="13" t="s">
        <v>870</v>
      </c>
      <c r="J442" s="16" t="s">
        <v>870</v>
      </c>
      <c r="K442" s="13">
        <v>2016</v>
      </c>
      <c r="L442" s="64">
        <v>-29.859999999999957</v>
      </c>
      <c r="M442" s="68">
        <v>-21.480000000000018</v>
      </c>
      <c r="N442" s="14"/>
      <c r="O442" s="14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 s="1"/>
      <c r="BM442" s="1"/>
      <c r="BN442" s="1"/>
      <c r="BO442" s="1"/>
      <c r="BP442" s="1"/>
      <c r="BQ442" s="1"/>
      <c r="BR442" s="1"/>
      <c r="BS442" s="1"/>
      <c r="BT442" s="1"/>
      <c r="BU442" s="1"/>
    </row>
    <row r="443" spans="1:73" s="40" customFormat="1" x14ac:dyDescent="0.2">
      <c r="A443" s="46" t="s">
        <v>689</v>
      </c>
      <c r="B443" s="47" t="s">
        <v>690</v>
      </c>
      <c r="C443" s="47" t="s">
        <v>705</v>
      </c>
      <c r="D443" s="47" t="s">
        <v>706</v>
      </c>
      <c r="E443" s="26">
        <v>1192163</v>
      </c>
      <c r="F443" s="156">
        <v>1417263</v>
      </c>
      <c r="G443" s="2">
        <f t="shared" si="13"/>
        <v>225100</v>
      </c>
      <c r="H443" s="44">
        <f t="shared" si="12"/>
        <v>0.1888</v>
      </c>
      <c r="I443" s="13" t="s">
        <v>870</v>
      </c>
      <c r="J443" s="16" t="s">
        <v>870</v>
      </c>
      <c r="K443" s="13" t="s">
        <v>915</v>
      </c>
      <c r="L443" s="64" t="s">
        <v>915</v>
      </c>
      <c r="M443" s="68" t="s">
        <v>915</v>
      </c>
      <c r="N443" s="14"/>
      <c r="O443" s="14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 s="1"/>
      <c r="BM443" s="1"/>
      <c r="BN443" s="1"/>
      <c r="BO443" s="1"/>
      <c r="BP443" s="1"/>
      <c r="BQ443" s="1"/>
      <c r="BR443" s="1"/>
      <c r="BS443" s="1"/>
      <c r="BT443" s="1"/>
      <c r="BU443" s="1"/>
    </row>
    <row r="444" spans="1:73" s="40" customFormat="1" x14ac:dyDescent="0.2">
      <c r="A444" s="46" t="s">
        <v>707</v>
      </c>
      <c r="B444" s="47" t="s">
        <v>708</v>
      </c>
      <c r="C444" s="47" t="s">
        <v>645</v>
      </c>
      <c r="D444" s="47" t="s">
        <v>709</v>
      </c>
      <c r="E444" s="26">
        <v>337711</v>
      </c>
      <c r="F444" s="156">
        <v>311099</v>
      </c>
      <c r="G444" s="2">
        <f t="shared" si="13"/>
        <v>-26612</v>
      </c>
      <c r="H444" s="44">
        <f t="shared" si="12"/>
        <v>-7.8799999999999995E-2</v>
      </c>
      <c r="I444" s="13" t="s">
        <v>870</v>
      </c>
      <c r="J444" s="16" t="s">
        <v>870</v>
      </c>
      <c r="K444" s="13">
        <v>2016</v>
      </c>
      <c r="L444" s="64">
        <v>-26.660000000000011</v>
      </c>
      <c r="M444" s="68">
        <v>-18.049999999999997</v>
      </c>
      <c r="N444" s="14"/>
      <c r="O444" s="1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 s="1"/>
      <c r="BM444" s="1"/>
      <c r="BN444" s="1"/>
      <c r="BO444" s="1"/>
      <c r="BP444" s="1"/>
      <c r="BQ444" s="1"/>
      <c r="BR444" s="1"/>
      <c r="BS444" s="1"/>
      <c r="BT444" s="1"/>
      <c r="BU444" s="1"/>
    </row>
    <row r="445" spans="1:73" s="40" customFormat="1" x14ac:dyDescent="0.2">
      <c r="A445" s="46" t="s">
        <v>707</v>
      </c>
      <c r="B445" s="47" t="s">
        <v>708</v>
      </c>
      <c r="C445" s="47" t="s">
        <v>201</v>
      </c>
      <c r="D445" s="47" t="s">
        <v>710</v>
      </c>
      <c r="E445" s="26">
        <v>398537</v>
      </c>
      <c r="F445" s="156">
        <v>439937</v>
      </c>
      <c r="G445" s="2">
        <f t="shared" si="13"/>
        <v>41400</v>
      </c>
      <c r="H445" s="44">
        <f t="shared" si="12"/>
        <v>0.10390000000000001</v>
      </c>
      <c r="I445" s="13" t="s">
        <v>870</v>
      </c>
      <c r="J445" s="16" t="s">
        <v>870</v>
      </c>
      <c r="K445" s="13">
        <v>2016</v>
      </c>
      <c r="L445" s="64">
        <v>-9.5999999999999943</v>
      </c>
      <c r="M445" s="68">
        <v>-2.3599999999999994</v>
      </c>
      <c r="N445" s="14"/>
      <c r="O445" s="14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 s="1"/>
      <c r="BM445" s="1"/>
      <c r="BN445" s="1"/>
      <c r="BO445" s="1"/>
      <c r="BP445" s="1"/>
      <c r="BQ445" s="1"/>
      <c r="BR445" s="1"/>
      <c r="BS445" s="1"/>
      <c r="BT445" s="1"/>
      <c r="BU445" s="1"/>
    </row>
    <row r="446" spans="1:73" s="40" customFormat="1" x14ac:dyDescent="0.2">
      <c r="A446" s="46" t="s">
        <v>707</v>
      </c>
      <c r="B446" s="47" t="s">
        <v>708</v>
      </c>
      <c r="C446" s="47" t="s">
        <v>711</v>
      </c>
      <c r="D446" s="47" t="s">
        <v>712</v>
      </c>
      <c r="E446" s="26">
        <v>338634</v>
      </c>
      <c r="F446" s="156">
        <v>215657</v>
      </c>
      <c r="G446" s="2">
        <f t="shared" si="13"/>
        <v>-122977</v>
      </c>
      <c r="H446" s="44">
        <f t="shared" si="12"/>
        <v>-0.36320000000000002</v>
      </c>
      <c r="I446" s="13" t="s">
        <v>870</v>
      </c>
      <c r="J446" s="16" t="s">
        <v>870</v>
      </c>
      <c r="K446" s="13">
        <v>2016</v>
      </c>
      <c r="L446" s="64">
        <v>-55.399999999999991</v>
      </c>
      <c r="M446" s="68">
        <v>-12.170000000000002</v>
      </c>
      <c r="N446" s="14"/>
      <c r="O446" s="14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 s="1"/>
      <c r="BM446" s="1"/>
      <c r="BN446" s="1"/>
      <c r="BO446" s="1"/>
      <c r="BP446" s="1"/>
      <c r="BQ446" s="1"/>
      <c r="BR446" s="1"/>
      <c r="BS446" s="1"/>
      <c r="BT446" s="1"/>
      <c r="BU446" s="1"/>
    </row>
    <row r="447" spans="1:73" s="40" customFormat="1" x14ac:dyDescent="0.2">
      <c r="A447" s="46" t="s">
        <v>707</v>
      </c>
      <c r="B447" s="47" t="s">
        <v>708</v>
      </c>
      <c r="C447" s="47" t="s">
        <v>26</v>
      </c>
      <c r="D447" s="47" t="s">
        <v>713</v>
      </c>
      <c r="E447" s="26">
        <v>2532091</v>
      </c>
      <c r="F447" s="156">
        <v>2914246</v>
      </c>
      <c r="G447" s="2">
        <f t="shared" si="13"/>
        <v>382155</v>
      </c>
      <c r="H447" s="44">
        <f t="shared" si="12"/>
        <v>0.15090000000000001</v>
      </c>
      <c r="I447" s="13" t="s">
        <v>870</v>
      </c>
      <c r="J447" s="16" t="s">
        <v>870</v>
      </c>
      <c r="K447" s="13" t="s">
        <v>915</v>
      </c>
      <c r="L447" s="64" t="s">
        <v>915</v>
      </c>
      <c r="M447" s="68" t="s">
        <v>915</v>
      </c>
      <c r="N447" s="14"/>
      <c r="O447" s="14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 s="1"/>
      <c r="BM447" s="1"/>
      <c r="BN447" s="1"/>
      <c r="BO447" s="1"/>
      <c r="BP447" s="1"/>
      <c r="BQ447" s="1"/>
      <c r="BR447" s="1"/>
      <c r="BS447" s="1"/>
      <c r="BT447" s="1"/>
      <c r="BU447" s="1"/>
    </row>
    <row r="448" spans="1:73" s="40" customFormat="1" x14ac:dyDescent="0.2">
      <c r="A448" s="46" t="s">
        <v>707</v>
      </c>
      <c r="B448" s="47" t="s">
        <v>708</v>
      </c>
      <c r="C448" s="47" t="s">
        <v>185</v>
      </c>
      <c r="D448" s="47" t="s">
        <v>714</v>
      </c>
      <c r="E448" s="26">
        <v>1950280</v>
      </c>
      <c r="F448" s="156">
        <v>2247291</v>
      </c>
      <c r="G448" s="2">
        <f t="shared" si="13"/>
        <v>297011</v>
      </c>
      <c r="H448" s="44">
        <f t="shared" si="12"/>
        <v>0.15229999999999999</v>
      </c>
      <c r="I448" s="13" t="s">
        <v>870</v>
      </c>
      <c r="J448" s="16" t="s">
        <v>870</v>
      </c>
      <c r="K448" s="13" t="s">
        <v>915</v>
      </c>
      <c r="L448" s="64" t="s">
        <v>915</v>
      </c>
      <c r="M448" s="68" t="s">
        <v>915</v>
      </c>
      <c r="N448" s="14"/>
      <c r="O448" s="14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 s="1"/>
      <c r="BM448" s="1"/>
      <c r="BN448" s="1"/>
      <c r="BO448" s="1"/>
      <c r="BP448" s="1"/>
      <c r="BQ448" s="1"/>
      <c r="BR448" s="1"/>
      <c r="BS448" s="1"/>
      <c r="BT448" s="1"/>
      <c r="BU448" s="1"/>
    </row>
    <row r="449" spans="1:73" s="40" customFormat="1" x14ac:dyDescent="0.2">
      <c r="A449" s="46" t="s">
        <v>707</v>
      </c>
      <c r="B449" s="47" t="s">
        <v>708</v>
      </c>
      <c r="C449" s="47" t="s">
        <v>353</v>
      </c>
      <c r="D449" s="47" t="s">
        <v>715</v>
      </c>
      <c r="E449" s="26">
        <v>3811079</v>
      </c>
      <c r="F449" s="156">
        <v>4473521</v>
      </c>
      <c r="G449" s="2">
        <f t="shared" si="13"/>
        <v>662442</v>
      </c>
      <c r="H449" s="44">
        <f t="shared" si="12"/>
        <v>0.17380000000000001</v>
      </c>
      <c r="I449" s="13" t="s">
        <v>870</v>
      </c>
      <c r="J449" s="16" t="s">
        <v>870</v>
      </c>
      <c r="K449" s="13" t="s">
        <v>915</v>
      </c>
      <c r="L449" s="64" t="s">
        <v>915</v>
      </c>
      <c r="M449" s="68" t="s">
        <v>915</v>
      </c>
      <c r="N449" s="14"/>
      <c r="O449" s="14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 s="1"/>
      <c r="BM449" s="1"/>
      <c r="BN449" s="1"/>
      <c r="BO449" s="1"/>
      <c r="BP449" s="1"/>
      <c r="BQ449" s="1"/>
      <c r="BR449" s="1"/>
      <c r="BS449" s="1"/>
      <c r="BT449" s="1"/>
      <c r="BU449" s="1"/>
    </row>
    <row r="450" spans="1:73" s="40" customFormat="1" x14ac:dyDescent="0.2">
      <c r="A450" s="46" t="s">
        <v>707</v>
      </c>
      <c r="B450" s="47" t="s">
        <v>708</v>
      </c>
      <c r="C450" s="47" t="s">
        <v>47</v>
      </c>
      <c r="D450" s="47" t="s">
        <v>716</v>
      </c>
      <c r="E450" s="26">
        <v>940500</v>
      </c>
      <c r="F450" s="156">
        <v>1013798</v>
      </c>
      <c r="G450" s="2">
        <f t="shared" si="13"/>
        <v>73298</v>
      </c>
      <c r="H450" s="44">
        <f t="shared" si="12"/>
        <v>7.7899999999999997E-2</v>
      </c>
      <c r="I450" s="13" t="s">
        <v>870</v>
      </c>
      <c r="J450" s="16" t="s">
        <v>870</v>
      </c>
      <c r="K450" s="13">
        <v>2016</v>
      </c>
      <c r="L450" s="64">
        <v>-27.550000000000011</v>
      </c>
      <c r="M450" s="68">
        <v>-24.010000000000019</v>
      </c>
      <c r="N450" s="14"/>
      <c r="O450" s="14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 s="1"/>
      <c r="BM450" s="1"/>
      <c r="BN450" s="1"/>
      <c r="BO450" s="1"/>
      <c r="BP450" s="1"/>
      <c r="BQ450" s="1"/>
      <c r="BR450" s="1"/>
      <c r="BS450" s="1"/>
      <c r="BT450" s="1"/>
      <c r="BU450" s="1"/>
    </row>
    <row r="451" spans="1:73" s="40" customFormat="1" x14ac:dyDescent="0.2">
      <c r="A451" s="46" t="s">
        <v>717</v>
      </c>
      <c r="B451" s="47" t="s">
        <v>718</v>
      </c>
      <c r="C451" s="47" t="s">
        <v>79</v>
      </c>
      <c r="D451" s="47" t="s">
        <v>719</v>
      </c>
      <c r="E451" s="26">
        <v>78433</v>
      </c>
      <c r="F451" s="156">
        <v>178069</v>
      </c>
      <c r="G451" s="2">
        <f t="shared" si="13"/>
        <v>99636</v>
      </c>
      <c r="H451" s="44">
        <f t="shared" si="12"/>
        <v>1.2703</v>
      </c>
      <c r="I451" s="13">
        <v>1</v>
      </c>
      <c r="J451" s="16" t="s">
        <v>870</v>
      </c>
      <c r="K451" s="13">
        <v>2016</v>
      </c>
      <c r="L451" s="64">
        <v>-3.8400000000000318</v>
      </c>
      <c r="M451" s="68">
        <v>-1.289999999999992</v>
      </c>
      <c r="N451" s="14"/>
      <c r="O451" s="14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 s="1"/>
      <c r="BM451" s="1"/>
      <c r="BN451" s="1"/>
      <c r="BO451" s="1"/>
      <c r="BP451" s="1"/>
      <c r="BQ451" s="1"/>
      <c r="BR451" s="1"/>
      <c r="BS451" s="1"/>
      <c r="BT451" s="1"/>
      <c r="BU451" s="1"/>
    </row>
    <row r="452" spans="1:73" s="40" customFormat="1" x14ac:dyDescent="0.2">
      <c r="A452" s="46" t="s">
        <v>717</v>
      </c>
      <c r="B452" s="47" t="s">
        <v>718</v>
      </c>
      <c r="C452" s="47" t="s">
        <v>59</v>
      </c>
      <c r="D452" s="47" t="s">
        <v>720</v>
      </c>
      <c r="E452" s="26">
        <v>17410</v>
      </c>
      <c r="F452" s="156">
        <v>17660</v>
      </c>
      <c r="G452" s="2">
        <f t="shared" si="13"/>
        <v>250</v>
      </c>
      <c r="H452" s="44">
        <f t="shared" si="12"/>
        <v>1.44E-2</v>
      </c>
      <c r="I452" s="13">
        <v>1</v>
      </c>
      <c r="J452" s="16">
        <v>1</v>
      </c>
      <c r="K452" s="13" t="s">
        <v>915</v>
      </c>
      <c r="L452" s="64" t="s">
        <v>915</v>
      </c>
      <c r="M452" s="68" t="s">
        <v>915</v>
      </c>
      <c r="N452" s="14"/>
      <c r="O452" s="14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 s="1"/>
      <c r="BM452" s="1"/>
      <c r="BN452" s="1"/>
      <c r="BO452" s="1"/>
      <c r="BP452" s="1"/>
      <c r="BQ452" s="1"/>
      <c r="BR452" s="1"/>
      <c r="BS452" s="1"/>
      <c r="BT452" s="1"/>
      <c r="BU452" s="1"/>
    </row>
    <row r="453" spans="1:73" s="40" customFormat="1" x14ac:dyDescent="0.2">
      <c r="A453" s="46" t="s">
        <v>717</v>
      </c>
      <c r="B453" s="47" t="s">
        <v>718</v>
      </c>
      <c r="C453" s="47" t="s">
        <v>37</v>
      </c>
      <c r="D453" s="47" t="s">
        <v>721</v>
      </c>
      <c r="E453" s="26">
        <v>40241</v>
      </c>
      <c r="F453" s="156">
        <v>39615</v>
      </c>
      <c r="G453" s="2">
        <f t="shared" si="13"/>
        <v>-626</v>
      </c>
      <c r="H453" s="44">
        <f t="shared" si="12"/>
        <v>-1.5599999999999999E-2</v>
      </c>
      <c r="I453" s="13">
        <v>1</v>
      </c>
      <c r="J453" s="16">
        <v>1</v>
      </c>
      <c r="K453" s="13" t="s">
        <v>915</v>
      </c>
      <c r="L453" s="64" t="s">
        <v>915</v>
      </c>
      <c r="M453" s="68" t="s">
        <v>915</v>
      </c>
      <c r="N453" s="14"/>
      <c r="O453" s="14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 s="1"/>
      <c r="BM453" s="1"/>
      <c r="BN453" s="1"/>
      <c r="BO453" s="1"/>
      <c r="BP453" s="1"/>
      <c r="BQ453" s="1"/>
      <c r="BR453" s="1"/>
      <c r="BS453" s="1"/>
      <c r="BT453" s="1"/>
      <c r="BU453" s="1"/>
    </row>
    <row r="454" spans="1:73" s="40" customFormat="1" x14ac:dyDescent="0.2">
      <c r="A454" s="46" t="s">
        <v>717</v>
      </c>
      <c r="B454" s="47" t="s">
        <v>718</v>
      </c>
      <c r="C454" s="47" t="s">
        <v>39</v>
      </c>
      <c r="D454" s="47" t="s">
        <v>722</v>
      </c>
      <c r="E454" s="26">
        <v>0</v>
      </c>
      <c r="F454" s="156">
        <v>18287</v>
      </c>
      <c r="G454" s="2">
        <f t="shared" si="13"/>
        <v>18287</v>
      </c>
      <c r="H454" s="44">
        <v>1</v>
      </c>
      <c r="I454" s="13">
        <v>1</v>
      </c>
      <c r="J454" s="16">
        <v>1</v>
      </c>
      <c r="K454" s="13" t="s">
        <v>915</v>
      </c>
      <c r="L454" s="64" t="s">
        <v>915</v>
      </c>
      <c r="M454" s="68" t="s">
        <v>915</v>
      </c>
      <c r="N454" s="14"/>
      <c r="O454" s="1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 s="1"/>
      <c r="BM454" s="1"/>
      <c r="BN454" s="1"/>
      <c r="BO454" s="1"/>
      <c r="BP454" s="1"/>
      <c r="BQ454" s="1"/>
      <c r="BR454" s="1"/>
      <c r="BS454" s="1"/>
      <c r="BT454" s="1"/>
      <c r="BU454" s="1"/>
    </row>
    <row r="455" spans="1:73" s="40" customFormat="1" x14ac:dyDescent="0.2">
      <c r="A455" s="46" t="s">
        <v>717</v>
      </c>
      <c r="B455" s="47" t="s">
        <v>718</v>
      </c>
      <c r="C455" s="47" t="s">
        <v>344</v>
      </c>
      <c r="D455" s="47" t="s">
        <v>723</v>
      </c>
      <c r="E455" s="26">
        <v>21973</v>
      </c>
      <c r="F455" s="156">
        <v>21551</v>
      </c>
      <c r="G455" s="2">
        <f t="shared" si="13"/>
        <v>-422</v>
      </c>
      <c r="H455" s="44">
        <f t="shared" si="12"/>
        <v>-1.9199999999999998E-2</v>
      </c>
      <c r="I455" s="13">
        <v>1</v>
      </c>
      <c r="J455" s="16">
        <v>1</v>
      </c>
      <c r="K455" s="13" t="s">
        <v>915</v>
      </c>
      <c r="L455" s="64" t="s">
        <v>915</v>
      </c>
      <c r="M455" s="68" t="s">
        <v>915</v>
      </c>
      <c r="N455" s="14"/>
      <c r="O455" s="14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 s="1"/>
      <c r="BM455" s="1"/>
      <c r="BN455" s="1"/>
      <c r="BO455" s="1"/>
      <c r="BP455" s="1"/>
      <c r="BQ455" s="1"/>
      <c r="BR455" s="1"/>
      <c r="BS455" s="1"/>
      <c r="BT455" s="1"/>
      <c r="BU455" s="1"/>
    </row>
    <row r="456" spans="1:73" s="40" customFormat="1" x14ac:dyDescent="0.2">
      <c r="A456" s="46" t="s">
        <v>724</v>
      </c>
      <c r="B456" s="47" t="s">
        <v>725</v>
      </c>
      <c r="C456" s="47" t="s">
        <v>510</v>
      </c>
      <c r="D456" s="47" t="s">
        <v>726</v>
      </c>
      <c r="E456" s="26">
        <v>1151754</v>
      </c>
      <c r="F456" s="156">
        <v>1460153</v>
      </c>
      <c r="G456" s="2">
        <f t="shared" si="13"/>
        <v>308399</v>
      </c>
      <c r="H456" s="44">
        <f t="shared" si="12"/>
        <v>0.26779999999999998</v>
      </c>
      <c r="I456" s="13" t="s">
        <v>870</v>
      </c>
      <c r="J456" s="16" t="s">
        <v>870</v>
      </c>
      <c r="K456" s="13" t="s">
        <v>915</v>
      </c>
      <c r="L456" s="64" t="s">
        <v>915</v>
      </c>
      <c r="M456" s="68" t="s">
        <v>915</v>
      </c>
      <c r="N456" s="14"/>
      <c r="O456" s="14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 s="1"/>
      <c r="BM456" s="1"/>
      <c r="BN456" s="1"/>
      <c r="BO456" s="1"/>
      <c r="BP456" s="1"/>
      <c r="BQ456" s="1"/>
      <c r="BR456" s="1"/>
      <c r="BS456" s="1"/>
      <c r="BT456" s="1"/>
      <c r="BU456" s="1"/>
    </row>
    <row r="457" spans="1:73" s="40" customFormat="1" x14ac:dyDescent="0.2">
      <c r="A457" s="46" t="s">
        <v>724</v>
      </c>
      <c r="B457" s="47" t="s">
        <v>725</v>
      </c>
      <c r="C457" s="47" t="s">
        <v>26</v>
      </c>
      <c r="D457" s="47" t="s">
        <v>727</v>
      </c>
      <c r="E457" s="26">
        <v>9939545</v>
      </c>
      <c r="F457" s="156">
        <v>12135985</v>
      </c>
      <c r="G457" s="2">
        <f t="shared" si="13"/>
        <v>2196440</v>
      </c>
      <c r="H457" s="44">
        <f t="shared" ref="H457:H520" si="14">ROUND(G457/E457,4)</f>
        <v>0.221</v>
      </c>
      <c r="I457" s="13" t="s">
        <v>870</v>
      </c>
      <c r="J457" s="16" t="s">
        <v>870</v>
      </c>
      <c r="K457" s="13">
        <v>2016</v>
      </c>
      <c r="L457" s="64">
        <v>-53.210000000000036</v>
      </c>
      <c r="M457" s="68">
        <v>-116.40999999999985</v>
      </c>
      <c r="N457" s="14"/>
      <c r="O457" s="14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 s="1"/>
      <c r="BM457" s="1"/>
      <c r="BN457" s="1"/>
      <c r="BO457" s="1"/>
      <c r="BP457" s="1"/>
      <c r="BQ457" s="1"/>
      <c r="BR457" s="1"/>
      <c r="BS457" s="1"/>
      <c r="BT457" s="1"/>
      <c r="BU457" s="1"/>
    </row>
    <row r="458" spans="1:73" s="40" customFormat="1" x14ac:dyDescent="0.2">
      <c r="A458" s="46" t="s">
        <v>724</v>
      </c>
      <c r="B458" s="47" t="s">
        <v>725</v>
      </c>
      <c r="C458" s="47" t="s">
        <v>57</v>
      </c>
      <c r="D458" s="47" t="s">
        <v>728</v>
      </c>
      <c r="E458" s="26">
        <v>3303120</v>
      </c>
      <c r="F458" s="156">
        <v>4687631</v>
      </c>
      <c r="G458" s="2">
        <f t="shared" ref="G458:G521" si="15">SUM(F458-E458)</f>
        <v>1384511</v>
      </c>
      <c r="H458" s="44">
        <f t="shared" si="14"/>
        <v>0.41920000000000002</v>
      </c>
      <c r="I458" s="13" t="s">
        <v>870</v>
      </c>
      <c r="J458" s="16" t="s">
        <v>870</v>
      </c>
      <c r="K458" s="13" t="s">
        <v>915</v>
      </c>
      <c r="L458" s="64" t="s">
        <v>915</v>
      </c>
      <c r="M458" s="68" t="s">
        <v>915</v>
      </c>
      <c r="N458" s="14"/>
      <c r="O458" s="14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 s="1"/>
      <c r="BM458" s="1"/>
      <c r="BN458" s="1"/>
      <c r="BO458" s="1"/>
      <c r="BP458" s="1"/>
      <c r="BQ458" s="1"/>
      <c r="BR458" s="1"/>
      <c r="BS458" s="1"/>
      <c r="BT458" s="1"/>
      <c r="BU458" s="1"/>
    </row>
    <row r="459" spans="1:73" s="40" customFormat="1" x14ac:dyDescent="0.2">
      <c r="A459" s="46" t="s">
        <v>724</v>
      </c>
      <c r="B459" s="47" t="s">
        <v>725</v>
      </c>
      <c r="C459" s="47" t="s">
        <v>79</v>
      </c>
      <c r="D459" s="47" t="s">
        <v>729</v>
      </c>
      <c r="E459" s="26">
        <v>3049813</v>
      </c>
      <c r="F459" s="156">
        <v>3424927</v>
      </c>
      <c r="G459" s="2">
        <f t="shared" si="15"/>
        <v>375114</v>
      </c>
      <c r="H459" s="44">
        <f t="shared" si="14"/>
        <v>0.123</v>
      </c>
      <c r="I459" s="13" t="s">
        <v>870</v>
      </c>
      <c r="J459" s="16" t="s">
        <v>870</v>
      </c>
      <c r="K459" s="13">
        <v>2016</v>
      </c>
      <c r="L459" s="64">
        <v>-76.399999999999864</v>
      </c>
      <c r="M459" s="68">
        <v>-70.669999999999959</v>
      </c>
      <c r="N459" s="14"/>
      <c r="O459" s="14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 s="1"/>
      <c r="BM459" s="1"/>
      <c r="BN459" s="1"/>
      <c r="BO459" s="1"/>
      <c r="BP459" s="1"/>
      <c r="BQ459" s="1"/>
      <c r="BR459" s="1"/>
      <c r="BS459" s="1"/>
      <c r="BT459" s="1"/>
      <c r="BU459" s="1"/>
    </row>
    <row r="460" spans="1:73" s="40" customFormat="1" x14ac:dyDescent="0.2">
      <c r="A460" s="46" t="s">
        <v>724</v>
      </c>
      <c r="B460" s="47" t="s">
        <v>725</v>
      </c>
      <c r="C460" s="47" t="s">
        <v>16</v>
      </c>
      <c r="D460" s="47" t="s">
        <v>730</v>
      </c>
      <c r="E460" s="26">
        <v>2465990</v>
      </c>
      <c r="F460" s="156">
        <v>3387125</v>
      </c>
      <c r="G460" s="2">
        <f t="shared" si="15"/>
        <v>921135</v>
      </c>
      <c r="H460" s="44">
        <f t="shared" si="14"/>
        <v>0.3735</v>
      </c>
      <c r="I460" s="13" t="s">
        <v>870</v>
      </c>
      <c r="J460" s="16" t="s">
        <v>870</v>
      </c>
      <c r="K460" s="13">
        <v>2016</v>
      </c>
      <c r="L460" s="64">
        <v>-39.359999999999673</v>
      </c>
      <c r="M460" s="68">
        <v>-40.599999999999909</v>
      </c>
      <c r="N460" s="14"/>
      <c r="O460" s="14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 s="1"/>
      <c r="BM460" s="1"/>
      <c r="BN460" s="1"/>
      <c r="BO460" s="1"/>
      <c r="BP460" s="1"/>
      <c r="BQ460" s="1"/>
      <c r="BR460" s="1"/>
      <c r="BS460" s="1"/>
      <c r="BT460" s="1"/>
      <c r="BU460" s="1"/>
    </row>
    <row r="461" spans="1:73" s="40" customFormat="1" x14ac:dyDescent="0.2">
      <c r="A461" s="46" t="s">
        <v>724</v>
      </c>
      <c r="B461" s="47" t="s">
        <v>725</v>
      </c>
      <c r="C461" s="47" t="s">
        <v>82</v>
      </c>
      <c r="D461" s="47" t="s">
        <v>731</v>
      </c>
      <c r="E461" s="26">
        <v>4082418</v>
      </c>
      <c r="F461" s="156">
        <v>4860773</v>
      </c>
      <c r="G461" s="2">
        <f t="shared" si="15"/>
        <v>778355</v>
      </c>
      <c r="H461" s="44">
        <f t="shared" si="14"/>
        <v>0.19070000000000001</v>
      </c>
      <c r="I461" s="13" t="s">
        <v>870</v>
      </c>
      <c r="J461" s="16" t="s">
        <v>870</v>
      </c>
      <c r="K461" s="13">
        <v>2016</v>
      </c>
      <c r="L461" s="64">
        <v>-10.5300000000002</v>
      </c>
      <c r="M461" s="68">
        <v>-9.4799999999997908</v>
      </c>
      <c r="N461" s="14"/>
      <c r="O461" s="14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 s="1"/>
      <c r="BM461" s="1"/>
      <c r="BN461" s="1"/>
      <c r="BO461" s="1"/>
      <c r="BP461" s="1"/>
      <c r="BQ461" s="1"/>
      <c r="BR461" s="1"/>
      <c r="BS461" s="1"/>
      <c r="BT461" s="1"/>
      <c r="BU461" s="1"/>
    </row>
    <row r="462" spans="1:73" s="40" customFormat="1" x14ac:dyDescent="0.2">
      <c r="A462" s="46" t="s">
        <v>724</v>
      </c>
      <c r="B462" s="47" t="s">
        <v>725</v>
      </c>
      <c r="C462" s="47" t="s">
        <v>59</v>
      </c>
      <c r="D462" s="47" t="s">
        <v>732</v>
      </c>
      <c r="E462" s="26">
        <v>3772524</v>
      </c>
      <c r="F462" s="156">
        <v>4522729</v>
      </c>
      <c r="G462" s="2">
        <f t="shared" si="15"/>
        <v>750205</v>
      </c>
      <c r="H462" s="44">
        <f t="shared" si="14"/>
        <v>0.19889999999999999</v>
      </c>
      <c r="I462" s="13" t="s">
        <v>870</v>
      </c>
      <c r="J462" s="16" t="s">
        <v>870</v>
      </c>
      <c r="K462" s="13">
        <v>2016</v>
      </c>
      <c r="L462" s="64">
        <v>-3.7400000000000091</v>
      </c>
      <c r="M462" s="68">
        <v>-0.76000000000021828</v>
      </c>
      <c r="N462" s="14"/>
      <c r="O462" s="14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 s="1"/>
      <c r="BM462" s="1"/>
      <c r="BN462" s="1"/>
      <c r="BO462" s="1"/>
      <c r="BP462" s="1"/>
      <c r="BQ462" s="1"/>
      <c r="BR462" s="1"/>
      <c r="BS462" s="1"/>
      <c r="BT462" s="1"/>
      <c r="BU462" s="1"/>
    </row>
    <row r="463" spans="1:73" s="40" customFormat="1" x14ac:dyDescent="0.2">
      <c r="A463" s="46" t="s">
        <v>724</v>
      </c>
      <c r="B463" s="47" t="s">
        <v>725</v>
      </c>
      <c r="C463" s="47" t="s">
        <v>37</v>
      </c>
      <c r="D463" s="47" t="s">
        <v>733</v>
      </c>
      <c r="E463" s="26">
        <v>1761946</v>
      </c>
      <c r="F463" s="156">
        <v>2077239</v>
      </c>
      <c r="G463" s="2">
        <f t="shared" si="15"/>
        <v>315293</v>
      </c>
      <c r="H463" s="44">
        <f t="shared" si="14"/>
        <v>0.1789</v>
      </c>
      <c r="I463" s="13" t="s">
        <v>870</v>
      </c>
      <c r="J463" s="16" t="s">
        <v>870</v>
      </c>
      <c r="K463" s="13">
        <v>2016</v>
      </c>
      <c r="L463" s="64">
        <v>-2.9900000000000091</v>
      </c>
      <c r="M463" s="68">
        <v>-4.7200000000000273</v>
      </c>
      <c r="N463" s="14"/>
      <c r="O463" s="14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 s="1"/>
      <c r="BM463" s="1"/>
      <c r="BN463" s="1"/>
      <c r="BO463" s="1"/>
      <c r="BP463" s="1"/>
      <c r="BQ463" s="1"/>
      <c r="BR463" s="1"/>
      <c r="BS463" s="1"/>
      <c r="BT463" s="1"/>
      <c r="BU463" s="1"/>
    </row>
    <row r="464" spans="1:73" s="40" customFormat="1" x14ac:dyDescent="0.2">
      <c r="A464" s="46" t="s">
        <v>724</v>
      </c>
      <c r="B464" s="47" t="s">
        <v>725</v>
      </c>
      <c r="C464" s="47" t="s">
        <v>215</v>
      </c>
      <c r="D464" s="47" t="s">
        <v>734</v>
      </c>
      <c r="E464" s="26">
        <v>951491</v>
      </c>
      <c r="F464" s="156">
        <v>1682476</v>
      </c>
      <c r="G464" s="2">
        <f t="shared" si="15"/>
        <v>730985</v>
      </c>
      <c r="H464" s="44">
        <f t="shared" si="14"/>
        <v>0.76829999999999998</v>
      </c>
      <c r="I464" s="13" t="s">
        <v>870</v>
      </c>
      <c r="J464" s="16" t="s">
        <v>870</v>
      </c>
      <c r="K464" s="13" t="s">
        <v>915</v>
      </c>
      <c r="L464" s="64" t="s">
        <v>915</v>
      </c>
      <c r="M464" s="68" t="s">
        <v>915</v>
      </c>
      <c r="N464" s="14"/>
      <c r="O464" s="1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 s="1"/>
      <c r="BM464" s="1"/>
      <c r="BN464" s="1"/>
      <c r="BO464" s="1"/>
      <c r="BP464" s="1"/>
      <c r="BQ464" s="1"/>
      <c r="BR464" s="1"/>
      <c r="BS464" s="1"/>
      <c r="BT464" s="1"/>
      <c r="BU464" s="1"/>
    </row>
    <row r="465" spans="1:73" s="40" customFormat="1" x14ac:dyDescent="0.2">
      <c r="A465" s="46" t="s">
        <v>735</v>
      </c>
      <c r="B465" s="47" t="s">
        <v>736</v>
      </c>
      <c r="C465" s="47" t="s">
        <v>737</v>
      </c>
      <c r="D465" s="47" t="s">
        <v>738</v>
      </c>
      <c r="E465" s="26">
        <v>926551</v>
      </c>
      <c r="F465" s="156">
        <v>1058018</v>
      </c>
      <c r="G465" s="2">
        <f t="shared" si="15"/>
        <v>131467</v>
      </c>
      <c r="H465" s="44">
        <f t="shared" si="14"/>
        <v>0.1419</v>
      </c>
      <c r="I465" s="13" t="s">
        <v>870</v>
      </c>
      <c r="J465" s="16" t="s">
        <v>870</v>
      </c>
      <c r="K465" s="13" t="s">
        <v>915</v>
      </c>
      <c r="L465" s="64" t="s">
        <v>915</v>
      </c>
      <c r="M465" s="68" t="s">
        <v>915</v>
      </c>
      <c r="N465" s="14"/>
      <c r="O465" s="14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 s="1"/>
      <c r="BM465" s="1"/>
      <c r="BN465" s="1"/>
      <c r="BO465" s="1"/>
      <c r="BP465" s="1"/>
      <c r="BQ465" s="1"/>
      <c r="BR465" s="1"/>
      <c r="BS465" s="1"/>
      <c r="BT465" s="1"/>
      <c r="BU465" s="1"/>
    </row>
    <row r="466" spans="1:73" s="40" customFormat="1" x14ac:dyDescent="0.2">
      <c r="A466" s="46" t="s">
        <v>735</v>
      </c>
      <c r="B466" s="47" t="s">
        <v>736</v>
      </c>
      <c r="C466" s="47" t="s">
        <v>26</v>
      </c>
      <c r="D466" s="47" t="s">
        <v>739</v>
      </c>
      <c r="E466" s="26">
        <v>5202127</v>
      </c>
      <c r="F466" s="156">
        <v>6055566</v>
      </c>
      <c r="G466" s="2">
        <f t="shared" si="15"/>
        <v>853439</v>
      </c>
      <c r="H466" s="44">
        <f t="shared" si="14"/>
        <v>0.1641</v>
      </c>
      <c r="I466" s="13" t="s">
        <v>870</v>
      </c>
      <c r="J466" s="16" t="s">
        <v>870</v>
      </c>
      <c r="K466" s="13">
        <v>2016</v>
      </c>
      <c r="L466" s="64">
        <v>-71.630000000000109</v>
      </c>
      <c r="M466" s="68">
        <v>-62.049999999999955</v>
      </c>
      <c r="N466" s="14"/>
      <c r="O466" s="14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 s="1"/>
      <c r="BM466" s="1"/>
      <c r="BN466" s="1"/>
      <c r="BO466" s="1"/>
      <c r="BP466" s="1"/>
      <c r="BQ466" s="1"/>
      <c r="BR466" s="1"/>
      <c r="BS466" s="1"/>
      <c r="BT466" s="1"/>
      <c r="BU466" s="1"/>
    </row>
    <row r="467" spans="1:73" s="40" customFormat="1" x14ac:dyDescent="0.2">
      <c r="A467" s="46" t="s">
        <v>735</v>
      </c>
      <c r="B467" s="47" t="s">
        <v>736</v>
      </c>
      <c r="C467" s="47" t="s">
        <v>57</v>
      </c>
      <c r="D467" s="47" t="s">
        <v>740</v>
      </c>
      <c r="E467" s="26">
        <v>2582506</v>
      </c>
      <c r="F467" s="156">
        <v>3056732</v>
      </c>
      <c r="G467" s="2">
        <f t="shared" si="15"/>
        <v>474226</v>
      </c>
      <c r="H467" s="44">
        <f t="shared" si="14"/>
        <v>0.18360000000000001</v>
      </c>
      <c r="I467" s="13" t="s">
        <v>870</v>
      </c>
      <c r="J467" s="16" t="s">
        <v>870</v>
      </c>
      <c r="K467" s="13" t="s">
        <v>915</v>
      </c>
      <c r="L467" s="64" t="s">
        <v>915</v>
      </c>
      <c r="M467" s="68" t="s">
        <v>915</v>
      </c>
      <c r="N467" s="14"/>
      <c r="O467" s="14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 s="1"/>
      <c r="BM467" s="1"/>
      <c r="BN467" s="1"/>
      <c r="BO467" s="1"/>
      <c r="BP467" s="1"/>
      <c r="BQ467" s="1"/>
      <c r="BR467" s="1"/>
      <c r="BS467" s="1"/>
      <c r="BT467" s="1"/>
      <c r="BU467" s="1"/>
    </row>
    <row r="468" spans="1:73" s="40" customFormat="1" x14ac:dyDescent="0.2">
      <c r="A468" s="46" t="s">
        <v>735</v>
      </c>
      <c r="B468" s="47" t="s">
        <v>736</v>
      </c>
      <c r="C468" s="47" t="s">
        <v>79</v>
      </c>
      <c r="D468" s="47" t="s">
        <v>741</v>
      </c>
      <c r="E468" s="26">
        <v>889908</v>
      </c>
      <c r="F468" s="156">
        <v>1025081</v>
      </c>
      <c r="G468" s="2">
        <f t="shared" si="15"/>
        <v>135173</v>
      </c>
      <c r="H468" s="44">
        <f t="shared" si="14"/>
        <v>0.15190000000000001</v>
      </c>
      <c r="I468" s="13" t="s">
        <v>870</v>
      </c>
      <c r="J468" s="16" t="s">
        <v>870</v>
      </c>
      <c r="K468" s="13">
        <v>2016</v>
      </c>
      <c r="L468" s="64">
        <v>-17.050000000000011</v>
      </c>
      <c r="M468" s="68">
        <v>-8.9399999999999977</v>
      </c>
      <c r="N468" s="14"/>
      <c r="O468" s="14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 s="1"/>
      <c r="BM468" s="1"/>
      <c r="BN468" s="1"/>
      <c r="BO468" s="1"/>
      <c r="BP468" s="1"/>
      <c r="BQ468" s="1"/>
      <c r="BR468" s="1"/>
      <c r="BS468" s="1"/>
      <c r="BT468" s="1"/>
      <c r="BU468" s="1"/>
    </row>
    <row r="469" spans="1:73" s="40" customFormat="1" x14ac:dyDescent="0.2">
      <c r="A469" s="46" t="s">
        <v>735</v>
      </c>
      <c r="B469" s="47" t="s">
        <v>736</v>
      </c>
      <c r="C469" s="47" t="s">
        <v>16</v>
      </c>
      <c r="D469" s="47" t="s">
        <v>742</v>
      </c>
      <c r="E469" s="26">
        <v>1168992</v>
      </c>
      <c r="F469" s="156">
        <v>1532770</v>
      </c>
      <c r="G469" s="2">
        <f t="shared" si="15"/>
        <v>363778</v>
      </c>
      <c r="H469" s="44">
        <f t="shared" si="14"/>
        <v>0.31119999999999998</v>
      </c>
      <c r="I469" s="13" t="s">
        <v>870</v>
      </c>
      <c r="J469" s="16" t="s">
        <v>870</v>
      </c>
      <c r="K469" s="13">
        <v>2016</v>
      </c>
      <c r="L469" s="64">
        <v>-25.049999999999955</v>
      </c>
      <c r="M469" s="68">
        <v>-55.549999999999955</v>
      </c>
      <c r="N469" s="14"/>
      <c r="O469" s="14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 s="1"/>
      <c r="BM469" s="1"/>
      <c r="BN469" s="1"/>
      <c r="BO469" s="1"/>
      <c r="BP469" s="1"/>
      <c r="BQ469" s="1"/>
      <c r="BR469" s="1"/>
      <c r="BS469" s="1"/>
      <c r="BT469" s="1"/>
      <c r="BU469" s="1"/>
    </row>
    <row r="470" spans="1:73" s="40" customFormat="1" x14ac:dyDescent="0.2">
      <c r="A470" s="46" t="s">
        <v>735</v>
      </c>
      <c r="B470" s="47" t="s">
        <v>736</v>
      </c>
      <c r="C470" s="47" t="s">
        <v>59</v>
      </c>
      <c r="D470" s="47" t="s">
        <v>743</v>
      </c>
      <c r="E470" s="26">
        <v>1047427</v>
      </c>
      <c r="F470" s="156">
        <v>1228640</v>
      </c>
      <c r="G470" s="2">
        <f t="shared" si="15"/>
        <v>181213</v>
      </c>
      <c r="H470" s="44">
        <f t="shared" si="14"/>
        <v>0.17299999999999999</v>
      </c>
      <c r="I470" s="13" t="s">
        <v>870</v>
      </c>
      <c r="J470" s="16" t="s">
        <v>870</v>
      </c>
      <c r="K470" s="13" t="s">
        <v>915</v>
      </c>
      <c r="L470" s="64" t="s">
        <v>915</v>
      </c>
      <c r="M470" s="68" t="s">
        <v>915</v>
      </c>
      <c r="N470" s="14"/>
      <c r="O470" s="14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 s="1"/>
      <c r="BM470" s="1"/>
      <c r="BN470" s="1"/>
      <c r="BO470" s="1"/>
      <c r="BP470" s="1"/>
      <c r="BQ470" s="1"/>
      <c r="BR470" s="1"/>
      <c r="BS470" s="1"/>
      <c r="BT470" s="1"/>
      <c r="BU470" s="1"/>
    </row>
    <row r="471" spans="1:73" s="40" customFormat="1" x14ac:dyDescent="0.2">
      <c r="A471" s="46" t="s">
        <v>735</v>
      </c>
      <c r="B471" s="47" t="s">
        <v>736</v>
      </c>
      <c r="C471" s="47" t="s">
        <v>37</v>
      </c>
      <c r="D471" s="47" t="s">
        <v>744</v>
      </c>
      <c r="E471" s="26">
        <v>1154590</v>
      </c>
      <c r="F471" s="156">
        <v>1348466</v>
      </c>
      <c r="G471" s="2">
        <f t="shared" si="15"/>
        <v>193876</v>
      </c>
      <c r="H471" s="44">
        <f t="shared" si="14"/>
        <v>0.16789999999999999</v>
      </c>
      <c r="I471" s="13" t="s">
        <v>870</v>
      </c>
      <c r="J471" s="16" t="s">
        <v>870</v>
      </c>
      <c r="K471" s="13" t="s">
        <v>915</v>
      </c>
      <c r="L471" s="64" t="s">
        <v>915</v>
      </c>
      <c r="M471" s="68" t="s">
        <v>915</v>
      </c>
      <c r="N471" s="14"/>
      <c r="O471" s="14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 s="1"/>
      <c r="BM471" s="1"/>
      <c r="BN471" s="1"/>
      <c r="BO471" s="1"/>
      <c r="BP471" s="1"/>
      <c r="BQ471" s="1"/>
      <c r="BR471" s="1"/>
      <c r="BS471" s="1"/>
      <c r="BT471" s="1"/>
      <c r="BU471" s="1"/>
    </row>
    <row r="472" spans="1:73" s="40" customFormat="1" x14ac:dyDescent="0.2">
      <c r="A472" s="46" t="s">
        <v>735</v>
      </c>
      <c r="B472" s="47" t="s">
        <v>736</v>
      </c>
      <c r="C472" s="47" t="s">
        <v>185</v>
      </c>
      <c r="D472" s="47" t="s">
        <v>745</v>
      </c>
      <c r="E472" s="26">
        <v>746302</v>
      </c>
      <c r="F472" s="156">
        <v>785417</v>
      </c>
      <c r="G472" s="2">
        <f t="shared" si="15"/>
        <v>39115</v>
      </c>
      <c r="H472" s="44">
        <f t="shared" si="14"/>
        <v>5.2400000000000002E-2</v>
      </c>
      <c r="I472" s="13" t="s">
        <v>870</v>
      </c>
      <c r="J472" s="16" t="s">
        <v>870</v>
      </c>
      <c r="K472" s="13">
        <v>2016</v>
      </c>
      <c r="L472" s="64">
        <v>-36.050000000000011</v>
      </c>
      <c r="M472" s="68">
        <v>-26.25</v>
      </c>
      <c r="N472" s="14"/>
      <c r="O472" s="14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 s="1"/>
      <c r="BM472" s="1"/>
      <c r="BN472" s="1"/>
      <c r="BO472" s="1"/>
      <c r="BP472" s="1"/>
      <c r="BQ472" s="1"/>
      <c r="BR472" s="1"/>
      <c r="BS472" s="1"/>
      <c r="BT472" s="1"/>
      <c r="BU472" s="1"/>
    </row>
    <row r="473" spans="1:73" s="40" customFormat="1" x14ac:dyDescent="0.2">
      <c r="A473" s="46" t="s">
        <v>735</v>
      </c>
      <c r="B473" s="47" t="s">
        <v>736</v>
      </c>
      <c r="C473" s="47" t="s">
        <v>369</v>
      </c>
      <c r="D473" s="47" t="s">
        <v>746</v>
      </c>
      <c r="E473" s="26">
        <v>1094501</v>
      </c>
      <c r="F473" s="156">
        <v>1325599</v>
      </c>
      <c r="G473" s="2">
        <f t="shared" si="15"/>
        <v>231098</v>
      </c>
      <c r="H473" s="44">
        <f t="shared" si="14"/>
        <v>0.21110000000000001</v>
      </c>
      <c r="I473" s="13" t="s">
        <v>870</v>
      </c>
      <c r="J473" s="16" t="s">
        <v>870</v>
      </c>
      <c r="K473" s="13">
        <v>2016</v>
      </c>
      <c r="L473" s="64">
        <v>-4.7400000000000091</v>
      </c>
      <c r="M473" s="68">
        <v>-1.1900000000000546</v>
      </c>
      <c r="N473" s="14"/>
      <c r="O473" s="14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 s="1"/>
      <c r="BM473" s="1"/>
      <c r="BN473" s="1"/>
      <c r="BO473" s="1"/>
      <c r="BP473" s="1"/>
      <c r="BQ473" s="1"/>
      <c r="BR473" s="1"/>
      <c r="BS473" s="1"/>
      <c r="BT473" s="1"/>
      <c r="BU473" s="1"/>
    </row>
    <row r="474" spans="1:73" s="40" customFormat="1" x14ac:dyDescent="0.2">
      <c r="A474" s="46" t="s">
        <v>735</v>
      </c>
      <c r="B474" s="47" t="s">
        <v>736</v>
      </c>
      <c r="C474" s="47" t="s">
        <v>39</v>
      </c>
      <c r="D474" s="47" t="s">
        <v>747</v>
      </c>
      <c r="E474" s="26">
        <v>300521</v>
      </c>
      <c r="F474" s="156">
        <v>467791</v>
      </c>
      <c r="G474" s="2">
        <f t="shared" si="15"/>
        <v>167270</v>
      </c>
      <c r="H474" s="44">
        <f t="shared" si="14"/>
        <v>0.55659999999999998</v>
      </c>
      <c r="I474" s="13" t="s">
        <v>870</v>
      </c>
      <c r="J474" s="16" t="s">
        <v>870</v>
      </c>
      <c r="K474" s="13" t="s">
        <v>915</v>
      </c>
      <c r="L474" s="64" t="s">
        <v>915</v>
      </c>
      <c r="M474" s="68" t="s">
        <v>915</v>
      </c>
      <c r="N474" s="14"/>
      <c r="O474" s="1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 s="1"/>
      <c r="BM474" s="1"/>
      <c r="BN474" s="1"/>
      <c r="BO474" s="1"/>
      <c r="BP474" s="1"/>
      <c r="BQ474" s="1"/>
      <c r="BR474" s="1"/>
      <c r="BS474" s="1"/>
      <c r="BT474" s="1"/>
      <c r="BU474" s="1"/>
    </row>
    <row r="475" spans="1:73" s="40" customFormat="1" x14ac:dyDescent="0.2">
      <c r="A475" s="46" t="s">
        <v>748</v>
      </c>
      <c r="B475" s="47" t="s">
        <v>749</v>
      </c>
      <c r="C475" s="47" t="s">
        <v>230</v>
      </c>
      <c r="D475" s="47" t="s">
        <v>750</v>
      </c>
      <c r="E475" s="26">
        <v>1453287</v>
      </c>
      <c r="F475" s="156">
        <v>1694465</v>
      </c>
      <c r="G475" s="2">
        <f t="shared" si="15"/>
        <v>241178</v>
      </c>
      <c r="H475" s="44">
        <f t="shared" si="14"/>
        <v>0.16600000000000001</v>
      </c>
      <c r="I475" s="13" t="s">
        <v>870</v>
      </c>
      <c r="J475" s="16" t="s">
        <v>870</v>
      </c>
      <c r="K475" s="13" t="s">
        <v>915</v>
      </c>
      <c r="L475" s="64" t="s">
        <v>915</v>
      </c>
      <c r="M475" s="68" t="s">
        <v>915</v>
      </c>
      <c r="N475" s="14"/>
      <c r="O475" s="14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 s="1"/>
      <c r="BM475" s="1"/>
      <c r="BN475" s="1"/>
      <c r="BO475" s="1"/>
      <c r="BP475" s="1"/>
      <c r="BQ475" s="1"/>
      <c r="BR475" s="1"/>
      <c r="BS475" s="1"/>
      <c r="BT475" s="1"/>
      <c r="BU475" s="1"/>
    </row>
    <row r="476" spans="1:73" s="40" customFormat="1" x14ac:dyDescent="0.2">
      <c r="A476" s="46" t="s">
        <v>748</v>
      </c>
      <c r="B476" s="47" t="s">
        <v>749</v>
      </c>
      <c r="C476" s="47" t="s">
        <v>245</v>
      </c>
      <c r="D476" s="47" t="s">
        <v>751</v>
      </c>
      <c r="E476" s="26">
        <v>591421</v>
      </c>
      <c r="F476" s="156">
        <v>485987</v>
      </c>
      <c r="G476" s="2">
        <f t="shared" si="15"/>
        <v>-105434</v>
      </c>
      <c r="H476" s="44">
        <f t="shared" si="14"/>
        <v>-0.17829999999999999</v>
      </c>
      <c r="I476" s="13" t="s">
        <v>870</v>
      </c>
      <c r="J476" s="16" t="s">
        <v>870</v>
      </c>
      <c r="K476" s="13">
        <v>2016</v>
      </c>
      <c r="L476" s="64">
        <v>-60.629999999999995</v>
      </c>
      <c r="M476" s="68">
        <v>-30.549999999999997</v>
      </c>
      <c r="N476" s="14"/>
      <c r="O476" s="14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 s="1"/>
      <c r="BM476" s="1"/>
      <c r="BN476" s="1"/>
      <c r="BO476" s="1"/>
      <c r="BP476" s="1"/>
      <c r="BQ476" s="1"/>
      <c r="BR476" s="1"/>
      <c r="BS476" s="1"/>
      <c r="BT476" s="1"/>
      <c r="BU476" s="1"/>
    </row>
    <row r="477" spans="1:73" s="40" customFormat="1" x14ac:dyDescent="0.2">
      <c r="A477" s="46" t="s">
        <v>748</v>
      </c>
      <c r="B477" s="47" t="s">
        <v>749</v>
      </c>
      <c r="C477" s="47" t="s">
        <v>752</v>
      </c>
      <c r="D477" s="47" t="s">
        <v>753</v>
      </c>
      <c r="E477" s="26">
        <v>1826627</v>
      </c>
      <c r="F477" s="156">
        <v>2089334</v>
      </c>
      <c r="G477" s="2">
        <f t="shared" si="15"/>
        <v>262707</v>
      </c>
      <c r="H477" s="44">
        <f t="shared" si="14"/>
        <v>0.14380000000000001</v>
      </c>
      <c r="I477" s="13" t="s">
        <v>870</v>
      </c>
      <c r="J477" s="16" t="s">
        <v>870</v>
      </c>
      <c r="K477" s="13" t="s">
        <v>915</v>
      </c>
      <c r="L477" s="64" t="s">
        <v>915</v>
      </c>
      <c r="M477" s="68" t="s">
        <v>915</v>
      </c>
      <c r="N477" s="14"/>
      <c r="O477" s="14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 s="1"/>
      <c r="BM477" s="1"/>
      <c r="BN477" s="1"/>
      <c r="BO477" s="1"/>
      <c r="BP477" s="1"/>
      <c r="BQ477" s="1"/>
      <c r="BR477" s="1"/>
      <c r="BS477" s="1"/>
      <c r="BT477" s="1"/>
      <c r="BU477" s="1"/>
    </row>
    <row r="478" spans="1:73" s="40" customFormat="1" x14ac:dyDescent="0.2">
      <c r="A478" s="46" t="s">
        <v>748</v>
      </c>
      <c r="B478" s="47" t="s">
        <v>749</v>
      </c>
      <c r="C478" s="47" t="s">
        <v>394</v>
      </c>
      <c r="D478" s="47" t="s">
        <v>754</v>
      </c>
      <c r="E478" s="26">
        <v>985866</v>
      </c>
      <c r="F478" s="156">
        <v>1088238</v>
      </c>
      <c r="G478" s="2">
        <f t="shared" si="15"/>
        <v>102372</v>
      </c>
      <c r="H478" s="44">
        <f t="shared" si="14"/>
        <v>0.1038</v>
      </c>
      <c r="I478" s="13" t="s">
        <v>870</v>
      </c>
      <c r="J478" s="16" t="s">
        <v>870</v>
      </c>
      <c r="K478" s="13">
        <v>2016</v>
      </c>
      <c r="L478" s="64">
        <v>-12.04000000000002</v>
      </c>
      <c r="M478" s="68">
        <v>-11.490000000000009</v>
      </c>
      <c r="N478" s="14"/>
      <c r="O478" s="14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 s="1"/>
      <c r="BM478" s="1"/>
      <c r="BN478" s="1"/>
      <c r="BO478" s="1"/>
      <c r="BP478" s="1"/>
      <c r="BQ478" s="1"/>
      <c r="BR478" s="1"/>
      <c r="BS478" s="1"/>
      <c r="BT478" s="1"/>
      <c r="BU478" s="1"/>
    </row>
    <row r="479" spans="1:73" s="40" customFormat="1" x14ac:dyDescent="0.2">
      <c r="A479" s="46" t="s">
        <v>748</v>
      </c>
      <c r="B479" s="47" t="s">
        <v>749</v>
      </c>
      <c r="C479" s="47" t="s">
        <v>755</v>
      </c>
      <c r="D479" s="47" t="s">
        <v>756</v>
      </c>
      <c r="E479" s="26">
        <v>1624317</v>
      </c>
      <c r="F479" s="156">
        <v>1825028</v>
      </c>
      <c r="G479" s="2">
        <f t="shared" si="15"/>
        <v>200711</v>
      </c>
      <c r="H479" s="44">
        <f t="shared" si="14"/>
        <v>0.1236</v>
      </c>
      <c r="I479" s="13" t="s">
        <v>870</v>
      </c>
      <c r="J479" s="16" t="s">
        <v>870</v>
      </c>
      <c r="K479" s="13">
        <v>2016</v>
      </c>
      <c r="L479" s="64">
        <v>-7.4300000000000637</v>
      </c>
      <c r="M479" s="68">
        <v>-6.9300000000000068</v>
      </c>
      <c r="N479" s="14"/>
      <c r="O479" s="14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 s="1"/>
      <c r="BM479" s="1"/>
      <c r="BN479" s="1"/>
      <c r="BO479" s="1"/>
      <c r="BP479" s="1"/>
      <c r="BQ479" s="1"/>
      <c r="BR479" s="1"/>
      <c r="BS479" s="1"/>
      <c r="BT479" s="1"/>
      <c r="BU479" s="1"/>
    </row>
    <row r="480" spans="1:73" s="40" customFormat="1" x14ac:dyDescent="0.2">
      <c r="A480" s="46" t="s">
        <v>748</v>
      </c>
      <c r="B480" s="47" t="s">
        <v>749</v>
      </c>
      <c r="C480" s="47" t="s">
        <v>26</v>
      </c>
      <c r="D480" s="47" t="s">
        <v>757</v>
      </c>
      <c r="E480" s="26">
        <v>6822179</v>
      </c>
      <c r="F480" s="156">
        <v>8046248</v>
      </c>
      <c r="G480" s="2">
        <f t="shared" si="15"/>
        <v>1224069</v>
      </c>
      <c r="H480" s="44">
        <f t="shared" si="14"/>
        <v>0.1794</v>
      </c>
      <c r="I480" s="13" t="s">
        <v>870</v>
      </c>
      <c r="J480" s="16" t="s">
        <v>870</v>
      </c>
      <c r="K480" s="13" t="s">
        <v>915</v>
      </c>
      <c r="L480" s="64" t="s">
        <v>915</v>
      </c>
      <c r="M480" s="68" t="s">
        <v>915</v>
      </c>
      <c r="N480" s="14"/>
      <c r="O480" s="14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 s="1"/>
      <c r="BM480" s="1"/>
      <c r="BN480" s="1"/>
      <c r="BO480" s="1"/>
      <c r="BP480" s="1"/>
      <c r="BQ480" s="1"/>
      <c r="BR480" s="1"/>
      <c r="BS480" s="1"/>
      <c r="BT480" s="1"/>
      <c r="BU480" s="1"/>
    </row>
    <row r="481" spans="1:73" s="40" customFormat="1" x14ac:dyDescent="0.2">
      <c r="A481" s="46" t="s">
        <v>748</v>
      </c>
      <c r="B481" s="47" t="s">
        <v>749</v>
      </c>
      <c r="C481" s="47" t="s">
        <v>57</v>
      </c>
      <c r="D481" s="47" t="s">
        <v>758</v>
      </c>
      <c r="E481" s="26">
        <v>3240215</v>
      </c>
      <c r="F481" s="156">
        <v>3849373</v>
      </c>
      <c r="G481" s="2">
        <f t="shared" si="15"/>
        <v>609158</v>
      </c>
      <c r="H481" s="44">
        <f t="shared" si="14"/>
        <v>0.188</v>
      </c>
      <c r="I481" s="13" t="s">
        <v>870</v>
      </c>
      <c r="J481" s="16" t="s">
        <v>870</v>
      </c>
      <c r="K481" s="13" t="s">
        <v>915</v>
      </c>
      <c r="L481" s="64" t="s">
        <v>915</v>
      </c>
      <c r="M481" s="68" t="s">
        <v>915</v>
      </c>
      <c r="N481" s="14"/>
      <c r="O481" s="14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 s="1"/>
      <c r="BM481" s="1"/>
      <c r="BN481" s="1"/>
      <c r="BO481" s="1"/>
      <c r="BP481" s="1"/>
      <c r="BQ481" s="1"/>
      <c r="BR481" s="1"/>
      <c r="BS481" s="1"/>
      <c r="BT481" s="1"/>
      <c r="BU481" s="1"/>
    </row>
    <row r="482" spans="1:73" s="40" customFormat="1" x14ac:dyDescent="0.2">
      <c r="A482" s="46" t="s">
        <v>748</v>
      </c>
      <c r="B482" s="47" t="s">
        <v>749</v>
      </c>
      <c r="C482" s="47" t="s">
        <v>79</v>
      </c>
      <c r="D482" s="47" t="s">
        <v>759</v>
      </c>
      <c r="E482" s="26">
        <v>5471806</v>
      </c>
      <c r="F482" s="156">
        <v>6257531</v>
      </c>
      <c r="G482" s="2">
        <f t="shared" si="15"/>
        <v>785725</v>
      </c>
      <c r="H482" s="44">
        <f t="shared" si="14"/>
        <v>0.14360000000000001</v>
      </c>
      <c r="I482" s="13" t="s">
        <v>870</v>
      </c>
      <c r="J482" s="16" t="s">
        <v>870</v>
      </c>
      <c r="K482" s="13">
        <v>2016</v>
      </c>
      <c r="L482" s="64">
        <v>-57.059999999999945</v>
      </c>
      <c r="M482" s="68">
        <v>-49.019999999999982</v>
      </c>
      <c r="N482" s="14"/>
      <c r="O482" s="14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 s="1"/>
      <c r="BM482" s="1"/>
      <c r="BN482" s="1"/>
      <c r="BO482" s="1"/>
      <c r="BP482" s="1"/>
      <c r="BQ482" s="1"/>
      <c r="BR482" s="1"/>
      <c r="BS482" s="1"/>
      <c r="BT482" s="1"/>
      <c r="BU482" s="1"/>
    </row>
    <row r="483" spans="1:73" s="40" customFormat="1" x14ac:dyDescent="0.2">
      <c r="A483" s="46" t="s">
        <v>748</v>
      </c>
      <c r="B483" s="47" t="s">
        <v>749</v>
      </c>
      <c r="C483" s="47" t="s">
        <v>16</v>
      </c>
      <c r="D483" s="47" t="s">
        <v>760</v>
      </c>
      <c r="E483" s="26">
        <v>1845309</v>
      </c>
      <c r="F483" s="156">
        <v>2135374</v>
      </c>
      <c r="G483" s="2">
        <f t="shared" si="15"/>
        <v>290065</v>
      </c>
      <c r="H483" s="44">
        <f t="shared" si="14"/>
        <v>0.15720000000000001</v>
      </c>
      <c r="I483" s="13" t="s">
        <v>870</v>
      </c>
      <c r="J483" s="16" t="s">
        <v>870</v>
      </c>
      <c r="K483" s="13" t="s">
        <v>915</v>
      </c>
      <c r="L483" s="64" t="s">
        <v>915</v>
      </c>
      <c r="M483" s="68" t="s">
        <v>915</v>
      </c>
      <c r="N483" s="14"/>
      <c r="O483" s="14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 s="1"/>
      <c r="BM483" s="1"/>
      <c r="BN483" s="1"/>
      <c r="BO483" s="1"/>
      <c r="BP483" s="1"/>
      <c r="BQ483" s="1"/>
      <c r="BR483" s="1"/>
      <c r="BS483" s="1"/>
      <c r="BT483" s="1"/>
      <c r="BU483" s="1"/>
    </row>
    <row r="484" spans="1:73" s="40" customFormat="1" x14ac:dyDescent="0.2">
      <c r="A484" s="46" t="s">
        <v>748</v>
      </c>
      <c r="B484" s="47" t="s">
        <v>749</v>
      </c>
      <c r="C484" s="47" t="s">
        <v>82</v>
      </c>
      <c r="D484" s="47" t="s">
        <v>761</v>
      </c>
      <c r="E484" s="26">
        <v>3750423</v>
      </c>
      <c r="F484" s="156">
        <v>4194087</v>
      </c>
      <c r="G484" s="2">
        <f t="shared" si="15"/>
        <v>443664</v>
      </c>
      <c r="H484" s="44">
        <f t="shared" si="14"/>
        <v>0.1183</v>
      </c>
      <c r="I484" s="13" t="s">
        <v>870</v>
      </c>
      <c r="J484" s="16" t="s">
        <v>870</v>
      </c>
      <c r="K484" s="13">
        <v>2016</v>
      </c>
      <c r="L484" s="64">
        <v>-74.029999999999973</v>
      </c>
      <c r="M484" s="68">
        <v>-48.149999999999977</v>
      </c>
      <c r="N484" s="14"/>
      <c r="O484" s="1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 s="1"/>
      <c r="BM484" s="1"/>
      <c r="BN484" s="1"/>
      <c r="BO484" s="1"/>
      <c r="BP484" s="1"/>
      <c r="BQ484" s="1"/>
      <c r="BR484" s="1"/>
      <c r="BS484" s="1"/>
      <c r="BT484" s="1"/>
      <c r="BU484" s="1"/>
    </row>
    <row r="485" spans="1:73" s="40" customFormat="1" x14ac:dyDescent="0.2">
      <c r="A485" s="46" t="s">
        <v>748</v>
      </c>
      <c r="B485" s="47" t="s">
        <v>749</v>
      </c>
      <c r="C485" s="47" t="s">
        <v>59</v>
      </c>
      <c r="D485" s="47" t="s">
        <v>762</v>
      </c>
      <c r="E485" s="26">
        <v>1633726</v>
      </c>
      <c r="F485" s="156">
        <v>1945331</v>
      </c>
      <c r="G485" s="2">
        <f t="shared" si="15"/>
        <v>311605</v>
      </c>
      <c r="H485" s="44">
        <f t="shared" si="14"/>
        <v>0.19070000000000001</v>
      </c>
      <c r="I485" s="13" t="s">
        <v>870</v>
      </c>
      <c r="J485" s="16" t="s">
        <v>870</v>
      </c>
      <c r="K485" s="13" t="s">
        <v>915</v>
      </c>
      <c r="L485" s="64" t="s">
        <v>915</v>
      </c>
      <c r="M485" s="68" t="s">
        <v>915</v>
      </c>
      <c r="N485" s="14"/>
      <c r="O485" s="14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 s="1"/>
      <c r="BM485" s="1"/>
      <c r="BN485" s="1"/>
      <c r="BO485" s="1"/>
      <c r="BP485" s="1"/>
      <c r="BQ485" s="1"/>
      <c r="BR485" s="1"/>
      <c r="BS485" s="1"/>
      <c r="BT485" s="1"/>
      <c r="BU485" s="1"/>
    </row>
    <row r="486" spans="1:73" s="40" customFormat="1" x14ac:dyDescent="0.2">
      <c r="A486" s="46" t="s">
        <v>748</v>
      </c>
      <c r="B486" s="47" t="s">
        <v>749</v>
      </c>
      <c r="C486" s="47" t="s">
        <v>37</v>
      </c>
      <c r="D486" s="47" t="s">
        <v>763</v>
      </c>
      <c r="E486" s="26">
        <v>1737129</v>
      </c>
      <c r="F486" s="156">
        <v>2038246</v>
      </c>
      <c r="G486" s="2">
        <f t="shared" si="15"/>
        <v>301117</v>
      </c>
      <c r="H486" s="44">
        <f t="shared" si="14"/>
        <v>0.17330000000000001</v>
      </c>
      <c r="I486" s="13" t="s">
        <v>870</v>
      </c>
      <c r="J486" s="16" t="s">
        <v>870</v>
      </c>
      <c r="K486" s="13" t="s">
        <v>915</v>
      </c>
      <c r="L486" s="64" t="s">
        <v>915</v>
      </c>
      <c r="M486" s="68" t="s">
        <v>915</v>
      </c>
      <c r="N486" s="14"/>
      <c r="O486" s="14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 s="1"/>
      <c r="BM486" s="1"/>
      <c r="BN486" s="1"/>
      <c r="BO486" s="1"/>
      <c r="BP486" s="1"/>
      <c r="BQ486" s="1"/>
      <c r="BR486" s="1"/>
      <c r="BS486" s="1"/>
      <c r="BT486" s="1"/>
      <c r="BU486" s="1"/>
    </row>
    <row r="487" spans="1:73" s="40" customFormat="1" x14ac:dyDescent="0.2">
      <c r="A487" s="46" t="s">
        <v>764</v>
      </c>
      <c r="B487" s="47" t="s">
        <v>765</v>
      </c>
      <c r="C487" s="47" t="s">
        <v>766</v>
      </c>
      <c r="D487" s="47" t="s">
        <v>767</v>
      </c>
      <c r="E487" s="26">
        <v>547060</v>
      </c>
      <c r="F487" s="156">
        <v>643982</v>
      </c>
      <c r="G487" s="2">
        <f t="shared" si="15"/>
        <v>96922</v>
      </c>
      <c r="H487" s="44">
        <f t="shared" si="14"/>
        <v>0.1772</v>
      </c>
      <c r="I487" s="13" t="s">
        <v>870</v>
      </c>
      <c r="J487" s="16" t="s">
        <v>870</v>
      </c>
      <c r="K487" s="13" t="s">
        <v>915</v>
      </c>
      <c r="L487" s="64" t="s">
        <v>915</v>
      </c>
      <c r="M487" s="68" t="s">
        <v>915</v>
      </c>
      <c r="N487" s="14"/>
      <c r="O487" s="14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 s="1"/>
      <c r="BM487" s="1"/>
      <c r="BN487" s="1"/>
      <c r="BO487" s="1"/>
      <c r="BP487" s="1"/>
      <c r="BQ487" s="1"/>
      <c r="BR487" s="1"/>
      <c r="BS487" s="1"/>
      <c r="BT487" s="1"/>
      <c r="BU487" s="1"/>
    </row>
    <row r="488" spans="1:73" s="40" customFormat="1" x14ac:dyDescent="0.2">
      <c r="A488" s="46" t="s">
        <v>764</v>
      </c>
      <c r="B488" s="47" t="s">
        <v>765</v>
      </c>
      <c r="C488" s="47" t="s">
        <v>26</v>
      </c>
      <c r="D488" s="47" t="s">
        <v>768</v>
      </c>
      <c r="E488" s="26">
        <v>7271031</v>
      </c>
      <c r="F488" s="156">
        <v>8620343</v>
      </c>
      <c r="G488" s="2">
        <f t="shared" si="15"/>
        <v>1349312</v>
      </c>
      <c r="H488" s="44">
        <f t="shared" si="14"/>
        <v>0.18559999999999999</v>
      </c>
      <c r="I488" s="13" t="s">
        <v>870</v>
      </c>
      <c r="J488" s="16" t="s">
        <v>870</v>
      </c>
      <c r="K488" s="13">
        <v>2016</v>
      </c>
      <c r="L488" s="64">
        <v>-136.86999999999989</v>
      </c>
      <c r="M488" s="68">
        <v>-134.5</v>
      </c>
      <c r="N488" s="14"/>
      <c r="O488" s="14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 s="1"/>
      <c r="BM488" s="1"/>
      <c r="BN488" s="1"/>
      <c r="BO488" s="1"/>
      <c r="BP488" s="1"/>
      <c r="BQ488" s="1"/>
      <c r="BR488" s="1"/>
      <c r="BS488" s="1"/>
      <c r="BT488" s="1"/>
      <c r="BU488" s="1"/>
    </row>
    <row r="489" spans="1:73" s="40" customFormat="1" x14ac:dyDescent="0.2">
      <c r="A489" s="46" t="s">
        <v>764</v>
      </c>
      <c r="B489" s="47" t="s">
        <v>765</v>
      </c>
      <c r="C489" s="47" t="s">
        <v>57</v>
      </c>
      <c r="D489" s="47" t="s">
        <v>769</v>
      </c>
      <c r="E489" s="26">
        <v>2388499</v>
      </c>
      <c r="F489" s="156">
        <v>2790383</v>
      </c>
      <c r="G489" s="2">
        <f t="shared" si="15"/>
        <v>401884</v>
      </c>
      <c r="H489" s="44">
        <f t="shared" si="14"/>
        <v>0.16830000000000001</v>
      </c>
      <c r="I489" s="13" t="s">
        <v>870</v>
      </c>
      <c r="J489" s="16" t="s">
        <v>870</v>
      </c>
      <c r="K489" s="13">
        <v>2016</v>
      </c>
      <c r="L489" s="64">
        <v>-23.289999999999964</v>
      </c>
      <c r="M489" s="68">
        <v>-4.8500000000000227</v>
      </c>
      <c r="N489" s="14"/>
      <c r="O489" s="14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 s="1"/>
      <c r="BM489" s="1"/>
      <c r="BN489" s="1"/>
      <c r="BO489" s="1"/>
      <c r="BP489" s="1"/>
      <c r="BQ489" s="1"/>
      <c r="BR489" s="1"/>
      <c r="BS489" s="1"/>
      <c r="BT489" s="1"/>
      <c r="BU489" s="1"/>
    </row>
    <row r="490" spans="1:73" s="40" customFormat="1" x14ac:dyDescent="0.2">
      <c r="A490" s="46" t="s">
        <v>764</v>
      </c>
      <c r="B490" s="47" t="s">
        <v>765</v>
      </c>
      <c r="C490" s="47" t="s">
        <v>79</v>
      </c>
      <c r="D490" s="47" t="s">
        <v>770</v>
      </c>
      <c r="E490" s="26">
        <v>3610862</v>
      </c>
      <c r="F490" s="156">
        <v>4294160</v>
      </c>
      <c r="G490" s="2">
        <f t="shared" si="15"/>
        <v>683298</v>
      </c>
      <c r="H490" s="44">
        <f t="shared" si="14"/>
        <v>0.18920000000000001</v>
      </c>
      <c r="I490" s="13" t="s">
        <v>870</v>
      </c>
      <c r="J490" s="16" t="s">
        <v>870</v>
      </c>
      <c r="K490" s="13" t="s">
        <v>915</v>
      </c>
      <c r="L490" s="64" t="s">
        <v>915</v>
      </c>
      <c r="M490" s="68" t="s">
        <v>915</v>
      </c>
      <c r="N490" s="14"/>
      <c r="O490" s="14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 s="1"/>
      <c r="BM490" s="1"/>
      <c r="BN490" s="1"/>
      <c r="BO490" s="1"/>
      <c r="BP490" s="1"/>
      <c r="BQ490" s="1"/>
      <c r="BR490" s="1"/>
      <c r="BS490" s="1"/>
      <c r="BT490" s="1"/>
      <c r="BU490" s="1"/>
    </row>
    <row r="491" spans="1:73" s="40" customFormat="1" x14ac:dyDescent="0.2">
      <c r="A491" s="46" t="s">
        <v>764</v>
      </c>
      <c r="B491" s="47" t="s">
        <v>765</v>
      </c>
      <c r="C491" s="47" t="s">
        <v>39</v>
      </c>
      <c r="D491" s="47" t="s">
        <v>771</v>
      </c>
      <c r="E491" s="26">
        <v>386570</v>
      </c>
      <c r="F491" s="156">
        <v>486034</v>
      </c>
      <c r="G491" s="2">
        <f t="shared" si="15"/>
        <v>99464</v>
      </c>
      <c r="H491" s="44">
        <f t="shared" si="14"/>
        <v>0.25729999999999997</v>
      </c>
      <c r="I491" s="13">
        <v>1</v>
      </c>
      <c r="J491" s="16" t="s">
        <v>870</v>
      </c>
      <c r="K491" s="13">
        <v>2016</v>
      </c>
      <c r="L491" s="64">
        <v>-47.389999999999986</v>
      </c>
      <c r="M491" s="68">
        <v>-22.730000000000018</v>
      </c>
      <c r="N491" s="14"/>
      <c r="O491" s="14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 s="1"/>
      <c r="BM491" s="1"/>
      <c r="BN491" s="1"/>
      <c r="BO491" s="1"/>
      <c r="BP491" s="1"/>
      <c r="BQ491" s="1"/>
      <c r="BR491" s="1"/>
      <c r="BS491" s="1"/>
      <c r="BT491" s="1"/>
      <c r="BU491" s="1"/>
    </row>
    <row r="492" spans="1:73" s="40" customFormat="1" x14ac:dyDescent="0.2">
      <c r="A492" s="46" t="s">
        <v>764</v>
      </c>
      <c r="B492" s="47" t="s">
        <v>765</v>
      </c>
      <c r="C492" s="47" t="s">
        <v>138</v>
      </c>
      <c r="D492" s="47" t="s">
        <v>772</v>
      </c>
      <c r="E492" s="26">
        <v>1404516</v>
      </c>
      <c r="F492" s="156">
        <v>1616164</v>
      </c>
      <c r="G492" s="2">
        <f t="shared" si="15"/>
        <v>211648</v>
      </c>
      <c r="H492" s="44">
        <f t="shared" si="14"/>
        <v>0.1507</v>
      </c>
      <c r="I492" s="13" t="s">
        <v>870</v>
      </c>
      <c r="J492" s="16" t="s">
        <v>870</v>
      </c>
      <c r="K492" s="13" t="s">
        <v>915</v>
      </c>
      <c r="L492" s="64" t="s">
        <v>915</v>
      </c>
      <c r="M492" s="68" t="s">
        <v>915</v>
      </c>
      <c r="N492" s="14"/>
      <c r="O492" s="14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 s="1"/>
      <c r="BM492" s="1"/>
      <c r="BN492" s="1"/>
      <c r="BO492" s="1"/>
      <c r="BP492" s="1"/>
      <c r="BQ492" s="1"/>
      <c r="BR492" s="1"/>
      <c r="BS492" s="1"/>
      <c r="BT492" s="1"/>
      <c r="BU492" s="1"/>
    </row>
    <row r="493" spans="1:73" s="40" customFormat="1" x14ac:dyDescent="0.2">
      <c r="A493" s="46" t="s">
        <v>764</v>
      </c>
      <c r="B493" s="47" t="s">
        <v>765</v>
      </c>
      <c r="C493" s="47" t="s">
        <v>125</v>
      </c>
      <c r="D493" s="47" t="s">
        <v>773</v>
      </c>
      <c r="E493" s="26">
        <v>925786</v>
      </c>
      <c r="F493" s="156">
        <v>1114621</v>
      </c>
      <c r="G493" s="2">
        <f t="shared" si="15"/>
        <v>188835</v>
      </c>
      <c r="H493" s="44">
        <f t="shared" si="14"/>
        <v>0.20399999999999999</v>
      </c>
      <c r="I493" s="13" t="s">
        <v>870</v>
      </c>
      <c r="J493" s="16" t="s">
        <v>870</v>
      </c>
      <c r="K493" s="13" t="s">
        <v>915</v>
      </c>
      <c r="L493" s="64" t="s">
        <v>915</v>
      </c>
      <c r="M493" s="68" t="s">
        <v>915</v>
      </c>
      <c r="N493" s="14"/>
      <c r="O493" s="14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 s="1"/>
      <c r="BM493" s="1"/>
      <c r="BN493" s="1"/>
      <c r="BO493" s="1"/>
      <c r="BP493" s="1"/>
      <c r="BQ493" s="1"/>
      <c r="BR493" s="1"/>
      <c r="BS493" s="1"/>
      <c r="BT493" s="1"/>
      <c r="BU493" s="1"/>
    </row>
    <row r="494" spans="1:73" s="40" customFormat="1" x14ac:dyDescent="0.2">
      <c r="A494" s="46" t="s">
        <v>764</v>
      </c>
      <c r="B494" s="47" t="s">
        <v>765</v>
      </c>
      <c r="C494" s="47" t="s">
        <v>69</v>
      </c>
      <c r="D494" s="47" t="s">
        <v>774</v>
      </c>
      <c r="E494" s="26">
        <v>125123</v>
      </c>
      <c r="F494" s="156">
        <v>37852</v>
      </c>
      <c r="G494" s="2">
        <f t="shared" si="15"/>
        <v>-87271</v>
      </c>
      <c r="H494" s="44">
        <f t="shared" si="14"/>
        <v>-0.69750000000000001</v>
      </c>
      <c r="I494" s="13">
        <v>1</v>
      </c>
      <c r="J494" s="16">
        <v>1</v>
      </c>
      <c r="K494" s="13">
        <v>2016</v>
      </c>
      <c r="L494" s="64">
        <v>-20.740000000000009</v>
      </c>
      <c r="M494" s="68">
        <v>-16.939999999999998</v>
      </c>
      <c r="N494" s="14"/>
      <c r="O494" s="1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 s="1"/>
      <c r="BM494" s="1"/>
      <c r="BN494" s="1"/>
      <c r="BO494" s="1"/>
      <c r="BP494" s="1"/>
      <c r="BQ494" s="1"/>
      <c r="BR494" s="1"/>
      <c r="BS494" s="1"/>
      <c r="BT494" s="1"/>
      <c r="BU494" s="1"/>
    </row>
    <row r="495" spans="1:73" s="40" customFormat="1" x14ac:dyDescent="0.2">
      <c r="A495" s="46" t="s">
        <v>775</v>
      </c>
      <c r="B495" s="47" t="s">
        <v>776</v>
      </c>
      <c r="C495" s="47" t="s">
        <v>510</v>
      </c>
      <c r="D495" s="47" t="s">
        <v>777</v>
      </c>
      <c r="E495" s="26">
        <v>145871</v>
      </c>
      <c r="F495" s="156">
        <v>177510</v>
      </c>
      <c r="G495" s="2">
        <f t="shared" si="15"/>
        <v>31639</v>
      </c>
      <c r="H495" s="44">
        <f t="shared" si="14"/>
        <v>0.21690000000000001</v>
      </c>
      <c r="I495" s="13" t="s">
        <v>870</v>
      </c>
      <c r="J495" s="16" t="s">
        <v>870</v>
      </c>
      <c r="K495" s="13">
        <v>2016</v>
      </c>
      <c r="L495" s="64">
        <v>-3.8299999999999983</v>
      </c>
      <c r="M495" s="68">
        <v>-4.5599999999999881</v>
      </c>
      <c r="N495" s="14"/>
      <c r="O495" s="14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 s="1"/>
      <c r="BM495" s="1"/>
      <c r="BN495" s="1"/>
      <c r="BO495" s="1"/>
      <c r="BP495" s="1"/>
      <c r="BQ495" s="1"/>
      <c r="BR495" s="1"/>
      <c r="BS495" s="1"/>
      <c r="BT495" s="1"/>
      <c r="BU495" s="1"/>
    </row>
    <row r="496" spans="1:73" s="40" customFormat="1" x14ac:dyDescent="0.2">
      <c r="A496" s="46" t="s">
        <v>775</v>
      </c>
      <c r="B496" s="47" t="s">
        <v>776</v>
      </c>
      <c r="C496" s="47" t="s">
        <v>778</v>
      </c>
      <c r="D496" s="47" t="s">
        <v>779</v>
      </c>
      <c r="E496" s="26">
        <v>49988</v>
      </c>
      <c r="F496" s="156">
        <v>49988</v>
      </c>
      <c r="G496" s="2">
        <f t="shared" si="15"/>
        <v>0</v>
      </c>
      <c r="H496" s="44">
        <f t="shared" si="14"/>
        <v>0</v>
      </c>
      <c r="I496" s="13">
        <v>1</v>
      </c>
      <c r="J496" s="16">
        <v>1</v>
      </c>
      <c r="K496" s="13" t="s">
        <v>915</v>
      </c>
      <c r="L496" s="64" t="s">
        <v>915</v>
      </c>
      <c r="M496" s="68" t="s">
        <v>915</v>
      </c>
      <c r="N496" s="14"/>
      <c r="O496" s="14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 s="1"/>
      <c r="BM496" s="1"/>
      <c r="BN496" s="1"/>
      <c r="BO496" s="1"/>
      <c r="BP496" s="1"/>
      <c r="BQ496" s="1"/>
      <c r="BR496" s="1"/>
      <c r="BS496" s="1"/>
      <c r="BT496" s="1"/>
      <c r="BU496" s="1"/>
    </row>
    <row r="497" spans="1:73" s="40" customFormat="1" x14ac:dyDescent="0.2">
      <c r="A497" s="46" t="s">
        <v>775</v>
      </c>
      <c r="B497" s="47" t="s">
        <v>776</v>
      </c>
      <c r="C497" s="47" t="s">
        <v>26</v>
      </c>
      <c r="D497" s="47" t="s">
        <v>780</v>
      </c>
      <c r="E497" s="26">
        <v>215147</v>
      </c>
      <c r="F497" s="156">
        <v>321228</v>
      </c>
      <c r="G497" s="2">
        <f t="shared" si="15"/>
        <v>106081</v>
      </c>
      <c r="H497" s="44">
        <f t="shared" si="14"/>
        <v>0.49309999999999998</v>
      </c>
      <c r="I497" s="13" t="s">
        <v>870</v>
      </c>
      <c r="J497" s="16" t="s">
        <v>870</v>
      </c>
      <c r="K497" s="13" t="s">
        <v>915</v>
      </c>
      <c r="L497" s="64" t="s">
        <v>915</v>
      </c>
      <c r="M497" s="68" t="s">
        <v>915</v>
      </c>
      <c r="N497" s="14"/>
      <c r="O497" s="14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 s="1"/>
      <c r="BM497" s="1"/>
      <c r="BN497" s="1"/>
      <c r="BO497" s="1"/>
      <c r="BP497" s="1"/>
      <c r="BQ497" s="1"/>
      <c r="BR497" s="1"/>
      <c r="BS497" s="1"/>
      <c r="BT497" s="1"/>
      <c r="BU497" s="1"/>
    </row>
    <row r="498" spans="1:73" s="40" customFormat="1" x14ac:dyDescent="0.2">
      <c r="A498" s="46" t="s">
        <v>775</v>
      </c>
      <c r="B498" s="47" t="s">
        <v>776</v>
      </c>
      <c r="C498" s="47" t="s">
        <v>215</v>
      </c>
      <c r="D498" s="47" t="s">
        <v>781</v>
      </c>
      <c r="E498" s="26">
        <v>8494932</v>
      </c>
      <c r="F498" s="156">
        <v>10318506</v>
      </c>
      <c r="G498" s="2">
        <f t="shared" si="15"/>
        <v>1823574</v>
      </c>
      <c r="H498" s="44">
        <f t="shared" si="14"/>
        <v>0.2147</v>
      </c>
      <c r="I498" s="13" t="s">
        <v>870</v>
      </c>
      <c r="J498" s="16" t="s">
        <v>870</v>
      </c>
      <c r="K498" s="13" t="s">
        <v>915</v>
      </c>
      <c r="L498" s="64" t="s">
        <v>915</v>
      </c>
      <c r="M498" s="68" t="s">
        <v>915</v>
      </c>
      <c r="N498" s="14"/>
      <c r="O498" s="14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 s="1"/>
      <c r="BM498" s="1"/>
      <c r="BN498" s="1"/>
      <c r="BO498" s="1"/>
      <c r="BP498" s="1"/>
      <c r="BQ498" s="1"/>
      <c r="BR498" s="1"/>
      <c r="BS498" s="1"/>
      <c r="BT498" s="1"/>
      <c r="BU498" s="1"/>
    </row>
    <row r="499" spans="1:73" s="40" customFormat="1" x14ac:dyDescent="0.2">
      <c r="A499" s="46" t="s">
        <v>775</v>
      </c>
      <c r="B499" s="47" t="s">
        <v>776</v>
      </c>
      <c r="C499" s="47" t="s">
        <v>39</v>
      </c>
      <c r="D499" s="47" t="s">
        <v>782</v>
      </c>
      <c r="E499" s="26">
        <v>75394</v>
      </c>
      <c r="F499" s="156">
        <v>139310</v>
      </c>
      <c r="G499" s="2">
        <f t="shared" si="15"/>
        <v>63916</v>
      </c>
      <c r="H499" s="44">
        <f t="shared" si="14"/>
        <v>0.8478</v>
      </c>
      <c r="I499" s="13" t="s">
        <v>870</v>
      </c>
      <c r="J499" s="16" t="s">
        <v>870</v>
      </c>
      <c r="K499" s="13" t="s">
        <v>915</v>
      </c>
      <c r="L499" s="64" t="s">
        <v>915</v>
      </c>
      <c r="M499" s="68" t="s">
        <v>915</v>
      </c>
      <c r="N499" s="14"/>
      <c r="O499" s="14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 s="1"/>
      <c r="BM499" s="1"/>
      <c r="BN499" s="1"/>
      <c r="BO499" s="1"/>
      <c r="BP499" s="1"/>
      <c r="BQ499" s="1"/>
      <c r="BR499" s="1"/>
      <c r="BS499" s="1"/>
      <c r="BT499" s="1"/>
      <c r="BU499" s="1"/>
    </row>
    <row r="500" spans="1:73" s="40" customFormat="1" x14ac:dyDescent="0.2">
      <c r="A500" s="46" t="s">
        <v>775</v>
      </c>
      <c r="B500" s="47" t="s">
        <v>776</v>
      </c>
      <c r="C500" s="47" t="s">
        <v>378</v>
      </c>
      <c r="D500" s="47" t="s">
        <v>783</v>
      </c>
      <c r="E500" s="26">
        <v>2025846</v>
      </c>
      <c r="F500" s="156">
        <v>2433942</v>
      </c>
      <c r="G500" s="2">
        <f t="shared" si="15"/>
        <v>408096</v>
      </c>
      <c r="H500" s="44">
        <f t="shared" si="14"/>
        <v>0.2014</v>
      </c>
      <c r="I500" s="13" t="s">
        <v>870</v>
      </c>
      <c r="J500" s="16" t="s">
        <v>870</v>
      </c>
      <c r="K500" s="13">
        <v>2016</v>
      </c>
      <c r="L500" s="64">
        <v>-5.6300000000001091</v>
      </c>
      <c r="M500" s="68">
        <v>-11.25</v>
      </c>
      <c r="N500" s="14"/>
      <c r="O500" s="14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 s="1"/>
      <c r="BM500" s="1"/>
      <c r="BN500" s="1"/>
      <c r="BO500" s="1"/>
      <c r="BP500" s="1"/>
      <c r="BQ500" s="1"/>
      <c r="BR500" s="1"/>
      <c r="BS500" s="1"/>
      <c r="BT500" s="1"/>
      <c r="BU500" s="1"/>
    </row>
    <row r="501" spans="1:73" s="40" customFormat="1" x14ac:dyDescent="0.2">
      <c r="A501" s="46" t="s">
        <v>775</v>
      </c>
      <c r="B501" s="47" t="s">
        <v>776</v>
      </c>
      <c r="C501" s="47" t="s">
        <v>603</v>
      </c>
      <c r="D501" s="47" t="s">
        <v>784</v>
      </c>
      <c r="E501" s="26">
        <v>626521</v>
      </c>
      <c r="F501" s="156">
        <v>773140</v>
      </c>
      <c r="G501" s="2">
        <f t="shared" si="15"/>
        <v>146619</v>
      </c>
      <c r="H501" s="44">
        <f t="shared" si="14"/>
        <v>0.23400000000000001</v>
      </c>
      <c r="I501" s="13" t="s">
        <v>870</v>
      </c>
      <c r="J501" s="16" t="s">
        <v>870</v>
      </c>
      <c r="K501" s="13" t="s">
        <v>915</v>
      </c>
      <c r="L501" s="64" t="s">
        <v>915</v>
      </c>
      <c r="M501" s="68" t="s">
        <v>915</v>
      </c>
      <c r="N501" s="14"/>
      <c r="O501" s="14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 s="1"/>
      <c r="BM501" s="1"/>
      <c r="BN501" s="1"/>
      <c r="BO501" s="1"/>
      <c r="BP501" s="1"/>
      <c r="BQ501" s="1"/>
      <c r="BR501" s="1"/>
      <c r="BS501" s="1"/>
      <c r="BT501" s="1"/>
      <c r="BU501" s="1"/>
    </row>
    <row r="502" spans="1:73" s="40" customFormat="1" x14ac:dyDescent="0.2">
      <c r="A502" s="46" t="s">
        <v>775</v>
      </c>
      <c r="B502" s="47" t="s">
        <v>776</v>
      </c>
      <c r="C502" s="47" t="s">
        <v>785</v>
      </c>
      <c r="D502" s="47" t="s">
        <v>786</v>
      </c>
      <c r="E502" s="26">
        <v>20910</v>
      </c>
      <c r="F502" s="156">
        <v>63609</v>
      </c>
      <c r="G502" s="2">
        <f t="shared" si="15"/>
        <v>42699</v>
      </c>
      <c r="H502" s="44">
        <f t="shared" si="14"/>
        <v>2.0419999999999998</v>
      </c>
      <c r="I502" s="13">
        <v>1</v>
      </c>
      <c r="J502" s="16" t="s">
        <v>870</v>
      </c>
      <c r="K502" s="13" t="s">
        <v>915</v>
      </c>
      <c r="L502" s="64" t="s">
        <v>915</v>
      </c>
      <c r="M502" s="68" t="s">
        <v>915</v>
      </c>
      <c r="N502" s="14"/>
      <c r="O502" s="14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 s="1"/>
      <c r="BM502" s="1"/>
      <c r="BN502" s="1"/>
      <c r="BO502" s="1"/>
      <c r="BP502" s="1"/>
      <c r="BQ502" s="1"/>
      <c r="BR502" s="1"/>
      <c r="BS502" s="1"/>
      <c r="BT502" s="1"/>
      <c r="BU502" s="1"/>
    </row>
    <row r="503" spans="1:73" s="40" customFormat="1" x14ac:dyDescent="0.2">
      <c r="A503" s="46" t="s">
        <v>775</v>
      </c>
      <c r="B503" s="47" t="s">
        <v>776</v>
      </c>
      <c r="C503" s="47" t="s">
        <v>787</v>
      </c>
      <c r="D503" s="47" t="s">
        <v>788</v>
      </c>
      <c r="E503" s="26">
        <v>581354</v>
      </c>
      <c r="F503" s="156">
        <v>853528</v>
      </c>
      <c r="G503" s="2">
        <f t="shared" si="15"/>
        <v>272174</v>
      </c>
      <c r="H503" s="44">
        <f t="shared" si="14"/>
        <v>0.46820000000000001</v>
      </c>
      <c r="I503" s="13" t="s">
        <v>870</v>
      </c>
      <c r="J503" s="16" t="s">
        <v>870</v>
      </c>
      <c r="K503" s="13" t="s">
        <v>915</v>
      </c>
      <c r="L503" s="64" t="s">
        <v>915</v>
      </c>
      <c r="M503" s="68" t="s">
        <v>915</v>
      </c>
      <c r="N503" s="14"/>
      <c r="O503" s="14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 s="1"/>
      <c r="BM503" s="1"/>
      <c r="BN503" s="1"/>
      <c r="BO503" s="1"/>
      <c r="BP503" s="1"/>
      <c r="BQ503" s="1"/>
      <c r="BR503" s="1"/>
      <c r="BS503" s="1"/>
      <c r="BT503" s="1"/>
      <c r="BU503" s="1"/>
    </row>
    <row r="504" spans="1:73" s="40" customFormat="1" x14ac:dyDescent="0.2">
      <c r="A504" s="46" t="s">
        <v>789</v>
      </c>
      <c r="B504" s="47" t="s">
        <v>790</v>
      </c>
      <c r="C504" s="47" t="s">
        <v>510</v>
      </c>
      <c r="D504" s="47" t="s">
        <v>792</v>
      </c>
      <c r="E504" s="26">
        <v>151949</v>
      </c>
      <c r="F504" s="156">
        <v>164651</v>
      </c>
      <c r="G504" s="2">
        <f t="shared" si="15"/>
        <v>12702</v>
      </c>
      <c r="H504" s="44">
        <f t="shared" si="14"/>
        <v>8.3599999999999994E-2</v>
      </c>
      <c r="I504" s="13" t="s">
        <v>870</v>
      </c>
      <c r="J504" s="16" t="s">
        <v>870</v>
      </c>
      <c r="K504" s="13">
        <v>2016</v>
      </c>
      <c r="L504" s="64">
        <v>-18.980000000000004</v>
      </c>
      <c r="M504" s="68">
        <v>-9.259999999999998</v>
      </c>
      <c r="N504" s="14"/>
      <c r="O504" s="1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 s="1"/>
      <c r="BM504" s="1"/>
      <c r="BN504" s="1"/>
      <c r="BO504" s="1"/>
      <c r="BP504" s="1"/>
      <c r="BQ504" s="1"/>
      <c r="BR504" s="1"/>
      <c r="BS504" s="1"/>
      <c r="BT504" s="1"/>
      <c r="BU504" s="1"/>
    </row>
    <row r="505" spans="1:73" s="40" customFormat="1" x14ac:dyDescent="0.2">
      <c r="A505" s="46" t="s">
        <v>789</v>
      </c>
      <c r="B505" s="47" t="s">
        <v>790</v>
      </c>
      <c r="C505" s="47" t="s">
        <v>215</v>
      </c>
      <c r="D505" s="47" t="s">
        <v>791</v>
      </c>
      <c r="E505" s="26">
        <v>1044533</v>
      </c>
      <c r="F505" s="156">
        <v>1271930</v>
      </c>
      <c r="G505" s="2">
        <f t="shared" si="15"/>
        <v>227397</v>
      </c>
      <c r="H505" s="44">
        <f t="shared" si="14"/>
        <v>0.2177</v>
      </c>
      <c r="I505" s="13" t="s">
        <v>870</v>
      </c>
      <c r="J505" s="16" t="s">
        <v>870</v>
      </c>
      <c r="K505" s="13" t="s">
        <v>915</v>
      </c>
      <c r="L505" s="64" t="s">
        <v>915</v>
      </c>
      <c r="M505" s="68" t="s">
        <v>915</v>
      </c>
      <c r="N505" s="14"/>
      <c r="O505" s="14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 s="1"/>
      <c r="BM505" s="1"/>
      <c r="BN505" s="1"/>
      <c r="BO505" s="1"/>
      <c r="BP505" s="1"/>
      <c r="BQ505" s="1"/>
      <c r="BR505" s="1"/>
      <c r="BS505" s="1"/>
      <c r="BT505" s="1"/>
      <c r="BU505" s="1"/>
    </row>
    <row r="506" spans="1:73" s="40" customFormat="1" x14ac:dyDescent="0.2">
      <c r="A506" s="46" t="s">
        <v>789</v>
      </c>
      <c r="B506" s="47" t="s">
        <v>790</v>
      </c>
      <c r="C506" s="47" t="s">
        <v>793</v>
      </c>
      <c r="D506" s="47" t="s">
        <v>794</v>
      </c>
      <c r="E506" s="26">
        <v>3111956</v>
      </c>
      <c r="F506" s="156">
        <v>3720939</v>
      </c>
      <c r="G506" s="2">
        <f t="shared" si="15"/>
        <v>608983</v>
      </c>
      <c r="H506" s="44">
        <f t="shared" si="14"/>
        <v>0.19570000000000001</v>
      </c>
      <c r="I506" s="13" t="s">
        <v>870</v>
      </c>
      <c r="J506" s="16" t="s">
        <v>870</v>
      </c>
      <c r="K506" s="13" t="s">
        <v>915</v>
      </c>
      <c r="L506" s="64" t="s">
        <v>915</v>
      </c>
      <c r="M506" s="68" t="s">
        <v>915</v>
      </c>
      <c r="N506" s="14"/>
      <c r="O506" s="14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 s="1"/>
      <c r="BM506" s="1"/>
      <c r="BN506" s="1"/>
      <c r="BO506" s="1"/>
      <c r="BP506" s="1"/>
      <c r="BQ506" s="1"/>
      <c r="BR506" s="1"/>
      <c r="BS506" s="1"/>
      <c r="BT506" s="1"/>
      <c r="BU506" s="1"/>
    </row>
    <row r="507" spans="1:73" s="40" customFormat="1" x14ac:dyDescent="0.2">
      <c r="A507" s="46" t="s">
        <v>789</v>
      </c>
      <c r="B507" s="47" t="s">
        <v>790</v>
      </c>
      <c r="C507" s="47" t="s">
        <v>795</v>
      </c>
      <c r="D507" s="47" t="s">
        <v>796</v>
      </c>
      <c r="E507" s="26">
        <v>910898</v>
      </c>
      <c r="F507" s="156">
        <v>1032573</v>
      </c>
      <c r="G507" s="2">
        <f t="shared" si="15"/>
        <v>121675</v>
      </c>
      <c r="H507" s="44">
        <f t="shared" si="14"/>
        <v>0.1336</v>
      </c>
      <c r="I507" s="13" t="s">
        <v>870</v>
      </c>
      <c r="J507" s="16" t="s">
        <v>870</v>
      </c>
      <c r="K507" s="13">
        <v>2016</v>
      </c>
      <c r="L507" s="64">
        <v>-16.460000000000036</v>
      </c>
      <c r="M507" s="68">
        <v>-14.379999999999995</v>
      </c>
      <c r="N507" s="14"/>
      <c r="O507" s="14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 s="1"/>
      <c r="BM507" s="1"/>
      <c r="BN507" s="1"/>
      <c r="BO507" s="1"/>
      <c r="BP507" s="1"/>
      <c r="BQ507" s="1"/>
      <c r="BR507" s="1"/>
      <c r="BS507" s="1"/>
      <c r="BT507" s="1"/>
      <c r="BU507" s="1"/>
    </row>
    <row r="508" spans="1:73" s="40" customFormat="1" x14ac:dyDescent="0.2">
      <c r="A508" s="46" t="s">
        <v>797</v>
      </c>
      <c r="B508" s="47" t="s">
        <v>798</v>
      </c>
      <c r="C508" s="47" t="s">
        <v>711</v>
      </c>
      <c r="D508" s="47" t="s">
        <v>799</v>
      </c>
      <c r="E508" s="26">
        <v>1091114</v>
      </c>
      <c r="F508" s="156">
        <v>1305304</v>
      </c>
      <c r="G508" s="2">
        <f t="shared" si="15"/>
        <v>214190</v>
      </c>
      <c r="H508" s="44">
        <f t="shared" si="14"/>
        <v>0.1963</v>
      </c>
      <c r="I508" s="13" t="s">
        <v>870</v>
      </c>
      <c r="J508" s="16" t="s">
        <v>870</v>
      </c>
      <c r="K508" s="13" t="s">
        <v>915</v>
      </c>
      <c r="L508" s="64" t="s">
        <v>915</v>
      </c>
      <c r="M508" s="68" t="s">
        <v>915</v>
      </c>
      <c r="N508" s="14"/>
      <c r="O508" s="14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 s="1"/>
      <c r="BM508" s="1"/>
      <c r="BN508" s="1"/>
      <c r="BO508" s="1"/>
      <c r="BP508" s="1"/>
      <c r="BQ508" s="1"/>
      <c r="BR508" s="1"/>
      <c r="BS508" s="1"/>
      <c r="BT508" s="1"/>
      <c r="BU508" s="1"/>
    </row>
    <row r="509" spans="1:73" s="40" customFormat="1" x14ac:dyDescent="0.2">
      <c r="A509" s="48" t="s">
        <v>797</v>
      </c>
      <c r="B509" s="49" t="s">
        <v>798</v>
      </c>
      <c r="C509" s="49" t="s">
        <v>800</v>
      </c>
      <c r="D509" s="49" t="s">
        <v>801</v>
      </c>
      <c r="E509" s="26">
        <v>2159684</v>
      </c>
      <c r="F509" s="156">
        <v>2386952</v>
      </c>
      <c r="G509" s="2">
        <f t="shared" si="15"/>
        <v>227268</v>
      </c>
      <c r="H509" s="44">
        <f t="shared" si="14"/>
        <v>0.1052</v>
      </c>
      <c r="I509" s="13" t="s">
        <v>870</v>
      </c>
      <c r="J509" s="16" t="s">
        <v>870</v>
      </c>
      <c r="K509" s="13" t="s">
        <v>915</v>
      </c>
      <c r="L509" s="64" t="s">
        <v>915</v>
      </c>
      <c r="M509" s="68" t="s">
        <v>915</v>
      </c>
      <c r="N509" s="14"/>
      <c r="O509" s="14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 s="1"/>
      <c r="BM509" s="1"/>
      <c r="BN509" s="1"/>
      <c r="BO509" s="1"/>
      <c r="BP509" s="1"/>
      <c r="BQ509" s="1"/>
      <c r="BR509" s="1"/>
      <c r="BS509" s="1"/>
      <c r="BT509" s="1"/>
      <c r="BU509" s="1"/>
    </row>
    <row r="510" spans="1:73" s="40" customFormat="1" x14ac:dyDescent="0.2">
      <c r="A510" s="48" t="s">
        <v>797</v>
      </c>
      <c r="B510" s="49" t="s">
        <v>798</v>
      </c>
      <c r="C510" s="49" t="s">
        <v>579</v>
      </c>
      <c r="D510" s="49" t="s">
        <v>802</v>
      </c>
      <c r="E510" s="26">
        <v>1481544</v>
      </c>
      <c r="F510" s="156">
        <v>1645176</v>
      </c>
      <c r="G510" s="2">
        <f t="shared" si="15"/>
        <v>163632</v>
      </c>
      <c r="H510" s="44">
        <f t="shared" si="14"/>
        <v>0.1104</v>
      </c>
      <c r="I510" s="13" t="s">
        <v>870</v>
      </c>
      <c r="J510" s="16" t="s">
        <v>870</v>
      </c>
      <c r="K510" s="13" t="s">
        <v>915</v>
      </c>
      <c r="L510" s="64" t="s">
        <v>915</v>
      </c>
      <c r="M510" s="68" t="s">
        <v>915</v>
      </c>
      <c r="N510" s="14"/>
      <c r="O510" s="14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 s="1"/>
      <c r="BM510" s="1"/>
      <c r="BN510" s="1"/>
      <c r="BO510" s="1"/>
      <c r="BP510" s="1"/>
      <c r="BQ510" s="1"/>
      <c r="BR510" s="1"/>
      <c r="BS510" s="1"/>
      <c r="BT510" s="1"/>
      <c r="BU510" s="1"/>
    </row>
    <row r="511" spans="1:73" s="40" customFormat="1" x14ac:dyDescent="0.2">
      <c r="A511" s="48" t="s">
        <v>797</v>
      </c>
      <c r="B511" s="49" t="s">
        <v>798</v>
      </c>
      <c r="C511" s="49" t="s">
        <v>803</v>
      </c>
      <c r="D511" s="49" t="s">
        <v>874</v>
      </c>
      <c r="E511" s="26">
        <v>2855158</v>
      </c>
      <c r="F511" s="156">
        <v>3166295</v>
      </c>
      <c r="G511" s="2">
        <f t="shared" si="15"/>
        <v>311137</v>
      </c>
      <c r="H511" s="44">
        <f t="shared" si="14"/>
        <v>0.109</v>
      </c>
      <c r="I511" s="13" t="s">
        <v>870</v>
      </c>
      <c r="J511" s="16" t="s">
        <v>870</v>
      </c>
      <c r="K511" s="13" t="s">
        <v>915</v>
      </c>
      <c r="L511" s="64" t="s">
        <v>915</v>
      </c>
      <c r="M511" s="68" t="s">
        <v>915</v>
      </c>
      <c r="N511" s="14"/>
      <c r="O511" s="14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 s="1"/>
      <c r="BM511" s="1"/>
      <c r="BN511" s="1"/>
      <c r="BO511" s="1"/>
      <c r="BP511" s="1"/>
      <c r="BQ511" s="1"/>
      <c r="BR511" s="1"/>
      <c r="BS511" s="1"/>
      <c r="BT511" s="1"/>
      <c r="BU511" s="1"/>
    </row>
    <row r="512" spans="1:73" s="40" customFormat="1" x14ac:dyDescent="0.2">
      <c r="A512" s="48" t="s">
        <v>797</v>
      </c>
      <c r="B512" s="49" t="s">
        <v>798</v>
      </c>
      <c r="C512" s="49" t="s">
        <v>860</v>
      </c>
      <c r="D512" s="49" t="s">
        <v>875</v>
      </c>
      <c r="E512" s="26">
        <v>1693241</v>
      </c>
      <c r="F512" s="156">
        <v>1900701</v>
      </c>
      <c r="G512" s="2">
        <f t="shared" si="15"/>
        <v>207460</v>
      </c>
      <c r="H512" s="44">
        <f t="shared" si="14"/>
        <v>0.1225</v>
      </c>
      <c r="I512" s="13" t="s">
        <v>870</v>
      </c>
      <c r="J512" s="16" t="s">
        <v>870</v>
      </c>
      <c r="K512" s="13" t="s">
        <v>915</v>
      </c>
      <c r="L512" s="64" t="s">
        <v>915</v>
      </c>
      <c r="M512" s="68" t="s">
        <v>915</v>
      </c>
      <c r="N512" s="14"/>
      <c r="O512" s="14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 s="1"/>
      <c r="BM512" s="1"/>
      <c r="BN512" s="1"/>
      <c r="BO512" s="1"/>
      <c r="BP512" s="1"/>
      <c r="BQ512" s="1"/>
      <c r="BR512" s="1"/>
      <c r="BS512" s="1"/>
      <c r="BT512" s="1"/>
      <c r="BU512" s="1"/>
    </row>
    <row r="513" spans="1:73" s="40" customFormat="1" x14ac:dyDescent="0.2">
      <c r="A513" s="48" t="s">
        <v>797</v>
      </c>
      <c r="B513" s="49" t="s">
        <v>798</v>
      </c>
      <c r="C513" s="49" t="s">
        <v>861</v>
      </c>
      <c r="D513" s="49" t="s">
        <v>876</v>
      </c>
      <c r="E513" s="26">
        <v>1449215</v>
      </c>
      <c r="F513" s="156">
        <v>1619789</v>
      </c>
      <c r="G513" s="2">
        <f t="shared" si="15"/>
        <v>170574</v>
      </c>
      <c r="H513" s="44">
        <f t="shared" si="14"/>
        <v>0.1177</v>
      </c>
      <c r="I513" s="13" t="s">
        <v>870</v>
      </c>
      <c r="J513" s="16" t="s">
        <v>870</v>
      </c>
      <c r="K513" s="13" t="s">
        <v>915</v>
      </c>
      <c r="L513" s="64" t="s">
        <v>915</v>
      </c>
      <c r="M513" s="68" t="s">
        <v>915</v>
      </c>
      <c r="N513" s="14"/>
      <c r="O513" s="14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 s="1"/>
      <c r="BM513" s="1"/>
      <c r="BN513" s="1"/>
      <c r="BO513" s="1"/>
      <c r="BP513" s="1"/>
      <c r="BQ513" s="1"/>
      <c r="BR513" s="1"/>
      <c r="BS513" s="1"/>
      <c r="BT513" s="1"/>
      <c r="BU513" s="1"/>
    </row>
    <row r="514" spans="1:73" s="40" customFormat="1" x14ac:dyDescent="0.2">
      <c r="A514" s="48" t="s">
        <v>797</v>
      </c>
      <c r="B514" s="49" t="s">
        <v>798</v>
      </c>
      <c r="C514" s="49" t="s">
        <v>862</v>
      </c>
      <c r="D514" s="49" t="s">
        <v>877</v>
      </c>
      <c r="E514" s="26">
        <v>879230</v>
      </c>
      <c r="F514" s="156">
        <v>933600</v>
      </c>
      <c r="G514" s="2">
        <f t="shared" si="15"/>
        <v>54370</v>
      </c>
      <c r="H514" s="44">
        <f t="shared" si="14"/>
        <v>6.1800000000000001E-2</v>
      </c>
      <c r="I514" s="13" t="s">
        <v>870</v>
      </c>
      <c r="J514" s="16" t="s">
        <v>870</v>
      </c>
      <c r="K514" s="13" t="s">
        <v>915</v>
      </c>
      <c r="L514" s="64" t="s">
        <v>915</v>
      </c>
      <c r="M514" s="68" t="s">
        <v>915</v>
      </c>
      <c r="N514" s="14"/>
      <c r="O514" s="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 s="1"/>
      <c r="BM514" s="1"/>
      <c r="BN514" s="1"/>
      <c r="BO514" s="1"/>
      <c r="BP514" s="1"/>
      <c r="BQ514" s="1"/>
      <c r="BR514" s="1"/>
      <c r="BS514" s="1"/>
      <c r="BT514" s="1"/>
      <c r="BU514" s="1"/>
    </row>
    <row r="515" spans="1:73" s="40" customFormat="1" x14ac:dyDescent="0.2">
      <c r="A515" s="48" t="s">
        <v>797</v>
      </c>
      <c r="B515" s="49" t="s">
        <v>798</v>
      </c>
      <c r="C515" s="49" t="s">
        <v>586</v>
      </c>
      <c r="D515" s="49" t="s">
        <v>804</v>
      </c>
      <c r="E515" s="26">
        <v>1385322</v>
      </c>
      <c r="F515" s="156">
        <v>1460939</v>
      </c>
      <c r="G515" s="2">
        <f t="shared" si="15"/>
        <v>75617</v>
      </c>
      <c r="H515" s="44">
        <f t="shared" si="14"/>
        <v>5.4600000000000003E-2</v>
      </c>
      <c r="I515" s="13" t="s">
        <v>870</v>
      </c>
      <c r="J515" s="16" t="s">
        <v>870</v>
      </c>
      <c r="K515" s="13">
        <v>2016</v>
      </c>
      <c r="L515" s="64">
        <v>-29.670000000000016</v>
      </c>
      <c r="M515" s="68">
        <v>8.3100000000000023</v>
      </c>
      <c r="N515" s="14"/>
      <c r="O515" s="14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 s="1"/>
      <c r="BM515" s="1"/>
      <c r="BN515" s="1"/>
      <c r="BO515" s="1"/>
      <c r="BP515" s="1"/>
      <c r="BQ515" s="1"/>
      <c r="BR515" s="1"/>
      <c r="BS515" s="1"/>
      <c r="BT515" s="1"/>
      <c r="BU515" s="1"/>
    </row>
    <row r="516" spans="1:73" s="40" customFormat="1" x14ac:dyDescent="0.2">
      <c r="A516" s="48" t="s">
        <v>797</v>
      </c>
      <c r="B516" s="49" t="s">
        <v>798</v>
      </c>
      <c r="C516" s="49" t="s">
        <v>587</v>
      </c>
      <c r="D516" s="49" t="s">
        <v>805</v>
      </c>
      <c r="E516" s="26">
        <v>4988121</v>
      </c>
      <c r="F516" s="156">
        <v>5625742</v>
      </c>
      <c r="G516" s="2">
        <f t="shared" si="15"/>
        <v>637621</v>
      </c>
      <c r="H516" s="44">
        <f t="shared" si="14"/>
        <v>0.1278</v>
      </c>
      <c r="I516" s="13" t="s">
        <v>870</v>
      </c>
      <c r="J516" s="16" t="s">
        <v>870</v>
      </c>
      <c r="K516" s="13" t="s">
        <v>915</v>
      </c>
      <c r="L516" s="64" t="s">
        <v>915</v>
      </c>
      <c r="M516" s="68" t="s">
        <v>915</v>
      </c>
      <c r="N516" s="14"/>
      <c r="O516" s="14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 s="1"/>
      <c r="BM516" s="1"/>
      <c r="BN516" s="1"/>
      <c r="BO516" s="1"/>
      <c r="BP516" s="1"/>
      <c r="BQ516" s="1"/>
      <c r="BR516" s="1"/>
      <c r="BS516" s="1"/>
      <c r="BT516" s="1"/>
      <c r="BU516" s="1"/>
    </row>
    <row r="517" spans="1:73" s="40" customFormat="1" x14ac:dyDescent="0.2">
      <c r="A517" s="48" t="s">
        <v>797</v>
      </c>
      <c r="B517" s="49" t="s">
        <v>798</v>
      </c>
      <c r="C517" s="49" t="s">
        <v>588</v>
      </c>
      <c r="D517" s="49" t="s">
        <v>806</v>
      </c>
      <c r="E517" s="26">
        <v>499737</v>
      </c>
      <c r="F517" s="156">
        <v>563618</v>
      </c>
      <c r="G517" s="2">
        <f t="shared" si="15"/>
        <v>63881</v>
      </c>
      <c r="H517" s="44">
        <f t="shared" si="14"/>
        <v>0.1278</v>
      </c>
      <c r="I517" s="13" t="s">
        <v>870</v>
      </c>
      <c r="J517" s="16" t="s">
        <v>870</v>
      </c>
      <c r="K517" s="13" t="s">
        <v>915</v>
      </c>
      <c r="L517" s="64" t="s">
        <v>915</v>
      </c>
      <c r="M517" s="68" t="s">
        <v>915</v>
      </c>
      <c r="N517" s="14"/>
      <c r="O517" s="14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 s="1"/>
      <c r="BM517" s="1"/>
      <c r="BN517" s="1"/>
      <c r="BO517" s="1"/>
      <c r="BP517" s="1"/>
      <c r="BQ517" s="1"/>
      <c r="BR517" s="1"/>
      <c r="BS517" s="1"/>
      <c r="BT517" s="1"/>
      <c r="BU517" s="1"/>
    </row>
    <row r="518" spans="1:73" s="40" customFormat="1" x14ac:dyDescent="0.2">
      <c r="A518" s="48" t="s">
        <v>797</v>
      </c>
      <c r="B518" s="49" t="s">
        <v>798</v>
      </c>
      <c r="C518" s="49" t="s">
        <v>863</v>
      </c>
      <c r="D518" s="49" t="s">
        <v>878</v>
      </c>
      <c r="E518" s="26">
        <v>983502</v>
      </c>
      <c r="F518" s="156">
        <v>1096703</v>
      </c>
      <c r="G518" s="2">
        <f t="shared" si="15"/>
        <v>113201</v>
      </c>
      <c r="H518" s="44">
        <f t="shared" si="14"/>
        <v>0.11509999999999999</v>
      </c>
      <c r="I518" s="13" t="s">
        <v>870</v>
      </c>
      <c r="J518" s="16" t="s">
        <v>870</v>
      </c>
      <c r="K518" s="13" t="s">
        <v>915</v>
      </c>
      <c r="L518" s="64" t="s">
        <v>915</v>
      </c>
      <c r="M518" s="68" t="s">
        <v>915</v>
      </c>
      <c r="N518" s="14"/>
      <c r="O518" s="14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 s="1"/>
      <c r="BM518" s="1"/>
      <c r="BN518" s="1"/>
      <c r="BO518" s="1"/>
      <c r="BP518" s="1"/>
      <c r="BQ518" s="1"/>
      <c r="BR518" s="1"/>
      <c r="BS518" s="1"/>
      <c r="BT518" s="1"/>
      <c r="BU518" s="1"/>
    </row>
    <row r="519" spans="1:73" s="40" customFormat="1" x14ac:dyDescent="0.2">
      <c r="A519" s="46" t="s">
        <v>797</v>
      </c>
      <c r="B519" s="47" t="s">
        <v>798</v>
      </c>
      <c r="C519" s="47" t="s">
        <v>26</v>
      </c>
      <c r="D519" s="47" t="s">
        <v>807</v>
      </c>
      <c r="E519" s="26">
        <v>84523285</v>
      </c>
      <c r="F519" s="156">
        <v>103187638</v>
      </c>
      <c r="G519" s="2">
        <f t="shared" si="15"/>
        <v>18664353</v>
      </c>
      <c r="H519" s="44">
        <f t="shared" si="14"/>
        <v>0.2208</v>
      </c>
      <c r="I519" s="13" t="s">
        <v>870</v>
      </c>
      <c r="J519" s="16" t="s">
        <v>870</v>
      </c>
      <c r="K519" s="13">
        <v>2016</v>
      </c>
      <c r="L519" s="64">
        <v>-2176.2499999999927</v>
      </c>
      <c r="M519" s="68">
        <v>-931.90000000000146</v>
      </c>
      <c r="N519" s="14"/>
      <c r="O519" s="14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 s="1"/>
      <c r="BM519" s="1"/>
      <c r="BN519" s="1"/>
      <c r="BO519" s="1"/>
      <c r="BP519" s="1"/>
      <c r="BQ519" s="1"/>
      <c r="BR519" s="1"/>
      <c r="BS519" s="1"/>
      <c r="BT519" s="1"/>
      <c r="BU519" s="1"/>
    </row>
    <row r="520" spans="1:73" s="40" customFormat="1" x14ac:dyDescent="0.2">
      <c r="A520" s="46" t="s">
        <v>797</v>
      </c>
      <c r="B520" s="47" t="s">
        <v>798</v>
      </c>
      <c r="C520" s="47" t="s">
        <v>57</v>
      </c>
      <c r="D520" s="47" t="s">
        <v>808</v>
      </c>
      <c r="E520" s="26">
        <v>15304157</v>
      </c>
      <c r="F520" s="156">
        <v>18264264</v>
      </c>
      <c r="G520" s="2">
        <f t="shared" si="15"/>
        <v>2960107</v>
      </c>
      <c r="H520" s="44">
        <f t="shared" si="14"/>
        <v>0.19339999999999999</v>
      </c>
      <c r="I520" s="13" t="s">
        <v>870</v>
      </c>
      <c r="J520" s="16" t="s">
        <v>870</v>
      </c>
      <c r="K520" s="13">
        <v>2016</v>
      </c>
      <c r="L520" s="64">
        <v>-81.289999999999964</v>
      </c>
      <c r="M520" s="68">
        <v>-99.420000000000073</v>
      </c>
      <c r="N520" s="14"/>
      <c r="O520" s="14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 s="1"/>
      <c r="BM520" s="1"/>
      <c r="BN520" s="1"/>
      <c r="BO520" s="1"/>
      <c r="BP520" s="1"/>
      <c r="BQ520" s="1"/>
      <c r="BR520" s="1"/>
      <c r="BS520" s="1"/>
      <c r="BT520" s="1"/>
      <c r="BU520" s="1"/>
    </row>
    <row r="521" spans="1:73" s="40" customFormat="1" x14ac:dyDescent="0.2">
      <c r="A521" s="46" t="s">
        <v>797</v>
      </c>
      <c r="B521" s="47" t="s">
        <v>798</v>
      </c>
      <c r="C521" s="47" t="s">
        <v>79</v>
      </c>
      <c r="D521" s="47" t="s">
        <v>809</v>
      </c>
      <c r="E521" s="26">
        <v>44358079</v>
      </c>
      <c r="F521" s="156">
        <v>54947378</v>
      </c>
      <c r="G521" s="2">
        <f t="shared" si="15"/>
        <v>10589299</v>
      </c>
      <c r="H521" s="44">
        <f t="shared" ref="H521:H550" si="16">ROUND(G521/E521,4)</f>
        <v>0.2387</v>
      </c>
      <c r="I521" s="13" t="s">
        <v>870</v>
      </c>
      <c r="J521" s="16" t="s">
        <v>870</v>
      </c>
      <c r="K521" s="13" t="s">
        <v>915</v>
      </c>
      <c r="L521" s="64" t="s">
        <v>915</v>
      </c>
      <c r="M521" s="68" t="s">
        <v>915</v>
      </c>
      <c r="N521" s="14"/>
      <c r="O521" s="14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 s="1"/>
      <c r="BM521" s="1"/>
      <c r="BN521" s="1"/>
      <c r="BO521" s="1"/>
      <c r="BP521" s="1"/>
      <c r="BQ521" s="1"/>
      <c r="BR521" s="1"/>
      <c r="BS521" s="1"/>
      <c r="BT521" s="1"/>
      <c r="BU521" s="1"/>
    </row>
    <row r="522" spans="1:73" s="40" customFormat="1" x14ac:dyDescent="0.2">
      <c r="A522" s="46" t="s">
        <v>797</v>
      </c>
      <c r="B522" s="47" t="s">
        <v>798</v>
      </c>
      <c r="C522" s="47" t="s">
        <v>16</v>
      </c>
      <c r="D522" s="47" t="s">
        <v>810</v>
      </c>
      <c r="E522" s="26">
        <v>9793302</v>
      </c>
      <c r="F522" s="156">
        <v>13329122</v>
      </c>
      <c r="G522" s="2">
        <f t="shared" ref="G522:G550" si="17">SUM(F522-E522)</f>
        <v>3535820</v>
      </c>
      <c r="H522" s="44">
        <f t="shared" si="16"/>
        <v>0.36099999999999999</v>
      </c>
      <c r="I522" s="13" t="s">
        <v>870</v>
      </c>
      <c r="J522" s="16" t="s">
        <v>870</v>
      </c>
      <c r="K522" s="13" t="s">
        <v>915</v>
      </c>
      <c r="L522" s="64" t="s">
        <v>915</v>
      </c>
      <c r="M522" s="68" t="s">
        <v>915</v>
      </c>
      <c r="N522" s="14"/>
      <c r="O522" s="14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 s="1"/>
      <c r="BM522" s="1"/>
      <c r="BN522" s="1"/>
      <c r="BO522" s="1"/>
      <c r="BP522" s="1"/>
      <c r="BQ522" s="1"/>
      <c r="BR522" s="1"/>
      <c r="BS522" s="1"/>
      <c r="BT522" s="1"/>
      <c r="BU522" s="1"/>
    </row>
    <row r="523" spans="1:73" s="40" customFormat="1" x14ac:dyDescent="0.2">
      <c r="A523" s="46" t="s">
        <v>797</v>
      </c>
      <c r="B523" s="47" t="s">
        <v>798</v>
      </c>
      <c r="C523" s="47" t="s">
        <v>82</v>
      </c>
      <c r="D523" s="47" t="s">
        <v>811</v>
      </c>
      <c r="E523" s="26">
        <v>21989855</v>
      </c>
      <c r="F523" s="156">
        <v>29366364</v>
      </c>
      <c r="G523" s="2">
        <f t="shared" si="17"/>
        <v>7376509</v>
      </c>
      <c r="H523" s="44">
        <f t="shared" si="16"/>
        <v>0.33550000000000002</v>
      </c>
      <c r="I523" s="13" t="s">
        <v>870</v>
      </c>
      <c r="J523" s="16" t="s">
        <v>870</v>
      </c>
      <c r="K523" s="13" t="s">
        <v>915</v>
      </c>
      <c r="L523" s="64" t="s">
        <v>915</v>
      </c>
      <c r="M523" s="68" t="s">
        <v>915</v>
      </c>
      <c r="N523" s="14"/>
      <c r="O523" s="14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 s="1"/>
      <c r="BM523" s="1"/>
      <c r="BN523" s="1"/>
      <c r="BO523" s="1"/>
      <c r="BP523" s="1"/>
      <c r="BQ523" s="1"/>
      <c r="BR523" s="1"/>
      <c r="BS523" s="1"/>
      <c r="BT523" s="1"/>
      <c r="BU523" s="1"/>
    </row>
    <row r="524" spans="1:73" s="40" customFormat="1" x14ac:dyDescent="0.2">
      <c r="A524" s="46" t="s">
        <v>797</v>
      </c>
      <c r="B524" s="47" t="s">
        <v>798</v>
      </c>
      <c r="C524" s="47" t="s">
        <v>59</v>
      </c>
      <c r="D524" s="47" t="s">
        <v>812</v>
      </c>
      <c r="E524" s="26">
        <v>7605371</v>
      </c>
      <c r="F524" s="156">
        <v>9124766</v>
      </c>
      <c r="G524" s="2">
        <f t="shared" si="17"/>
        <v>1519395</v>
      </c>
      <c r="H524" s="44">
        <f t="shared" si="16"/>
        <v>0.19980000000000001</v>
      </c>
      <c r="I524" s="13" t="s">
        <v>870</v>
      </c>
      <c r="J524" s="16" t="s">
        <v>870</v>
      </c>
      <c r="K524" s="13" t="s">
        <v>915</v>
      </c>
      <c r="L524" s="64" t="s">
        <v>915</v>
      </c>
      <c r="M524" s="68" t="s">
        <v>915</v>
      </c>
      <c r="N524" s="14"/>
      <c r="O524" s="1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 s="1"/>
      <c r="BM524" s="1"/>
      <c r="BN524" s="1"/>
      <c r="BO524" s="1"/>
      <c r="BP524" s="1"/>
      <c r="BQ524" s="1"/>
      <c r="BR524" s="1"/>
      <c r="BS524" s="1"/>
      <c r="BT524" s="1"/>
      <c r="BU524" s="1"/>
    </row>
    <row r="525" spans="1:73" s="40" customFormat="1" x14ac:dyDescent="0.2">
      <c r="A525" s="46" t="s">
        <v>797</v>
      </c>
      <c r="B525" s="47" t="s">
        <v>798</v>
      </c>
      <c r="C525" s="47" t="s">
        <v>37</v>
      </c>
      <c r="D525" s="47" t="s">
        <v>813</v>
      </c>
      <c r="E525" s="26">
        <v>7005233</v>
      </c>
      <c r="F525" s="156">
        <v>8363030</v>
      </c>
      <c r="G525" s="2">
        <f t="shared" si="17"/>
        <v>1357797</v>
      </c>
      <c r="H525" s="44">
        <f t="shared" si="16"/>
        <v>0.1938</v>
      </c>
      <c r="I525" s="13" t="s">
        <v>870</v>
      </c>
      <c r="J525" s="16" t="s">
        <v>870</v>
      </c>
      <c r="K525" s="13" t="s">
        <v>915</v>
      </c>
      <c r="L525" s="64" t="s">
        <v>915</v>
      </c>
      <c r="M525" s="68" t="s">
        <v>915</v>
      </c>
      <c r="N525" s="14"/>
      <c r="O525" s="14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 s="1"/>
      <c r="BM525" s="1"/>
      <c r="BN525" s="1"/>
      <c r="BO525" s="1"/>
      <c r="BP525" s="1"/>
      <c r="BQ525" s="1"/>
      <c r="BR525" s="1"/>
      <c r="BS525" s="1"/>
      <c r="BT525" s="1"/>
      <c r="BU525" s="1"/>
    </row>
    <row r="526" spans="1:73" s="40" customFormat="1" x14ac:dyDescent="0.2">
      <c r="A526" s="46" t="s">
        <v>797</v>
      </c>
      <c r="B526" s="47" t="s">
        <v>798</v>
      </c>
      <c r="C526" s="47" t="s">
        <v>215</v>
      </c>
      <c r="D526" s="47" t="s">
        <v>814</v>
      </c>
      <c r="E526" s="26">
        <v>3424394</v>
      </c>
      <c r="F526" s="156">
        <v>4162277</v>
      </c>
      <c r="G526" s="2">
        <f t="shared" si="17"/>
        <v>737883</v>
      </c>
      <c r="H526" s="44">
        <f t="shared" si="16"/>
        <v>0.2155</v>
      </c>
      <c r="I526" s="13" t="s">
        <v>870</v>
      </c>
      <c r="J526" s="16" t="s">
        <v>870</v>
      </c>
      <c r="K526" s="13" t="s">
        <v>915</v>
      </c>
      <c r="L526" s="64" t="s">
        <v>915</v>
      </c>
      <c r="M526" s="68" t="s">
        <v>915</v>
      </c>
      <c r="N526" s="14"/>
      <c r="O526" s="14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 s="1"/>
      <c r="BM526" s="1"/>
      <c r="BN526" s="1"/>
      <c r="BO526" s="1"/>
      <c r="BP526" s="1"/>
      <c r="BQ526" s="1"/>
      <c r="BR526" s="1"/>
      <c r="BS526" s="1"/>
      <c r="BT526" s="1"/>
      <c r="BU526" s="1"/>
    </row>
    <row r="527" spans="1:73" s="40" customFormat="1" x14ac:dyDescent="0.2">
      <c r="A527" s="46" t="s">
        <v>797</v>
      </c>
      <c r="B527" s="47" t="s">
        <v>798</v>
      </c>
      <c r="C527" s="47" t="s">
        <v>67</v>
      </c>
      <c r="D527" s="47" t="s">
        <v>815</v>
      </c>
      <c r="E527" s="26">
        <v>38430654</v>
      </c>
      <c r="F527" s="156">
        <v>48175028</v>
      </c>
      <c r="G527" s="2">
        <f t="shared" si="17"/>
        <v>9744374</v>
      </c>
      <c r="H527" s="44">
        <f t="shared" si="16"/>
        <v>0.25359999999999999</v>
      </c>
      <c r="I527" s="13" t="s">
        <v>870</v>
      </c>
      <c r="J527" s="16" t="s">
        <v>870</v>
      </c>
      <c r="K527" s="13" t="s">
        <v>915</v>
      </c>
      <c r="L527" s="64" t="s">
        <v>915</v>
      </c>
      <c r="M527" s="68" t="s">
        <v>915</v>
      </c>
      <c r="N527" s="14"/>
      <c r="O527" s="14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 s="1"/>
      <c r="BM527" s="1"/>
      <c r="BN527" s="1"/>
      <c r="BO527" s="1"/>
      <c r="BP527" s="1"/>
      <c r="BQ527" s="1"/>
      <c r="BR527" s="1"/>
      <c r="BS527" s="1"/>
      <c r="BT527" s="1"/>
      <c r="BU527" s="1"/>
    </row>
    <row r="528" spans="1:73" s="40" customFormat="1" x14ac:dyDescent="0.2">
      <c r="A528" s="46" t="s">
        <v>797</v>
      </c>
      <c r="B528" s="47" t="s">
        <v>798</v>
      </c>
      <c r="C528" s="47" t="s">
        <v>185</v>
      </c>
      <c r="D528" s="47" t="s">
        <v>816</v>
      </c>
      <c r="E528" s="26">
        <v>3128593</v>
      </c>
      <c r="F528" s="156">
        <v>3693636</v>
      </c>
      <c r="G528" s="2">
        <f t="shared" si="17"/>
        <v>565043</v>
      </c>
      <c r="H528" s="44">
        <f t="shared" si="16"/>
        <v>0.18060000000000001</v>
      </c>
      <c r="I528" s="13" t="s">
        <v>870</v>
      </c>
      <c r="J528" s="16" t="s">
        <v>870</v>
      </c>
      <c r="K528" s="13">
        <v>2016</v>
      </c>
      <c r="L528" s="64">
        <v>-38.619999999999891</v>
      </c>
      <c r="M528" s="68">
        <v>-30.350000000000136</v>
      </c>
      <c r="N528" s="14"/>
      <c r="O528" s="14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 s="1"/>
      <c r="BM528" s="1"/>
      <c r="BN528" s="1"/>
      <c r="BO528" s="1"/>
      <c r="BP528" s="1"/>
      <c r="BQ528" s="1"/>
      <c r="BR528" s="1"/>
      <c r="BS528" s="1"/>
      <c r="BT528" s="1"/>
      <c r="BU528" s="1"/>
    </row>
    <row r="529" spans="1:73" s="40" customFormat="1" x14ac:dyDescent="0.2">
      <c r="A529" s="46" t="s">
        <v>797</v>
      </c>
      <c r="B529" s="47" t="s">
        <v>798</v>
      </c>
      <c r="C529" s="47" t="s">
        <v>18</v>
      </c>
      <c r="D529" s="47" t="s">
        <v>817</v>
      </c>
      <c r="E529" s="26">
        <v>18173971</v>
      </c>
      <c r="F529" s="156">
        <v>23529763</v>
      </c>
      <c r="G529" s="2">
        <f t="shared" si="17"/>
        <v>5355792</v>
      </c>
      <c r="H529" s="44">
        <f t="shared" si="16"/>
        <v>0.29470000000000002</v>
      </c>
      <c r="I529" s="13" t="s">
        <v>870</v>
      </c>
      <c r="J529" s="16" t="s">
        <v>870</v>
      </c>
      <c r="K529" s="13" t="s">
        <v>915</v>
      </c>
      <c r="L529" s="64" t="s">
        <v>915</v>
      </c>
      <c r="M529" s="68" t="s">
        <v>915</v>
      </c>
      <c r="N529" s="14"/>
      <c r="O529" s="14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 s="1"/>
      <c r="BM529" s="1"/>
      <c r="BN529" s="1"/>
      <c r="BO529" s="1"/>
      <c r="BP529" s="1"/>
      <c r="BQ529" s="1"/>
      <c r="BR529" s="1"/>
      <c r="BS529" s="1"/>
      <c r="BT529" s="1"/>
      <c r="BU529" s="1"/>
    </row>
    <row r="530" spans="1:73" s="40" customFormat="1" x14ac:dyDescent="0.2">
      <c r="A530" s="46" t="s">
        <v>797</v>
      </c>
      <c r="B530" s="47" t="s">
        <v>798</v>
      </c>
      <c r="C530" s="47" t="s">
        <v>353</v>
      </c>
      <c r="D530" s="47" t="s">
        <v>818</v>
      </c>
      <c r="E530" s="26">
        <v>8362445</v>
      </c>
      <c r="F530" s="156">
        <v>9955133</v>
      </c>
      <c r="G530" s="2">
        <f t="shared" si="17"/>
        <v>1592688</v>
      </c>
      <c r="H530" s="44">
        <f t="shared" si="16"/>
        <v>0.1905</v>
      </c>
      <c r="I530" s="13" t="s">
        <v>870</v>
      </c>
      <c r="J530" s="16" t="s">
        <v>870</v>
      </c>
      <c r="K530" s="13" t="s">
        <v>915</v>
      </c>
      <c r="L530" s="64" t="s">
        <v>915</v>
      </c>
      <c r="M530" s="68" t="s">
        <v>915</v>
      </c>
      <c r="N530" s="14"/>
      <c r="O530" s="14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 s="1"/>
      <c r="BM530" s="1"/>
      <c r="BN530" s="1"/>
      <c r="BO530" s="1"/>
      <c r="BP530" s="1"/>
      <c r="BQ530" s="1"/>
      <c r="BR530" s="1"/>
      <c r="BS530" s="1"/>
      <c r="BT530" s="1"/>
      <c r="BU530" s="1"/>
    </row>
    <row r="531" spans="1:73" s="40" customFormat="1" x14ac:dyDescent="0.2">
      <c r="A531" s="46" t="s">
        <v>797</v>
      </c>
      <c r="B531" s="47" t="s">
        <v>798</v>
      </c>
      <c r="C531" s="47" t="s">
        <v>369</v>
      </c>
      <c r="D531" s="47" t="s">
        <v>750</v>
      </c>
      <c r="E531" s="26">
        <v>1545768</v>
      </c>
      <c r="F531" s="156">
        <v>1875138</v>
      </c>
      <c r="G531" s="2">
        <f t="shared" si="17"/>
        <v>329370</v>
      </c>
      <c r="H531" s="44">
        <f t="shared" si="16"/>
        <v>0.21310000000000001</v>
      </c>
      <c r="I531" s="13" t="s">
        <v>870</v>
      </c>
      <c r="J531" s="16" t="s">
        <v>870</v>
      </c>
      <c r="K531" s="13" t="s">
        <v>915</v>
      </c>
      <c r="L531" s="64" t="s">
        <v>915</v>
      </c>
      <c r="M531" s="68" t="s">
        <v>915</v>
      </c>
      <c r="N531" s="14"/>
      <c r="O531" s="14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 s="1"/>
      <c r="BM531" s="1"/>
      <c r="BN531" s="1"/>
      <c r="BO531" s="1"/>
      <c r="BP531" s="1"/>
      <c r="BQ531" s="1"/>
      <c r="BR531" s="1"/>
      <c r="BS531" s="1"/>
      <c r="BT531" s="1"/>
      <c r="BU531" s="1"/>
    </row>
    <row r="532" spans="1:73" s="40" customFormat="1" x14ac:dyDescent="0.2">
      <c r="A532" s="46" t="s">
        <v>819</v>
      </c>
      <c r="B532" s="47" t="s">
        <v>820</v>
      </c>
      <c r="C532" s="47" t="s">
        <v>26</v>
      </c>
      <c r="D532" s="47" t="s">
        <v>821</v>
      </c>
      <c r="E532" s="26">
        <v>1420048</v>
      </c>
      <c r="F532" s="156">
        <v>1682523</v>
      </c>
      <c r="G532" s="2">
        <f t="shared" si="17"/>
        <v>262475</v>
      </c>
      <c r="H532" s="44">
        <f t="shared" si="16"/>
        <v>0.18479999999999999</v>
      </c>
      <c r="I532" s="13" t="s">
        <v>870</v>
      </c>
      <c r="J532" s="16" t="s">
        <v>870</v>
      </c>
      <c r="K532" s="13" t="s">
        <v>915</v>
      </c>
      <c r="L532" s="64" t="s">
        <v>915</v>
      </c>
      <c r="M532" s="68" t="s">
        <v>915</v>
      </c>
      <c r="N532" s="14"/>
      <c r="O532" s="14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 s="1"/>
      <c r="BM532" s="1"/>
      <c r="BN532" s="1"/>
      <c r="BO532" s="1"/>
      <c r="BP532" s="1"/>
      <c r="BQ532" s="1"/>
      <c r="BR532" s="1"/>
      <c r="BS532" s="1"/>
      <c r="BT532" s="1"/>
      <c r="BU532" s="1"/>
    </row>
    <row r="533" spans="1:73" s="40" customFormat="1" x14ac:dyDescent="0.2">
      <c r="A533" s="46" t="s">
        <v>819</v>
      </c>
      <c r="B533" s="47" t="s">
        <v>820</v>
      </c>
      <c r="C533" s="47" t="s">
        <v>233</v>
      </c>
      <c r="D533" s="47" t="s">
        <v>822</v>
      </c>
      <c r="E533" s="26">
        <v>9680169</v>
      </c>
      <c r="F533" s="156">
        <v>11567229</v>
      </c>
      <c r="G533" s="2">
        <f t="shared" si="17"/>
        <v>1887060</v>
      </c>
      <c r="H533" s="44">
        <f t="shared" si="16"/>
        <v>0.19489999999999999</v>
      </c>
      <c r="I533" s="13" t="s">
        <v>870</v>
      </c>
      <c r="J533" s="16" t="s">
        <v>870</v>
      </c>
      <c r="K533" s="13" t="s">
        <v>915</v>
      </c>
      <c r="L533" s="64" t="s">
        <v>915</v>
      </c>
      <c r="M533" s="68" t="s">
        <v>915</v>
      </c>
      <c r="N533" s="14"/>
      <c r="O533" s="14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 s="1"/>
      <c r="BM533" s="1"/>
      <c r="BN533" s="1"/>
      <c r="BO533" s="1"/>
      <c r="BP533" s="1"/>
      <c r="BQ533" s="1"/>
      <c r="BR533" s="1"/>
      <c r="BS533" s="1"/>
      <c r="BT533" s="1"/>
      <c r="BU533" s="1"/>
    </row>
    <row r="534" spans="1:73" s="40" customFormat="1" x14ac:dyDescent="0.2">
      <c r="A534" s="46" t="s">
        <v>819</v>
      </c>
      <c r="B534" s="47" t="s">
        <v>820</v>
      </c>
      <c r="C534" s="47" t="s">
        <v>41</v>
      </c>
      <c r="D534" s="47" t="s">
        <v>823</v>
      </c>
      <c r="E534" s="26">
        <v>7585727</v>
      </c>
      <c r="F534" s="156">
        <v>8923851</v>
      </c>
      <c r="G534" s="2">
        <f t="shared" si="17"/>
        <v>1338124</v>
      </c>
      <c r="H534" s="44">
        <f t="shared" si="16"/>
        <v>0.1764</v>
      </c>
      <c r="I534" s="13" t="s">
        <v>870</v>
      </c>
      <c r="J534" s="16" t="s">
        <v>870</v>
      </c>
      <c r="K534" s="13" t="s">
        <v>915</v>
      </c>
      <c r="L534" s="64" t="s">
        <v>915</v>
      </c>
      <c r="M534" s="68" t="s">
        <v>915</v>
      </c>
      <c r="N534" s="14"/>
      <c r="O534" s="1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 s="1"/>
      <c r="BM534" s="1"/>
      <c r="BN534" s="1"/>
      <c r="BO534" s="1"/>
      <c r="BP534" s="1"/>
      <c r="BQ534" s="1"/>
      <c r="BR534" s="1"/>
      <c r="BS534" s="1"/>
      <c r="BT534" s="1"/>
      <c r="BU534" s="1"/>
    </row>
    <row r="535" spans="1:73" s="40" customFormat="1" x14ac:dyDescent="0.2">
      <c r="A535" s="46" t="s">
        <v>819</v>
      </c>
      <c r="B535" s="47" t="s">
        <v>820</v>
      </c>
      <c r="C535" s="47" t="s">
        <v>824</v>
      </c>
      <c r="D535" s="47" t="s">
        <v>825</v>
      </c>
      <c r="E535" s="26">
        <v>1670763</v>
      </c>
      <c r="F535" s="156">
        <v>1839693</v>
      </c>
      <c r="G535" s="2">
        <f t="shared" si="17"/>
        <v>168930</v>
      </c>
      <c r="H535" s="44">
        <f t="shared" si="16"/>
        <v>0.1011</v>
      </c>
      <c r="I535" s="13" t="s">
        <v>870</v>
      </c>
      <c r="J535" s="16" t="s">
        <v>870</v>
      </c>
      <c r="K535" s="13">
        <v>2016</v>
      </c>
      <c r="L535" s="64">
        <v>-52.889999999999986</v>
      </c>
      <c r="M535" s="68">
        <v>-18.610000000000014</v>
      </c>
      <c r="N535" s="14"/>
      <c r="O535" s="14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 s="1"/>
      <c r="BM535" s="1"/>
      <c r="BN535" s="1"/>
      <c r="BO535" s="1"/>
      <c r="BP535" s="1"/>
      <c r="BQ535" s="1"/>
      <c r="BR535" s="1"/>
      <c r="BS535" s="1"/>
      <c r="BT535" s="1"/>
      <c r="BU535" s="1"/>
    </row>
    <row r="536" spans="1:73" s="40" customFormat="1" x14ac:dyDescent="0.2">
      <c r="A536" s="46" t="s">
        <v>826</v>
      </c>
      <c r="B536" s="47" t="s">
        <v>827</v>
      </c>
      <c r="C536" s="47" t="s">
        <v>16</v>
      </c>
      <c r="D536" s="47" t="s">
        <v>828</v>
      </c>
      <c r="E536" s="26">
        <v>471720</v>
      </c>
      <c r="F536" s="156">
        <v>636950</v>
      </c>
      <c r="G536" s="2">
        <f t="shared" si="17"/>
        <v>165230</v>
      </c>
      <c r="H536" s="44">
        <f t="shared" si="16"/>
        <v>0.3503</v>
      </c>
      <c r="I536" s="13" t="s">
        <v>870</v>
      </c>
      <c r="J536" s="16" t="s">
        <v>870</v>
      </c>
      <c r="K536" s="13" t="s">
        <v>915</v>
      </c>
      <c r="L536" s="64" t="s">
        <v>915</v>
      </c>
      <c r="M536" s="68" t="s">
        <v>915</v>
      </c>
      <c r="N536" s="14"/>
      <c r="O536" s="14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 s="1"/>
      <c r="BM536" s="1"/>
      <c r="BN536" s="1"/>
      <c r="BO536" s="1"/>
      <c r="BP536" s="1"/>
      <c r="BQ536" s="1"/>
      <c r="BR536" s="1"/>
      <c r="BS536" s="1"/>
      <c r="BT536" s="1"/>
      <c r="BU536" s="1"/>
    </row>
    <row r="537" spans="1:73" s="40" customFormat="1" x14ac:dyDescent="0.2">
      <c r="A537" s="46" t="s">
        <v>826</v>
      </c>
      <c r="B537" s="47" t="s">
        <v>827</v>
      </c>
      <c r="C537" s="47" t="s">
        <v>37</v>
      </c>
      <c r="D537" s="47" t="s">
        <v>829</v>
      </c>
      <c r="E537" s="26">
        <v>3879245</v>
      </c>
      <c r="F537" s="156">
        <v>4583227</v>
      </c>
      <c r="G537" s="2">
        <f t="shared" si="17"/>
        <v>703982</v>
      </c>
      <c r="H537" s="44">
        <f t="shared" si="16"/>
        <v>0.18149999999999999</v>
      </c>
      <c r="I537" s="13" t="s">
        <v>870</v>
      </c>
      <c r="J537" s="16" t="s">
        <v>870</v>
      </c>
      <c r="K537" s="13" t="s">
        <v>915</v>
      </c>
      <c r="L537" s="64" t="s">
        <v>915</v>
      </c>
      <c r="M537" s="68" t="s">
        <v>915</v>
      </c>
      <c r="N537" s="14"/>
      <c r="O537" s="14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 s="1"/>
      <c r="BM537" s="1"/>
      <c r="BN537" s="1"/>
      <c r="BO537" s="1"/>
      <c r="BP537" s="1"/>
      <c r="BQ537" s="1"/>
      <c r="BR537" s="1"/>
      <c r="BS537" s="1"/>
      <c r="BT537" s="1"/>
      <c r="BU537" s="1"/>
    </row>
    <row r="538" spans="1:73" s="40" customFormat="1" x14ac:dyDescent="0.2">
      <c r="A538" s="46" t="s">
        <v>826</v>
      </c>
      <c r="B538" s="47" t="s">
        <v>827</v>
      </c>
      <c r="C538" s="47" t="s">
        <v>251</v>
      </c>
      <c r="D538" s="47" t="s">
        <v>830</v>
      </c>
      <c r="E538" s="26">
        <v>2038507</v>
      </c>
      <c r="F538" s="156">
        <v>2538767</v>
      </c>
      <c r="G538" s="2">
        <f t="shared" si="17"/>
        <v>500260</v>
      </c>
      <c r="H538" s="44">
        <f t="shared" si="16"/>
        <v>0.24540000000000001</v>
      </c>
      <c r="I538" s="13" t="s">
        <v>870</v>
      </c>
      <c r="J538" s="16" t="s">
        <v>870</v>
      </c>
      <c r="K538" s="13" t="s">
        <v>915</v>
      </c>
      <c r="L538" s="64" t="s">
        <v>915</v>
      </c>
      <c r="M538" s="68" t="s">
        <v>915</v>
      </c>
      <c r="N538" s="14"/>
      <c r="O538" s="14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 s="1"/>
      <c r="BM538" s="1"/>
      <c r="BN538" s="1"/>
      <c r="BO538" s="1"/>
      <c r="BP538" s="1"/>
      <c r="BQ538" s="1"/>
      <c r="BR538" s="1"/>
      <c r="BS538" s="1"/>
      <c r="BT538" s="1"/>
      <c r="BU538" s="1"/>
    </row>
    <row r="539" spans="1:73" s="40" customFormat="1" x14ac:dyDescent="0.2">
      <c r="A539" s="46" t="s">
        <v>826</v>
      </c>
      <c r="B539" s="47" t="s">
        <v>827</v>
      </c>
      <c r="C539" s="47" t="s">
        <v>22</v>
      </c>
      <c r="D539" s="47" t="s">
        <v>831</v>
      </c>
      <c r="E539" s="26">
        <v>15441906</v>
      </c>
      <c r="F539" s="156">
        <v>18671822</v>
      </c>
      <c r="G539" s="2">
        <f t="shared" si="17"/>
        <v>3229916</v>
      </c>
      <c r="H539" s="44">
        <f t="shared" si="16"/>
        <v>0.2092</v>
      </c>
      <c r="I539" s="13" t="s">
        <v>870</v>
      </c>
      <c r="J539" s="16" t="s">
        <v>870</v>
      </c>
      <c r="K539" s="13">
        <v>2016</v>
      </c>
      <c r="L539" s="64">
        <v>-126.31999999999971</v>
      </c>
      <c r="M539" s="68">
        <v>-45.970000000000255</v>
      </c>
      <c r="N539" s="14"/>
      <c r="O539" s="14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 s="1"/>
      <c r="BM539" s="1"/>
      <c r="BN539" s="1"/>
      <c r="BO539" s="1"/>
      <c r="BP539" s="1"/>
      <c r="BQ539" s="1"/>
      <c r="BR539" s="1"/>
      <c r="BS539" s="1"/>
      <c r="BT539" s="1"/>
      <c r="BU539" s="1"/>
    </row>
    <row r="540" spans="1:73" s="40" customFormat="1" x14ac:dyDescent="0.2">
      <c r="A540" s="46" t="s">
        <v>832</v>
      </c>
      <c r="B540" s="47" t="s">
        <v>833</v>
      </c>
      <c r="C540" s="47" t="s">
        <v>26</v>
      </c>
      <c r="D540" s="47" t="s">
        <v>834</v>
      </c>
      <c r="E540" s="26">
        <v>472867</v>
      </c>
      <c r="F540" s="156">
        <v>542025</v>
      </c>
      <c r="G540" s="2">
        <f t="shared" si="17"/>
        <v>69158</v>
      </c>
      <c r="H540" s="44">
        <f t="shared" si="16"/>
        <v>0.14630000000000001</v>
      </c>
      <c r="I540" s="13" t="s">
        <v>870</v>
      </c>
      <c r="J540" s="16" t="s">
        <v>870</v>
      </c>
      <c r="K540" s="13">
        <v>2016</v>
      </c>
      <c r="L540" s="64">
        <v>-63.080000000000041</v>
      </c>
      <c r="M540" s="68">
        <v>-30.57000000000005</v>
      </c>
      <c r="N540" s="14"/>
      <c r="O540" s="14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 s="1"/>
      <c r="BM540" s="1"/>
      <c r="BN540" s="1"/>
      <c r="BO540" s="1"/>
      <c r="BP540" s="1"/>
      <c r="BQ540" s="1"/>
      <c r="BR540" s="1"/>
      <c r="BS540" s="1"/>
      <c r="BT540" s="1"/>
      <c r="BU540" s="1"/>
    </row>
    <row r="541" spans="1:73" s="40" customFormat="1" x14ac:dyDescent="0.2">
      <c r="A541" s="46" t="s">
        <v>832</v>
      </c>
      <c r="B541" s="47" t="s">
        <v>833</v>
      </c>
      <c r="C541" s="47" t="s">
        <v>185</v>
      </c>
      <c r="D541" s="47" t="s">
        <v>835</v>
      </c>
      <c r="E541" s="26">
        <v>1818051</v>
      </c>
      <c r="F541" s="156">
        <v>2177139</v>
      </c>
      <c r="G541" s="2">
        <f t="shared" si="17"/>
        <v>359088</v>
      </c>
      <c r="H541" s="44">
        <f t="shared" si="16"/>
        <v>0.19750000000000001</v>
      </c>
      <c r="I541" s="13" t="s">
        <v>870</v>
      </c>
      <c r="J541" s="16" t="s">
        <v>870</v>
      </c>
      <c r="K541" s="13" t="s">
        <v>915</v>
      </c>
      <c r="L541" s="64" t="s">
        <v>915</v>
      </c>
      <c r="M541" s="68" t="s">
        <v>915</v>
      </c>
      <c r="N541" s="14"/>
      <c r="O541" s="14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 s="1"/>
      <c r="BM541" s="1"/>
      <c r="BN541" s="1"/>
      <c r="BO541" s="1"/>
      <c r="BP541" s="1"/>
      <c r="BQ541" s="1"/>
      <c r="BR541" s="1"/>
      <c r="BS541" s="1"/>
      <c r="BT541" s="1"/>
      <c r="BU541" s="1"/>
    </row>
    <row r="542" spans="1:73" s="40" customFormat="1" x14ac:dyDescent="0.2">
      <c r="A542" s="46" t="s">
        <v>832</v>
      </c>
      <c r="B542" s="47" t="s">
        <v>833</v>
      </c>
      <c r="C542" s="47" t="s">
        <v>18</v>
      </c>
      <c r="D542" s="47" t="s">
        <v>836</v>
      </c>
      <c r="E542" s="26">
        <v>797393</v>
      </c>
      <c r="F542" s="156">
        <v>1013738</v>
      </c>
      <c r="G542" s="2">
        <f t="shared" si="17"/>
        <v>216345</v>
      </c>
      <c r="H542" s="44">
        <f t="shared" si="16"/>
        <v>0.27129999999999999</v>
      </c>
      <c r="I542" s="13" t="s">
        <v>870</v>
      </c>
      <c r="J542" s="16" t="s">
        <v>870</v>
      </c>
      <c r="K542" s="13">
        <v>2016</v>
      </c>
      <c r="L542" s="64">
        <v>-10.57000000000005</v>
      </c>
      <c r="M542" s="68">
        <v>-13.149999999999977</v>
      </c>
      <c r="N542" s="14"/>
      <c r="O542" s="14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 s="1"/>
      <c r="BM542" s="1"/>
      <c r="BN542" s="1"/>
      <c r="BO542" s="1"/>
      <c r="BP542" s="1"/>
      <c r="BQ542" s="1"/>
      <c r="BR542" s="1"/>
      <c r="BS542" s="1"/>
      <c r="BT542" s="1"/>
      <c r="BU542" s="1"/>
    </row>
    <row r="543" spans="1:73" s="40" customFormat="1" x14ac:dyDescent="0.2">
      <c r="A543" s="46" t="s">
        <v>832</v>
      </c>
      <c r="B543" s="47" t="s">
        <v>833</v>
      </c>
      <c r="C543" s="47" t="s">
        <v>837</v>
      </c>
      <c r="D543" s="47" t="s">
        <v>838</v>
      </c>
      <c r="E543" s="26">
        <v>1846378</v>
      </c>
      <c r="F543" s="156">
        <v>2254120</v>
      </c>
      <c r="G543" s="2">
        <f t="shared" si="17"/>
        <v>407742</v>
      </c>
      <c r="H543" s="44">
        <f t="shared" si="16"/>
        <v>0.2208</v>
      </c>
      <c r="I543" s="13" t="s">
        <v>870</v>
      </c>
      <c r="J543" s="16" t="s">
        <v>870</v>
      </c>
      <c r="K543" s="13">
        <v>2016</v>
      </c>
      <c r="L543" s="64">
        <v>-40.639999999999873</v>
      </c>
      <c r="M543" s="68">
        <v>-34.970000000000027</v>
      </c>
      <c r="N543" s="14"/>
      <c r="O543" s="14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 s="1"/>
      <c r="BM543" s="1"/>
      <c r="BN543" s="1"/>
      <c r="BO543" s="1"/>
      <c r="BP543" s="1"/>
      <c r="BQ543" s="1"/>
      <c r="BR543" s="1"/>
      <c r="BS543" s="1"/>
      <c r="BT543" s="1"/>
      <c r="BU543" s="1"/>
    </row>
    <row r="544" spans="1:73" s="40" customFormat="1" x14ac:dyDescent="0.2">
      <c r="A544" s="46" t="s">
        <v>839</v>
      </c>
      <c r="B544" s="47" t="s">
        <v>840</v>
      </c>
      <c r="C544" s="47" t="s">
        <v>26</v>
      </c>
      <c r="D544" s="47" t="s">
        <v>841</v>
      </c>
      <c r="E544" s="26">
        <v>56633</v>
      </c>
      <c r="F544" s="156">
        <v>480448</v>
      </c>
      <c r="G544" s="2">
        <f t="shared" si="17"/>
        <v>423815</v>
      </c>
      <c r="H544" s="44">
        <f t="shared" si="16"/>
        <v>7.4835000000000003</v>
      </c>
      <c r="I544" s="13">
        <v>1</v>
      </c>
      <c r="J544" s="16" t="s">
        <v>870</v>
      </c>
      <c r="K544" s="13" t="s">
        <v>915</v>
      </c>
      <c r="L544" s="64" t="s">
        <v>915</v>
      </c>
      <c r="M544" s="68" t="s">
        <v>915</v>
      </c>
      <c r="N544" s="14"/>
      <c r="O544" s="1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 s="1"/>
      <c r="BM544" s="1"/>
      <c r="BN544" s="1"/>
      <c r="BO544" s="1"/>
      <c r="BP544" s="1"/>
      <c r="BQ544" s="1"/>
      <c r="BR544" s="1"/>
      <c r="BS544" s="1"/>
      <c r="BT544" s="1"/>
      <c r="BU544" s="1"/>
    </row>
    <row r="545" spans="1:73" s="40" customFormat="1" x14ac:dyDescent="0.2">
      <c r="A545" s="46" t="s">
        <v>839</v>
      </c>
      <c r="B545" s="47" t="s">
        <v>840</v>
      </c>
      <c r="C545" s="47" t="s">
        <v>79</v>
      </c>
      <c r="D545" s="47" t="s">
        <v>842</v>
      </c>
      <c r="E545" s="26">
        <v>18217</v>
      </c>
      <c r="F545" s="156">
        <v>24374</v>
      </c>
      <c r="G545" s="2">
        <f t="shared" si="17"/>
        <v>6157</v>
      </c>
      <c r="H545" s="44">
        <f t="shared" si="16"/>
        <v>0.33800000000000002</v>
      </c>
      <c r="I545" s="13">
        <v>1</v>
      </c>
      <c r="J545" s="16">
        <v>1</v>
      </c>
      <c r="K545" s="13">
        <v>2016</v>
      </c>
      <c r="L545" s="64">
        <v>-34.10000000000008</v>
      </c>
      <c r="M545" s="68">
        <v>-18.029999999999973</v>
      </c>
      <c r="N545" s="14"/>
      <c r="O545" s="14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 s="1"/>
      <c r="BM545" s="1"/>
      <c r="BN545" s="1"/>
      <c r="BO545" s="1"/>
      <c r="BP545" s="1"/>
      <c r="BQ545" s="1"/>
      <c r="BR545" s="1"/>
      <c r="BS545" s="1"/>
      <c r="BT545" s="1"/>
      <c r="BU545" s="1"/>
    </row>
    <row r="546" spans="1:73" s="40" customFormat="1" x14ac:dyDescent="0.2">
      <c r="A546" s="46" t="s">
        <v>839</v>
      </c>
      <c r="B546" s="47" t="s">
        <v>840</v>
      </c>
      <c r="C546" s="47" t="s">
        <v>59</v>
      </c>
      <c r="D546" s="47" t="s">
        <v>843</v>
      </c>
      <c r="E546" s="26">
        <v>6035</v>
      </c>
      <c r="F546" s="156">
        <v>6964</v>
      </c>
      <c r="G546" s="2">
        <f t="shared" si="17"/>
        <v>929</v>
      </c>
      <c r="H546" s="44">
        <f t="shared" si="16"/>
        <v>0.15390000000000001</v>
      </c>
      <c r="I546" s="13">
        <v>1</v>
      </c>
      <c r="J546" s="16">
        <v>1</v>
      </c>
      <c r="K546" s="13" t="s">
        <v>915</v>
      </c>
      <c r="L546" s="64" t="s">
        <v>915</v>
      </c>
      <c r="M546" s="68" t="s">
        <v>915</v>
      </c>
      <c r="N546" s="14"/>
      <c r="O546" s="14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 s="1"/>
      <c r="BM546" s="1"/>
      <c r="BN546" s="1"/>
      <c r="BO546" s="1"/>
      <c r="BP546" s="1"/>
      <c r="BQ546" s="1"/>
      <c r="BR546" s="1"/>
      <c r="BS546" s="1"/>
      <c r="BT546" s="1"/>
      <c r="BU546" s="1"/>
    </row>
    <row r="547" spans="1:73" s="40" customFormat="1" x14ac:dyDescent="0.2">
      <c r="A547" s="46" t="s">
        <v>844</v>
      </c>
      <c r="B547" s="47" t="s">
        <v>845</v>
      </c>
      <c r="C547" s="47" t="s">
        <v>26</v>
      </c>
      <c r="D547" s="47" t="s">
        <v>846</v>
      </c>
      <c r="E547" s="26">
        <v>5525313</v>
      </c>
      <c r="F547" s="156">
        <v>6947808</v>
      </c>
      <c r="G547" s="2">
        <f t="shared" si="17"/>
        <v>1422495</v>
      </c>
      <c r="H547" s="44">
        <f t="shared" si="16"/>
        <v>0.25750000000000001</v>
      </c>
      <c r="I547" s="13" t="s">
        <v>870</v>
      </c>
      <c r="J547" s="16" t="s">
        <v>870</v>
      </c>
      <c r="K547" s="13">
        <v>2016</v>
      </c>
      <c r="L547" s="64">
        <v>-94.979999999999563</v>
      </c>
      <c r="M547" s="68">
        <v>-97.680000000000291</v>
      </c>
      <c r="N547" s="14"/>
      <c r="O547" s="14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 s="1"/>
      <c r="BM547" s="1"/>
      <c r="BN547" s="1"/>
      <c r="BO547" s="1"/>
      <c r="BP547" s="1"/>
      <c r="BQ547" s="1"/>
      <c r="BR547" s="1"/>
      <c r="BS547" s="1"/>
      <c r="BT547" s="1"/>
      <c r="BU547" s="1"/>
    </row>
    <row r="548" spans="1:73" s="40" customFormat="1" x14ac:dyDescent="0.2">
      <c r="A548" s="46" t="s">
        <v>844</v>
      </c>
      <c r="B548" s="47" t="s">
        <v>845</v>
      </c>
      <c r="C548" s="47" t="s">
        <v>57</v>
      </c>
      <c r="D548" s="47" t="s">
        <v>847</v>
      </c>
      <c r="E548" s="26">
        <v>709793</v>
      </c>
      <c r="F548" s="156">
        <v>1085817</v>
      </c>
      <c r="G548" s="2">
        <f t="shared" si="17"/>
        <v>376024</v>
      </c>
      <c r="H548" s="44">
        <f t="shared" si="16"/>
        <v>0.52980000000000005</v>
      </c>
      <c r="I548" s="13" t="s">
        <v>870</v>
      </c>
      <c r="J548" s="16" t="s">
        <v>870</v>
      </c>
      <c r="K548" s="13" t="s">
        <v>915</v>
      </c>
      <c r="L548" s="64" t="s">
        <v>915</v>
      </c>
      <c r="M548" s="68" t="s">
        <v>915</v>
      </c>
      <c r="N548" s="14"/>
      <c r="O548" s="14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 s="1"/>
      <c r="BM548" s="1"/>
      <c r="BN548" s="1"/>
      <c r="BO548" s="1"/>
      <c r="BP548" s="1"/>
      <c r="BQ548" s="1"/>
      <c r="BR548" s="1"/>
      <c r="BS548" s="1"/>
      <c r="BT548" s="1"/>
      <c r="BU548" s="1"/>
    </row>
    <row r="549" spans="1:73" s="40" customFormat="1" x14ac:dyDescent="0.2">
      <c r="A549" s="46" t="s">
        <v>844</v>
      </c>
      <c r="B549" s="47" t="s">
        <v>845</v>
      </c>
      <c r="C549" s="47" t="s">
        <v>79</v>
      </c>
      <c r="D549" s="47" t="s">
        <v>848</v>
      </c>
      <c r="E549" s="26">
        <v>253291</v>
      </c>
      <c r="F549" s="156">
        <v>372472</v>
      </c>
      <c r="G549" s="2">
        <f t="shared" si="17"/>
        <v>119181</v>
      </c>
      <c r="H549" s="44">
        <f t="shared" si="16"/>
        <v>0.47049999999999997</v>
      </c>
      <c r="I549" s="13" t="s">
        <v>870</v>
      </c>
      <c r="J549" s="16" t="s">
        <v>870</v>
      </c>
      <c r="K549" s="13">
        <v>2016</v>
      </c>
      <c r="L549" s="64">
        <v>-37.319999999999936</v>
      </c>
      <c r="M549" s="68">
        <v>-17.449999999999989</v>
      </c>
      <c r="N549" s="14"/>
      <c r="O549" s="14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 s="1"/>
      <c r="BM549" s="1"/>
      <c r="BN549" s="1"/>
      <c r="BO549" s="1"/>
      <c r="BP549" s="1"/>
      <c r="BQ549" s="1"/>
      <c r="BR549" s="1"/>
      <c r="BS549" s="1"/>
      <c r="BT549" s="1"/>
      <c r="BU549" s="1"/>
    </row>
    <row r="550" spans="1:73" s="40" customFormat="1" x14ac:dyDescent="0.2">
      <c r="A550" s="46" t="s">
        <v>844</v>
      </c>
      <c r="B550" s="47" t="s">
        <v>845</v>
      </c>
      <c r="C550" s="47" t="s">
        <v>82</v>
      </c>
      <c r="D550" s="47" t="s">
        <v>849</v>
      </c>
      <c r="E550" s="26">
        <v>15553</v>
      </c>
      <c r="F550" s="156">
        <v>15321</v>
      </c>
      <c r="G550" s="2">
        <f t="shared" si="17"/>
        <v>-232</v>
      </c>
      <c r="H550" s="44">
        <f t="shared" si="16"/>
        <v>-1.49E-2</v>
      </c>
      <c r="I550" s="13">
        <v>1</v>
      </c>
      <c r="J550" s="16">
        <v>1</v>
      </c>
      <c r="K550" s="13">
        <v>2016</v>
      </c>
      <c r="L550" s="64">
        <v>-15.339999999999975</v>
      </c>
      <c r="M550" s="68">
        <v>-9.1700000000000159</v>
      </c>
      <c r="N550" s="14"/>
      <c r="O550" s="14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 s="1"/>
      <c r="BM550" s="1"/>
      <c r="BN550" s="1"/>
      <c r="BO550" s="1"/>
      <c r="BP550" s="1"/>
      <c r="BQ550" s="1"/>
      <c r="BR550" s="1"/>
      <c r="BS550" s="1"/>
      <c r="BT550" s="1"/>
      <c r="BU550" s="1"/>
    </row>
    <row r="551" spans="1:73" x14ac:dyDescent="0.2">
      <c r="A551" s="27"/>
      <c r="B551" s="28"/>
      <c r="C551" s="28"/>
      <c r="D551" s="29"/>
      <c r="E551" s="26"/>
      <c r="F551" s="54"/>
      <c r="G551" s="2"/>
      <c r="H551" s="44"/>
      <c r="I551" s="13"/>
      <c r="J551" s="16"/>
      <c r="K551" s="13"/>
      <c r="L551" s="58"/>
      <c r="M551" s="69"/>
      <c r="N551" s="14"/>
      <c r="O551" s="14"/>
    </row>
    <row r="552" spans="1:73" ht="13.5" thickBot="1" x14ac:dyDescent="0.25">
      <c r="A552" s="30">
        <f>COUNTA(A9:A550)</f>
        <v>542</v>
      </c>
      <c r="B552" s="31" t="s">
        <v>891</v>
      </c>
      <c r="C552" s="31"/>
      <c r="D552" s="32"/>
      <c r="E552" s="33">
        <f t="shared" ref="E552:G552" si="18">SUM(E9:E550)</f>
        <v>1850450674</v>
      </c>
      <c r="F552" s="55">
        <f t="shared" si="18"/>
        <v>2169480199</v>
      </c>
      <c r="G552" s="3">
        <f t="shared" si="18"/>
        <v>319029525</v>
      </c>
      <c r="H552" s="45">
        <f>ROUND(G552/E552,4)</f>
        <v>0.1724</v>
      </c>
      <c r="I552" s="34">
        <f>SUM(I9:I550)</f>
        <v>68</v>
      </c>
      <c r="J552" s="35">
        <f>SUM(J9:J550)</f>
        <v>35</v>
      </c>
      <c r="K552" s="34"/>
      <c r="L552" s="148">
        <v>-10384.409999999993</v>
      </c>
      <c r="M552" s="149">
        <v>-6956.5199999999977</v>
      </c>
      <c r="N552" s="57"/>
      <c r="O552" s="57"/>
    </row>
    <row r="553" spans="1:73" x14ac:dyDescent="0.2">
      <c r="A553" s="36"/>
      <c r="B553" s="37"/>
      <c r="C553" s="37"/>
      <c r="D553" s="37"/>
      <c r="E553" s="38"/>
      <c r="F553" s="38"/>
      <c r="K553" s="39">
        <f>COUNTIF(K9:K550,2016)</f>
        <v>197</v>
      </c>
    </row>
    <row r="554" spans="1:73" x14ac:dyDescent="0.2">
      <c r="A554" s="213" t="s">
        <v>923</v>
      </c>
      <c r="B554" s="214"/>
      <c r="C554" s="214"/>
      <c r="D554" s="214"/>
      <c r="E554" s="214"/>
      <c r="F554" s="214"/>
      <c r="G554" s="214"/>
      <c r="H554" s="214"/>
      <c r="I554" s="214"/>
      <c r="J554" s="214"/>
      <c r="K554" s="214"/>
      <c r="L554" s="214"/>
      <c r="M554" s="214"/>
    </row>
    <row r="555" spans="1:73" ht="12.75" customHeight="1" x14ac:dyDescent="0.2">
      <c r="A555" s="215" t="s">
        <v>921</v>
      </c>
      <c r="B555" s="216"/>
      <c r="C555" s="216"/>
      <c r="D555" s="216"/>
      <c r="E555" s="216"/>
      <c r="F555" s="216"/>
      <c r="G555" s="216"/>
      <c r="H555" s="216"/>
      <c r="I555" s="216"/>
      <c r="J555" s="216"/>
      <c r="K555" s="216"/>
      <c r="L555" s="216"/>
      <c r="M555" s="216"/>
    </row>
    <row r="556" spans="1:73" ht="13.5" thickBot="1" x14ac:dyDescent="0.25">
      <c r="A556" s="215"/>
      <c r="B556" s="216"/>
      <c r="C556" s="216"/>
      <c r="D556" s="216"/>
      <c r="E556" s="216"/>
      <c r="F556" s="216"/>
      <c r="G556" s="216"/>
      <c r="H556" s="216"/>
      <c r="I556" s="216"/>
      <c r="J556" s="216"/>
      <c r="K556" s="216"/>
      <c r="L556" s="216"/>
      <c r="M556" s="216"/>
    </row>
    <row r="557" spans="1:73" x14ac:dyDescent="0.2">
      <c r="A557" s="95" t="s">
        <v>568</v>
      </c>
      <c r="B557" s="96" t="s">
        <v>569</v>
      </c>
      <c r="C557" s="96" t="s">
        <v>850</v>
      </c>
      <c r="D557" s="125" t="s">
        <v>851</v>
      </c>
      <c r="E557" s="122"/>
      <c r="F557" s="178">
        <v>50067035</v>
      </c>
      <c r="G557" s="97">
        <f t="shared" ref="G557:G560" si="19">SUM(F557-E557)</f>
        <v>50067035</v>
      </c>
      <c r="H557" s="98"/>
      <c r="I557" s="111"/>
      <c r="J557" s="112"/>
      <c r="K557" s="128"/>
      <c r="L557" s="129"/>
      <c r="M557" s="130"/>
      <c r="N557" s="10"/>
      <c r="O557" s="10"/>
    </row>
    <row r="558" spans="1:73" x14ac:dyDescent="0.2">
      <c r="A558" s="76" t="s">
        <v>568</v>
      </c>
      <c r="B558" s="77" t="s">
        <v>569</v>
      </c>
      <c r="C558" s="77" t="s">
        <v>852</v>
      </c>
      <c r="D558" s="126" t="s">
        <v>853</v>
      </c>
      <c r="E558" s="123"/>
      <c r="F558" s="158">
        <v>11168554</v>
      </c>
      <c r="G558" s="84">
        <f t="shared" si="19"/>
        <v>11168554</v>
      </c>
      <c r="H558" s="78"/>
      <c r="I558" s="113"/>
      <c r="J558" s="114"/>
      <c r="K558" s="131"/>
      <c r="L558" s="4"/>
      <c r="M558" s="132"/>
      <c r="N558" s="10"/>
      <c r="O558" s="10"/>
    </row>
    <row r="559" spans="1:73" x14ac:dyDescent="0.2">
      <c r="A559" s="76" t="s">
        <v>568</v>
      </c>
      <c r="B559" s="77" t="s">
        <v>569</v>
      </c>
      <c r="C559" s="77" t="s">
        <v>854</v>
      </c>
      <c r="D559" s="126" t="s">
        <v>855</v>
      </c>
      <c r="E559" s="123"/>
      <c r="F559" s="158">
        <v>5470312</v>
      </c>
      <c r="G559" s="84">
        <f t="shared" si="19"/>
        <v>5470312</v>
      </c>
      <c r="H559" s="78"/>
      <c r="I559" s="113"/>
      <c r="J559" s="114"/>
      <c r="K559" s="131"/>
      <c r="L559" s="4"/>
      <c r="M559" s="132"/>
      <c r="N559" s="10"/>
      <c r="O559" s="10"/>
    </row>
    <row r="560" spans="1:73" ht="13.5" thickBot="1" x14ac:dyDescent="0.25">
      <c r="A560" s="99" t="s">
        <v>568</v>
      </c>
      <c r="B560" s="100" t="s">
        <v>569</v>
      </c>
      <c r="C560" s="100" t="s">
        <v>856</v>
      </c>
      <c r="D560" s="127" t="s">
        <v>857</v>
      </c>
      <c r="E560" s="124"/>
      <c r="F560" s="181">
        <v>2279297</v>
      </c>
      <c r="G560" s="101">
        <f t="shared" si="19"/>
        <v>2279297</v>
      </c>
      <c r="H560" s="102"/>
      <c r="I560" s="115"/>
      <c r="J560" s="116"/>
      <c r="K560" s="133"/>
      <c r="L560" s="134"/>
      <c r="M560" s="135"/>
    </row>
    <row r="561" spans="1:73" ht="13.5" thickBot="1" x14ac:dyDescent="0.25">
      <c r="A561" s="30">
        <f>COUNTA(A557:A560)</f>
        <v>4</v>
      </c>
      <c r="B561" s="31" t="s">
        <v>920</v>
      </c>
      <c r="C561" s="31"/>
      <c r="D561" s="31"/>
      <c r="E561" s="85">
        <f>SUM(E557:E560)</f>
        <v>0</v>
      </c>
      <c r="F561" s="205">
        <f>SUM(F557:F560)</f>
        <v>68985198</v>
      </c>
      <c r="G561" s="86">
        <f>SUM(G557:G560)</f>
        <v>68985198</v>
      </c>
      <c r="H561" s="45"/>
      <c r="I561" s="87"/>
      <c r="J561" s="88"/>
      <c r="K561" s="136"/>
      <c r="L561" s="137"/>
      <c r="M561" s="138"/>
    </row>
    <row r="562" spans="1:73" ht="26.25" customHeight="1" thickBot="1" x14ac:dyDescent="0.25">
      <c r="A562" s="217" t="s">
        <v>922</v>
      </c>
      <c r="B562" s="218"/>
      <c r="C562" s="218"/>
      <c r="D562" s="218"/>
      <c r="E562" s="218"/>
      <c r="F562" s="218"/>
      <c r="G562" s="218"/>
      <c r="H562" s="218"/>
      <c r="I562" s="218"/>
      <c r="J562" s="218"/>
      <c r="K562" s="218"/>
      <c r="L562" s="218"/>
      <c r="M562" s="218"/>
    </row>
    <row r="563" spans="1:73" x14ac:dyDescent="0.2">
      <c r="A563" s="160" t="s">
        <v>568</v>
      </c>
      <c r="B563" s="161" t="s">
        <v>569</v>
      </c>
      <c r="C563" s="161" t="s">
        <v>909</v>
      </c>
      <c r="D563" s="161" t="s">
        <v>910</v>
      </c>
      <c r="E563" s="105">
        <v>0</v>
      </c>
      <c r="F563" s="203">
        <v>159568</v>
      </c>
      <c r="G563" s="106">
        <f t="shared" ref="G563:G564" si="20">SUM(F563-E563)</f>
        <v>159568</v>
      </c>
      <c r="H563" s="107"/>
      <c r="I563" s="117"/>
      <c r="J563" s="118"/>
      <c r="K563" s="139"/>
      <c r="L563" s="140"/>
      <c r="M563" s="141"/>
    </row>
    <row r="564" spans="1:73" ht="13.5" thickBot="1" x14ac:dyDescent="0.25">
      <c r="A564" s="162" t="s">
        <v>568</v>
      </c>
      <c r="B564" s="163" t="s">
        <v>569</v>
      </c>
      <c r="C564" s="163" t="s">
        <v>911</v>
      </c>
      <c r="D564" s="163" t="s">
        <v>912</v>
      </c>
      <c r="E564" s="108">
        <v>0</v>
      </c>
      <c r="F564" s="204">
        <v>633655</v>
      </c>
      <c r="G564" s="109">
        <f t="shared" si="20"/>
        <v>633655</v>
      </c>
      <c r="H564" s="110"/>
      <c r="I564" s="119"/>
      <c r="J564" s="120"/>
      <c r="K564" s="133"/>
      <c r="L564" s="134"/>
      <c r="M564" s="135"/>
    </row>
    <row r="565" spans="1:73" ht="13.5" thickBot="1" x14ac:dyDescent="0.25">
      <c r="A565" s="30">
        <f>COUNTA(A563:A564)</f>
        <v>2</v>
      </c>
      <c r="B565" s="90"/>
      <c r="C565" s="90"/>
      <c r="D565" s="91"/>
      <c r="E565" s="121">
        <f>SUM(E563:E564)</f>
        <v>0</v>
      </c>
      <c r="F565" s="205">
        <f>SUM(F563:F564)</f>
        <v>793223</v>
      </c>
      <c r="G565" s="89">
        <f>SUM(G562:G564)</f>
        <v>793223</v>
      </c>
      <c r="H565" s="92"/>
      <c r="I565" s="93"/>
      <c r="J565" s="94"/>
      <c r="K565" s="136"/>
      <c r="L565" s="137"/>
      <c r="M565" s="138"/>
    </row>
    <row r="567" spans="1:73" s="143" customFormat="1" x14ac:dyDescent="0.2">
      <c r="A567" s="142">
        <f>SUM(A552)</f>
        <v>542</v>
      </c>
      <c r="B567" s="143" t="s">
        <v>924</v>
      </c>
      <c r="E567" s="144">
        <f>SUM(E552+E561+E565)</f>
        <v>1850450674</v>
      </c>
      <c r="F567" s="144">
        <f>SUM(F552+F561+F565)</f>
        <v>2239258620</v>
      </c>
      <c r="G567" s="144">
        <f>SUM(G552+G561+G565)</f>
        <v>388807946</v>
      </c>
      <c r="I567" s="145"/>
      <c r="J567" s="145"/>
      <c r="K567" s="145"/>
      <c r="L567" s="145"/>
      <c r="M567" s="146"/>
      <c r="N567" s="145"/>
      <c r="O567" s="145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 s="147"/>
      <c r="BM567" s="147"/>
      <c r="BN567" s="147"/>
      <c r="BO567" s="147"/>
      <c r="BP567" s="147"/>
      <c r="BQ567" s="147"/>
      <c r="BR567" s="147"/>
      <c r="BS567" s="147"/>
      <c r="BT567" s="147"/>
      <c r="BU567" s="147"/>
    </row>
  </sheetData>
  <sortState ref="W9:AC548">
    <sortCondition ref="W9:W548"/>
    <sortCondition ref="Y9:Y548"/>
  </sortState>
  <mergeCells count="10">
    <mergeCell ref="A554:M554"/>
    <mergeCell ref="A555:M556"/>
    <mergeCell ref="A562:M562"/>
    <mergeCell ref="I1:I8"/>
    <mergeCell ref="J1:J8"/>
    <mergeCell ref="K1:M1"/>
    <mergeCell ref="K2:M2"/>
    <mergeCell ref="K3:M3"/>
    <mergeCell ref="K4:M4"/>
    <mergeCell ref="A5:D6"/>
  </mergeCells>
  <conditionalFormatting sqref="H561 I10:K550 I551:O551 I9:O9">
    <cfRule type="cellIs" dxfId="45" priority="65" operator="lessThan">
      <formula>0</formula>
    </cfRule>
  </conditionalFormatting>
  <conditionalFormatting sqref="G9 G551:G553">
    <cfRule type="cellIs" dxfId="44" priority="114" operator="lessThan">
      <formula>0</formula>
    </cfRule>
  </conditionalFormatting>
  <conditionalFormatting sqref="N548:O550">
    <cfRule type="cellIs" dxfId="43" priority="45" operator="lessThan">
      <formula>0</formula>
    </cfRule>
  </conditionalFormatting>
  <conditionalFormatting sqref="N350:O547 N10:O348">
    <cfRule type="cellIs" dxfId="42" priority="46" operator="lessThan">
      <formula>0</formula>
    </cfRule>
  </conditionalFormatting>
  <conditionalFormatting sqref="N349:O349">
    <cfRule type="cellIs" dxfId="41" priority="44" operator="lessThan">
      <formula>0</formula>
    </cfRule>
  </conditionalFormatting>
  <conditionalFormatting sqref="H9 H551:H552">
    <cfRule type="cellIs" dxfId="40" priority="34" operator="lessThan">
      <formula>0</formula>
    </cfRule>
  </conditionalFormatting>
  <conditionalFormatting sqref="L10:L363 L366:L550">
    <cfRule type="cellIs" dxfId="39" priority="31" operator="lessThan">
      <formula>0</formula>
    </cfRule>
  </conditionalFormatting>
  <conditionalFormatting sqref="M10:M363 M366:M550">
    <cfRule type="cellIs" dxfId="38" priority="30" operator="lessThan">
      <formula>0</formula>
    </cfRule>
  </conditionalFormatting>
  <conditionalFormatting sqref="L364:L365">
    <cfRule type="cellIs" dxfId="37" priority="26" operator="lessThan">
      <formula>0</formula>
    </cfRule>
  </conditionalFormatting>
  <conditionalFormatting sqref="M364:M365">
    <cfRule type="cellIs" dxfId="36" priority="25" operator="lessThan">
      <formula>0</formula>
    </cfRule>
  </conditionalFormatting>
  <conditionalFormatting sqref="H563:H564">
    <cfRule type="cellIs" dxfId="35" priority="4" operator="lessThan">
      <formula>0</formula>
    </cfRule>
  </conditionalFormatting>
  <conditionalFormatting sqref="G10:G550">
    <cfRule type="cellIs" dxfId="34" priority="23" operator="lessThan">
      <formula>0</formula>
    </cfRule>
  </conditionalFormatting>
  <conditionalFormatting sqref="G563">
    <cfRule type="cellIs" dxfId="33" priority="9" operator="lessThan">
      <formula>0</formula>
    </cfRule>
  </conditionalFormatting>
  <conditionalFormatting sqref="G564">
    <cfRule type="cellIs" dxfId="32" priority="12" operator="lessThan">
      <formula>0</formula>
    </cfRule>
  </conditionalFormatting>
  <conditionalFormatting sqref="I561:J561 I557:J559">
    <cfRule type="cellIs" dxfId="31" priority="20" operator="lessThan">
      <formula>0</formula>
    </cfRule>
    <cfRule type="cellIs" priority="21" operator="lessThan">
      <formula>0</formula>
    </cfRule>
  </conditionalFormatting>
  <conditionalFormatting sqref="G561">
    <cfRule type="cellIs" dxfId="30" priority="16" operator="lessThan">
      <formula>0</formula>
    </cfRule>
  </conditionalFormatting>
  <conditionalFormatting sqref="I560:J560">
    <cfRule type="cellIs" dxfId="29" priority="17" operator="lessThan">
      <formula>0</formula>
    </cfRule>
    <cfRule type="cellIs" priority="18" operator="lessThan">
      <formula>0</formula>
    </cfRule>
  </conditionalFormatting>
  <conditionalFormatting sqref="H565">
    <cfRule type="cellIs" dxfId="28" priority="13" operator="lessThan">
      <formula>0</formula>
    </cfRule>
    <cfRule type="cellIs" priority="14" operator="lessThan">
      <formula>0</formula>
    </cfRule>
  </conditionalFormatting>
  <conditionalFormatting sqref="G565">
    <cfRule type="cellIs" dxfId="27" priority="10" operator="lessThan">
      <formula>0</formula>
    </cfRule>
  </conditionalFormatting>
  <conditionalFormatting sqref="G564">
    <cfRule type="cellIs" dxfId="26" priority="6" operator="lessThan">
      <formula>0</formula>
    </cfRule>
  </conditionalFormatting>
  <conditionalFormatting sqref="G563">
    <cfRule type="cellIs" dxfId="25" priority="7" operator="lessThan">
      <formula>0</formula>
    </cfRule>
  </conditionalFormatting>
  <conditionalFormatting sqref="G557:G560">
    <cfRule type="cellIs" dxfId="24" priority="3" operator="lessThan">
      <formula>0</formula>
    </cfRule>
  </conditionalFormatting>
  <conditionalFormatting sqref="H557:H560">
    <cfRule type="cellIs" dxfId="23" priority="2" operator="lessThan">
      <formula>0</formula>
    </cfRule>
  </conditionalFormatting>
  <conditionalFormatting sqref="H10:H550">
    <cfRule type="cellIs" dxfId="22" priority="1" operator="lessThan">
      <formula>0</formula>
    </cfRule>
  </conditionalFormatting>
  <printOptions horizontalCentered="1" gridLines="1"/>
  <pageMargins left="0.5" right="0.5" top="0.72" bottom="0.6" header="0.3" footer="0.3"/>
  <pageSetup scale="81" orientation="landscape" r:id="rId1"/>
  <headerFooter>
    <oddHeader>&amp;L&amp;"Times,Regular"FY18 Comp of FY18 Final 06/08/18 vs 
FY19 Initial 07/12/18 State Aid Allocation&amp;C&amp;"Times,Regular"Oklahoma State Department of Education&amp;R&amp;"Times,Regular"07/12/18</oddHeader>
    <oddFooter>&amp;L&amp;"Times,Regular"State Aid Section
&amp;A
&amp;C&amp;"Times,Regular"&amp;P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Q585"/>
  <sheetViews>
    <sheetView workbookViewId="0">
      <pane xSplit="4" ySplit="8" topLeftCell="E495" activePane="bottomRight" state="frozen"/>
      <selection pane="topRight" activeCell="E1" sqref="E1"/>
      <selection pane="bottomLeft" activeCell="A9" sqref="A9"/>
      <selection pane="bottomRight" activeCell="F506" sqref="F506"/>
    </sheetView>
  </sheetViews>
  <sheetFormatPr defaultRowHeight="12.75" x14ac:dyDescent="0.2"/>
  <cols>
    <col min="1" max="1" width="4.42578125" style="41" customWidth="1"/>
    <col min="2" max="2" width="16.7109375" style="10" customWidth="1"/>
    <col min="3" max="3" width="6.7109375" style="10" customWidth="1"/>
    <col min="4" max="4" width="30.7109375" style="10" customWidth="1"/>
    <col min="5" max="5" width="16.5703125" style="10" customWidth="1"/>
    <col min="6" max="6" width="17.28515625" style="10" customWidth="1"/>
    <col min="7" max="7" width="14.5703125" style="38" customWidth="1"/>
    <col min="8" max="8" width="12.7109375" style="10" bestFit="1" customWidth="1"/>
    <col min="9" max="9" width="4.42578125" style="39" customWidth="1"/>
    <col min="10" max="10" width="4.28515625" style="39" customWidth="1"/>
    <col min="11" max="12" width="4.28515625" customWidth="1"/>
    <col min="13" max="13" width="3.5703125" customWidth="1"/>
    <col min="14" max="14" width="14" bestFit="1" customWidth="1"/>
    <col min="15" max="15" width="5.140625" bestFit="1" customWidth="1"/>
    <col min="17" max="17" width="14.7109375" bestFit="1" customWidth="1"/>
    <col min="21" max="22" width="10.5703125" bestFit="1" customWidth="1"/>
    <col min="486" max="16384" width="9.140625" style="10"/>
  </cols>
  <sheetData>
    <row r="1" spans="1:485" ht="12.75" customHeight="1" x14ac:dyDescent="0.2">
      <c r="A1" s="5" t="s">
        <v>879</v>
      </c>
      <c r="B1" s="6"/>
      <c r="C1" s="6"/>
      <c r="D1" s="6"/>
      <c r="E1" s="8" t="s">
        <v>864</v>
      </c>
      <c r="F1" s="206" t="s">
        <v>865</v>
      </c>
      <c r="G1" s="9" t="s">
        <v>866</v>
      </c>
      <c r="H1" s="42" t="s">
        <v>869</v>
      </c>
      <c r="I1" s="219" t="s">
        <v>871</v>
      </c>
      <c r="J1" s="222" t="s">
        <v>872</v>
      </c>
    </row>
    <row r="2" spans="1:485" ht="13.5" customHeight="1" x14ac:dyDescent="0.2">
      <c r="A2" s="150"/>
      <c r="B2" s="151" t="s">
        <v>919</v>
      </c>
      <c r="C2" s="152"/>
      <c r="D2" s="152"/>
      <c r="E2" s="207" t="s">
        <v>880</v>
      </c>
      <c r="F2" s="209" t="s">
        <v>901</v>
      </c>
      <c r="G2" s="15" t="s">
        <v>867</v>
      </c>
      <c r="H2" s="65" t="s">
        <v>893</v>
      </c>
      <c r="I2" s="220"/>
      <c r="J2" s="223"/>
    </row>
    <row r="3" spans="1:485" x14ac:dyDescent="0.2">
      <c r="A3" s="154"/>
      <c r="B3" s="151" t="s">
        <v>920</v>
      </c>
      <c r="C3" s="152"/>
      <c r="D3" s="152"/>
      <c r="E3" s="207" t="s">
        <v>928</v>
      </c>
      <c r="F3" s="208" t="s">
        <v>928</v>
      </c>
      <c r="G3" s="15" t="s">
        <v>868</v>
      </c>
      <c r="H3" s="65" t="s">
        <v>894</v>
      </c>
      <c r="I3" s="220"/>
      <c r="J3" s="223"/>
    </row>
    <row r="4" spans="1:485" ht="12.75" customHeight="1" x14ac:dyDescent="0.2">
      <c r="A4" s="155"/>
      <c r="B4" s="152"/>
      <c r="C4" s="152"/>
      <c r="D4" s="152"/>
      <c r="E4" s="196" t="s">
        <v>902</v>
      </c>
      <c r="F4" s="51" t="s">
        <v>938</v>
      </c>
      <c r="G4" s="15"/>
      <c r="H4" s="65" t="s">
        <v>895</v>
      </c>
      <c r="I4" s="220"/>
      <c r="J4" s="223"/>
    </row>
    <row r="5" spans="1:485" ht="12.75" customHeight="1" x14ac:dyDescent="0.2">
      <c r="A5" s="234" t="s">
        <v>937</v>
      </c>
      <c r="B5" s="235"/>
      <c r="C5" s="235"/>
      <c r="D5" s="235"/>
      <c r="E5" s="197" t="s">
        <v>929</v>
      </c>
      <c r="F5" s="52" t="s">
        <v>903</v>
      </c>
      <c r="G5" s="15"/>
      <c r="H5" s="12"/>
      <c r="I5" s="220"/>
      <c r="J5" s="223"/>
    </row>
    <row r="6" spans="1:485" x14ac:dyDescent="0.2">
      <c r="A6" s="234"/>
      <c r="B6" s="235"/>
      <c r="C6" s="235"/>
      <c r="D6" s="235"/>
      <c r="E6" s="197" t="s">
        <v>930</v>
      </c>
      <c r="F6" s="52" t="s">
        <v>904</v>
      </c>
      <c r="G6" s="19" t="s">
        <v>934</v>
      </c>
      <c r="H6" s="12"/>
      <c r="I6" s="220"/>
      <c r="J6" s="223"/>
    </row>
    <row r="7" spans="1:485" x14ac:dyDescent="0.2">
      <c r="A7" s="11"/>
      <c r="B7" s="1"/>
      <c r="C7" s="1"/>
      <c r="D7" s="1"/>
      <c r="E7" s="197" t="s">
        <v>931</v>
      </c>
      <c r="F7" s="52" t="s">
        <v>905</v>
      </c>
      <c r="G7" s="19" t="s">
        <v>935</v>
      </c>
      <c r="H7" s="12"/>
      <c r="I7" s="220"/>
      <c r="J7" s="223"/>
    </row>
    <row r="8" spans="1:485" ht="13.5" thickBot="1" x14ac:dyDescent="0.25">
      <c r="A8" s="20" t="s">
        <v>0</v>
      </c>
      <c r="B8" s="21"/>
      <c r="C8" s="22" t="s">
        <v>1</v>
      </c>
      <c r="D8" s="195"/>
      <c r="E8" s="198" t="s">
        <v>932</v>
      </c>
      <c r="F8" s="53" t="s">
        <v>906</v>
      </c>
      <c r="G8" s="25" t="s">
        <v>936</v>
      </c>
      <c r="H8" s="43"/>
      <c r="I8" s="221"/>
      <c r="J8" s="224"/>
    </row>
    <row r="9" spans="1:485" s="40" customFormat="1" x14ac:dyDescent="0.2">
      <c r="A9" s="46" t="s">
        <v>2</v>
      </c>
      <c r="B9" s="47" t="s">
        <v>3</v>
      </c>
      <c r="C9" s="47" t="s">
        <v>4</v>
      </c>
      <c r="D9" s="47" t="s">
        <v>5</v>
      </c>
      <c r="E9" s="26">
        <v>603345</v>
      </c>
      <c r="F9" s="156">
        <v>689383</v>
      </c>
      <c r="G9" s="2">
        <f>SUM(F9-E9)</f>
        <v>86038</v>
      </c>
      <c r="H9" s="44">
        <f t="shared" ref="H9:H72" si="0">ROUND(G9/E9,4)</f>
        <v>0.1426</v>
      </c>
      <c r="I9" s="61" t="s">
        <v>870</v>
      </c>
      <c r="J9" s="65" t="s">
        <v>870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</row>
    <row r="10" spans="1:485" s="40" customFormat="1" x14ac:dyDescent="0.2">
      <c r="A10" s="46" t="s">
        <v>2</v>
      </c>
      <c r="B10" s="47" t="s">
        <v>3</v>
      </c>
      <c r="C10" s="47" t="s">
        <v>6</v>
      </c>
      <c r="D10" s="47" t="s">
        <v>7</v>
      </c>
      <c r="E10" s="26">
        <v>2989623</v>
      </c>
      <c r="F10" s="156">
        <v>3346179</v>
      </c>
      <c r="G10" s="2">
        <f t="shared" ref="G10:G73" si="1">SUM(F10-E10)</f>
        <v>356556</v>
      </c>
      <c r="H10" s="44">
        <f t="shared" si="0"/>
        <v>0.1193</v>
      </c>
      <c r="I10" s="61" t="s">
        <v>870</v>
      </c>
      <c r="J10" s="65" t="s">
        <v>870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</row>
    <row r="11" spans="1:485" s="40" customFormat="1" x14ac:dyDescent="0.2">
      <c r="A11" s="46" t="s">
        <v>2</v>
      </c>
      <c r="B11" s="47" t="s">
        <v>3</v>
      </c>
      <c r="C11" s="47" t="s">
        <v>8</v>
      </c>
      <c r="D11" s="47" t="s">
        <v>9</v>
      </c>
      <c r="E11" s="26">
        <v>1073408</v>
      </c>
      <c r="F11" s="156">
        <v>1212241</v>
      </c>
      <c r="G11" s="2">
        <f t="shared" si="1"/>
        <v>138833</v>
      </c>
      <c r="H11" s="44">
        <f t="shared" si="0"/>
        <v>0.1293</v>
      </c>
      <c r="I11" s="61" t="s">
        <v>870</v>
      </c>
      <c r="J11" s="65" t="s">
        <v>870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</row>
    <row r="12" spans="1:485" s="40" customFormat="1" x14ac:dyDescent="0.2">
      <c r="A12" s="46" t="s">
        <v>2</v>
      </c>
      <c r="B12" s="47" t="s">
        <v>3</v>
      </c>
      <c r="C12" s="47" t="s">
        <v>10</v>
      </c>
      <c r="D12" s="47" t="s">
        <v>11</v>
      </c>
      <c r="E12" s="26">
        <v>1561492</v>
      </c>
      <c r="F12" s="156">
        <v>1782347</v>
      </c>
      <c r="G12" s="2">
        <f t="shared" si="1"/>
        <v>220855</v>
      </c>
      <c r="H12" s="44">
        <f t="shared" si="0"/>
        <v>0.1414</v>
      </c>
      <c r="I12" s="61" t="s">
        <v>870</v>
      </c>
      <c r="J12" s="65" t="s">
        <v>870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</row>
    <row r="13" spans="1:485" s="40" customFormat="1" x14ac:dyDescent="0.2">
      <c r="A13" s="46" t="s">
        <v>2</v>
      </c>
      <c r="B13" s="47" t="s">
        <v>3</v>
      </c>
      <c r="C13" s="47" t="s">
        <v>12</v>
      </c>
      <c r="D13" s="47" t="s">
        <v>13</v>
      </c>
      <c r="E13" s="26">
        <v>657028</v>
      </c>
      <c r="F13" s="156">
        <v>812624</v>
      </c>
      <c r="G13" s="2">
        <f t="shared" si="1"/>
        <v>155596</v>
      </c>
      <c r="H13" s="44">
        <f t="shared" si="0"/>
        <v>0.23680000000000001</v>
      </c>
      <c r="I13" s="61" t="s">
        <v>870</v>
      </c>
      <c r="J13" s="65" t="s">
        <v>870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</row>
    <row r="14" spans="1:485" s="40" customFormat="1" x14ac:dyDescent="0.2">
      <c r="A14" s="46" t="s">
        <v>2</v>
      </c>
      <c r="B14" s="47" t="s">
        <v>3</v>
      </c>
      <c r="C14" s="47" t="s">
        <v>14</v>
      </c>
      <c r="D14" s="47" t="s">
        <v>15</v>
      </c>
      <c r="E14" s="26">
        <v>459461</v>
      </c>
      <c r="F14" s="156">
        <v>517725</v>
      </c>
      <c r="G14" s="2">
        <f t="shared" si="1"/>
        <v>58264</v>
      </c>
      <c r="H14" s="44">
        <f t="shared" si="0"/>
        <v>0.1268</v>
      </c>
      <c r="I14" s="61" t="s">
        <v>870</v>
      </c>
      <c r="J14" s="65" t="s">
        <v>870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</row>
    <row r="15" spans="1:485" s="40" customFormat="1" x14ac:dyDescent="0.2">
      <c r="A15" s="46" t="s">
        <v>2</v>
      </c>
      <c r="B15" s="47" t="s">
        <v>3</v>
      </c>
      <c r="C15" s="47" t="s">
        <v>16</v>
      </c>
      <c r="D15" s="47" t="s">
        <v>17</v>
      </c>
      <c r="E15" s="26">
        <v>1087514</v>
      </c>
      <c r="F15" s="156">
        <v>1298141</v>
      </c>
      <c r="G15" s="2">
        <f t="shared" si="1"/>
        <v>210627</v>
      </c>
      <c r="H15" s="44">
        <f t="shared" si="0"/>
        <v>0.19370000000000001</v>
      </c>
      <c r="I15" s="61" t="s">
        <v>870</v>
      </c>
      <c r="J15" s="65" t="s">
        <v>870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</row>
    <row r="16" spans="1:485" s="40" customFormat="1" x14ac:dyDescent="0.2">
      <c r="A16" s="46" t="s">
        <v>2</v>
      </c>
      <c r="B16" s="47" t="s">
        <v>3</v>
      </c>
      <c r="C16" s="47" t="s">
        <v>18</v>
      </c>
      <c r="D16" s="47" t="s">
        <v>19</v>
      </c>
      <c r="E16" s="26">
        <v>4347763</v>
      </c>
      <c r="F16" s="156">
        <v>5019957</v>
      </c>
      <c r="G16" s="2">
        <f t="shared" si="1"/>
        <v>672194</v>
      </c>
      <c r="H16" s="44">
        <f t="shared" si="0"/>
        <v>0.15459999999999999</v>
      </c>
      <c r="I16" s="61" t="s">
        <v>870</v>
      </c>
      <c r="J16" s="65" t="s">
        <v>870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</row>
    <row r="17" spans="1:485" s="40" customFormat="1" x14ac:dyDescent="0.2">
      <c r="A17" s="46" t="s">
        <v>2</v>
      </c>
      <c r="B17" s="47" t="s">
        <v>3</v>
      </c>
      <c r="C17" s="47" t="s">
        <v>20</v>
      </c>
      <c r="D17" s="47" t="s">
        <v>21</v>
      </c>
      <c r="E17" s="26">
        <v>5289483</v>
      </c>
      <c r="F17" s="156">
        <v>6089426</v>
      </c>
      <c r="G17" s="2">
        <f t="shared" si="1"/>
        <v>799943</v>
      </c>
      <c r="H17" s="44">
        <f t="shared" si="0"/>
        <v>0.1512</v>
      </c>
      <c r="I17" s="61" t="s">
        <v>870</v>
      </c>
      <c r="J17" s="65" t="s">
        <v>870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</row>
    <row r="18" spans="1:485" s="40" customFormat="1" x14ac:dyDescent="0.2">
      <c r="A18" s="46" t="s">
        <v>2</v>
      </c>
      <c r="B18" s="47" t="s">
        <v>3</v>
      </c>
      <c r="C18" s="47" t="s">
        <v>22</v>
      </c>
      <c r="D18" s="47" t="s">
        <v>23</v>
      </c>
      <c r="E18" s="26">
        <v>926333</v>
      </c>
      <c r="F18" s="156">
        <v>1072146</v>
      </c>
      <c r="G18" s="2">
        <f t="shared" si="1"/>
        <v>145813</v>
      </c>
      <c r="H18" s="44">
        <f t="shared" si="0"/>
        <v>0.15740000000000001</v>
      </c>
      <c r="I18" s="61" t="s">
        <v>870</v>
      </c>
      <c r="J18" s="65" t="s">
        <v>870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</row>
    <row r="19" spans="1:485" s="40" customFormat="1" x14ac:dyDescent="0.2">
      <c r="A19" s="46" t="s">
        <v>24</v>
      </c>
      <c r="B19" s="47" t="s">
        <v>25</v>
      </c>
      <c r="C19" s="47" t="s">
        <v>26</v>
      </c>
      <c r="D19" s="47" t="s">
        <v>27</v>
      </c>
      <c r="E19" s="26">
        <v>26459</v>
      </c>
      <c r="F19" s="156">
        <v>24186</v>
      </c>
      <c r="G19" s="2">
        <f t="shared" si="1"/>
        <v>-2273</v>
      </c>
      <c r="H19" s="44">
        <f t="shared" si="0"/>
        <v>-8.5900000000000004E-2</v>
      </c>
      <c r="I19" s="61">
        <v>1</v>
      </c>
      <c r="J19" s="65">
        <v>1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</row>
    <row r="20" spans="1:485" s="40" customFormat="1" x14ac:dyDescent="0.2">
      <c r="A20" s="46" t="s">
        <v>24</v>
      </c>
      <c r="B20" s="47" t="s">
        <v>25</v>
      </c>
      <c r="C20" s="47" t="s">
        <v>28</v>
      </c>
      <c r="D20" s="47" t="s">
        <v>29</v>
      </c>
      <c r="E20" s="26">
        <v>379212</v>
      </c>
      <c r="F20" s="156">
        <v>528415</v>
      </c>
      <c r="G20" s="2">
        <f t="shared" si="1"/>
        <v>149203</v>
      </c>
      <c r="H20" s="44">
        <f t="shared" si="0"/>
        <v>0.39350000000000002</v>
      </c>
      <c r="I20" s="61">
        <v>1</v>
      </c>
      <c r="J20" s="65" t="s">
        <v>870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</row>
    <row r="21" spans="1:485" s="40" customFormat="1" x14ac:dyDescent="0.2">
      <c r="A21" s="46" t="s">
        <v>24</v>
      </c>
      <c r="B21" s="47" t="s">
        <v>25</v>
      </c>
      <c r="C21" s="47" t="s">
        <v>30</v>
      </c>
      <c r="D21" s="47" t="s">
        <v>31</v>
      </c>
      <c r="E21" s="26">
        <v>210870</v>
      </c>
      <c r="F21" s="156">
        <v>397570</v>
      </c>
      <c r="G21" s="2">
        <f t="shared" si="1"/>
        <v>186700</v>
      </c>
      <c r="H21" s="44">
        <f t="shared" si="0"/>
        <v>0.88539999999999996</v>
      </c>
      <c r="I21" s="61">
        <v>1</v>
      </c>
      <c r="J21" s="65" t="s">
        <v>870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</row>
    <row r="22" spans="1:485" s="40" customFormat="1" x14ac:dyDescent="0.2">
      <c r="A22" s="46" t="s">
        <v>32</v>
      </c>
      <c r="B22" s="47" t="s">
        <v>33</v>
      </c>
      <c r="C22" s="47" t="s">
        <v>34</v>
      </c>
      <c r="D22" s="47" t="s">
        <v>35</v>
      </c>
      <c r="E22" s="26">
        <v>1046089</v>
      </c>
      <c r="F22" s="156">
        <v>1364732</v>
      </c>
      <c r="G22" s="2">
        <f t="shared" si="1"/>
        <v>318643</v>
      </c>
      <c r="H22" s="44">
        <f t="shared" si="0"/>
        <v>0.30459999999999998</v>
      </c>
      <c r="I22" s="61" t="s">
        <v>870</v>
      </c>
      <c r="J22" s="65" t="s">
        <v>870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</row>
    <row r="23" spans="1:485" s="40" customFormat="1" x14ac:dyDescent="0.2">
      <c r="A23" s="46" t="s">
        <v>32</v>
      </c>
      <c r="B23" s="47" t="s">
        <v>33</v>
      </c>
      <c r="C23" s="47" t="s">
        <v>6</v>
      </c>
      <c r="D23" s="47" t="s">
        <v>36</v>
      </c>
      <c r="E23" s="26">
        <v>1176983</v>
      </c>
      <c r="F23" s="156">
        <v>1487349</v>
      </c>
      <c r="G23" s="2">
        <f t="shared" si="1"/>
        <v>310366</v>
      </c>
      <c r="H23" s="44">
        <f t="shared" si="0"/>
        <v>0.26369999999999999</v>
      </c>
      <c r="I23" s="61" t="s">
        <v>870</v>
      </c>
      <c r="J23" s="65" t="s">
        <v>870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</row>
    <row r="24" spans="1:485" s="40" customFormat="1" x14ac:dyDescent="0.2">
      <c r="A24" s="46" t="s">
        <v>32</v>
      </c>
      <c r="B24" s="47" t="s">
        <v>33</v>
      </c>
      <c r="C24" s="47" t="s">
        <v>37</v>
      </c>
      <c r="D24" s="47" t="s">
        <v>38</v>
      </c>
      <c r="E24" s="26">
        <v>1057454</v>
      </c>
      <c r="F24" s="156">
        <v>1120513</v>
      </c>
      <c r="G24" s="2">
        <f t="shared" si="1"/>
        <v>63059</v>
      </c>
      <c r="H24" s="44">
        <f t="shared" si="0"/>
        <v>5.96E-2</v>
      </c>
      <c r="I24" s="61" t="s">
        <v>870</v>
      </c>
      <c r="J24" s="65" t="s">
        <v>870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</row>
    <row r="25" spans="1:485" s="40" customFormat="1" x14ac:dyDescent="0.2">
      <c r="A25" s="46" t="s">
        <v>32</v>
      </c>
      <c r="B25" s="47" t="s">
        <v>33</v>
      </c>
      <c r="C25" s="47" t="s">
        <v>39</v>
      </c>
      <c r="D25" s="47" t="s">
        <v>40</v>
      </c>
      <c r="E25" s="26">
        <v>3315595</v>
      </c>
      <c r="F25" s="156">
        <v>3748037</v>
      </c>
      <c r="G25" s="2">
        <f t="shared" si="1"/>
        <v>432442</v>
      </c>
      <c r="H25" s="44">
        <f t="shared" si="0"/>
        <v>0.13039999999999999</v>
      </c>
      <c r="I25" s="61" t="s">
        <v>870</v>
      </c>
      <c r="J25" s="65" t="s">
        <v>870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</row>
    <row r="26" spans="1:485" s="40" customFormat="1" x14ac:dyDescent="0.2">
      <c r="A26" s="46" t="s">
        <v>32</v>
      </c>
      <c r="B26" s="47" t="s">
        <v>33</v>
      </c>
      <c r="C26" s="47" t="s">
        <v>41</v>
      </c>
      <c r="D26" s="47" t="s">
        <v>42</v>
      </c>
      <c r="E26" s="26">
        <v>1470056</v>
      </c>
      <c r="F26" s="156">
        <v>1981080</v>
      </c>
      <c r="G26" s="2">
        <f t="shared" si="1"/>
        <v>511024</v>
      </c>
      <c r="H26" s="44">
        <f t="shared" si="0"/>
        <v>0.34760000000000002</v>
      </c>
      <c r="I26" s="61" t="s">
        <v>870</v>
      </c>
      <c r="J26" s="65" t="s">
        <v>870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</row>
    <row r="27" spans="1:485" s="40" customFormat="1" x14ac:dyDescent="0.2">
      <c r="A27" s="46" t="s">
        <v>32</v>
      </c>
      <c r="B27" s="47" t="s">
        <v>33</v>
      </c>
      <c r="C27" s="47" t="s">
        <v>43</v>
      </c>
      <c r="D27" s="47" t="s">
        <v>44</v>
      </c>
      <c r="E27" s="26">
        <v>776396</v>
      </c>
      <c r="F27" s="156">
        <v>895103</v>
      </c>
      <c r="G27" s="2">
        <f t="shared" si="1"/>
        <v>118707</v>
      </c>
      <c r="H27" s="44">
        <f t="shared" si="0"/>
        <v>0.15290000000000001</v>
      </c>
      <c r="I27" s="61" t="s">
        <v>870</v>
      </c>
      <c r="J27" s="65" t="s">
        <v>870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</row>
    <row r="28" spans="1:485" s="40" customFormat="1" x14ac:dyDescent="0.2">
      <c r="A28" s="46" t="s">
        <v>45</v>
      </c>
      <c r="B28" s="47" t="s">
        <v>46</v>
      </c>
      <c r="C28" s="47" t="s">
        <v>47</v>
      </c>
      <c r="D28" s="47" t="s">
        <v>48</v>
      </c>
      <c r="E28" s="26">
        <v>695171</v>
      </c>
      <c r="F28" s="156">
        <v>858810</v>
      </c>
      <c r="G28" s="2">
        <f t="shared" si="1"/>
        <v>163639</v>
      </c>
      <c r="H28" s="44">
        <f t="shared" si="0"/>
        <v>0.2354</v>
      </c>
      <c r="I28" s="61" t="s">
        <v>870</v>
      </c>
      <c r="J28" s="65" t="s">
        <v>870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</row>
    <row r="29" spans="1:485" s="40" customFormat="1" x14ac:dyDescent="0.2">
      <c r="A29" s="46" t="s">
        <v>45</v>
      </c>
      <c r="B29" s="47" t="s">
        <v>46</v>
      </c>
      <c r="C29" s="47" t="s">
        <v>49</v>
      </c>
      <c r="D29" s="47" t="s">
        <v>50</v>
      </c>
      <c r="E29" s="26">
        <v>31338</v>
      </c>
      <c r="F29" s="156">
        <v>28784</v>
      </c>
      <c r="G29" s="2">
        <f t="shared" si="1"/>
        <v>-2554</v>
      </c>
      <c r="H29" s="44">
        <f t="shared" si="0"/>
        <v>-8.1500000000000003E-2</v>
      </c>
      <c r="I29" s="61">
        <v>1</v>
      </c>
      <c r="J29" s="65">
        <v>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</row>
    <row r="30" spans="1:485" s="40" customFormat="1" x14ac:dyDescent="0.2">
      <c r="A30" s="46" t="s">
        <v>45</v>
      </c>
      <c r="B30" s="47" t="s">
        <v>46</v>
      </c>
      <c r="C30" s="47" t="s">
        <v>51</v>
      </c>
      <c r="D30" s="47" t="s">
        <v>52</v>
      </c>
      <c r="E30" s="26">
        <v>5571</v>
      </c>
      <c r="F30" s="156">
        <v>66314</v>
      </c>
      <c r="G30" s="2">
        <f t="shared" si="1"/>
        <v>60743</v>
      </c>
      <c r="H30" s="44">
        <f t="shared" si="0"/>
        <v>10.9034</v>
      </c>
      <c r="I30" s="61">
        <v>1</v>
      </c>
      <c r="J30" s="65" t="s">
        <v>870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</row>
    <row r="31" spans="1:485" s="40" customFormat="1" x14ac:dyDescent="0.2">
      <c r="A31" s="46" t="s">
        <v>45</v>
      </c>
      <c r="B31" s="47" t="s">
        <v>46</v>
      </c>
      <c r="C31" s="47" t="s">
        <v>53</v>
      </c>
      <c r="D31" s="47" t="s">
        <v>54</v>
      </c>
      <c r="E31" s="26">
        <v>855000</v>
      </c>
      <c r="F31" s="156">
        <v>1165853</v>
      </c>
      <c r="G31" s="2">
        <f t="shared" si="1"/>
        <v>310853</v>
      </c>
      <c r="H31" s="44">
        <f t="shared" si="0"/>
        <v>0.36359999999999998</v>
      </c>
      <c r="I31" s="61" t="s">
        <v>870</v>
      </c>
      <c r="J31" s="65" t="s">
        <v>870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</row>
    <row r="32" spans="1:485" s="40" customFormat="1" x14ac:dyDescent="0.2">
      <c r="A32" s="46" t="s">
        <v>55</v>
      </c>
      <c r="B32" s="47" t="s">
        <v>56</v>
      </c>
      <c r="C32" s="47" t="s">
        <v>57</v>
      </c>
      <c r="D32" s="47" t="s">
        <v>58</v>
      </c>
      <c r="E32" s="26">
        <v>1192338</v>
      </c>
      <c r="F32" s="156">
        <v>1717734</v>
      </c>
      <c r="G32" s="2">
        <f t="shared" si="1"/>
        <v>525396</v>
      </c>
      <c r="H32" s="44">
        <f t="shared" si="0"/>
        <v>0.44059999999999999</v>
      </c>
      <c r="I32" s="61" t="s">
        <v>870</v>
      </c>
      <c r="J32" s="65" t="s">
        <v>870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</row>
    <row r="33" spans="1:485" s="40" customFormat="1" x14ac:dyDescent="0.2">
      <c r="A33" s="46" t="s">
        <v>55</v>
      </c>
      <c r="B33" s="47" t="s">
        <v>56</v>
      </c>
      <c r="C33" s="47" t="s">
        <v>59</v>
      </c>
      <c r="D33" s="47" t="s">
        <v>60</v>
      </c>
      <c r="E33" s="26">
        <v>4021759</v>
      </c>
      <c r="F33" s="156">
        <v>5687542</v>
      </c>
      <c r="G33" s="2">
        <f t="shared" si="1"/>
        <v>1665783</v>
      </c>
      <c r="H33" s="44">
        <f t="shared" si="0"/>
        <v>0.41420000000000001</v>
      </c>
      <c r="I33" s="61" t="s">
        <v>870</v>
      </c>
      <c r="J33" s="65" t="s">
        <v>870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</row>
    <row r="34" spans="1:485" s="40" customFormat="1" x14ac:dyDescent="0.2">
      <c r="A34" s="46" t="s">
        <v>55</v>
      </c>
      <c r="B34" s="47" t="s">
        <v>56</v>
      </c>
      <c r="C34" s="47" t="s">
        <v>61</v>
      </c>
      <c r="D34" s="47" t="s">
        <v>62</v>
      </c>
      <c r="E34" s="26">
        <v>205026</v>
      </c>
      <c r="F34" s="156">
        <v>446644</v>
      </c>
      <c r="G34" s="2">
        <f t="shared" si="1"/>
        <v>241618</v>
      </c>
      <c r="H34" s="44">
        <f t="shared" si="0"/>
        <v>1.1785000000000001</v>
      </c>
      <c r="I34" s="61">
        <v>1</v>
      </c>
      <c r="J34" s="65" t="s">
        <v>870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</row>
    <row r="35" spans="1:485" s="40" customFormat="1" x14ac:dyDescent="0.2">
      <c r="A35" s="46" t="s">
        <v>55</v>
      </c>
      <c r="B35" s="47" t="s">
        <v>56</v>
      </c>
      <c r="C35" s="47" t="s">
        <v>63</v>
      </c>
      <c r="D35" s="47" t="s">
        <v>64</v>
      </c>
      <c r="E35" s="26">
        <v>963737</v>
      </c>
      <c r="F35" s="156">
        <v>1120438</v>
      </c>
      <c r="G35" s="2">
        <f t="shared" si="1"/>
        <v>156701</v>
      </c>
      <c r="H35" s="44">
        <f t="shared" si="0"/>
        <v>0.16259999999999999</v>
      </c>
      <c r="I35" s="61" t="s">
        <v>870</v>
      </c>
      <c r="J35" s="65" t="s">
        <v>870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</row>
    <row r="36" spans="1:485" s="40" customFormat="1" x14ac:dyDescent="0.2">
      <c r="A36" s="46" t="s">
        <v>65</v>
      </c>
      <c r="B36" s="47" t="s">
        <v>66</v>
      </c>
      <c r="C36" s="47" t="s">
        <v>67</v>
      </c>
      <c r="D36" s="47" t="s">
        <v>68</v>
      </c>
      <c r="E36" s="26">
        <v>471084</v>
      </c>
      <c r="F36" s="156">
        <v>654232</v>
      </c>
      <c r="G36" s="2">
        <f t="shared" si="1"/>
        <v>183148</v>
      </c>
      <c r="H36" s="44">
        <f t="shared" si="0"/>
        <v>0.38879999999999998</v>
      </c>
      <c r="I36" s="61">
        <v>1</v>
      </c>
      <c r="J36" s="65" t="s">
        <v>870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</row>
    <row r="37" spans="1:485" s="40" customFormat="1" x14ac:dyDescent="0.2">
      <c r="A37" s="46" t="s">
        <v>65</v>
      </c>
      <c r="B37" s="47" t="s">
        <v>66</v>
      </c>
      <c r="C37" s="47" t="s">
        <v>69</v>
      </c>
      <c r="D37" s="47" t="s">
        <v>70</v>
      </c>
      <c r="E37" s="26">
        <v>922931</v>
      </c>
      <c r="F37" s="156">
        <v>976665</v>
      </c>
      <c r="G37" s="2">
        <f t="shared" si="1"/>
        <v>53734</v>
      </c>
      <c r="H37" s="44">
        <f t="shared" si="0"/>
        <v>5.8200000000000002E-2</v>
      </c>
      <c r="I37" s="61">
        <v>1</v>
      </c>
      <c r="J37" s="65" t="s">
        <v>870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</row>
    <row r="38" spans="1:485" s="40" customFormat="1" x14ac:dyDescent="0.2">
      <c r="A38" s="46" t="s">
        <v>65</v>
      </c>
      <c r="B38" s="47" t="s">
        <v>66</v>
      </c>
      <c r="C38" s="47" t="s">
        <v>71</v>
      </c>
      <c r="D38" s="47" t="s">
        <v>72</v>
      </c>
      <c r="E38" s="26">
        <v>382893</v>
      </c>
      <c r="F38" s="156">
        <v>299778</v>
      </c>
      <c r="G38" s="2">
        <f t="shared" si="1"/>
        <v>-83115</v>
      </c>
      <c r="H38" s="44">
        <f t="shared" si="0"/>
        <v>-0.21709999999999999</v>
      </c>
      <c r="I38" s="61">
        <v>1</v>
      </c>
      <c r="J38" s="65" t="s">
        <v>870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</row>
    <row r="39" spans="1:485" s="40" customFormat="1" x14ac:dyDescent="0.2">
      <c r="A39" s="46" t="s">
        <v>65</v>
      </c>
      <c r="B39" s="47" t="s">
        <v>66</v>
      </c>
      <c r="C39" s="47" t="s">
        <v>73</v>
      </c>
      <c r="D39" s="47" t="s">
        <v>74</v>
      </c>
      <c r="E39" s="26">
        <v>115721</v>
      </c>
      <c r="F39" s="156">
        <v>265861</v>
      </c>
      <c r="G39" s="2">
        <f t="shared" si="1"/>
        <v>150140</v>
      </c>
      <c r="H39" s="44">
        <f t="shared" si="0"/>
        <v>1.2974000000000001</v>
      </c>
      <c r="I39" s="61">
        <v>1</v>
      </c>
      <c r="J39" s="65" t="s">
        <v>870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</row>
    <row r="40" spans="1:485" s="40" customFormat="1" x14ac:dyDescent="0.2">
      <c r="A40" s="46" t="s">
        <v>75</v>
      </c>
      <c r="B40" s="47" t="s">
        <v>76</v>
      </c>
      <c r="C40" s="47" t="s">
        <v>26</v>
      </c>
      <c r="D40" s="47" t="s">
        <v>77</v>
      </c>
      <c r="E40" s="26">
        <v>2139939</v>
      </c>
      <c r="F40" s="156">
        <v>2650936</v>
      </c>
      <c r="G40" s="2">
        <f t="shared" si="1"/>
        <v>510997</v>
      </c>
      <c r="H40" s="44">
        <f t="shared" si="0"/>
        <v>0.23880000000000001</v>
      </c>
      <c r="I40" s="61" t="s">
        <v>870</v>
      </c>
      <c r="J40" s="65" t="s">
        <v>870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</row>
    <row r="41" spans="1:485" s="40" customFormat="1" x14ac:dyDescent="0.2">
      <c r="A41" s="46" t="s">
        <v>75</v>
      </c>
      <c r="B41" s="47" t="s">
        <v>76</v>
      </c>
      <c r="C41" s="47" t="s">
        <v>57</v>
      </c>
      <c r="D41" s="47" t="s">
        <v>78</v>
      </c>
      <c r="E41" s="26">
        <v>1784584</v>
      </c>
      <c r="F41" s="156">
        <v>2176125</v>
      </c>
      <c r="G41" s="2">
        <f t="shared" si="1"/>
        <v>391541</v>
      </c>
      <c r="H41" s="44">
        <f t="shared" si="0"/>
        <v>0.21940000000000001</v>
      </c>
      <c r="I41" s="61" t="s">
        <v>870</v>
      </c>
      <c r="J41" s="65" t="s">
        <v>870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</row>
    <row r="42" spans="1:485" s="40" customFormat="1" x14ac:dyDescent="0.2">
      <c r="A42" s="46" t="s">
        <v>75</v>
      </c>
      <c r="B42" s="47" t="s">
        <v>76</v>
      </c>
      <c r="C42" s="47" t="s">
        <v>79</v>
      </c>
      <c r="D42" s="47" t="s">
        <v>80</v>
      </c>
      <c r="E42" s="26">
        <v>527181</v>
      </c>
      <c r="F42" s="156">
        <v>830123</v>
      </c>
      <c r="G42" s="2">
        <f t="shared" si="1"/>
        <v>302942</v>
      </c>
      <c r="H42" s="44">
        <f t="shared" si="0"/>
        <v>0.5746</v>
      </c>
      <c r="I42" s="61" t="s">
        <v>870</v>
      </c>
      <c r="J42" s="65" t="s">
        <v>870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</row>
    <row r="43" spans="1:485" s="40" customFormat="1" x14ac:dyDescent="0.2">
      <c r="A43" s="46" t="s">
        <v>75</v>
      </c>
      <c r="B43" s="47" t="s">
        <v>76</v>
      </c>
      <c r="C43" s="47" t="s">
        <v>16</v>
      </c>
      <c r="D43" s="47" t="s">
        <v>81</v>
      </c>
      <c r="E43" s="26">
        <v>2986073</v>
      </c>
      <c r="F43" s="156">
        <v>3528832</v>
      </c>
      <c r="G43" s="2">
        <f t="shared" si="1"/>
        <v>542759</v>
      </c>
      <c r="H43" s="44">
        <f t="shared" si="0"/>
        <v>0.18179999999999999</v>
      </c>
      <c r="I43" s="61" t="s">
        <v>870</v>
      </c>
      <c r="J43" s="65" t="s">
        <v>870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</row>
    <row r="44" spans="1:485" s="40" customFormat="1" x14ac:dyDescent="0.2">
      <c r="A44" s="46" t="s">
        <v>75</v>
      </c>
      <c r="B44" s="47" t="s">
        <v>76</v>
      </c>
      <c r="C44" s="47" t="s">
        <v>82</v>
      </c>
      <c r="D44" s="47" t="s">
        <v>83</v>
      </c>
      <c r="E44" s="26">
        <v>1803707</v>
      </c>
      <c r="F44" s="156">
        <v>2098022</v>
      </c>
      <c r="G44" s="2">
        <f t="shared" si="1"/>
        <v>294315</v>
      </c>
      <c r="H44" s="44">
        <f t="shared" si="0"/>
        <v>0.16320000000000001</v>
      </c>
      <c r="I44" s="61" t="s">
        <v>870</v>
      </c>
      <c r="J44" s="65" t="s">
        <v>870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</row>
    <row r="45" spans="1:485" s="40" customFormat="1" x14ac:dyDescent="0.2">
      <c r="A45" s="46" t="s">
        <v>75</v>
      </c>
      <c r="B45" s="47" t="s">
        <v>76</v>
      </c>
      <c r="C45" s="47" t="s">
        <v>84</v>
      </c>
      <c r="D45" s="47" t="s">
        <v>85</v>
      </c>
      <c r="E45" s="26">
        <v>360068</v>
      </c>
      <c r="F45" s="156">
        <v>859860</v>
      </c>
      <c r="G45" s="2">
        <f t="shared" si="1"/>
        <v>499792</v>
      </c>
      <c r="H45" s="44">
        <f t="shared" si="0"/>
        <v>1.3879999999999999</v>
      </c>
      <c r="I45" s="61" t="s">
        <v>870</v>
      </c>
      <c r="J45" s="65" t="s">
        <v>870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</row>
    <row r="46" spans="1:485" s="40" customFormat="1" x14ac:dyDescent="0.2">
      <c r="A46" s="46" t="s">
        <v>75</v>
      </c>
      <c r="B46" s="47" t="s">
        <v>76</v>
      </c>
      <c r="C46" s="47" t="s">
        <v>86</v>
      </c>
      <c r="D46" s="47" t="s">
        <v>87</v>
      </c>
      <c r="E46" s="26">
        <v>2281815</v>
      </c>
      <c r="F46" s="156">
        <v>2686243</v>
      </c>
      <c r="G46" s="2">
        <f t="shared" si="1"/>
        <v>404428</v>
      </c>
      <c r="H46" s="44">
        <f t="shared" si="0"/>
        <v>0.1772</v>
      </c>
      <c r="I46" s="61" t="s">
        <v>870</v>
      </c>
      <c r="J46" s="65" t="s">
        <v>870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</row>
    <row r="47" spans="1:485" s="40" customFormat="1" x14ac:dyDescent="0.2">
      <c r="A47" s="46" t="s">
        <v>75</v>
      </c>
      <c r="B47" s="47" t="s">
        <v>76</v>
      </c>
      <c r="C47" s="47" t="s">
        <v>88</v>
      </c>
      <c r="D47" s="47" t="s">
        <v>89</v>
      </c>
      <c r="E47" s="26">
        <v>12370744</v>
      </c>
      <c r="F47" s="156">
        <v>14937792</v>
      </c>
      <c r="G47" s="2">
        <f t="shared" si="1"/>
        <v>2567048</v>
      </c>
      <c r="H47" s="44">
        <f t="shared" si="0"/>
        <v>0.20749999999999999</v>
      </c>
      <c r="I47" s="61" t="s">
        <v>870</v>
      </c>
      <c r="J47" s="65" t="s">
        <v>870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</row>
    <row r="48" spans="1:485" s="40" customFormat="1" x14ac:dyDescent="0.2">
      <c r="A48" s="46" t="s">
        <v>90</v>
      </c>
      <c r="B48" s="47" t="s">
        <v>91</v>
      </c>
      <c r="C48" s="47" t="s">
        <v>18</v>
      </c>
      <c r="D48" s="47" t="s">
        <v>92</v>
      </c>
      <c r="E48" s="26">
        <v>1247869</v>
      </c>
      <c r="F48" s="156">
        <v>1561249</v>
      </c>
      <c r="G48" s="2">
        <f t="shared" si="1"/>
        <v>313380</v>
      </c>
      <c r="H48" s="44">
        <f t="shared" si="0"/>
        <v>0.25109999999999999</v>
      </c>
      <c r="I48" s="61" t="s">
        <v>870</v>
      </c>
      <c r="J48" s="65" t="s">
        <v>870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</row>
    <row r="49" spans="1:485" s="40" customFormat="1" x14ac:dyDescent="0.2">
      <c r="A49" s="46" t="s">
        <v>90</v>
      </c>
      <c r="B49" s="47" t="s">
        <v>91</v>
      </c>
      <c r="C49" s="47" t="s">
        <v>93</v>
      </c>
      <c r="D49" s="47" t="s">
        <v>94</v>
      </c>
      <c r="E49" s="26">
        <v>861477</v>
      </c>
      <c r="F49" s="156">
        <v>997518</v>
      </c>
      <c r="G49" s="2">
        <f t="shared" si="1"/>
        <v>136041</v>
      </c>
      <c r="H49" s="44">
        <f t="shared" si="0"/>
        <v>0.15790000000000001</v>
      </c>
      <c r="I49" s="61" t="s">
        <v>870</v>
      </c>
      <c r="J49" s="65" t="s">
        <v>870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</row>
    <row r="50" spans="1:485" s="40" customFormat="1" x14ac:dyDescent="0.2">
      <c r="A50" s="46" t="s">
        <v>90</v>
      </c>
      <c r="B50" s="47" t="s">
        <v>91</v>
      </c>
      <c r="C50" s="47" t="s">
        <v>95</v>
      </c>
      <c r="D50" s="47" t="s">
        <v>96</v>
      </c>
      <c r="E50" s="26">
        <v>6187845</v>
      </c>
      <c r="F50" s="156">
        <v>6902503</v>
      </c>
      <c r="G50" s="2">
        <f t="shared" si="1"/>
        <v>714658</v>
      </c>
      <c r="H50" s="44">
        <f t="shared" si="0"/>
        <v>0.11550000000000001</v>
      </c>
      <c r="I50" s="61" t="s">
        <v>870</v>
      </c>
      <c r="J50" s="65" t="s">
        <v>870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</row>
    <row r="51" spans="1:485" s="40" customFormat="1" x14ac:dyDescent="0.2">
      <c r="A51" s="46" t="s">
        <v>90</v>
      </c>
      <c r="B51" s="47" t="s">
        <v>91</v>
      </c>
      <c r="C51" s="47" t="s">
        <v>97</v>
      </c>
      <c r="D51" s="47" t="s">
        <v>98</v>
      </c>
      <c r="E51" s="26">
        <v>1891579</v>
      </c>
      <c r="F51" s="156">
        <v>2241813</v>
      </c>
      <c r="G51" s="2">
        <f t="shared" si="1"/>
        <v>350234</v>
      </c>
      <c r="H51" s="44">
        <f t="shared" si="0"/>
        <v>0.1852</v>
      </c>
      <c r="I51" s="61" t="s">
        <v>870</v>
      </c>
      <c r="J51" s="65" t="s">
        <v>870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</row>
    <row r="52" spans="1:485" s="40" customFormat="1" x14ac:dyDescent="0.2">
      <c r="A52" s="46" t="s">
        <v>90</v>
      </c>
      <c r="B52" s="47" t="s">
        <v>91</v>
      </c>
      <c r="C52" s="47" t="s">
        <v>99</v>
      </c>
      <c r="D52" s="47" t="s">
        <v>100</v>
      </c>
      <c r="E52" s="26">
        <v>1473917</v>
      </c>
      <c r="F52" s="156">
        <v>1970743</v>
      </c>
      <c r="G52" s="2">
        <f t="shared" si="1"/>
        <v>496826</v>
      </c>
      <c r="H52" s="44">
        <f t="shared" si="0"/>
        <v>0.33710000000000001</v>
      </c>
      <c r="I52" s="61" t="s">
        <v>870</v>
      </c>
      <c r="J52" s="65" t="s">
        <v>870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</row>
    <row r="53" spans="1:485" s="40" customFormat="1" x14ac:dyDescent="0.2">
      <c r="A53" s="46" t="s">
        <v>90</v>
      </c>
      <c r="B53" s="47" t="s">
        <v>91</v>
      </c>
      <c r="C53" s="47" t="s">
        <v>101</v>
      </c>
      <c r="D53" s="47" t="s">
        <v>102</v>
      </c>
      <c r="E53" s="26">
        <v>1277012</v>
      </c>
      <c r="F53" s="156">
        <v>1458500</v>
      </c>
      <c r="G53" s="2">
        <f t="shared" si="1"/>
        <v>181488</v>
      </c>
      <c r="H53" s="44">
        <f t="shared" si="0"/>
        <v>0.1421</v>
      </c>
      <c r="I53" s="61" t="s">
        <v>870</v>
      </c>
      <c r="J53" s="65" t="s">
        <v>870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</row>
    <row r="54" spans="1:485" s="40" customFormat="1" x14ac:dyDescent="0.2">
      <c r="A54" s="46" t="s">
        <v>90</v>
      </c>
      <c r="B54" s="47" t="s">
        <v>91</v>
      </c>
      <c r="C54" s="47" t="s">
        <v>103</v>
      </c>
      <c r="D54" s="47" t="s">
        <v>104</v>
      </c>
      <c r="E54" s="26">
        <v>584981</v>
      </c>
      <c r="F54" s="156">
        <v>668769</v>
      </c>
      <c r="G54" s="2">
        <f t="shared" si="1"/>
        <v>83788</v>
      </c>
      <c r="H54" s="44">
        <f t="shared" si="0"/>
        <v>0.14319999999999999</v>
      </c>
      <c r="I54" s="61" t="s">
        <v>870</v>
      </c>
      <c r="J54" s="65" t="s">
        <v>870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</row>
    <row r="55" spans="1:485" s="40" customFormat="1" x14ac:dyDescent="0.2">
      <c r="A55" s="46" t="s">
        <v>90</v>
      </c>
      <c r="B55" s="47" t="s">
        <v>91</v>
      </c>
      <c r="C55" s="47" t="s">
        <v>105</v>
      </c>
      <c r="D55" s="47" t="s">
        <v>106</v>
      </c>
      <c r="E55" s="26">
        <v>830144</v>
      </c>
      <c r="F55" s="156">
        <v>942603</v>
      </c>
      <c r="G55" s="2">
        <f t="shared" si="1"/>
        <v>112459</v>
      </c>
      <c r="H55" s="44">
        <f t="shared" si="0"/>
        <v>0.13550000000000001</v>
      </c>
      <c r="I55" s="61" t="s">
        <v>870</v>
      </c>
      <c r="J55" s="65" t="s">
        <v>870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</row>
    <row r="56" spans="1:485" s="40" customFormat="1" x14ac:dyDescent="0.2">
      <c r="A56" s="46" t="s">
        <v>90</v>
      </c>
      <c r="B56" s="47" t="s">
        <v>91</v>
      </c>
      <c r="C56" s="47" t="s">
        <v>107</v>
      </c>
      <c r="D56" s="47" t="s">
        <v>108</v>
      </c>
      <c r="E56" s="26">
        <v>1371468</v>
      </c>
      <c r="F56" s="156">
        <v>2073547</v>
      </c>
      <c r="G56" s="2">
        <f t="shared" si="1"/>
        <v>702079</v>
      </c>
      <c r="H56" s="44">
        <f t="shared" si="0"/>
        <v>0.51190000000000002</v>
      </c>
      <c r="I56" s="61" t="s">
        <v>870</v>
      </c>
      <c r="J56" s="65" t="s">
        <v>870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</row>
    <row r="57" spans="1:485" s="40" customFormat="1" x14ac:dyDescent="0.2">
      <c r="A57" s="46" t="s">
        <v>90</v>
      </c>
      <c r="B57" s="47" t="s">
        <v>91</v>
      </c>
      <c r="C57" s="47" t="s">
        <v>109</v>
      </c>
      <c r="D57" s="47" t="s">
        <v>110</v>
      </c>
      <c r="E57" s="26">
        <v>1067053</v>
      </c>
      <c r="F57" s="156">
        <v>1227266</v>
      </c>
      <c r="G57" s="2">
        <f t="shared" si="1"/>
        <v>160213</v>
      </c>
      <c r="H57" s="44">
        <f t="shared" si="0"/>
        <v>0.15010000000000001</v>
      </c>
      <c r="I57" s="61" t="s">
        <v>870</v>
      </c>
      <c r="J57" s="65" t="s">
        <v>870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</row>
    <row r="58" spans="1:485" s="40" customFormat="1" x14ac:dyDescent="0.2">
      <c r="A58" s="46" t="s">
        <v>90</v>
      </c>
      <c r="B58" s="47" t="s">
        <v>91</v>
      </c>
      <c r="C58" s="47" t="s">
        <v>111</v>
      </c>
      <c r="D58" s="47" t="s">
        <v>112</v>
      </c>
      <c r="E58" s="26">
        <v>749203</v>
      </c>
      <c r="F58" s="156">
        <v>924706</v>
      </c>
      <c r="G58" s="2">
        <f t="shared" si="1"/>
        <v>175503</v>
      </c>
      <c r="H58" s="44">
        <f t="shared" si="0"/>
        <v>0.23430000000000001</v>
      </c>
      <c r="I58" s="61" t="s">
        <v>870</v>
      </c>
      <c r="J58" s="65" t="s">
        <v>870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</row>
    <row r="59" spans="1:485" s="40" customFormat="1" x14ac:dyDescent="0.2">
      <c r="A59" s="46" t="s">
        <v>113</v>
      </c>
      <c r="B59" s="47" t="s">
        <v>114</v>
      </c>
      <c r="C59" s="47" t="s">
        <v>12</v>
      </c>
      <c r="D59" s="47" t="s">
        <v>115</v>
      </c>
      <c r="E59" s="26">
        <v>12110</v>
      </c>
      <c r="F59" s="156">
        <v>11720</v>
      </c>
      <c r="G59" s="2">
        <f t="shared" si="1"/>
        <v>-390</v>
      </c>
      <c r="H59" s="44">
        <f t="shared" si="0"/>
        <v>-3.2199999999999999E-2</v>
      </c>
      <c r="I59" s="61">
        <v>1</v>
      </c>
      <c r="J59" s="65">
        <v>1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</row>
    <row r="60" spans="1:485" s="40" customFormat="1" x14ac:dyDescent="0.2">
      <c r="A60" s="46" t="s">
        <v>113</v>
      </c>
      <c r="B60" s="47" t="s">
        <v>114</v>
      </c>
      <c r="C60" s="47" t="s">
        <v>116</v>
      </c>
      <c r="D60" s="47" t="s">
        <v>117</v>
      </c>
      <c r="E60" s="26">
        <v>17304</v>
      </c>
      <c r="F60" s="156">
        <v>17550</v>
      </c>
      <c r="G60" s="2">
        <f t="shared" si="1"/>
        <v>246</v>
      </c>
      <c r="H60" s="44">
        <f t="shared" si="0"/>
        <v>1.4200000000000001E-2</v>
      </c>
      <c r="I60" s="61">
        <v>1</v>
      </c>
      <c r="J60" s="65">
        <v>1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</row>
    <row r="61" spans="1:485" s="40" customFormat="1" x14ac:dyDescent="0.2">
      <c r="A61" s="46" t="s">
        <v>113</v>
      </c>
      <c r="B61" s="47" t="s">
        <v>114</v>
      </c>
      <c r="C61" s="47" t="s">
        <v>118</v>
      </c>
      <c r="D61" s="47" t="s">
        <v>119</v>
      </c>
      <c r="E61" s="26">
        <v>242821</v>
      </c>
      <c r="F61" s="156">
        <v>386770</v>
      </c>
      <c r="G61" s="2">
        <f t="shared" si="1"/>
        <v>143949</v>
      </c>
      <c r="H61" s="44">
        <f t="shared" si="0"/>
        <v>0.59279999999999999</v>
      </c>
      <c r="I61" s="61" t="s">
        <v>870</v>
      </c>
      <c r="J61" s="65" t="s">
        <v>870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</row>
    <row r="62" spans="1:485" s="40" customFormat="1" x14ac:dyDescent="0.2">
      <c r="A62" s="46" t="s">
        <v>113</v>
      </c>
      <c r="B62" s="47" t="s">
        <v>114</v>
      </c>
      <c r="C62" s="47" t="s">
        <v>120</v>
      </c>
      <c r="D62" s="47" t="s">
        <v>121</v>
      </c>
      <c r="E62" s="26">
        <v>17859</v>
      </c>
      <c r="F62" s="156">
        <v>18226</v>
      </c>
      <c r="G62" s="2">
        <f t="shared" si="1"/>
        <v>367</v>
      </c>
      <c r="H62" s="44">
        <f t="shared" si="0"/>
        <v>2.0500000000000001E-2</v>
      </c>
      <c r="I62" s="61">
        <v>1</v>
      </c>
      <c r="J62" s="65">
        <v>1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</row>
    <row r="63" spans="1:485" s="40" customFormat="1" x14ac:dyDescent="0.2">
      <c r="A63" s="46" t="s">
        <v>113</v>
      </c>
      <c r="B63" s="47" t="s">
        <v>114</v>
      </c>
      <c r="C63" s="47" t="s">
        <v>47</v>
      </c>
      <c r="D63" s="47" t="s">
        <v>122</v>
      </c>
      <c r="E63" s="26">
        <v>8459079</v>
      </c>
      <c r="F63" s="156">
        <v>10949687</v>
      </c>
      <c r="G63" s="2">
        <f t="shared" si="1"/>
        <v>2490608</v>
      </c>
      <c r="H63" s="44">
        <f t="shared" si="0"/>
        <v>0.2944</v>
      </c>
      <c r="I63" s="61" t="s">
        <v>870</v>
      </c>
      <c r="J63" s="65" t="s">
        <v>870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</row>
    <row r="64" spans="1:485" s="40" customFormat="1" x14ac:dyDescent="0.2">
      <c r="A64" s="46" t="s">
        <v>113</v>
      </c>
      <c r="B64" s="47" t="s">
        <v>114</v>
      </c>
      <c r="C64" s="47" t="s">
        <v>123</v>
      </c>
      <c r="D64" s="47" t="s">
        <v>124</v>
      </c>
      <c r="E64" s="26">
        <v>21739349</v>
      </c>
      <c r="F64" s="156">
        <v>27134779</v>
      </c>
      <c r="G64" s="2">
        <f t="shared" si="1"/>
        <v>5395430</v>
      </c>
      <c r="H64" s="44">
        <f t="shared" si="0"/>
        <v>0.2482</v>
      </c>
      <c r="I64" s="61" t="s">
        <v>870</v>
      </c>
      <c r="J64" s="65" t="s">
        <v>870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</row>
    <row r="65" spans="1:485" s="40" customFormat="1" x14ac:dyDescent="0.2">
      <c r="A65" s="46" t="s">
        <v>113</v>
      </c>
      <c r="B65" s="47" t="s">
        <v>114</v>
      </c>
      <c r="C65" s="47" t="s">
        <v>125</v>
      </c>
      <c r="D65" s="47" t="s">
        <v>126</v>
      </c>
      <c r="E65" s="26">
        <v>9511817</v>
      </c>
      <c r="F65" s="156">
        <v>11206136</v>
      </c>
      <c r="G65" s="2">
        <f t="shared" si="1"/>
        <v>1694319</v>
      </c>
      <c r="H65" s="44">
        <f t="shared" si="0"/>
        <v>0.17810000000000001</v>
      </c>
      <c r="I65" s="61" t="s">
        <v>870</v>
      </c>
      <c r="J65" s="65" t="s">
        <v>870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</row>
    <row r="66" spans="1:485" s="40" customFormat="1" x14ac:dyDescent="0.2">
      <c r="A66" s="46" t="s">
        <v>113</v>
      </c>
      <c r="B66" s="47" t="s">
        <v>114</v>
      </c>
      <c r="C66" s="47" t="s">
        <v>127</v>
      </c>
      <c r="D66" s="47" t="s">
        <v>128</v>
      </c>
      <c r="E66" s="26">
        <v>744429</v>
      </c>
      <c r="F66" s="156">
        <v>803523</v>
      </c>
      <c r="G66" s="2">
        <f t="shared" si="1"/>
        <v>59094</v>
      </c>
      <c r="H66" s="44">
        <f t="shared" si="0"/>
        <v>7.9399999999999998E-2</v>
      </c>
      <c r="I66" s="61" t="s">
        <v>870</v>
      </c>
      <c r="J66" s="65" t="s">
        <v>870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</row>
    <row r="67" spans="1:485" s="40" customFormat="1" x14ac:dyDescent="0.2">
      <c r="A67" s="46" t="s">
        <v>113</v>
      </c>
      <c r="B67" s="47" t="s">
        <v>114</v>
      </c>
      <c r="C67" s="47" t="s">
        <v>129</v>
      </c>
      <c r="D67" s="47" t="s">
        <v>130</v>
      </c>
      <c r="E67" s="26">
        <v>24845060</v>
      </c>
      <c r="F67" s="156">
        <v>30914567</v>
      </c>
      <c r="G67" s="2">
        <f t="shared" si="1"/>
        <v>6069507</v>
      </c>
      <c r="H67" s="44">
        <f t="shared" si="0"/>
        <v>0.24429999999999999</v>
      </c>
      <c r="I67" s="61" t="s">
        <v>870</v>
      </c>
      <c r="J67" s="65" t="s">
        <v>870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</row>
    <row r="68" spans="1:485" s="40" customFormat="1" x14ac:dyDescent="0.2">
      <c r="A68" s="46" t="s">
        <v>113</v>
      </c>
      <c r="B68" s="47" t="s">
        <v>114</v>
      </c>
      <c r="C68" s="47" t="s">
        <v>131</v>
      </c>
      <c r="D68" s="47" t="s">
        <v>132</v>
      </c>
      <c r="E68" s="26">
        <v>15888</v>
      </c>
      <c r="F68" s="156">
        <v>16138</v>
      </c>
      <c r="G68" s="2">
        <f t="shared" si="1"/>
        <v>250</v>
      </c>
      <c r="H68" s="44">
        <f t="shared" si="0"/>
        <v>1.5699999999999999E-2</v>
      </c>
      <c r="I68" s="61">
        <v>1</v>
      </c>
      <c r="J68" s="65">
        <v>1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</row>
    <row r="69" spans="1:485" s="40" customFormat="1" x14ac:dyDescent="0.2">
      <c r="A69" s="46" t="s">
        <v>133</v>
      </c>
      <c r="B69" s="47" t="s">
        <v>134</v>
      </c>
      <c r="C69" s="47" t="s">
        <v>135</v>
      </c>
      <c r="D69" s="47" t="s">
        <v>136</v>
      </c>
      <c r="E69" s="26">
        <v>1024654</v>
      </c>
      <c r="F69" s="156">
        <v>1298556</v>
      </c>
      <c r="G69" s="2">
        <f t="shared" si="1"/>
        <v>273902</v>
      </c>
      <c r="H69" s="44">
        <f t="shared" si="0"/>
        <v>0.26729999999999998</v>
      </c>
      <c r="I69" s="61" t="s">
        <v>870</v>
      </c>
      <c r="J69" s="65" t="s">
        <v>870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</row>
    <row r="70" spans="1:485" s="40" customFormat="1" x14ac:dyDescent="0.2">
      <c r="A70" s="46" t="s">
        <v>133</v>
      </c>
      <c r="B70" s="47" t="s">
        <v>134</v>
      </c>
      <c r="C70" s="47" t="s">
        <v>41</v>
      </c>
      <c r="D70" s="47" t="s">
        <v>137</v>
      </c>
      <c r="E70" s="26">
        <v>7327755</v>
      </c>
      <c r="F70" s="156">
        <v>8391515</v>
      </c>
      <c r="G70" s="2">
        <f t="shared" si="1"/>
        <v>1063760</v>
      </c>
      <c r="H70" s="44">
        <f t="shared" si="0"/>
        <v>0.1452</v>
      </c>
      <c r="I70" s="61" t="s">
        <v>870</v>
      </c>
      <c r="J70" s="65" t="s">
        <v>870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</row>
    <row r="71" spans="1:485" s="40" customFormat="1" x14ac:dyDescent="0.2">
      <c r="A71" s="46" t="s">
        <v>133</v>
      </c>
      <c r="B71" s="47" t="s">
        <v>134</v>
      </c>
      <c r="C71" s="47" t="s">
        <v>138</v>
      </c>
      <c r="D71" s="47" t="s">
        <v>139</v>
      </c>
      <c r="E71" s="26">
        <v>33257</v>
      </c>
      <c r="F71" s="156">
        <v>108240</v>
      </c>
      <c r="G71" s="2">
        <f t="shared" si="1"/>
        <v>74983</v>
      </c>
      <c r="H71" s="44">
        <f t="shared" si="0"/>
        <v>2.2547000000000001</v>
      </c>
      <c r="I71" s="61">
        <v>1</v>
      </c>
      <c r="J71" s="65" t="s">
        <v>870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</row>
    <row r="72" spans="1:485" s="40" customFormat="1" x14ac:dyDescent="0.2">
      <c r="A72" s="46" t="s">
        <v>133</v>
      </c>
      <c r="B72" s="47" t="s">
        <v>134</v>
      </c>
      <c r="C72" s="47" t="s">
        <v>123</v>
      </c>
      <c r="D72" s="47" t="s">
        <v>140</v>
      </c>
      <c r="E72" s="26">
        <v>3606004</v>
      </c>
      <c r="F72" s="156">
        <v>4329719</v>
      </c>
      <c r="G72" s="2">
        <f t="shared" si="1"/>
        <v>723715</v>
      </c>
      <c r="H72" s="44">
        <f t="shared" si="0"/>
        <v>0.20069999999999999</v>
      </c>
      <c r="I72" s="61" t="s">
        <v>870</v>
      </c>
      <c r="J72" s="65" t="s">
        <v>870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</row>
    <row r="73" spans="1:485" s="40" customFormat="1" x14ac:dyDescent="0.2">
      <c r="A73" s="46" t="s">
        <v>133</v>
      </c>
      <c r="B73" s="47" t="s">
        <v>134</v>
      </c>
      <c r="C73" s="47" t="s">
        <v>141</v>
      </c>
      <c r="D73" s="47" t="s">
        <v>142</v>
      </c>
      <c r="E73" s="26">
        <v>4127616</v>
      </c>
      <c r="F73" s="156">
        <v>4948737</v>
      </c>
      <c r="G73" s="2">
        <f t="shared" si="1"/>
        <v>821121</v>
      </c>
      <c r="H73" s="44">
        <f t="shared" ref="H73:H136" si="2">ROUND(G73/E73,4)</f>
        <v>0.19889999999999999</v>
      </c>
      <c r="I73" s="61" t="s">
        <v>870</v>
      </c>
      <c r="J73" s="65" t="s">
        <v>870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</row>
    <row r="74" spans="1:485" s="40" customFormat="1" x14ac:dyDescent="0.2">
      <c r="A74" s="46" t="s">
        <v>133</v>
      </c>
      <c r="B74" s="47" t="s">
        <v>134</v>
      </c>
      <c r="C74" s="47" t="s">
        <v>143</v>
      </c>
      <c r="D74" s="47" t="s">
        <v>144</v>
      </c>
      <c r="E74" s="26">
        <v>1384132</v>
      </c>
      <c r="F74" s="156">
        <v>1457144</v>
      </c>
      <c r="G74" s="2">
        <f t="shared" ref="G74:G137" si="3">SUM(F74-E74)</f>
        <v>73012</v>
      </c>
      <c r="H74" s="44">
        <f t="shared" si="2"/>
        <v>5.2699999999999997E-2</v>
      </c>
      <c r="I74" s="61" t="s">
        <v>870</v>
      </c>
      <c r="J74" s="65" t="s">
        <v>870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</row>
    <row r="75" spans="1:485" s="40" customFormat="1" x14ac:dyDescent="0.2">
      <c r="A75" s="46" t="s">
        <v>133</v>
      </c>
      <c r="B75" s="47" t="s">
        <v>134</v>
      </c>
      <c r="C75" s="47" t="s">
        <v>145</v>
      </c>
      <c r="D75" s="47" t="s">
        <v>146</v>
      </c>
      <c r="E75" s="26">
        <v>1467876</v>
      </c>
      <c r="F75" s="156">
        <v>1744480</v>
      </c>
      <c r="G75" s="2">
        <f t="shared" si="3"/>
        <v>276604</v>
      </c>
      <c r="H75" s="44">
        <f t="shared" si="2"/>
        <v>0.18840000000000001</v>
      </c>
      <c r="I75" s="61" t="s">
        <v>870</v>
      </c>
      <c r="J75" s="65" t="s">
        <v>870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</row>
    <row r="76" spans="1:485" s="40" customFormat="1" x14ac:dyDescent="0.2">
      <c r="A76" s="46" t="s">
        <v>133</v>
      </c>
      <c r="B76" s="47" t="s">
        <v>134</v>
      </c>
      <c r="C76" s="47" t="s">
        <v>147</v>
      </c>
      <c r="D76" s="47" t="s">
        <v>148</v>
      </c>
      <c r="E76" s="26">
        <v>277669</v>
      </c>
      <c r="F76" s="156">
        <v>375651</v>
      </c>
      <c r="G76" s="2">
        <f t="shared" si="3"/>
        <v>97982</v>
      </c>
      <c r="H76" s="44">
        <f t="shared" si="2"/>
        <v>0.35289999999999999</v>
      </c>
      <c r="I76" s="61" t="s">
        <v>870</v>
      </c>
      <c r="J76" s="65" t="s">
        <v>870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</row>
    <row r="77" spans="1:485" s="40" customFormat="1" x14ac:dyDescent="0.2">
      <c r="A77" s="46" t="s">
        <v>133</v>
      </c>
      <c r="B77" s="47" t="s">
        <v>134</v>
      </c>
      <c r="C77" s="47" t="s">
        <v>149</v>
      </c>
      <c r="D77" s="47" t="s">
        <v>150</v>
      </c>
      <c r="E77" s="26">
        <v>3652089</v>
      </c>
      <c r="F77" s="156">
        <v>4594825</v>
      </c>
      <c r="G77" s="2">
        <f t="shared" si="3"/>
        <v>942736</v>
      </c>
      <c r="H77" s="44">
        <f t="shared" si="2"/>
        <v>0.2581</v>
      </c>
      <c r="I77" s="61" t="s">
        <v>870</v>
      </c>
      <c r="J77" s="65" t="s">
        <v>870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</row>
    <row r="78" spans="1:485" s="40" customFormat="1" x14ac:dyDescent="0.2">
      <c r="A78" s="46" t="s">
        <v>151</v>
      </c>
      <c r="B78" s="47" t="s">
        <v>152</v>
      </c>
      <c r="C78" s="47" t="s">
        <v>153</v>
      </c>
      <c r="D78" s="47" t="s">
        <v>154</v>
      </c>
      <c r="E78" s="26">
        <v>552824</v>
      </c>
      <c r="F78" s="156">
        <v>645274</v>
      </c>
      <c r="G78" s="2">
        <f t="shared" si="3"/>
        <v>92450</v>
      </c>
      <c r="H78" s="44">
        <f t="shared" si="2"/>
        <v>0.16719999999999999</v>
      </c>
      <c r="I78" s="61" t="s">
        <v>870</v>
      </c>
      <c r="J78" s="65" t="s">
        <v>870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</row>
    <row r="79" spans="1:485" s="40" customFormat="1" x14ac:dyDescent="0.2">
      <c r="A79" s="46" t="s">
        <v>151</v>
      </c>
      <c r="B79" s="47" t="s">
        <v>152</v>
      </c>
      <c r="C79" s="47" t="s">
        <v>155</v>
      </c>
      <c r="D79" s="47" t="s">
        <v>156</v>
      </c>
      <c r="E79" s="26">
        <v>803704</v>
      </c>
      <c r="F79" s="156">
        <v>855687</v>
      </c>
      <c r="G79" s="2">
        <f t="shared" si="3"/>
        <v>51983</v>
      </c>
      <c r="H79" s="44">
        <f t="shared" si="2"/>
        <v>6.4699999999999994E-2</v>
      </c>
      <c r="I79" s="61" t="s">
        <v>870</v>
      </c>
      <c r="J79" s="65" t="s">
        <v>870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</row>
    <row r="80" spans="1:485" s="40" customFormat="1" x14ac:dyDescent="0.2">
      <c r="A80" s="46" t="s">
        <v>151</v>
      </c>
      <c r="B80" s="47" t="s">
        <v>152</v>
      </c>
      <c r="C80" s="47" t="s">
        <v>34</v>
      </c>
      <c r="D80" s="47" t="s">
        <v>157</v>
      </c>
      <c r="E80" s="26">
        <v>2150626</v>
      </c>
      <c r="F80" s="156">
        <v>2494982</v>
      </c>
      <c r="G80" s="2">
        <f t="shared" si="3"/>
        <v>344356</v>
      </c>
      <c r="H80" s="44">
        <f t="shared" si="2"/>
        <v>0.16009999999999999</v>
      </c>
      <c r="I80" s="61" t="s">
        <v>870</v>
      </c>
      <c r="J80" s="65" t="s">
        <v>870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</row>
    <row r="81" spans="1:485" s="40" customFormat="1" x14ac:dyDescent="0.2">
      <c r="A81" s="46" t="s">
        <v>151</v>
      </c>
      <c r="B81" s="47" t="s">
        <v>152</v>
      </c>
      <c r="C81" s="47" t="s">
        <v>158</v>
      </c>
      <c r="D81" s="47" t="s">
        <v>159</v>
      </c>
      <c r="E81" s="26">
        <v>799494</v>
      </c>
      <c r="F81" s="156">
        <v>918760</v>
      </c>
      <c r="G81" s="2">
        <f t="shared" si="3"/>
        <v>119266</v>
      </c>
      <c r="H81" s="44">
        <f t="shared" si="2"/>
        <v>0.1492</v>
      </c>
      <c r="I81" s="61" t="s">
        <v>870</v>
      </c>
      <c r="J81" s="65" t="s">
        <v>870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</row>
    <row r="82" spans="1:485" s="40" customFormat="1" x14ac:dyDescent="0.2">
      <c r="A82" s="46" t="s">
        <v>151</v>
      </c>
      <c r="B82" s="47" t="s">
        <v>152</v>
      </c>
      <c r="C82" s="47" t="s">
        <v>116</v>
      </c>
      <c r="D82" s="47" t="s">
        <v>160</v>
      </c>
      <c r="E82" s="26">
        <v>1058820</v>
      </c>
      <c r="F82" s="156">
        <v>1283457</v>
      </c>
      <c r="G82" s="2">
        <f t="shared" si="3"/>
        <v>224637</v>
      </c>
      <c r="H82" s="44">
        <f t="shared" si="2"/>
        <v>0.2122</v>
      </c>
      <c r="I82" s="61" t="s">
        <v>870</v>
      </c>
      <c r="J82" s="65" t="s">
        <v>870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</row>
    <row r="83" spans="1:485" s="40" customFormat="1" x14ac:dyDescent="0.2">
      <c r="A83" s="46" t="s">
        <v>151</v>
      </c>
      <c r="B83" s="47" t="s">
        <v>152</v>
      </c>
      <c r="C83" s="47" t="s">
        <v>161</v>
      </c>
      <c r="D83" s="47" t="s">
        <v>162</v>
      </c>
      <c r="E83" s="26">
        <v>2660734</v>
      </c>
      <c r="F83" s="156">
        <v>2986531</v>
      </c>
      <c r="G83" s="2">
        <f t="shared" si="3"/>
        <v>325797</v>
      </c>
      <c r="H83" s="44">
        <f t="shared" si="2"/>
        <v>0.12239999999999999</v>
      </c>
      <c r="I83" s="61" t="s">
        <v>870</v>
      </c>
      <c r="J83" s="65" t="s">
        <v>870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</row>
    <row r="84" spans="1:485" s="40" customFormat="1" x14ac:dyDescent="0.2">
      <c r="A84" s="46" t="s">
        <v>151</v>
      </c>
      <c r="B84" s="47" t="s">
        <v>152</v>
      </c>
      <c r="C84" s="47" t="s">
        <v>163</v>
      </c>
      <c r="D84" s="47" t="s">
        <v>164</v>
      </c>
      <c r="E84" s="26">
        <v>2126024</v>
      </c>
      <c r="F84" s="156">
        <v>2433168</v>
      </c>
      <c r="G84" s="2">
        <f t="shared" si="3"/>
        <v>307144</v>
      </c>
      <c r="H84" s="44">
        <f t="shared" si="2"/>
        <v>0.14449999999999999</v>
      </c>
      <c r="I84" s="61" t="s">
        <v>870</v>
      </c>
      <c r="J84" s="65" t="s">
        <v>870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</row>
    <row r="85" spans="1:485" s="40" customFormat="1" x14ac:dyDescent="0.2">
      <c r="A85" s="46" t="s">
        <v>151</v>
      </c>
      <c r="B85" s="47" t="s">
        <v>152</v>
      </c>
      <c r="C85" s="47" t="s">
        <v>165</v>
      </c>
      <c r="D85" s="47" t="s">
        <v>166</v>
      </c>
      <c r="E85" s="26">
        <v>1491533</v>
      </c>
      <c r="F85" s="156">
        <v>1614729</v>
      </c>
      <c r="G85" s="2">
        <f t="shared" si="3"/>
        <v>123196</v>
      </c>
      <c r="H85" s="44">
        <f t="shared" si="2"/>
        <v>8.2600000000000007E-2</v>
      </c>
      <c r="I85" s="61" t="s">
        <v>870</v>
      </c>
      <c r="J85" s="65" t="s">
        <v>870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</row>
    <row r="86" spans="1:485" s="40" customFormat="1" x14ac:dyDescent="0.2">
      <c r="A86" s="46" t="s">
        <v>151</v>
      </c>
      <c r="B86" s="47" t="s">
        <v>152</v>
      </c>
      <c r="C86" s="47" t="s">
        <v>59</v>
      </c>
      <c r="D86" s="47" t="s">
        <v>167</v>
      </c>
      <c r="E86" s="26">
        <v>2082130</v>
      </c>
      <c r="F86" s="156">
        <v>2607827</v>
      </c>
      <c r="G86" s="2">
        <f t="shared" si="3"/>
        <v>525697</v>
      </c>
      <c r="H86" s="44">
        <f t="shared" si="2"/>
        <v>0.2525</v>
      </c>
      <c r="I86" s="61" t="s">
        <v>870</v>
      </c>
      <c r="J86" s="65" t="s">
        <v>870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</row>
    <row r="87" spans="1:485" s="40" customFormat="1" x14ac:dyDescent="0.2">
      <c r="A87" s="46" t="s">
        <v>151</v>
      </c>
      <c r="B87" s="47" t="s">
        <v>152</v>
      </c>
      <c r="C87" s="47" t="s">
        <v>168</v>
      </c>
      <c r="D87" s="47" t="s">
        <v>169</v>
      </c>
      <c r="E87" s="26">
        <v>2019587</v>
      </c>
      <c r="F87" s="156">
        <v>2317744</v>
      </c>
      <c r="G87" s="2">
        <f t="shared" si="3"/>
        <v>298157</v>
      </c>
      <c r="H87" s="44">
        <f t="shared" si="2"/>
        <v>0.14760000000000001</v>
      </c>
      <c r="I87" s="61" t="s">
        <v>870</v>
      </c>
      <c r="J87" s="65" t="s">
        <v>870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</row>
    <row r="88" spans="1:485" s="40" customFormat="1" x14ac:dyDescent="0.2">
      <c r="A88" s="46" t="s">
        <v>151</v>
      </c>
      <c r="B88" s="47" t="s">
        <v>152</v>
      </c>
      <c r="C88" s="47" t="s">
        <v>170</v>
      </c>
      <c r="D88" s="47" t="s">
        <v>171</v>
      </c>
      <c r="E88" s="26">
        <v>13042854</v>
      </c>
      <c r="F88" s="156">
        <v>15260023</v>
      </c>
      <c r="G88" s="2">
        <f t="shared" si="3"/>
        <v>2217169</v>
      </c>
      <c r="H88" s="44">
        <f t="shared" si="2"/>
        <v>0.17</v>
      </c>
      <c r="I88" s="61" t="s">
        <v>870</v>
      </c>
      <c r="J88" s="65" t="s">
        <v>870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</row>
    <row r="89" spans="1:485" s="40" customFormat="1" x14ac:dyDescent="0.2">
      <c r="A89" s="48" t="s">
        <v>151</v>
      </c>
      <c r="B89" s="49" t="s">
        <v>152</v>
      </c>
      <c r="C89" s="49" t="s">
        <v>172</v>
      </c>
      <c r="D89" s="49" t="s">
        <v>173</v>
      </c>
      <c r="E89" s="26">
        <v>486328</v>
      </c>
      <c r="F89" s="156">
        <v>583795</v>
      </c>
      <c r="G89" s="2">
        <f t="shared" si="3"/>
        <v>97467</v>
      </c>
      <c r="H89" s="44">
        <f t="shared" si="2"/>
        <v>0.20039999999999999</v>
      </c>
      <c r="I89" s="61" t="s">
        <v>870</v>
      </c>
      <c r="J89" s="65" t="s">
        <v>870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</row>
    <row r="90" spans="1:485" s="40" customFormat="1" x14ac:dyDescent="0.2">
      <c r="A90" s="46" t="s">
        <v>174</v>
      </c>
      <c r="B90" s="47" t="s">
        <v>175</v>
      </c>
      <c r="C90" s="47" t="s">
        <v>34</v>
      </c>
      <c r="D90" s="47" t="s">
        <v>177</v>
      </c>
      <c r="E90" s="26">
        <v>850056</v>
      </c>
      <c r="F90" s="156">
        <v>879468</v>
      </c>
      <c r="G90" s="2">
        <f t="shared" si="3"/>
        <v>29412</v>
      </c>
      <c r="H90" s="44">
        <f t="shared" si="2"/>
        <v>3.4599999999999999E-2</v>
      </c>
      <c r="I90" s="61" t="s">
        <v>870</v>
      </c>
      <c r="J90" s="65" t="s">
        <v>870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</row>
    <row r="91" spans="1:485" s="40" customFormat="1" x14ac:dyDescent="0.2">
      <c r="A91" s="46" t="s">
        <v>174</v>
      </c>
      <c r="B91" s="47" t="s">
        <v>175</v>
      </c>
      <c r="C91" s="47" t="s">
        <v>26</v>
      </c>
      <c r="D91" s="47" t="s">
        <v>178</v>
      </c>
      <c r="E91" s="26">
        <v>1513119</v>
      </c>
      <c r="F91" s="156">
        <v>1709723</v>
      </c>
      <c r="G91" s="2">
        <f t="shared" si="3"/>
        <v>196604</v>
      </c>
      <c r="H91" s="44">
        <f t="shared" si="2"/>
        <v>0.12989999999999999</v>
      </c>
      <c r="I91" s="61" t="s">
        <v>870</v>
      </c>
      <c r="J91" s="65" t="s">
        <v>870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</row>
    <row r="92" spans="1:485" s="40" customFormat="1" x14ac:dyDescent="0.2">
      <c r="A92" s="46" t="s">
        <v>174</v>
      </c>
      <c r="B92" s="47" t="s">
        <v>175</v>
      </c>
      <c r="C92" s="47" t="s">
        <v>57</v>
      </c>
      <c r="D92" s="47" t="s">
        <v>179</v>
      </c>
      <c r="E92" s="26">
        <v>1299361</v>
      </c>
      <c r="F92" s="156">
        <v>1534304</v>
      </c>
      <c r="G92" s="2">
        <f t="shared" si="3"/>
        <v>234943</v>
      </c>
      <c r="H92" s="44">
        <f t="shared" si="2"/>
        <v>0.18079999999999999</v>
      </c>
      <c r="I92" s="61" t="s">
        <v>870</v>
      </c>
      <c r="J92" s="65" t="s">
        <v>870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</row>
    <row r="93" spans="1:485" s="40" customFormat="1" x14ac:dyDescent="0.2">
      <c r="A93" s="46" t="s">
        <v>174</v>
      </c>
      <c r="B93" s="47" t="s">
        <v>175</v>
      </c>
      <c r="C93" s="47" t="s">
        <v>16</v>
      </c>
      <c r="D93" s="47" t="s">
        <v>180</v>
      </c>
      <c r="E93" s="26">
        <v>1577273</v>
      </c>
      <c r="F93" s="156">
        <v>1783586</v>
      </c>
      <c r="G93" s="2">
        <f t="shared" si="3"/>
        <v>206313</v>
      </c>
      <c r="H93" s="44">
        <f t="shared" si="2"/>
        <v>0.1308</v>
      </c>
      <c r="I93" s="61" t="s">
        <v>870</v>
      </c>
      <c r="J93" s="65" t="s">
        <v>870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</row>
    <row r="94" spans="1:485" s="40" customFormat="1" x14ac:dyDescent="0.2">
      <c r="A94" s="46" t="s">
        <v>174</v>
      </c>
      <c r="B94" s="47" t="s">
        <v>175</v>
      </c>
      <c r="C94" s="47" t="s">
        <v>181</v>
      </c>
      <c r="D94" s="47" t="s">
        <v>881</v>
      </c>
      <c r="E94" s="26">
        <v>4701272</v>
      </c>
      <c r="F94" s="156">
        <v>5304582</v>
      </c>
      <c r="G94" s="2">
        <f t="shared" si="3"/>
        <v>603310</v>
      </c>
      <c r="H94" s="44">
        <f t="shared" si="2"/>
        <v>0.1283</v>
      </c>
      <c r="I94" s="61" t="s">
        <v>870</v>
      </c>
      <c r="J94" s="65" t="s">
        <v>870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</row>
    <row r="95" spans="1:485" s="40" customFormat="1" x14ac:dyDescent="0.2">
      <c r="A95" s="46" t="s">
        <v>182</v>
      </c>
      <c r="B95" s="47" t="s">
        <v>183</v>
      </c>
      <c r="C95" s="47" t="s">
        <v>57</v>
      </c>
      <c r="D95" s="47" t="s">
        <v>184</v>
      </c>
      <c r="E95" s="26">
        <v>209433</v>
      </c>
      <c r="F95" s="156">
        <v>226885</v>
      </c>
      <c r="G95" s="2">
        <f t="shared" si="3"/>
        <v>17452</v>
      </c>
      <c r="H95" s="44">
        <f t="shared" si="2"/>
        <v>8.3299999999999999E-2</v>
      </c>
      <c r="I95" s="61">
        <v>1</v>
      </c>
      <c r="J95" s="65" t="s">
        <v>870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</row>
    <row r="96" spans="1:485" s="40" customFormat="1" x14ac:dyDescent="0.2">
      <c r="A96" s="46" t="s">
        <v>182</v>
      </c>
      <c r="B96" s="47" t="s">
        <v>183</v>
      </c>
      <c r="C96" s="47" t="s">
        <v>185</v>
      </c>
      <c r="D96" s="47" t="s">
        <v>186</v>
      </c>
      <c r="E96" s="26">
        <v>485805</v>
      </c>
      <c r="F96" s="156">
        <v>562340</v>
      </c>
      <c r="G96" s="2">
        <f t="shared" si="3"/>
        <v>76535</v>
      </c>
      <c r="H96" s="44">
        <f t="shared" si="2"/>
        <v>0.1575</v>
      </c>
      <c r="I96" s="61" t="s">
        <v>870</v>
      </c>
      <c r="J96" s="65" t="s">
        <v>870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</row>
    <row r="97" spans="1:485" s="40" customFormat="1" x14ac:dyDescent="0.2">
      <c r="A97" s="46" t="s">
        <v>182</v>
      </c>
      <c r="B97" s="47" t="s">
        <v>183</v>
      </c>
      <c r="C97" s="47" t="s">
        <v>18</v>
      </c>
      <c r="D97" s="47" t="s">
        <v>187</v>
      </c>
      <c r="E97" s="26">
        <v>59964</v>
      </c>
      <c r="F97" s="156">
        <v>101428</v>
      </c>
      <c r="G97" s="2">
        <f t="shared" si="3"/>
        <v>41464</v>
      </c>
      <c r="H97" s="44">
        <f t="shared" si="2"/>
        <v>0.6915</v>
      </c>
      <c r="I97" s="61" t="s">
        <v>870</v>
      </c>
      <c r="J97" s="65" t="s">
        <v>870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</row>
    <row r="98" spans="1:485" s="40" customFormat="1" x14ac:dyDescent="0.2">
      <c r="A98" s="46" t="s">
        <v>188</v>
      </c>
      <c r="B98" s="47" t="s">
        <v>189</v>
      </c>
      <c r="C98" s="47" t="s">
        <v>190</v>
      </c>
      <c r="D98" s="47" t="s">
        <v>191</v>
      </c>
      <c r="E98" s="26">
        <v>1164108</v>
      </c>
      <c r="F98" s="156">
        <v>1391626</v>
      </c>
      <c r="G98" s="2">
        <f t="shared" si="3"/>
        <v>227518</v>
      </c>
      <c r="H98" s="44">
        <f t="shared" si="2"/>
        <v>0.19539999999999999</v>
      </c>
      <c r="I98" s="61" t="s">
        <v>870</v>
      </c>
      <c r="J98" s="65" t="s">
        <v>870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</row>
    <row r="99" spans="1:485" s="40" customFormat="1" x14ac:dyDescent="0.2">
      <c r="A99" s="46" t="s">
        <v>188</v>
      </c>
      <c r="B99" s="47" t="s">
        <v>189</v>
      </c>
      <c r="C99" s="47" t="s">
        <v>57</v>
      </c>
      <c r="D99" s="47" t="s">
        <v>192</v>
      </c>
      <c r="E99" s="26">
        <v>61213989</v>
      </c>
      <c r="F99" s="156">
        <v>76519183</v>
      </c>
      <c r="G99" s="2">
        <f t="shared" si="3"/>
        <v>15305194</v>
      </c>
      <c r="H99" s="44">
        <f t="shared" si="2"/>
        <v>0.25</v>
      </c>
      <c r="I99" s="61" t="s">
        <v>870</v>
      </c>
      <c r="J99" s="65" t="s">
        <v>870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</row>
    <row r="100" spans="1:485" s="40" customFormat="1" x14ac:dyDescent="0.2">
      <c r="A100" s="46" t="s">
        <v>188</v>
      </c>
      <c r="B100" s="47" t="s">
        <v>189</v>
      </c>
      <c r="C100" s="47" t="s">
        <v>193</v>
      </c>
      <c r="D100" s="47" t="s">
        <v>194</v>
      </c>
      <c r="E100" s="26">
        <v>35237432</v>
      </c>
      <c r="F100" s="156">
        <v>45645549</v>
      </c>
      <c r="G100" s="2">
        <f t="shared" si="3"/>
        <v>10408117</v>
      </c>
      <c r="H100" s="44">
        <f t="shared" si="2"/>
        <v>0.2954</v>
      </c>
      <c r="I100" s="61" t="s">
        <v>870</v>
      </c>
      <c r="J100" s="65" t="s">
        <v>870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</row>
    <row r="101" spans="1:485" s="40" customFormat="1" x14ac:dyDescent="0.2">
      <c r="A101" s="46" t="s">
        <v>188</v>
      </c>
      <c r="B101" s="47" t="s">
        <v>189</v>
      </c>
      <c r="C101" s="47" t="s">
        <v>84</v>
      </c>
      <c r="D101" s="47" t="s">
        <v>195</v>
      </c>
      <c r="E101" s="26">
        <v>9077737</v>
      </c>
      <c r="F101" s="156">
        <v>10714605</v>
      </c>
      <c r="G101" s="2">
        <f t="shared" si="3"/>
        <v>1636868</v>
      </c>
      <c r="H101" s="44">
        <f t="shared" si="2"/>
        <v>0.18029999999999999</v>
      </c>
      <c r="I101" s="61" t="s">
        <v>870</v>
      </c>
      <c r="J101" s="65" t="s">
        <v>870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</row>
    <row r="102" spans="1:485" s="40" customFormat="1" x14ac:dyDescent="0.2">
      <c r="A102" s="46" t="s">
        <v>188</v>
      </c>
      <c r="B102" s="47" t="s">
        <v>189</v>
      </c>
      <c r="C102" s="47" t="s">
        <v>127</v>
      </c>
      <c r="D102" s="47" t="s">
        <v>196</v>
      </c>
      <c r="E102" s="26">
        <v>3697750</v>
      </c>
      <c r="F102" s="156">
        <v>4225604</v>
      </c>
      <c r="G102" s="2">
        <f t="shared" si="3"/>
        <v>527854</v>
      </c>
      <c r="H102" s="44">
        <f t="shared" si="2"/>
        <v>0.14280000000000001</v>
      </c>
      <c r="I102" s="61" t="s">
        <v>870</v>
      </c>
      <c r="J102" s="65" t="s">
        <v>870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</row>
    <row r="103" spans="1:485" s="40" customFormat="1" x14ac:dyDescent="0.2">
      <c r="A103" s="46" t="s">
        <v>188</v>
      </c>
      <c r="B103" s="47" t="s">
        <v>189</v>
      </c>
      <c r="C103" s="47" t="s">
        <v>197</v>
      </c>
      <c r="D103" s="47" t="s">
        <v>198</v>
      </c>
      <c r="E103" s="26">
        <v>4556865</v>
      </c>
      <c r="F103" s="156">
        <v>5491408</v>
      </c>
      <c r="G103" s="2">
        <f t="shared" si="3"/>
        <v>934543</v>
      </c>
      <c r="H103" s="44">
        <f t="shared" si="2"/>
        <v>0.2051</v>
      </c>
      <c r="I103" s="61" t="s">
        <v>870</v>
      </c>
      <c r="J103" s="65" t="s">
        <v>870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</row>
    <row r="104" spans="1:485" s="40" customFormat="1" x14ac:dyDescent="0.2">
      <c r="A104" s="46" t="s">
        <v>199</v>
      </c>
      <c r="B104" s="47" t="s">
        <v>200</v>
      </c>
      <c r="C104" s="47" t="s">
        <v>201</v>
      </c>
      <c r="D104" s="47" t="s">
        <v>202</v>
      </c>
      <c r="E104" s="26">
        <v>1173831</v>
      </c>
      <c r="F104" s="156">
        <v>1278336</v>
      </c>
      <c r="G104" s="2">
        <f t="shared" si="3"/>
        <v>104505</v>
      </c>
      <c r="H104" s="44">
        <f t="shared" si="2"/>
        <v>8.8999999999999996E-2</v>
      </c>
      <c r="I104" s="61" t="s">
        <v>870</v>
      </c>
      <c r="J104" s="65" t="s">
        <v>870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</row>
    <row r="105" spans="1:485" s="40" customFormat="1" x14ac:dyDescent="0.2">
      <c r="A105" s="46" t="s">
        <v>199</v>
      </c>
      <c r="B105" s="47" t="s">
        <v>200</v>
      </c>
      <c r="C105" s="47" t="s">
        <v>26</v>
      </c>
      <c r="D105" s="47" t="s">
        <v>203</v>
      </c>
      <c r="E105" s="26">
        <v>695924</v>
      </c>
      <c r="F105" s="156">
        <v>900812</v>
      </c>
      <c r="G105" s="2">
        <f t="shared" si="3"/>
        <v>204888</v>
      </c>
      <c r="H105" s="44">
        <f t="shared" si="2"/>
        <v>0.2944</v>
      </c>
      <c r="I105" s="61">
        <v>1</v>
      </c>
      <c r="J105" s="65" t="s">
        <v>870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</row>
    <row r="106" spans="1:485" s="40" customFormat="1" x14ac:dyDescent="0.2">
      <c r="A106" s="46" t="s">
        <v>199</v>
      </c>
      <c r="B106" s="47" t="s">
        <v>200</v>
      </c>
      <c r="C106" s="47" t="s">
        <v>57</v>
      </c>
      <c r="D106" s="47" t="s">
        <v>204</v>
      </c>
      <c r="E106" s="26">
        <v>563451</v>
      </c>
      <c r="F106" s="156">
        <v>680528</v>
      </c>
      <c r="G106" s="2">
        <f t="shared" si="3"/>
        <v>117077</v>
      </c>
      <c r="H106" s="44">
        <f t="shared" si="2"/>
        <v>0.20780000000000001</v>
      </c>
      <c r="I106" s="61" t="s">
        <v>870</v>
      </c>
      <c r="J106" s="65" t="s">
        <v>870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</row>
    <row r="107" spans="1:485" s="40" customFormat="1" x14ac:dyDescent="0.2">
      <c r="A107" s="46" t="s">
        <v>205</v>
      </c>
      <c r="B107" s="47" t="s">
        <v>206</v>
      </c>
      <c r="C107" s="47" t="s">
        <v>207</v>
      </c>
      <c r="D107" s="47" t="s">
        <v>208</v>
      </c>
      <c r="E107" s="26">
        <v>1129754</v>
      </c>
      <c r="F107" s="156">
        <v>1398840</v>
      </c>
      <c r="G107" s="2">
        <f t="shared" si="3"/>
        <v>269086</v>
      </c>
      <c r="H107" s="44">
        <f t="shared" si="2"/>
        <v>0.2382</v>
      </c>
      <c r="I107" s="61" t="s">
        <v>870</v>
      </c>
      <c r="J107" s="65" t="s">
        <v>870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</row>
    <row r="108" spans="1:485" s="40" customFormat="1" x14ac:dyDescent="0.2">
      <c r="A108" s="46" t="s">
        <v>205</v>
      </c>
      <c r="B108" s="47" t="s">
        <v>206</v>
      </c>
      <c r="C108" s="47" t="s">
        <v>209</v>
      </c>
      <c r="D108" s="47" t="s">
        <v>210</v>
      </c>
      <c r="E108" s="26">
        <v>2088637</v>
      </c>
      <c r="F108" s="156">
        <v>2419829</v>
      </c>
      <c r="G108" s="2">
        <f t="shared" si="3"/>
        <v>331192</v>
      </c>
      <c r="H108" s="44">
        <f t="shared" si="2"/>
        <v>0.15859999999999999</v>
      </c>
      <c r="I108" s="61" t="s">
        <v>870</v>
      </c>
      <c r="J108" s="65" t="s">
        <v>870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</row>
    <row r="109" spans="1:485" s="40" customFormat="1" x14ac:dyDescent="0.2">
      <c r="A109" s="46" t="s">
        <v>205</v>
      </c>
      <c r="B109" s="47" t="s">
        <v>206</v>
      </c>
      <c r="C109" s="47" t="s">
        <v>26</v>
      </c>
      <c r="D109" s="47" t="s">
        <v>211</v>
      </c>
      <c r="E109" s="26">
        <v>4035853</v>
      </c>
      <c r="F109" s="156">
        <v>5309323</v>
      </c>
      <c r="G109" s="2">
        <f t="shared" si="3"/>
        <v>1273470</v>
      </c>
      <c r="H109" s="44">
        <f t="shared" si="2"/>
        <v>0.3155</v>
      </c>
      <c r="I109" s="61" t="s">
        <v>870</v>
      </c>
      <c r="J109" s="65" t="s">
        <v>870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</row>
    <row r="110" spans="1:485" s="40" customFormat="1" x14ac:dyDescent="0.2">
      <c r="A110" s="46" t="s">
        <v>205</v>
      </c>
      <c r="B110" s="47" t="s">
        <v>206</v>
      </c>
      <c r="C110" s="47" t="s">
        <v>57</v>
      </c>
      <c r="D110" s="47" t="s">
        <v>212</v>
      </c>
      <c r="E110" s="26">
        <v>793458</v>
      </c>
      <c r="F110" s="156">
        <v>904023</v>
      </c>
      <c r="G110" s="2">
        <f t="shared" si="3"/>
        <v>110565</v>
      </c>
      <c r="H110" s="44">
        <f t="shared" si="2"/>
        <v>0.13930000000000001</v>
      </c>
      <c r="I110" s="61" t="s">
        <v>870</v>
      </c>
      <c r="J110" s="65" t="s">
        <v>870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</row>
    <row r="111" spans="1:485" s="40" customFormat="1" x14ac:dyDescent="0.2">
      <c r="A111" s="46" t="s">
        <v>205</v>
      </c>
      <c r="B111" s="47" t="s">
        <v>206</v>
      </c>
      <c r="C111" s="47" t="s">
        <v>79</v>
      </c>
      <c r="D111" s="47" t="s">
        <v>213</v>
      </c>
      <c r="E111" s="26">
        <v>1402922</v>
      </c>
      <c r="F111" s="156">
        <v>1490045</v>
      </c>
      <c r="G111" s="2">
        <f t="shared" si="3"/>
        <v>87123</v>
      </c>
      <c r="H111" s="44">
        <f t="shared" si="2"/>
        <v>6.2100000000000002E-2</v>
      </c>
      <c r="I111" s="61" t="s">
        <v>870</v>
      </c>
      <c r="J111" s="65" t="s">
        <v>870</v>
      </c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</row>
    <row r="112" spans="1:485" s="40" customFormat="1" x14ac:dyDescent="0.2">
      <c r="A112" s="46" t="s">
        <v>205</v>
      </c>
      <c r="B112" s="47" t="s">
        <v>206</v>
      </c>
      <c r="C112" s="47" t="s">
        <v>16</v>
      </c>
      <c r="D112" s="47" t="s">
        <v>214</v>
      </c>
      <c r="E112" s="26">
        <v>743424</v>
      </c>
      <c r="F112" s="156">
        <v>1143414</v>
      </c>
      <c r="G112" s="2">
        <f t="shared" si="3"/>
        <v>399990</v>
      </c>
      <c r="H112" s="44">
        <f t="shared" si="2"/>
        <v>0.53800000000000003</v>
      </c>
      <c r="I112" s="61" t="s">
        <v>870</v>
      </c>
      <c r="J112" s="65" t="s">
        <v>870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</row>
    <row r="113" spans="1:485" s="40" customFormat="1" x14ac:dyDescent="0.2">
      <c r="A113" s="46" t="s">
        <v>205</v>
      </c>
      <c r="B113" s="47" t="s">
        <v>206</v>
      </c>
      <c r="C113" s="47" t="s">
        <v>215</v>
      </c>
      <c r="D113" s="47" t="s">
        <v>216</v>
      </c>
      <c r="E113" s="26">
        <v>49768863</v>
      </c>
      <c r="F113" s="156">
        <v>58110770</v>
      </c>
      <c r="G113" s="2">
        <f t="shared" si="3"/>
        <v>8341907</v>
      </c>
      <c r="H113" s="44">
        <f t="shared" si="2"/>
        <v>0.1676</v>
      </c>
      <c r="I113" s="61" t="s">
        <v>870</v>
      </c>
      <c r="J113" s="65" t="s">
        <v>870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</row>
    <row r="114" spans="1:485" s="40" customFormat="1" x14ac:dyDescent="0.2">
      <c r="A114" s="46" t="s">
        <v>205</v>
      </c>
      <c r="B114" s="47" t="s">
        <v>206</v>
      </c>
      <c r="C114" s="47" t="s">
        <v>67</v>
      </c>
      <c r="D114" s="47" t="s">
        <v>217</v>
      </c>
      <c r="E114" s="26">
        <v>1446834</v>
      </c>
      <c r="F114" s="156">
        <v>1548592</v>
      </c>
      <c r="G114" s="2">
        <f t="shared" si="3"/>
        <v>101758</v>
      </c>
      <c r="H114" s="44">
        <f t="shared" si="2"/>
        <v>7.0300000000000001E-2</v>
      </c>
      <c r="I114" s="61" t="s">
        <v>870</v>
      </c>
      <c r="J114" s="65" t="s">
        <v>870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</row>
    <row r="115" spans="1:485" s="40" customFormat="1" x14ac:dyDescent="0.2">
      <c r="A115" s="46" t="s">
        <v>205</v>
      </c>
      <c r="B115" s="47" t="s">
        <v>206</v>
      </c>
      <c r="C115" s="47" t="s">
        <v>168</v>
      </c>
      <c r="D115" s="47" t="s">
        <v>218</v>
      </c>
      <c r="E115" s="26">
        <v>6697676</v>
      </c>
      <c r="F115" s="156">
        <v>8141293</v>
      </c>
      <c r="G115" s="2">
        <f t="shared" si="3"/>
        <v>1443617</v>
      </c>
      <c r="H115" s="44">
        <f t="shared" si="2"/>
        <v>0.2155</v>
      </c>
      <c r="I115" s="61" t="s">
        <v>870</v>
      </c>
      <c r="J115" s="65" t="s">
        <v>870</v>
      </c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</row>
    <row r="116" spans="1:485" s="40" customFormat="1" x14ac:dyDescent="0.2">
      <c r="A116" s="46" t="s">
        <v>205</v>
      </c>
      <c r="B116" s="47" t="s">
        <v>206</v>
      </c>
      <c r="C116" s="47" t="s">
        <v>219</v>
      </c>
      <c r="D116" s="47" t="s">
        <v>220</v>
      </c>
      <c r="E116" s="26">
        <v>900225</v>
      </c>
      <c r="F116" s="156">
        <v>1079217</v>
      </c>
      <c r="G116" s="2">
        <f t="shared" si="3"/>
        <v>178992</v>
      </c>
      <c r="H116" s="44">
        <f t="shared" si="2"/>
        <v>0.1988</v>
      </c>
      <c r="I116" s="61" t="s">
        <v>870</v>
      </c>
      <c r="J116" s="65" t="s">
        <v>870</v>
      </c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</row>
    <row r="117" spans="1:485" s="40" customFormat="1" x14ac:dyDescent="0.2">
      <c r="A117" s="46" t="s">
        <v>221</v>
      </c>
      <c r="B117" s="47" t="s">
        <v>222</v>
      </c>
      <c r="C117" s="47" t="s">
        <v>26</v>
      </c>
      <c r="D117" s="47" t="s">
        <v>223</v>
      </c>
      <c r="E117" s="26">
        <v>2060954</v>
      </c>
      <c r="F117" s="156">
        <v>2241678</v>
      </c>
      <c r="G117" s="2">
        <f t="shared" si="3"/>
        <v>180724</v>
      </c>
      <c r="H117" s="44">
        <f t="shared" si="2"/>
        <v>8.77E-2</v>
      </c>
      <c r="I117" s="61" t="s">
        <v>870</v>
      </c>
      <c r="J117" s="65" t="s">
        <v>870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</row>
    <row r="118" spans="1:485" s="40" customFormat="1" x14ac:dyDescent="0.2">
      <c r="A118" s="46" t="s">
        <v>221</v>
      </c>
      <c r="B118" s="47" t="s">
        <v>222</v>
      </c>
      <c r="C118" s="47" t="s">
        <v>224</v>
      </c>
      <c r="D118" s="47" t="s">
        <v>225</v>
      </c>
      <c r="E118" s="26">
        <v>668924</v>
      </c>
      <c r="F118" s="156">
        <v>795034</v>
      </c>
      <c r="G118" s="2">
        <f t="shared" si="3"/>
        <v>126110</v>
      </c>
      <c r="H118" s="44">
        <f t="shared" si="2"/>
        <v>0.1885</v>
      </c>
      <c r="I118" s="61" t="s">
        <v>870</v>
      </c>
      <c r="J118" s="65" t="s">
        <v>870</v>
      </c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</row>
    <row r="119" spans="1:485" s="40" customFormat="1" x14ac:dyDescent="0.2">
      <c r="A119" s="46" t="s">
        <v>221</v>
      </c>
      <c r="B119" s="47" t="s">
        <v>222</v>
      </c>
      <c r="C119" s="47" t="s">
        <v>226</v>
      </c>
      <c r="D119" s="47" t="s">
        <v>227</v>
      </c>
      <c r="E119" s="26">
        <v>694347</v>
      </c>
      <c r="F119" s="156">
        <v>819190</v>
      </c>
      <c r="G119" s="2">
        <f t="shared" si="3"/>
        <v>124843</v>
      </c>
      <c r="H119" s="44">
        <f t="shared" si="2"/>
        <v>0.17979999999999999</v>
      </c>
      <c r="I119" s="61" t="s">
        <v>870</v>
      </c>
      <c r="J119" s="65" t="s">
        <v>870</v>
      </c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</row>
    <row r="120" spans="1:485" s="40" customFormat="1" x14ac:dyDescent="0.2">
      <c r="A120" s="46" t="s">
        <v>228</v>
      </c>
      <c r="B120" s="47" t="s">
        <v>229</v>
      </c>
      <c r="C120" s="47" t="s">
        <v>230</v>
      </c>
      <c r="D120" s="47" t="s">
        <v>231</v>
      </c>
      <c r="E120" s="26">
        <v>8257</v>
      </c>
      <c r="F120" s="156">
        <v>22291</v>
      </c>
      <c r="G120" s="2">
        <f t="shared" si="3"/>
        <v>14034</v>
      </c>
      <c r="H120" s="44">
        <f t="shared" si="2"/>
        <v>1.6996</v>
      </c>
      <c r="I120" s="61">
        <v>1</v>
      </c>
      <c r="J120" s="65" t="s">
        <v>870</v>
      </c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</row>
    <row r="121" spans="1:485" s="40" customFormat="1" x14ac:dyDescent="0.2">
      <c r="A121" s="46" t="s">
        <v>228</v>
      </c>
      <c r="B121" s="47" t="s">
        <v>229</v>
      </c>
      <c r="C121" s="47" t="s">
        <v>59</v>
      </c>
      <c r="D121" s="47" t="s">
        <v>232</v>
      </c>
      <c r="E121" s="26">
        <v>586494</v>
      </c>
      <c r="F121" s="156">
        <v>866993</v>
      </c>
      <c r="G121" s="2">
        <f t="shared" si="3"/>
        <v>280499</v>
      </c>
      <c r="H121" s="44">
        <f t="shared" si="2"/>
        <v>0.4783</v>
      </c>
      <c r="I121" s="61" t="s">
        <v>870</v>
      </c>
      <c r="J121" s="65" t="s">
        <v>870</v>
      </c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</row>
    <row r="122" spans="1:485" s="40" customFormat="1" x14ac:dyDescent="0.2">
      <c r="A122" s="46" t="s">
        <v>228</v>
      </c>
      <c r="B122" s="47" t="s">
        <v>229</v>
      </c>
      <c r="C122" s="47" t="s">
        <v>233</v>
      </c>
      <c r="D122" s="47" t="s">
        <v>234</v>
      </c>
      <c r="E122" s="26">
        <v>1441969</v>
      </c>
      <c r="F122" s="156">
        <v>1680772</v>
      </c>
      <c r="G122" s="2">
        <f t="shared" si="3"/>
        <v>238803</v>
      </c>
      <c r="H122" s="44">
        <f t="shared" si="2"/>
        <v>0.1656</v>
      </c>
      <c r="I122" s="61" t="s">
        <v>870</v>
      </c>
      <c r="J122" s="65" t="s">
        <v>870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</row>
    <row r="123" spans="1:485" s="40" customFormat="1" x14ac:dyDescent="0.2">
      <c r="A123" s="46" t="s">
        <v>228</v>
      </c>
      <c r="B123" s="47" t="s">
        <v>229</v>
      </c>
      <c r="C123" s="47" t="s">
        <v>95</v>
      </c>
      <c r="D123" s="47" t="s">
        <v>235</v>
      </c>
      <c r="E123" s="26">
        <v>714106</v>
      </c>
      <c r="F123" s="156">
        <v>793356</v>
      </c>
      <c r="G123" s="2">
        <f t="shared" si="3"/>
        <v>79250</v>
      </c>
      <c r="H123" s="44">
        <f t="shared" si="2"/>
        <v>0.111</v>
      </c>
      <c r="I123" s="61" t="s">
        <v>870</v>
      </c>
      <c r="J123" s="65" t="s">
        <v>870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</row>
    <row r="124" spans="1:485" s="40" customFormat="1" x14ac:dyDescent="0.2">
      <c r="A124" s="46" t="s">
        <v>228</v>
      </c>
      <c r="B124" s="47" t="s">
        <v>229</v>
      </c>
      <c r="C124" s="47" t="s">
        <v>236</v>
      </c>
      <c r="D124" s="47" t="s">
        <v>237</v>
      </c>
      <c r="E124" s="26">
        <v>5214931</v>
      </c>
      <c r="F124" s="156">
        <v>6116301</v>
      </c>
      <c r="G124" s="2">
        <f t="shared" si="3"/>
        <v>901370</v>
      </c>
      <c r="H124" s="44">
        <f t="shared" si="2"/>
        <v>0.17280000000000001</v>
      </c>
      <c r="I124" s="61" t="s">
        <v>870</v>
      </c>
      <c r="J124" s="65" t="s">
        <v>870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</row>
    <row r="125" spans="1:485" s="40" customFormat="1" x14ac:dyDescent="0.2">
      <c r="A125" s="46" t="s">
        <v>238</v>
      </c>
      <c r="B125" s="47" t="s">
        <v>239</v>
      </c>
      <c r="C125" s="47" t="s">
        <v>240</v>
      </c>
      <c r="D125" s="47" t="s">
        <v>241</v>
      </c>
      <c r="E125" s="26">
        <v>3215803</v>
      </c>
      <c r="F125" s="156">
        <v>3840783</v>
      </c>
      <c r="G125" s="2">
        <f t="shared" si="3"/>
        <v>624980</v>
      </c>
      <c r="H125" s="44">
        <f t="shared" si="2"/>
        <v>0.1943</v>
      </c>
      <c r="I125" s="61" t="s">
        <v>870</v>
      </c>
      <c r="J125" s="65" t="s">
        <v>870</v>
      </c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</row>
    <row r="126" spans="1:485" s="40" customFormat="1" x14ac:dyDescent="0.2">
      <c r="A126" s="46" t="s">
        <v>238</v>
      </c>
      <c r="B126" s="47" t="s">
        <v>239</v>
      </c>
      <c r="C126" s="47" t="s">
        <v>242</v>
      </c>
      <c r="D126" s="47" t="s">
        <v>243</v>
      </c>
      <c r="E126" s="26">
        <v>249147</v>
      </c>
      <c r="F126" s="156">
        <v>280459</v>
      </c>
      <c r="G126" s="2">
        <f t="shared" si="3"/>
        <v>31312</v>
      </c>
      <c r="H126" s="44">
        <f t="shared" si="2"/>
        <v>0.12570000000000001</v>
      </c>
      <c r="I126" s="61" t="s">
        <v>870</v>
      </c>
      <c r="J126" s="65" t="s">
        <v>870</v>
      </c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</row>
    <row r="127" spans="1:485" s="40" customFormat="1" x14ac:dyDescent="0.2">
      <c r="A127" s="46" t="s">
        <v>238</v>
      </c>
      <c r="B127" s="47" t="s">
        <v>239</v>
      </c>
      <c r="C127" s="47" t="s">
        <v>161</v>
      </c>
      <c r="D127" s="47" t="s">
        <v>244</v>
      </c>
      <c r="E127" s="26">
        <v>1098692</v>
      </c>
      <c r="F127" s="156">
        <v>1342745</v>
      </c>
      <c r="G127" s="2">
        <f t="shared" si="3"/>
        <v>244053</v>
      </c>
      <c r="H127" s="44">
        <f t="shared" si="2"/>
        <v>0.22209999999999999</v>
      </c>
      <c r="I127" s="61" t="s">
        <v>870</v>
      </c>
      <c r="J127" s="65" t="s">
        <v>870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</row>
    <row r="128" spans="1:485" s="40" customFormat="1" x14ac:dyDescent="0.2">
      <c r="A128" s="46" t="s">
        <v>238</v>
      </c>
      <c r="B128" s="47" t="s">
        <v>239</v>
      </c>
      <c r="C128" s="47" t="s">
        <v>245</v>
      </c>
      <c r="D128" s="47" t="s">
        <v>246</v>
      </c>
      <c r="E128" s="26">
        <v>1264780</v>
      </c>
      <c r="F128" s="156">
        <v>1258000</v>
      </c>
      <c r="G128" s="2">
        <f t="shared" si="3"/>
        <v>-6780</v>
      </c>
      <c r="H128" s="44">
        <f t="shared" si="2"/>
        <v>-5.4000000000000003E-3</v>
      </c>
      <c r="I128" s="61" t="s">
        <v>870</v>
      </c>
      <c r="J128" s="65" t="s">
        <v>870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</row>
    <row r="129" spans="1:485" s="40" customFormat="1" x14ac:dyDescent="0.2">
      <c r="A129" s="46" t="s">
        <v>238</v>
      </c>
      <c r="B129" s="47" t="s">
        <v>239</v>
      </c>
      <c r="C129" s="47" t="s">
        <v>57</v>
      </c>
      <c r="D129" s="47" t="s">
        <v>247</v>
      </c>
      <c r="E129" s="26">
        <v>6238823</v>
      </c>
      <c r="F129" s="156">
        <v>7184209</v>
      </c>
      <c r="G129" s="2">
        <f t="shared" si="3"/>
        <v>945386</v>
      </c>
      <c r="H129" s="44">
        <f t="shared" si="2"/>
        <v>0.1515</v>
      </c>
      <c r="I129" s="61" t="s">
        <v>870</v>
      </c>
      <c r="J129" s="65" t="s">
        <v>870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</row>
    <row r="130" spans="1:485" s="40" customFormat="1" x14ac:dyDescent="0.2">
      <c r="A130" s="46" t="s">
        <v>238</v>
      </c>
      <c r="B130" s="47" t="s">
        <v>239</v>
      </c>
      <c r="C130" s="47" t="s">
        <v>79</v>
      </c>
      <c r="D130" s="47" t="s">
        <v>248</v>
      </c>
      <c r="E130" s="26">
        <v>5218499</v>
      </c>
      <c r="F130" s="156">
        <v>5853357</v>
      </c>
      <c r="G130" s="2">
        <f t="shared" si="3"/>
        <v>634858</v>
      </c>
      <c r="H130" s="44">
        <f t="shared" si="2"/>
        <v>0.1217</v>
      </c>
      <c r="I130" s="61" t="s">
        <v>870</v>
      </c>
      <c r="J130" s="65" t="s">
        <v>870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</row>
    <row r="131" spans="1:485" s="40" customFormat="1" x14ac:dyDescent="0.2">
      <c r="A131" s="46" t="s">
        <v>238</v>
      </c>
      <c r="B131" s="47" t="s">
        <v>239</v>
      </c>
      <c r="C131" s="47" t="s">
        <v>82</v>
      </c>
      <c r="D131" s="47" t="s">
        <v>249</v>
      </c>
      <c r="E131" s="26">
        <v>1900494</v>
      </c>
      <c r="F131" s="156">
        <v>2459685</v>
      </c>
      <c r="G131" s="2">
        <f t="shared" si="3"/>
        <v>559191</v>
      </c>
      <c r="H131" s="44">
        <f t="shared" si="2"/>
        <v>0.29420000000000002</v>
      </c>
      <c r="I131" s="61" t="s">
        <v>870</v>
      </c>
      <c r="J131" s="65" t="s">
        <v>870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</row>
    <row r="132" spans="1:485" s="40" customFormat="1" x14ac:dyDescent="0.2">
      <c r="A132" s="46" t="s">
        <v>238</v>
      </c>
      <c r="B132" s="47" t="s">
        <v>239</v>
      </c>
      <c r="C132" s="47" t="s">
        <v>233</v>
      </c>
      <c r="D132" s="47" t="s">
        <v>250</v>
      </c>
      <c r="E132" s="26">
        <v>1045950</v>
      </c>
      <c r="F132" s="156">
        <v>1231474</v>
      </c>
      <c r="G132" s="2">
        <f t="shared" si="3"/>
        <v>185524</v>
      </c>
      <c r="H132" s="44">
        <f t="shared" si="2"/>
        <v>0.1774</v>
      </c>
      <c r="I132" s="61" t="s">
        <v>870</v>
      </c>
      <c r="J132" s="65" t="s">
        <v>870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</row>
    <row r="133" spans="1:485" s="40" customFormat="1" x14ac:dyDescent="0.2">
      <c r="A133" s="46" t="s">
        <v>238</v>
      </c>
      <c r="B133" s="47" t="s">
        <v>239</v>
      </c>
      <c r="C133" s="47" t="s">
        <v>251</v>
      </c>
      <c r="D133" s="47" t="s">
        <v>252</v>
      </c>
      <c r="E133" s="26">
        <v>1950974</v>
      </c>
      <c r="F133" s="156">
        <v>2412535</v>
      </c>
      <c r="G133" s="2">
        <f t="shared" si="3"/>
        <v>461561</v>
      </c>
      <c r="H133" s="44">
        <f t="shared" si="2"/>
        <v>0.2366</v>
      </c>
      <c r="I133" s="61" t="s">
        <v>870</v>
      </c>
      <c r="J133" s="65" t="s">
        <v>870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</row>
    <row r="134" spans="1:485" s="40" customFormat="1" x14ac:dyDescent="0.2">
      <c r="A134" s="46" t="s">
        <v>238</v>
      </c>
      <c r="B134" s="47" t="s">
        <v>239</v>
      </c>
      <c r="C134" s="47" t="s">
        <v>95</v>
      </c>
      <c r="D134" s="47" t="s">
        <v>253</v>
      </c>
      <c r="E134" s="26">
        <v>1139122</v>
      </c>
      <c r="F134" s="156">
        <v>1318886</v>
      </c>
      <c r="G134" s="2">
        <f t="shared" si="3"/>
        <v>179764</v>
      </c>
      <c r="H134" s="44">
        <f t="shared" si="2"/>
        <v>0.1578</v>
      </c>
      <c r="I134" s="61" t="s">
        <v>870</v>
      </c>
      <c r="J134" s="65" t="s">
        <v>870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</row>
    <row r="135" spans="1:485" s="40" customFormat="1" x14ac:dyDescent="0.2">
      <c r="A135" s="46" t="s">
        <v>238</v>
      </c>
      <c r="B135" s="47" t="s">
        <v>239</v>
      </c>
      <c r="C135" s="47" t="s">
        <v>138</v>
      </c>
      <c r="D135" s="47" t="s">
        <v>254</v>
      </c>
      <c r="E135" s="26">
        <v>622399</v>
      </c>
      <c r="F135" s="156">
        <v>792429</v>
      </c>
      <c r="G135" s="2">
        <f t="shared" si="3"/>
        <v>170030</v>
      </c>
      <c r="H135" s="44">
        <f t="shared" si="2"/>
        <v>0.2732</v>
      </c>
      <c r="I135" s="61" t="s">
        <v>870</v>
      </c>
      <c r="J135" s="65" t="s">
        <v>870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</row>
    <row r="136" spans="1:485" s="40" customFormat="1" x14ac:dyDescent="0.2">
      <c r="A136" s="46" t="s">
        <v>238</v>
      </c>
      <c r="B136" s="47" t="s">
        <v>239</v>
      </c>
      <c r="C136" s="47" t="s">
        <v>61</v>
      </c>
      <c r="D136" s="47" t="s">
        <v>255</v>
      </c>
      <c r="E136" s="26">
        <v>3300451</v>
      </c>
      <c r="F136" s="156">
        <v>3544415</v>
      </c>
      <c r="G136" s="2">
        <f t="shared" si="3"/>
        <v>243964</v>
      </c>
      <c r="H136" s="44">
        <f t="shared" si="2"/>
        <v>7.3899999999999993E-2</v>
      </c>
      <c r="I136" s="61" t="s">
        <v>870</v>
      </c>
      <c r="J136" s="65" t="s">
        <v>870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</row>
    <row r="137" spans="1:485" s="40" customFormat="1" x14ac:dyDescent="0.2">
      <c r="A137" s="46" t="s">
        <v>238</v>
      </c>
      <c r="B137" s="47" t="s">
        <v>239</v>
      </c>
      <c r="C137" s="47" t="s">
        <v>97</v>
      </c>
      <c r="D137" s="47" t="s">
        <v>256</v>
      </c>
      <c r="E137" s="26">
        <v>11247702</v>
      </c>
      <c r="F137" s="156">
        <v>13036048</v>
      </c>
      <c r="G137" s="2">
        <f t="shared" si="3"/>
        <v>1788346</v>
      </c>
      <c r="H137" s="44">
        <f t="shared" ref="H137:H200" si="4">ROUND(G137/E137,4)</f>
        <v>0.159</v>
      </c>
      <c r="I137" s="61" t="s">
        <v>870</v>
      </c>
      <c r="J137" s="65" t="s">
        <v>870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</row>
    <row r="138" spans="1:485" s="40" customFormat="1" x14ac:dyDescent="0.2">
      <c r="A138" s="46" t="s">
        <v>238</v>
      </c>
      <c r="B138" s="47" t="s">
        <v>239</v>
      </c>
      <c r="C138" s="47" t="s">
        <v>181</v>
      </c>
      <c r="D138" s="47" t="s">
        <v>257</v>
      </c>
      <c r="E138" s="26">
        <v>1883084</v>
      </c>
      <c r="F138" s="156">
        <v>2213604</v>
      </c>
      <c r="G138" s="2">
        <f t="shared" ref="G138:G201" si="5">SUM(F138-E138)</f>
        <v>330520</v>
      </c>
      <c r="H138" s="44">
        <f t="shared" si="4"/>
        <v>0.17549999999999999</v>
      </c>
      <c r="I138" s="61" t="s">
        <v>870</v>
      </c>
      <c r="J138" s="65" t="s">
        <v>870</v>
      </c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</row>
    <row r="139" spans="1:485" s="40" customFormat="1" x14ac:dyDescent="0.2">
      <c r="A139" s="46" t="s">
        <v>258</v>
      </c>
      <c r="B139" s="47" t="s">
        <v>259</v>
      </c>
      <c r="C139" s="47" t="s">
        <v>82</v>
      </c>
      <c r="D139" s="47" t="s">
        <v>260</v>
      </c>
      <c r="E139" s="26">
        <v>1190709</v>
      </c>
      <c r="F139" s="156">
        <v>1543417</v>
      </c>
      <c r="G139" s="2">
        <f t="shared" si="5"/>
        <v>352708</v>
      </c>
      <c r="H139" s="44">
        <f t="shared" si="4"/>
        <v>0.29620000000000002</v>
      </c>
      <c r="I139" s="61" t="s">
        <v>870</v>
      </c>
      <c r="J139" s="65" t="s">
        <v>870</v>
      </c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</row>
    <row r="140" spans="1:485" s="40" customFormat="1" x14ac:dyDescent="0.2">
      <c r="A140" s="46" t="s">
        <v>258</v>
      </c>
      <c r="B140" s="47" t="s">
        <v>259</v>
      </c>
      <c r="C140" s="47" t="s">
        <v>37</v>
      </c>
      <c r="D140" s="47" t="s">
        <v>261</v>
      </c>
      <c r="E140" s="26">
        <v>732927</v>
      </c>
      <c r="F140" s="156">
        <v>1016470</v>
      </c>
      <c r="G140" s="2">
        <f t="shared" si="5"/>
        <v>283543</v>
      </c>
      <c r="H140" s="44">
        <f t="shared" si="4"/>
        <v>0.38690000000000002</v>
      </c>
      <c r="I140" s="61" t="s">
        <v>870</v>
      </c>
      <c r="J140" s="65" t="s">
        <v>870</v>
      </c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</row>
    <row r="141" spans="1:485" s="40" customFormat="1" x14ac:dyDescent="0.2">
      <c r="A141" s="46" t="s">
        <v>258</v>
      </c>
      <c r="B141" s="47" t="s">
        <v>259</v>
      </c>
      <c r="C141" s="47" t="s">
        <v>43</v>
      </c>
      <c r="D141" s="47" t="s">
        <v>262</v>
      </c>
      <c r="E141" s="26">
        <v>5157240</v>
      </c>
      <c r="F141" s="156">
        <v>6176820</v>
      </c>
      <c r="G141" s="2">
        <f t="shared" si="5"/>
        <v>1019580</v>
      </c>
      <c r="H141" s="44">
        <f t="shared" si="4"/>
        <v>0.19769999999999999</v>
      </c>
      <c r="I141" s="61" t="s">
        <v>870</v>
      </c>
      <c r="J141" s="65" t="s">
        <v>870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</row>
    <row r="142" spans="1:485" s="40" customFormat="1" x14ac:dyDescent="0.2">
      <c r="A142" s="46" t="s">
        <v>258</v>
      </c>
      <c r="B142" s="47" t="s">
        <v>259</v>
      </c>
      <c r="C142" s="47" t="s">
        <v>263</v>
      </c>
      <c r="D142" s="47" t="s">
        <v>264</v>
      </c>
      <c r="E142" s="26">
        <v>7593319</v>
      </c>
      <c r="F142" s="156">
        <v>8397713</v>
      </c>
      <c r="G142" s="2">
        <f t="shared" si="5"/>
        <v>804394</v>
      </c>
      <c r="H142" s="44">
        <f t="shared" si="4"/>
        <v>0.10589999999999999</v>
      </c>
      <c r="I142" s="61" t="s">
        <v>870</v>
      </c>
      <c r="J142" s="65" t="s">
        <v>870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</row>
    <row r="143" spans="1:485" s="40" customFormat="1" x14ac:dyDescent="0.2">
      <c r="A143" s="46" t="s">
        <v>265</v>
      </c>
      <c r="B143" s="47" t="s">
        <v>266</v>
      </c>
      <c r="C143" s="47" t="s">
        <v>267</v>
      </c>
      <c r="D143" s="47" t="s">
        <v>268</v>
      </c>
      <c r="E143" s="26">
        <v>11342</v>
      </c>
      <c r="F143" s="156">
        <v>11531</v>
      </c>
      <c r="G143" s="2">
        <f t="shared" si="5"/>
        <v>189</v>
      </c>
      <c r="H143" s="44">
        <f t="shared" si="4"/>
        <v>1.67E-2</v>
      </c>
      <c r="I143" s="61">
        <v>1</v>
      </c>
      <c r="J143" s="65">
        <v>1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</row>
    <row r="144" spans="1:485" s="40" customFormat="1" x14ac:dyDescent="0.2">
      <c r="A144" s="46" t="s">
        <v>265</v>
      </c>
      <c r="B144" s="47" t="s">
        <v>266</v>
      </c>
      <c r="C144" s="47" t="s">
        <v>155</v>
      </c>
      <c r="D144" s="47" t="s">
        <v>269</v>
      </c>
      <c r="E144" s="26">
        <v>580640</v>
      </c>
      <c r="F144" s="156">
        <v>653301</v>
      </c>
      <c r="G144" s="2">
        <f t="shared" si="5"/>
        <v>72661</v>
      </c>
      <c r="H144" s="44">
        <f t="shared" si="4"/>
        <v>0.12509999999999999</v>
      </c>
      <c r="I144" s="61" t="s">
        <v>870</v>
      </c>
      <c r="J144" s="65" t="s">
        <v>870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</row>
    <row r="145" spans="1:485" s="40" customFormat="1" x14ac:dyDescent="0.2">
      <c r="A145" s="46" t="s">
        <v>265</v>
      </c>
      <c r="B145" s="47" t="s">
        <v>266</v>
      </c>
      <c r="C145" s="47" t="s">
        <v>270</v>
      </c>
      <c r="D145" s="47" t="s">
        <v>271</v>
      </c>
      <c r="E145" s="26">
        <v>442302</v>
      </c>
      <c r="F145" s="156">
        <v>467514</v>
      </c>
      <c r="G145" s="2">
        <f t="shared" si="5"/>
        <v>25212</v>
      </c>
      <c r="H145" s="44">
        <f t="shared" si="4"/>
        <v>5.7000000000000002E-2</v>
      </c>
      <c r="I145" s="61" t="s">
        <v>870</v>
      </c>
      <c r="J145" s="65" t="s">
        <v>870</v>
      </c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</row>
    <row r="146" spans="1:485" s="40" customFormat="1" x14ac:dyDescent="0.2">
      <c r="A146" s="46" t="s">
        <v>265</v>
      </c>
      <c r="B146" s="47" t="s">
        <v>266</v>
      </c>
      <c r="C146" s="47" t="s">
        <v>161</v>
      </c>
      <c r="D146" s="47" t="s">
        <v>272</v>
      </c>
      <c r="E146" s="26">
        <v>794361</v>
      </c>
      <c r="F146" s="156">
        <v>968343</v>
      </c>
      <c r="G146" s="2">
        <f t="shared" si="5"/>
        <v>173982</v>
      </c>
      <c r="H146" s="44">
        <f t="shared" si="4"/>
        <v>0.219</v>
      </c>
      <c r="I146" s="61" t="s">
        <v>870</v>
      </c>
      <c r="J146" s="65" t="s">
        <v>870</v>
      </c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</row>
    <row r="147" spans="1:485" s="40" customFormat="1" x14ac:dyDescent="0.2">
      <c r="A147" s="46" t="s">
        <v>265</v>
      </c>
      <c r="B147" s="47" t="s">
        <v>266</v>
      </c>
      <c r="C147" s="47" t="s">
        <v>26</v>
      </c>
      <c r="D147" s="47" t="s">
        <v>273</v>
      </c>
      <c r="E147" s="26">
        <v>5489947</v>
      </c>
      <c r="F147" s="156">
        <v>6258159</v>
      </c>
      <c r="G147" s="2">
        <f t="shared" si="5"/>
        <v>768212</v>
      </c>
      <c r="H147" s="44">
        <f t="shared" si="4"/>
        <v>0.1399</v>
      </c>
      <c r="I147" s="61" t="s">
        <v>870</v>
      </c>
      <c r="J147" s="65" t="s">
        <v>870</v>
      </c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</row>
    <row r="148" spans="1:485" s="40" customFormat="1" x14ac:dyDescent="0.2">
      <c r="A148" s="46" t="s">
        <v>265</v>
      </c>
      <c r="B148" s="47" t="s">
        <v>266</v>
      </c>
      <c r="C148" s="47" t="s">
        <v>57</v>
      </c>
      <c r="D148" s="47" t="s">
        <v>274</v>
      </c>
      <c r="E148" s="26">
        <v>3262794</v>
      </c>
      <c r="F148" s="156">
        <v>4460165</v>
      </c>
      <c r="G148" s="2">
        <f t="shared" si="5"/>
        <v>1197371</v>
      </c>
      <c r="H148" s="44">
        <f t="shared" si="4"/>
        <v>0.36699999999999999</v>
      </c>
      <c r="I148" s="61" t="s">
        <v>870</v>
      </c>
      <c r="J148" s="65" t="s">
        <v>870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</row>
    <row r="149" spans="1:485" s="40" customFormat="1" x14ac:dyDescent="0.2">
      <c r="A149" s="46" t="s">
        <v>265</v>
      </c>
      <c r="B149" s="47" t="s">
        <v>266</v>
      </c>
      <c r="C149" s="47" t="s">
        <v>79</v>
      </c>
      <c r="D149" s="47" t="s">
        <v>275</v>
      </c>
      <c r="E149" s="26">
        <v>3758697</v>
      </c>
      <c r="F149" s="156">
        <v>4297683</v>
      </c>
      <c r="G149" s="2">
        <f t="shared" si="5"/>
        <v>538986</v>
      </c>
      <c r="H149" s="44">
        <f t="shared" si="4"/>
        <v>0.1434</v>
      </c>
      <c r="I149" s="61" t="s">
        <v>870</v>
      </c>
      <c r="J149" s="65" t="s">
        <v>870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</row>
    <row r="150" spans="1:485" s="40" customFormat="1" x14ac:dyDescent="0.2">
      <c r="A150" s="46" t="s">
        <v>265</v>
      </c>
      <c r="B150" s="47" t="s">
        <v>266</v>
      </c>
      <c r="C150" s="47" t="s">
        <v>16</v>
      </c>
      <c r="D150" s="47" t="s">
        <v>276</v>
      </c>
      <c r="E150" s="26">
        <v>2356368</v>
      </c>
      <c r="F150" s="156">
        <v>2593867</v>
      </c>
      <c r="G150" s="2">
        <f t="shared" si="5"/>
        <v>237499</v>
      </c>
      <c r="H150" s="44">
        <f t="shared" si="4"/>
        <v>0.1008</v>
      </c>
      <c r="I150" s="61" t="s">
        <v>870</v>
      </c>
      <c r="J150" s="65" t="s">
        <v>870</v>
      </c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</row>
    <row r="151" spans="1:485" s="40" customFormat="1" x14ac:dyDescent="0.2">
      <c r="A151" s="46" t="s">
        <v>265</v>
      </c>
      <c r="B151" s="47" t="s">
        <v>266</v>
      </c>
      <c r="C151" s="47" t="s">
        <v>82</v>
      </c>
      <c r="D151" s="47" t="s">
        <v>277</v>
      </c>
      <c r="E151" s="26">
        <v>990911</v>
      </c>
      <c r="F151" s="156">
        <v>970766</v>
      </c>
      <c r="G151" s="2">
        <f t="shared" si="5"/>
        <v>-20145</v>
      </c>
      <c r="H151" s="44">
        <f t="shared" si="4"/>
        <v>-2.0299999999999999E-2</v>
      </c>
      <c r="I151" s="61" t="s">
        <v>870</v>
      </c>
      <c r="J151" s="65" t="s">
        <v>870</v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</row>
    <row r="152" spans="1:485" s="40" customFormat="1" x14ac:dyDescent="0.2">
      <c r="A152" s="46" t="s">
        <v>278</v>
      </c>
      <c r="B152" s="47" t="s">
        <v>279</v>
      </c>
      <c r="C152" s="47" t="s">
        <v>82</v>
      </c>
      <c r="D152" s="47" t="s">
        <v>280</v>
      </c>
      <c r="E152" s="26">
        <v>622383</v>
      </c>
      <c r="F152" s="156">
        <v>701813</v>
      </c>
      <c r="G152" s="2">
        <f t="shared" si="5"/>
        <v>79430</v>
      </c>
      <c r="H152" s="44">
        <f t="shared" si="4"/>
        <v>0.12759999999999999</v>
      </c>
      <c r="I152" s="61">
        <v>1</v>
      </c>
      <c r="J152" s="65" t="s">
        <v>870</v>
      </c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</row>
    <row r="153" spans="1:485" s="40" customFormat="1" x14ac:dyDescent="0.2">
      <c r="A153" s="46" t="s">
        <v>278</v>
      </c>
      <c r="B153" s="47" t="s">
        <v>279</v>
      </c>
      <c r="C153" s="47" t="s">
        <v>215</v>
      </c>
      <c r="D153" s="47" t="s">
        <v>281</v>
      </c>
      <c r="E153" s="26">
        <v>33013</v>
      </c>
      <c r="F153" s="156">
        <v>32318</v>
      </c>
      <c r="G153" s="2">
        <f t="shared" si="5"/>
        <v>-695</v>
      </c>
      <c r="H153" s="44">
        <f t="shared" si="4"/>
        <v>-2.1100000000000001E-2</v>
      </c>
      <c r="I153" s="61">
        <v>1</v>
      </c>
      <c r="J153" s="65">
        <v>1</v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</row>
    <row r="154" spans="1:485" s="40" customFormat="1" x14ac:dyDescent="0.2">
      <c r="A154" s="46" t="s">
        <v>278</v>
      </c>
      <c r="B154" s="47" t="s">
        <v>279</v>
      </c>
      <c r="C154" s="47" t="s">
        <v>185</v>
      </c>
      <c r="D154" s="47" t="s">
        <v>282</v>
      </c>
      <c r="E154" s="26">
        <v>0</v>
      </c>
      <c r="F154" s="156">
        <v>13464</v>
      </c>
      <c r="G154" s="2">
        <f t="shared" si="5"/>
        <v>13464</v>
      </c>
      <c r="H154" s="44">
        <v>1</v>
      </c>
      <c r="I154" s="61">
        <v>1</v>
      </c>
      <c r="J154" s="65">
        <v>1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</row>
    <row r="155" spans="1:485" s="40" customFormat="1" x14ac:dyDescent="0.2">
      <c r="A155" s="46" t="s">
        <v>283</v>
      </c>
      <c r="B155" s="47" t="s">
        <v>284</v>
      </c>
      <c r="C155" s="47" t="s">
        <v>57</v>
      </c>
      <c r="D155" s="47" t="s">
        <v>882</v>
      </c>
      <c r="E155" s="26">
        <v>154910</v>
      </c>
      <c r="F155" s="156">
        <v>95270</v>
      </c>
      <c r="G155" s="2">
        <f t="shared" si="5"/>
        <v>-59640</v>
      </c>
      <c r="H155" s="44">
        <f t="shared" si="4"/>
        <v>-0.38500000000000001</v>
      </c>
      <c r="I155" s="61">
        <v>1</v>
      </c>
      <c r="J155" s="65" t="s">
        <v>870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</row>
    <row r="156" spans="1:485" s="40" customFormat="1" x14ac:dyDescent="0.2">
      <c r="A156" s="46" t="s">
        <v>283</v>
      </c>
      <c r="B156" s="47" t="s">
        <v>284</v>
      </c>
      <c r="C156" s="47" t="s">
        <v>79</v>
      </c>
      <c r="D156" s="47" t="s">
        <v>285</v>
      </c>
      <c r="E156" s="26">
        <v>231627</v>
      </c>
      <c r="F156" s="156">
        <v>15553</v>
      </c>
      <c r="G156" s="2">
        <f t="shared" si="5"/>
        <v>-216074</v>
      </c>
      <c r="H156" s="44">
        <f t="shared" si="4"/>
        <v>-0.93289999999999995</v>
      </c>
      <c r="I156" s="61">
        <v>1</v>
      </c>
      <c r="J156" s="65">
        <v>1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</row>
    <row r="157" spans="1:485" s="40" customFormat="1" x14ac:dyDescent="0.2">
      <c r="A157" s="46" t="s">
        <v>283</v>
      </c>
      <c r="B157" s="47" t="s">
        <v>284</v>
      </c>
      <c r="C157" s="47" t="s">
        <v>69</v>
      </c>
      <c r="D157" s="47" t="s">
        <v>286</v>
      </c>
      <c r="E157" s="26">
        <v>501228</v>
      </c>
      <c r="F157" s="156">
        <v>622122</v>
      </c>
      <c r="G157" s="2">
        <f t="shared" si="5"/>
        <v>120894</v>
      </c>
      <c r="H157" s="44">
        <f t="shared" si="4"/>
        <v>0.2412</v>
      </c>
      <c r="I157" s="61">
        <v>1</v>
      </c>
      <c r="J157" s="65" t="s">
        <v>870</v>
      </c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</row>
    <row r="158" spans="1:485" s="40" customFormat="1" x14ac:dyDescent="0.2">
      <c r="A158" s="46" t="s">
        <v>287</v>
      </c>
      <c r="B158" s="47" t="s">
        <v>288</v>
      </c>
      <c r="C158" s="47" t="s">
        <v>26</v>
      </c>
      <c r="D158" s="47" t="s">
        <v>289</v>
      </c>
      <c r="E158" s="26">
        <v>1108865</v>
      </c>
      <c r="F158" s="156">
        <v>1326113</v>
      </c>
      <c r="G158" s="2">
        <f t="shared" si="5"/>
        <v>217248</v>
      </c>
      <c r="H158" s="44">
        <f t="shared" si="4"/>
        <v>0.19589999999999999</v>
      </c>
      <c r="I158" s="61" t="s">
        <v>870</v>
      </c>
      <c r="J158" s="65" t="s">
        <v>870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</row>
    <row r="159" spans="1:485" s="40" customFormat="1" x14ac:dyDescent="0.2">
      <c r="A159" s="46" t="s">
        <v>287</v>
      </c>
      <c r="B159" s="47" t="s">
        <v>288</v>
      </c>
      <c r="C159" s="47" t="s">
        <v>251</v>
      </c>
      <c r="D159" s="47" t="s">
        <v>290</v>
      </c>
      <c r="E159" s="26">
        <v>216477</v>
      </c>
      <c r="F159" s="156">
        <v>362690</v>
      </c>
      <c r="G159" s="2">
        <f t="shared" si="5"/>
        <v>146213</v>
      </c>
      <c r="H159" s="44">
        <f t="shared" si="4"/>
        <v>0.6754</v>
      </c>
      <c r="I159" s="61" t="s">
        <v>870</v>
      </c>
      <c r="J159" s="65" t="s">
        <v>870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</row>
    <row r="160" spans="1:485" s="40" customFormat="1" x14ac:dyDescent="0.2">
      <c r="A160" s="46" t="s">
        <v>287</v>
      </c>
      <c r="B160" s="47" t="s">
        <v>288</v>
      </c>
      <c r="C160" s="47" t="s">
        <v>69</v>
      </c>
      <c r="D160" s="47" t="s">
        <v>291</v>
      </c>
      <c r="E160" s="26">
        <v>2151813</v>
      </c>
      <c r="F160" s="156">
        <v>2485336</v>
      </c>
      <c r="G160" s="2">
        <f t="shared" si="5"/>
        <v>333523</v>
      </c>
      <c r="H160" s="44">
        <f t="shared" si="4"/>
        <v>0.155</v>
      </c>
      <c r="I160" s="61" t="s">
        <v>870</v>
      </c>
      <c r="J160" s="65" t="s">
        <v>870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</row>
    <row r="161" spans="1:485" s="40" customFormat="1" x14ac:dyDescent="0.2">
      <c r="A161" s="46" t="s">
        <v>287</v>
      </c>
      <c r="B161" s="47" t="s">
        <v>288</v>
      </c>
      <c r="C161" s="47" t="s">
        <v>292</v>
      </c>
      <c r="D161" s="47" t="s">
        <v>293</v>
      </c>
      <c r="E161" s="26">
        <v>280660</v>
      </c>
      <c r="F161" s="156">
        <v>541987</v>
      </c>
      <c r="G161" s="2">
        <f t="shared" si="5"/>
        <v>261327</v>
      </c>
      <c r="H161" s="44">
        <f t="shared" si="4"/>
        <v>0.93110000000000004</v>
      </c>
      <c r="I161" s="61" t="s">
        <v>870</v>
      </c>
      <c r="J161" s="65" t="s">
        <v>870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</row>
    <row r="162" spans="1:485" s="40" customFormat="1" x14ac:dyDescent="0.2">
      <c r="A162" s="46" t="s">
        <v>287</v>
      </c>
      <c r="B162" s="47" t="s">
        <v>288</v>
      </c>
      <c r="C162" s="47" t="s">
        <v>99</v>
      </c>
      <c r="D162" s="47" t="s">
        <v>294</v>
      </c>
      <c r="E162" s="26">
        <v>219704</v>
      </c>
      <c r="F162" s="156">
        <v>380610</v>
      </c>
      <c r="G162" s="2">
        <f t="shared" si="5"/>
        <v>160906</v>
      </c>
      <c r="H162" s="44">
        <f t="shared" si="4"/>
        <v>0.73240000000000005</v>
      </c>
      <c r="I162" s="61" t="s">
        <v>870</v>
      </c>
      <c r="J162" s="65" t="s">
        <v>870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</row>
    <row r="163" spans="1:485" s="40" customFormat="1" x14ac:dyDescent="0.2">
      <c r="A163" s="46" t="s">
        <v>287</v>
      </c>
      <c r="B163" s="47" t="s">
        <v>288</v>
      </c>
      <c r="C163" s="47" t="s">
        <v>127</v>
      </c>
      <c r="D163" s="47" t="s">
        <v>295</v>
      </c>
      <c r="E163" s="26">
        <v>24623629</v>
      </c>
      <c r="F163" s="156">
        <v>28869164</v>
      </c>
      <c r="G163" s="2">
        <f t="shared" si="5"/>
        <v>4245535</v>
      </c>
      <c r="H163" s="44">
        <f t="shared" si="4"/>
        <v>0.1724</v>
      </c>
      <c r="I163" s="61" t="s">
        <v>870</v>
      </c>
      <c r="J163" s="65" t="s">
        <v>870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</row>
    <row r="164" spans="1:485" s="40" customFormat="1" x14ac:dyDescent="0.2">
      <c r="A164" s="46" t="s">
        <v>287</v>
      </c>
      <c r="B164" s="47" t="s">
        <v>288</v>
      </c>
      <c r="C164" s="47" t="s">
        <v>296</v>
      </c>
      <c r="D164" s="47" t="s">
        <v>297</v>
      </c>
      <c r="E164" s="26">
        <v>1067289</v>
      </c>
      <c r="F164" s="156">
        <v>1201490</v>
      </c>
      <c r="G164" s="2">
        <f t="shared" si="5"/>
        <v>134201</v>
      </c>
      <c r="H164" s="44">
        <f t="shared" si="4"/>
        <v>0.12570000000000001</v>
      </c>
      <c r="I164" s="61" t="s">
        <v>870</v>
      </c>
      <c r="J164" s="65" t="s">
        <v>870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</row>
    <row r="165" spans="1:485" s="40" customFormat="1" x14ac:dyDescent="0.2">
      <c r="A165" s="46" t="s">
        <v>287</v>
      </c>
      <c r="B165" s="47" t="s">
        <v>288</v>
      </c>
      <c r="C165" s="47" t="s">
        <v>298</v>
      </c>
      <c r="D165" s="47" t="s">
        <v>299</v>
      </c>
      <c r="E165" s="26">
        <v>652546</v>
      </c>
      <c r="F165" s="156">
        <v>901315</v>
      </c>
      <c r="G165" s="2">
        <f t="shared" si="5"/>
        <v>248769</v>
      </c>
      <c r="H165" s="44">
        <f t="shared" si="4"/>
        <v>0.38119999999999998</v>
      </c>
      <c r="I165" s="61" t="s">
        <v>870</v>
      </c>
      <c r="J165" s="65" t="s">
        <v>870</v>
      </c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</row>
    <row r="166" spans="1:485" s="40" customFormat="1" x14ac:dyDescent="0.2">
      <c r="A166" s="46" t="s">
        <v>300</v>
      </c>
      <c r="B166" s="47" t="s">
        <v>301</v>
      </c>
      <c r="C166" s="47" t="s">
        <v>190</v>
      </c>
      <c r="D166" s="47" t="s">
        <v>302</v>
      </c>
      <c r="E166" s="26">
        <v>1425739</v>
      </c>
      <c r="F166" s="156">
        <v>1651833</v>
      </c>
      <c r="G166" s="2">
        <f t="shared" si="5"/>
        <v>226094</v>
      </c>
      <c r="H166" s="44">
        <f t="shared" si="4"/>
        <v>0.15859999999999999</v>
      </c>
      <c r="I166" s="61" t="s">
        <v>870</v>
      </c>
      <c r="J166" s="65" t="s">
        <v>870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</row>
    <row r="167" spans="1:485" s="40" customFormat="1" x14ac:dyDescent="0.2">
      <c r="A167" s="46" t="s">
        <v>300</v>
      </c>
      <c r="B167" s="47" t="s">
        <v>301</v>
      </c>
      <c r="C167" s="47" t="s">
        <v>57</v>
      </c>
      <c r="D167" s="47" t="s">
        <v>303</v>
      </c>
      <c r="E167" s="26">
        <v>2110529</v>
      </c>
      <c r="F167" s="156">
        <v>2402668</v>
      </c>
      <c r="G167" s="2">
        <f t="shared" si="5"/>
        <v>292139</v>
      </c>
      <c r="H167" s="44">
        <f t="shared" si="4"/>
        <v>0.1384</v>
      </c>
      <c r="I167" s="61" t="s">
        <v>870</v>
      </c>
      <c r="J167" s="65" t="s">
        <v>870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</row>
    <row r="168" spans="1:485" s="40" customFormat="1" x14ac:dyDescent="0.2">
      <c r="A168" s="46" t="s">
        <v>300</v>
      </c>
      <c r="B168" s="47" t="s">
        <v>301</v>
      </c>
      <c r="C168" s="47" t="s">
        <v>82</v>
      </c>
      <c r="D168" s="47" t="s">
        <v>304</v>
      </c>
      <c r="E168" s="26">
        <v>868932</v>
      </c>
      <c r="F168" s="156">
        <v>985515</v>
      </c>
      <c r="G168" s="2">
        <f t="shared" si="5"/>
        <v>116583</v>
      </c>
      <c r="H168" s="44">
        <f t="shared" si="4"/>
        <v>0.13420000000000001</v>
      </c>
      <c r="I168" s="61" t="s">
        <v>870</v>
      </c>
      <c r="J168" s="65" t="s">
        <v>870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</row>
    <row r="169" spans="1:485" s="40" customFormat="1" x14ac:dyDescent="0.2">
      <c r="A169" s="46" t="s">
        <v>300</v>
      </c>
      <c r="B169" s="47" t="s">
        <v>301</v>
      </c>
      <c r="C169" s="47" t="s">
        <v>37</v>
      </c>
      <c r="D169" s="47" t="s">
        <v>305</v>
      </c>
      <c r="E169" s="26">
        <v>704831</v>
      </c>
      <c r="F169" s="156">
        <v>852492</v>
      </c>
      <c r="G169" s="2">
        <f t="shared" si="5"/>
        <v>147661</v>
      </c>
      <c r="H169" s="44">
        <f t="shared" si="4"/>
        <v>0.20949999999999999</v>
      </c>
      <c r="I169" s="61" t="s">
        <v>870</v>
      </c>
      <c r="J169" s="65" t="s">
        <v>870</v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</row>
    <row r="170" spans="1:485" s="40" customFormat="1" x14ac:dyDescent="0.2">
      <c r="A170" s="46" t="s">
        <v>300</v>
      </c>
      <c r="B170" s="47" t="s">
        <v>301</v>
      </c>
      <c r="C170" s="47" t="s">
        <v>67</v>
      </c>
      <c r="D170" s="47" t="s">
        <v>306</v>
      </c>
      <c r="E170" s="26">
        <v>1457765</v>
      </c>
      <c r="F170" s="156">
        <v>1962559</v>
      </c>
      <c r="G170" s="2">
        <f t="shared" si="5"/>
        <v>504794</v>
      </c>
      <c r="H170" s="44">
        <f t="shared" si="4"/>
        <v>0.3463</v>
      </c>
      <c r="I170" s="61" t="s">
        <v>870</v>
      </c>
      <c r="J170" s="65" t="s">
        <v>870</v>
      </c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</row>
    <row r="171" spans="1:485" s="40" customFormat="1" x14ac:dyDescent="0.2">
      <c r="A171" s="46" t="s">
        <v>300</v>
      </c>
      <c r="B171" s="47" t="s">
        <v>301</v>
      </c>
      <c r="C171" s="47" t="s">
        <v>251</v>
      </c>
      <c r="D171" s="47" t="s">
        <v>307</v>
      </c>
      <c r="E171" s="26">
        <v>3703259</v>
      </c>
      <c r="F171" s="156">
        <v>4551928</v>
      </c>
      <c r="G171" s="2">
        <f t="shared" si="5"/>
        <v>848669</v>
      </c>
      <c r="H171" s="44">
        <f t="shared" si="4"/>
        <v>0.22919999999999999</v>
      </c>
      <c r="I171" s="61" t="s">
        <v>870</v>
      </c>
      <c r="J171" s="65" t="s">
        <v>870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</row>
    <row r="172" spans="1:485" s="40" customFormat="1" x14ac:dyDescent="0.2">
      <c r="A172" s="46" t="s">
        <v>300</v>
      </c>
      <c r="B172" s="47" t="s">
        <v>301</v>
      </c>
      <c r="C172" s="47" t="s">
        <v>308</v>
      </c>
      <c r="D172" s="47" t="s">
        <v>309</v>
      </c>
      <c r="E172" s="26">
        <v>45702</v>
      </c>
      <c r="F172" s="156">
        <v>173255</v>
      </c>
      <c r="G172" s="2">
        <f t="shared" si="5"/>
        <v>127553</v>
      </c>
      <c r="H172" s="44">
        <f t="shared" si="4"/>
        <v>2.7909999999999999</v>
      </c>
      <c r="I172" s="61">
        <v>1</v>
      </c>
      <c r="J172" s="65" t="s">
        <v>870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</row>
    <row r="173" spans="1:485" s="40" customFormat="1" x14ac:dyDescent="0.2">
      <c r="A173" s="46" t="s">
        <v>300</v>
      </c>
      <c r="B173" s="47" t="s">
        <v>301</v>
      </c>
      <c r="C173" s="47" t="s">
        <v>88</v>
      </c>
      <c r="D173" s="47" t="s">
        <v>310</v>
      </c>
      <c r="E173" s="26">
        <v>1092205</v>
      </c>
      <c r="F173" s="156">
        <v>1307874</v>
      </c>
      <c r="G173" s="2">
        <f t="shared" si="5"/>
        <v>215669</v>
      </c>
      <c r="H173" s="44">
        <f t="shared" si="4"/>
        <v>0.19750000000000001</v>
      </c>
      <c r="I173" s="61" t="s">
        <v>870</v>
      </c>
      <c r="J173" s="65" t="s">
        <v>870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</row>
    <row r="174" spans="1:485" s="40" customFormat="1" x14ac:dyDescent="0.2">
      <c r="A174" s="46" t="s">
        <v>311</v>
      </c>
      <c r="B174" s="47" t="s">
        <v>312</v>
      </c>
      <c r="C174" s="47" t="s">
        <v>313</v>
      </c>
      <c r="D174" s="47" t="s">
        <v>314</v>
      </c>
      <c r="E174" s="26">
        <v>789926</v>
      </c>
      <c r="F174" s="156">
        <v>953280</v>
      </c>
      <c r="G174" s="2">
        <f t="shared" si="5"/>
        <v>163354</v>
      </c>
      <c r="H174" s="44">
        <f t="shared" si="4"/>
        <v>0.20680000000000001</v>
      </c>
      <c r="I174" s="61" t="s">
        <v>870</v>
      </c>
      <c r="J174" s="65" t="s">
        <v>870</v>
      </c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</row>
    <row r="175" spans="1:485" s="40" customFormat="1" x14ac:dyDescent="0.2">
      <c r="A175" s="46" t="s">
        <v>311</v>
      </c>
      <c r="B175" s="47" t="s">
        <v>312</v>
      </c>
      <c r="C175" s="47" t="s">
        <v>315</v>
      </c>
      <c r="D175" s="47" t="s">
        <v>316</v>
      </c>
      <c r="E175" s="26">
        <v>599613</v>
      </c>
      <c r="F175" s="156">
        <v>692636</v>
      </c>
      <c r="G175" s="2">
        <f t="shared" si="5"/>
        <v>93023</v>
      </c>
      <c r="H175" s="44">
        <f t="shared" si="4"/>
        <v>0.15509999999999999</v>
      </c>
      <c r="I175" s="61" t="s">
        <v>870</v>
      </c>
      <c r="J175" s="65" t="s">
        <v>870</v>
      </c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</row>
    <row r="176" spans="1:485" s="40" customFormat="1" x14ac:dyDescent="0.2">
      <c r="A176" s="46" t="s">
        <v>311</v>
      </c>
      <c r="B176" s="47" t="s">
        <v>312</v>
      </c>
      <c r="C176" s="47" t="s">
        <v>317</v>
      </c>
      <c r="D176" s="47" t="s">
        <v>318</v>
      </c>
      <c r="E176" s="26">
        <v>1261803</v>
      </c>
      <c r="F176" s="156">
        <v>1535072</v>
      </c>
      <c r="G176" s="2">
        <f t="shared" si="5"/>
        <v>273269</v>
      </c>
      <c r="H176" s="44">
        <f t="shared" si="4"/>
        <v>0.21659999999999999</v>
      </c>
      <c r="I176" s="61" t="s">
        <v>870</v>
      </c>
      <c r="J176" s="65" t="s">
        <v>870</v>
      </c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</row>
    <row r="177" spans="1:485" s="40" customFormat="1" x14ac:dyDescent="0.2">
      <c r="A177" s="46" t="s">
        <v>311</v>
      </c>
      <c r="B177" s="47" t="s">
        <v>312</v>
      </c>
      <c r="C177" s="47" t="s">
        <v>26</v>
      </c>
      <c r="D177" s="47" t="s">
        <v>319</v>
      </c>
      <c r="E177" s="26">
        <v>6285921</v>
      </c>
      <c r="F177" s="156">
        <v>6699760</v>
      </c>
      <c r="G177" s="2">
        <f t="shared" si="5"/>
        <v>413839</v>
      </c>
      <c r="H177" s="44">
        <f t="shared" si="4"/>
        <v>6.5799999999999997E-2</v>
      </c>
      <c r="I177" s="61" t="s">
        <v>870</v>
      </c>
      <c r="J177" s="65" t="s">
        <v>870</v>
      </c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</row>
    <row r="178" spans="1:485" s="40" customFormat="1" x14ac:dyDescent="0.2">
      <c r="A178" s="46" t="s">
        <v>311</v>
      </c>
      <c r="B178" s="47" t="s">
        <v>312</v>
      </c>
      <c r="C178" s="47" t="s">
        <v>57</v>
      </c>
      <c r="D178" s="47" t="s">
        <v>320</v>
      </c>
      <c r="E178" s="26">
        <v>394978</v>
      </c>
      <c r="F178" s="156">
        <v>596112</v>
      </c>
      <c r="G178" s="2">
        <f t="shared" si="5"/>
        <v>201134</v>
      </c>
      <c r="H178" s="44">
        <f t="shared" si="4"/>
        <v>0.50919999999999999</v>
      </c>
      <c r="I178" s="61">
        <v>1</v>
      </c>
      <c r="J178" s="65" t="s">
        <v>870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</row>
    <row r="179" spans="1:485" s="40" customFormat="1" x14ac:dyDescent="0.2">
      <c r="A179" s="46" t="s">
        <v>311</v>
      </c>
      <c r="B179" s="47" t="s">
        <v>312</v>
      </c>
      <c r="C179" s="47" t="s">
        <v>63</v>
      </c>
      <c r="D179" s="47" t="s">
        <v>321</v>
      </c>
      <c r="E179" s="26">
        <v>924652</v>
      </c>
      <c r="F179" s="156">
        <v>889685</v>
      </c>
      <c r="G179" s="2">
        <f t="shared" si="5"/>
        <v>-34967</v>
      </c>
      <c r="H179" s="44">
        <f t="shared" si="4"/>
        <v>-3.78E-2</v>
      </c>
      <c r="I179" s="61" t="s">
        <v>870</v>
      </c>
      <c r="J179" s="65" t="s">
        <v>870</v>
      </c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</row>
    <row r="180" spans="1:485" s="40" customFormat="1" x14ac:dyDescent="0.2">
      <c r="A180" s="46" t="s">
        <v>311</v>
      </c>
      <c r="B180" s="47" t="s">
        <v>312</v>
      </c>
      <c r="C180" s="47" t="s">
        <v>99</v>
      </c>
      <c r="D180" s="47" t="s">
        <v>322</v>
      </c>
      <c r="E180" s="26">
        <v>26396</v>
      </c>
      <c r="F180" s="156">
        <v>27277</v>
      </c>
      <c r="G180" s="2">
        <f t="shared" si="5"/>
        <v>881</v>
      </c>
      <c r="H180" s="44">
        <f t="shared" si="4"/>
        <v>3.3399999999999999E-2</v>
      </c>
      <c r="I180" s="61">
        <v>1</v>
      </c>
      <c r="J180" s="65">
        <v>1</v>
      </c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</row>
    <row r="181" spans="1:485" s="40" customFormat="1" x14ac:dyDescent="0.2">
      <c r="A181" s="46" t="s">
        <v>311</v>
      </c>
      <c r="B181" s="47" t="s">
        <v>312</v>
      </c>
      <c r="C181" s="47" t="s">
        <v>323</v>
      </c>
      <c r="D181" s="47" t="s">
        <v>324</v>
      </c>
      <c r="E181" s="26">
        <v>927296</v>
      </c>
      <c r="F181" s="156">
        <v>204526</v>
      </c>
      <c r="G181" s="2">
        <f t="shared" si="5"/>
        <v>-722770</v>
      </c>
      <c r="H181" s="44">
        <f t="shared" si="4"/>
        <v>-0.77939999999999998</v>
      </c>
      <c r="I181" s="61">
        <v>1</v>
      </c>
      <c r="J181" s="65" t="s">
        <v>870</v>
      </c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</row>
    <row r="182" spans="1:485" s="40" customFormat="1" x14ac:dyDescent="0.2">
      <c r="A182" s="46" t="s">
        <v>311</v>
      </c>
      <c r="B182" s="47" t="s">
        <v>312</v>
      </c>
      <c r="C182" s="47" t="s">
        <v>325</v>
      </c>
      <c r="D182" s="47" t="s">
        <v>326</v>
      </c>
      <c r="E182" s="26">
        <v>3817232</v>
      </c>
      <c r="F182" s="156">
        <v>4098788</v>
      </c>
      <c r="G182" s="2">
        <f t="shared" si="5"/>
        <v>281556</v>
      </c>
      <c r="H182" s="44">
        <f t="shared" si="4"/>
        <v>7.3800000000000004E-2</v>
      </c>
      <c r="I182" s="61" t="s">
        <v>870</v>
      </c>
      <c r="J182" s="65" t="s">
        <v>870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</row>
    <row r="183" spans="1:485" s="40" customFormat="1" x14ac:dyDescent="0.2">
      <c r="A183" s="46" t="s">
        <v>311</v>
      </c>
      <c r="B183" s="47" t="s">
        <v>312</v>
      </c>
      <c r="C183" s="47" t="s">
        <v>327</v>
      </c>
      <c r="D183" s="47" t="s">
        <v>328</v>
      </c>
      <c r="E183" s="26">
        <v>3461941</v>
      </c>
      <c r="F183" s="156">
        <v>3608628</v>
      </c>
      <c r="G183" s="2">
        <f t="shared" si="5"/>
        <v>146687</v>
      </c>
      <c r="H183" s="44">
        <f t="shared" si="4"/>
        <v>4.24E-2</v>
      </c>
      <c r="I183" s="61" t="s">
        <v>870</v>
      </c>
      <c r="J183" s="65" t="s">
        <v>870</v>
      </c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</row>
    <row r="184" spans="1:485" s="40" customFormat="1" x14ac:dyDescent="0.2">
      <c r="A184" s="46" t="s">
        <v>311</v>
      </c>
      <c r="B184" s="47" t="s">
        <v>312</v>
      </c>
      <c r="C184" s="47" t="s">
        <v>263</v>
      </c>
      <c r="D184" s="47" t="s">
        <v>329</v>
      </c>
      <c r="E184" s="26">
        <v>561250</v>
      </c>
      <c r="F184" s="156">
        <v>636776</v>
      </c>
      <c r="G184" s="2">
        <f t="shared" si="5"/>
        <v>75526</v>
      </c>
      <c r="H184" s="44">
        <f t="shared" si="4"/>
        <v>0.1346</v>
      </c>
      <c r="I184" s="61" t="s">
        <v>870</v>
      </c>
      <c r="J184" s="65" t="s">
        <v>870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</row>
    <row r="185" spans="1:485" s="40" customFormat="1" x14ac:dyDescent="0.2">
      <c r="A185" s="46" t="s">
        <v>311</v>
      </c>
      <c r="B185" s="47" t="s">
        <v>312</v>
      </c>
      <c r="C185" s="47" t="s">
        <v>53</v>
      </c>
      <c r="D185" s="47" t="s">
        <v>330</v>
      </c>
      <c r="E185" s="26">
        <v>556090</v>
      </c>
      <c r="F185" s="156">
        <v>801291</v>
      </c>
      <c r="G185" s="2">
        <f t="shared" si="5"/>
        <v>245201</v>
      </c>
      <c r="H185" s="44">
        <f t="shared" si="4"/>
        <v>0.44090000000000001</v>
      </c>
      <c r="I185" s="61">
        <v>1</v>
      </c>
      <c r="J185" s="65" t="s">
        <v>870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</row>
    <row r="186" spans="1:485" s="40" customFormat="1" x14ac:dyDescent="0.2">
      <c r="A186" s="46" t="s">
        <v>331</v>
      </c>
      <c r="B186" s="47" t="s">
        <v>332</v>
      </c>
      <c r="C186" s="47" t="s">
        <v>333</v>
      </c>
      <c r="D186" s="47" t="s">
        <v>334</v>
      </c>
      <c r="E186" s="26">
        <v>21588</v>
      </c>
      <c r="F186" s="156">
        <v>21820</v>
      </c>
      <c r="G186" s="2">
        <f t="shared" si="5"/>
        <v>232</v>
      </c>
      <c r="H186" s="44">
        <f t="shared" si="4"/>
        <v>1.0699999999999999E-2</v>
      </c>
      <c r="I186" s="61">
        <v>1</v>
      </c>
      <c r="J186" s="65">
        <v>1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</row>
    <row r="187" spans="1:485" s="40" customFormat="1" x14ac:dyDescent="0.2">
      <c r="A187" s="46" t="s">
        <v>331</v>
      </c>
      <c r="B187" s="47" t="s">
        <v>332</v>
      </c>
      <c r="C187" s="47" t="s">
        <v>335</v>
      </c>
      <c r="D187" s="47" t="s">
        <v>336</v>
      </c>
      <c r="E187" s="26">
        <v>21253</v>
      </c>
      <c r="F187" s="156">
        <v>20971</v>
      </c>
      <c r="G187" s="2">
        <f t="shared" si="5"/>
        <v>-282</v>
      </c>
      <c r="H187" s="44">
        <f t="shared" si="4"/>
        <v>-1.3299999999999999E-2</v>
      </c>
      <c r="I187" s="61">
        <v>1</v>
      </c>
      <c r="J187" s="65">
        <v>1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</row>
    <row r="188" spans="1:485" s="40" customFormat="1" x14ac:dyDescent="0.2">
      <c r="A188" s="46" t="s">
        <v>331</v>
      </c>
      <c r="B188" s="47" t="s">
        <v>332</v>
      </c>
      <c r="C188" s="47" t="s">
        <v>325</v>
      </c>
      <c r="D188" s="47" t="s">
        <v>337</v>
      </c>
      <c r="E188" s="26">
        <v>106236</v>
      </c>
      <c r="F188" s="156">
        <v>24107</v>
      </c>
      <c r="G188" s="2">
        <f t="shared" si="5"/>
        <v>-82129</v>
      </c>
      <c r="H188" s="44">
        <f t="shared" si="4"/>
        <v>-0.77310000000000001</v>
      </c>
      <c r="I188" s="61">
        <v>1</v>
      </c>
      <c r="J188" s="65">
        <v>1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  <c r="RL188"/>
      <c r="RM188"/>
      <c r="RN188"/>
      <c r="RO188"/>
      <c r="RP188"/>
      <c r="RQ188"/>
    </row>
    <row r="189" spans="1:485" s="40" customFormat="1" x14ac:dyDescent="0.2">
      <c r="A189" s="46" t="s">
        <v>338</v>
      </c>
      <c r="B189" s="47" t="s">
        <v>339</v>
      </c>
      <c r="C189" s="47" t="s">
        <v>26</v>
      </c>
      <c r="D189" s="47" t="s">
        <v>340</v>
      </c>
      <c r="E189" s="26">
        <v>3141750</v>
      </c>
      <c r="F189" s="156">
        <v>3857090</v>
      </c>
      <c r="G189" s="2">
        <f t="shared" si="5"/>
        <v>715340</v>
      </c>
      <c r="H189" s="44">
        <f t="shared" si="4"/>
        <v>0.22770000000000001</v>
      </c>
      <c r="I189" s="61" t="s">
        <v>870</v>
      </c>
      <c r="J189" s="65" t="s">
        <v>870</v>
      </c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</row>
    <row r="190" spans="1:485" s="40" customFormat="1" x14ac:dyDescent="0.2">
      <c r="A190" s="46" t="s">
        <v>338</v>
      </c>
      <c r="B190" s="47" t="s">
        <v>339</v>
      </c>
      <c r="C190" s="47" t="s">
        <v>79</v>
      </c>
      <c r="D190" s="47" t="s">
        <v>341</v>
      </c>
      <c r="E190" s="26">
        <v>968485</v>
      </c>
      <c r="F190" s="156">
        <v>1044097</v>
      </c>
      <c r="G190" s="2">
        <f t="shared" si="5"/>
        <v>75612</v>
      </c>
      <c r="H190" s="44">
        <f t="shared" si="4"/>
        <v>7.8100000000000003E-2</v>
      </c>
      <c r="I190" s="61" t="s">
        <v>870</v>
      </c>
      <c r="J190" s="65" t="s">
        <v>870</v>
      </c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</row>
    <row r="191" spans="1:485" s="40" customFormat="1" x14ac:dyDescent="0.2">
      <c r="A191" s="46" t="s">
        <v>342</v>
      </c>
      <c r="B191" s="47" t="s">
        <v>343</v>
      </c>
      <c r="C191" s="47" t="s">
        <v>344</v>
      </c>
      <c r="D191" s="47" t="s">
        <v>345</v>
      </c>
      <c r="E191" s="26">
        <v>2259228</v>
      </c>
      <c r="F191" s="156">
        <v>2635930</v>
      </c>
      <c r="G191" s="2">
        <f t="shared" si="5"/>
        <v>376702</v>
      </c>
      <c r="H191" s="44">
        <f t="shared" si="4"/>
        <v>0.16669999999999999</v>
      </c>
      <c r="I191" s="61" t="s">
        <v>870</v>
      </c>
      <c r="J191" s="65" t="s">
        <v>870</v>
      </c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</row>
    <row r="192" spans="1:485" s="40" customFormat="1" x14ac:dyDescent="0.2">
      <c r="A192" s="46" t="s">
        <v>346</v>
      </c>
      <c r="B192" s="47" t="s">
        <v>347</v>
      </c>
      <c r="C192" s="47" t="s">
        <v>26</v>
      </c>
      <c r="D192" s="47" t="s">
        <v>348</v>
      </c>
      <c r="E192" s="26">
        <v>664117</v>
      </c>
      <c r="F192" s="156">
        <v>979551</v>
      </c>
      <c r="G192" s="2">
        <f t="shared" si="5"/>
        <v>315434</v>
      </c>
      <c r="H192" s="44">
        <f t="shared" si="4"/>
        <v>0.47499999999999998</v>
      </c>
      <c r="I192" s="61" t="s">
        <v>870</v>
      </c>
      <c r="J192" s="65" t="s">
        <v>870</v>
      </c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</row>
    <row r="193" spans="1:485" s="40" customFormat="1" x14ac:dyDescent="0.2">
      <c r="A193" s="46" t="s">
        <v>346</v>
      </c>
      <c r="B193" s="47" t="s">
        <v>347</v>
      </c>
      <c r="C193" s="47" t="s">
        <v>16</v>
      </c>
      <c r="D193" s="47" t="s">
        <v>349</v>
      </c>
      <c r="E193" s="26">
        <v>691863</v>
      </c>
      <c r="F193" s="156">
        <v>912781</v>
      </c>
      <c r="G193" s="2">
        <f t="shared" si="5"/>
        <v>220918</v>
      </c>
      <c r="H193" s="44">
        <f t="shared" si="4"/>
        <v>0.31929999999999997</v>
      </c>
      <c r="I193" s="61" t="s">
        <v>870</v>
      </c>
      <c r="J193" s="65" t="s">
        <v>870</v>
      </c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</row>
    <row r="194" spans="1:485" s="40" customFormat="1" x14ac:dyDescent="0.2">
      <c r="A194" s="46" t="s">
        <v>350</v>
      </c>
      <c r="B194" s="47" t="s">
        <v>351</v>
      </c>
      <c r="C194" s="47" t="s">
        <v>153</v>
      </c>
      <c r="D194" s="47" t="s">
        <v>352</v>
      </c>
      <c r="E194" s="26">
        <v>639366</v>
      </c>
      <c r="F194" s="156">
        <v>774767</v>
      </c>
      <c r="G194" s="2">
        <f t="shared" si="5"/>
        <v>135401</v>
      </c>
      <c r="H194" s="44">
        <f t="shared" si="4"/>
        <v>0.21179999999999999</v>
      </c>
      <c r="I194" s="61" t="s">
        <v>870</v>
      </c>
      <c r="J194" s="65" t="s">
        <v>870</v>
      </c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</row>
    <row r="195" spans="1:485" s="40" customFormat="1" x14ac:dyDescent="0.2">
      <c r="A195" s="46" t="s">
        <v>350</v>
      </c>
      <c r="B195" s="47" t="s">
        <v>351</v>
      </c>
      <c r="C195" s="47" t="s">
        <v>353</v>
      </c>
      <c r="D195" s="47" t="s">
        <v>354</v>
      </c>
      <c r="E195" s="26">
        <v>661320</v>
      </c>
      <c r="F195" s="156">
        <v>811718</v>
      </c>
      <c r="G195" s="2">
        <f t="shared" si="5"/>
        <v>150398</v>
      </c>
      <c r="H195" s="44">
        <f t="shared" si="4"/>
        <v>0.22739999999999999</v>
      </c>
      <c r="I195" s="61" t="s">
        <v>870</v>
      </c>
      <c r="J195" s="65" t="s">
        <v>870</v>
      </c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</row>
    <row r="196" spans="1:485" s="40" customFormat="1" x14ac:dyDescent="0.2">
      <c r="A196" s="46" t="s">
        <v>350</v>
      </c>
      <c r="B196" s="47" t="s">
        <v>351</v>
      </c>
      <c r="C196" s="47" t="s">
        <v>95</v>
      </c>
      <c r="D196" s="47" t="s">
        <v>355</v>
      </c>
      <c r="E196" s="26">
        <v>4929467</v>
      </c>
      <c r="F196" s="156">
        <v>5650515</v>
      </c>
      <c r="G196" s="2">
        <f t="shared" si="5"/>
        <v>721048</v>
      </c>
      <c r="H196" s="44">
        <f t="shared" si="4"/>
        <v>0.14630000000000001</v>
      </c>
      <c r="I196" s="61" t="s">
        <v>870</v>
      </c>
      <c r="J196" s="65" t="s">
        <v>870</v>
      </c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</row>
    <row r="197" spans="1:485" s="40" customFormat="1" x14ac:dyDescent="0.2">
      <c r="A197" s="46" t="s">
        <v>350</v>
      </c>
      <c r="B197" s="47" t="s">
        <v>351</v>
      </c>
      <c r="C197" s="47" t="s">
        <v>356</v>
      </c>
      <c r="D197" s="47" t="s">
        <v>357</v>
      </c>
      <c r="E197" s="26">
        <v>978697</v>
      </c>
      <c r="F197" s="156">
        <v>1174531</v>
      </c>
      <c r="G197" s="2">
        <f t="shared" si="5"/>
        <v>195834</v>
      </c>
      <c r="H197" s="44">
        <f t="shared" si="4"/>
        <v>0.2001</v>
      </c>
      <c r="I197" s="61" t="s">
        <v>870</v>
      </c>
      <c r="J197" s="65" t="s">
        <v>870</v>
      </c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</row>
    <row r="198" spans="1:485" s="40" customFormat="1" x14ac:dyDescent="0.2">
      <c r="A198" s="46" t="s">
        <v>350</v>
      </c>
      <c r="B198" s="47" t="s">
        <v>351</v>
      </c>
      <c r="C198" s="47" t="s">
        <v>143</v>
      </c>
      <c r="D198" s="47" t="s">
        <v>358</v>
      </c>
      <c r="E198" s="26">
        <v>1656941</v>
      </c>
      <c r="F198" s="156">
        <v>1837861</v>
      </c>
      <c r="G198" s="2">
        <f t="shared" si="5"/>
        <v>180920</v>
      </c>
      <c r="H198" s="44">
        <f t="shared" si="4"/>
        <v>0.10920000000000001</v>
      </c>
      <c r="I198" s="61" t="s">
        <v>870</v>
      </c>
      <c r="J198" s="65" t="s">
        <v>870</v>
      </c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</row>
    <row r="199" spans="1:485" s="40" customFormat="1" x14ac:dyDescent="0.2">
      <c r="A199" s="46" t="s">
        <v>359</v>
      </c>
      <c r="B199" s="47" t="s">
        <v>360</v>
      </c>
      <c r="C199" s="47" t="s">
        <v>26</v>
      </c>
      <c r="D199" s="47" t="s">
        <v>361</v>
      </c>
      <c r="E199" s="26">
        <v>460453</v>
      </c>
      <c r="F199" s="156">
        <v>559151</v>
      </c>
      <c r="G199" s="2">
        <f t="shared" si="5"/>
        <v>98698</v>
      </c>
      <c r="H199" s="44">
        <f t="shared" si="4"/>
        <v>0.21429999999999999</v>
      </c>
      <c r="I199" s="61" t="s">
        <v>870</v>
      </c>
      <c r="J199" s="65" t="s">
        <v>870</v>
      </c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  <c r="NB199"/>
      <c r="NC199"/>
      <c r="ND199"/>
      <c r="NE199"/>
      <c r="NF199"/>
      <c r="NG199"/>
      <c r="NH199"/>
      <c r="NI199"/>
      <c r="NJ199"/>
      <c r="NK199"/>
      <c r="NL199"/>
      <c r="NM199"/>
      <c r="NN199"/>
      <c r="NO199"/>
      <c r="NP199"/>
      <c r="NQ199"/>
      <c r="NR199"/>
      <c r="NS199"/>
      <c r="NT199"/>
      <c r="NU199"/>
      <c r="NV199"/>
      <c r="NW199"/>
      <c r="NX199"/>
      <c r="NY199"/>
      <c r="NZ199"/>
      <c r="OA199"/>
      <c r="OB199"/>
      <c r="OC199"/>
      <c r="OD199"/>
      <c r="OE199"/>
      <c r="OF199"/>
      <c r="OG199"/>
      <c r="OH199"/>
      <c r="OI199"/>
      <c r="OJ199"/>
      <c r="OK199"/>
      <c r="OL199"/>
      <c r="OM199"/>
      <c r="ON199"/>
      <c r="OO199"/>
      <c r="OP199"/>
      <c r="OQ199"/>
      <c r="OR199"/>
      <c r="OS199"/>
      <c r="OT199"/>
      <c r="OU199"/>
      <c r="OV199"/>
      <c r="OW199"/>
      <c r="OX199"/>
      <c r="OY199"/>
      <c r="OZ199"/>
      <c r="PA199"/>
      <c r="PB199"/>
      <c r="PC199"/>
      <c r="PD199"/>
      <c r="PE199"/>
      <c r="PF199"/>
      <c r="PG199"/>
      <c r="PH199"/>
      <c r="PI199"/>
      <c r="PJ199"/>
      <c r="PK199"/>
      <c r="PL199"/>
      <c r="PM199"/>
      <c r="PN199"/>
      <c r="PO199"/>
      <c r="PP199"/>
      <c r="PQ199"/>
      <c r="PR199"/>
      <c r="PS199"/>
      <c r="PT199"/>
      <c r="PU199"/>
      <c r="PV199"/>
      <c r="PW199"/>
      <c r="PX199"/>
      <c r="PY199"/>
      <c r="PZ199"/>
      <c r="QA199"/>
      <c r="QB199"/>
      <c r="QC199"/>
      <c r="QD199"/>
      <c r="QE199"/>
      <c r="QF199"/>
      <c r="QG199"/>
      <c r="QH199"/>
      <c r="QI199"/>
      <c r="QJ199"/>
      <c r="QK199"/>
      <c r="QL199"/>
      <c r="QM199"/>
      <c r="QN199"/>
      <c r="QO199"/>
      <c r="QP199"/>
      <c r="QQ199"/>
      <c r="QR199"/>
      <c r="QS199"/>
      <c r="QT199"/>
      <c r="QU199"/>
      <c r="QV199"/>
      <c r="QW199"/>
      <c r="QX199"/>
      <c r="QY199"/>
      <c r="QZ199"/>
      <c r="RA199"/>
      <c r="RB199"/>
      <c r="RC199"/>
      <c r="RD199"/>
      <c r="RE199"/>
      <c r="RF199"/>
      <c r="RG199"/>
      <c r="RH199"/>
      <c r="RI199"/>
      <c r="RJ199"/>
      <c r="RK199"/>
      <c r="RL199"/>
      <c r="RM199"/>
      <c r="RN199"/>
      <c r="RO199"/>
      <c r="RP199"/>
      <c r="RQ199"/>
    </row>
    <row r="200" spans="1:485" s="40" customFormat="1" x14ac:dyDescent="0.2">
      <c r="A200" s="46" t="s">
        <v>359</v>
      </c>
      <c r="B200" s="47" t="s">
        <v>360</v>
      </c>
      <c r="C200" s="47" t="s">
        <v>82</v>
      </c>
      <c r="D200" s="47" t="s">
        <v>362</v>
      </c>
      <c r="E200" s="26">
        <v>1316931</v>
      </c>
      <c r="F200" s="156">
        <v>1549388</v>
      </c>
      <c r="G200" s="2">
        <f t="shared" si="5"/>
        <v>232457</v>
      </c>
      <c r="H200" s="44">
        <f t="shared" si="4"/>
        <v>0.17649999999999999</v>
      </c>
      <c r="I200" s="61" t="s">
        <v>870</v>
      </c>
      <c r="J200" s="65" t="s">
        <v>870</v>
      </c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  <c r="LW200"/>
      <c r="LX200"/>
      <c r="LY200"/>
      <c r="LZ200"/>
      <c r="MA200"/>
      <c r="MB200"/>
      <c r="MC200"/>
      <c r="MD200"/>
      <c r="ME200"/>
      <c r="MF200"/>
      <c r="MG200"/>
      <c r="MH200"/>
      <c r="MI200"/>
      <c r="MJ200"/>
      <c r="MK200"/>
      <c r="ML200"/>
      <c r="MM200"/>
      <c r="MN200"/>
      <c r="MO200"/>
      <c r="MP200"/>
      <c r="MQ200"/>
      <c r="MR200"/>
      <c r="MS200"/>
      <c r="MT200"/>
      <c r="MU200"/>
      <c r="MV200"/>
      <c r="MW200"/>
      <c r="MX200"/>
      <c r="MY200"/>
      <c r="MZ200"/>
      <c r="NA200"/>
      <c r="NB200"/>
      <c r="NC200"/>
      <c r="ND200"/>
      <c r="NE200"/>
      <c r="NF200"/>
      <c r="NG200"/>
      <c r="NH200"/>
      <c r="NI200"/>
      <c r="NJ200"/>
      <c r="NK200"/>
      <c r="NL200"/>
      <c r="NM200"/>
      <c r="NN200"/>
      <c r="NO200"/>
      <c r="NP200"/>
      <c r="NQ200"/>
      <c r="NR200"/>
      <c r="NS200"/>
      <c r="NT200"/>
      <c r="NU200"/>
      <c r="NV200"/>
      <c r="NW200"/>
      <c r="NX200"/>
      <c r="NY200"/>
      <c r="NZ200"/>
      <c r="OA200"/>
      <c r="OB200"/>
      <c r="OC200"/>
      <c r="OD200"/>
      <c r="OE200"/>
      <c r="OF200"/>
      <c r="OG200"/>
      <c r="OH200"/>
      <c r="OI200"/>
      <c r="OJ200"/>
      <c r="OK200"/>
      <c r="OL200"/>
      <c r="OM200"/>
      <c r="ON200"/>
      <c r="OO200"/>
      <c r="OP200"/>
      <c r="OQ200"/>
      <c r="OR200"/>
      <c r="OS200"/>
      <c r="OT200"/>
      <c r="OU200"/>
      <c r="OV200"/>
      <c r="OW200"/>
      <c r="OX200"/>
      <c r="OY200"/>
      <c r="OZ200"/>
      <c r="PA200"/>
      <c r="PB200"/>
      <c r="PC200"/>
      <c r="PD200"/>
      <c r="PE200"/>
      <c r="PF200"/>
      <c r="PG200"/>
      <c r="PH200"/>
      <c r="PI200"/>
      <c r="PJ200"/>
      <c r="PK200"/>
      <c r="PL200"/>
      <c r="PM200"/>
      <c r="PN200"/>
      <c r="PO200"/>
      <c r="PP200"/>
      <c r="PQ200"/>
      <c r="PR200"/>
      <c r="PS200"/>
      <c r="PT200"/>
      <c r="PU200"/>
      <c r="PV200"/>
      <c r="PW200"/>
      <c r="PX200"/>
      <c r="PY200"/>
      <c r="PZ200"/>
      <c r="QA200"/>
      <c r="QB200"/>
      <c r="QC200"/>
      <c r="QD200"/>
      <c r="QE200"/>
      <c r="QF200"/>
      <c r="QG200"/>
      <c r="QH200"/>
      <c r="QI200"/>
      <c r="QJ200"/>
      <c r="QK200"/>
      <c r="QL200"/>
      <c r="QM200"/>
      <c r="QN200"/>
      <c r="QO200"/>
      <c r="QP200"/>
      <c r="QQ200"/>
      <c r="QR200"/>
      <c r="QS200"/>
      <c r="QT200"/>
      <c r="QU200"/>
      <c r="QV200"/>
      <c r="QW200"/>
      <c r="QX200"/>
      <c r="QY200"/>
      <c r="QZ200"/>
      <c r="RA200"/>
      <c r="RB200"/>
      <c r="RC200"/>
      <c r="RD200"/>
      <c r="RE200"/>
      <c r="RF200"/>
      <c r="RG200"/>
      <c r="RH200"/>
      <c r="RI200"/>
      <c r="RJ200"/>
      <c r="RK200"/>
      <c r="RL200"/>
      <c r="RM200"/>
      <c r="RN200"/>
      <c r="RO200"/>
      <c r="RP200"/>
      <c r="RQ200"/>
    </row>
    <row r="201" spans="1:485" s="40" customFormat="1" x14ac:dyDescent="0.2">
      <c r="A201" s="46" t="s">
        <v>359</v>
      </c>
      <c r="B201" s="47" t="s">
        <v>360</v>
      </c>
      <c r="C201" s="47" t="s">
        <v>170</v>
      </c>
      <c r="D201" s="47" t="s">
        <v>363</v>
      </c>
      <c r="E201" s="26">
        <v>2921612</v>
      </c>
      <c r="F201" s="156">
        <v>3517769</v>
      </c>
      <c r="G201" s="2">
        <f t="shared" si="5"/>
        <v>596157</v>
      </c>
      <c r="H201" s="44">
        <f t="shared" ref="H201:H264" si="6">ROUND(G201/E201,4)</f>
        <v>0.2041</v>
      </c>
      <c r="I201" s="61" t="s">
        <v>870</v>
      </c>
      <c r="J201" s="65" t="s">
        <v>870</v>
      </c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/>
      <c r="NC201"/>
      <c r="ND201"/>
      <c r="NE201"/>
      <c r="NF201"/>
      <c r="NG201"/>
      <c r="NH201"/>
      <c r="NI201"/>
      <c r="NJ201"/>
      <c r="NK201"/>
      <c r="NL201"/>
      <c r="NM201"/>
      <c r="NN201"/>
      <c r="NO201"/>
      <c r="NP201"/>
      <c r="NQ201"/>
      <c r="NR201"/>
      <c r="NS201"/>
      <c r="NT201"/>
      <c r="NU201"/>
      <c r="NV201"/>
      <c r="NW201"/>
      <c r="NX201"/>
      <c r="NY201"/>
      <c r="NZ201"/>
      <c r="OA201"/>
      <c r="OB201"/>
      <c r="OC201"/>
      <c r="OD201"/>
      <c r="OE201"/>
      <c r="OF201"/>
      <c r="OG201"/>
      <c r="OH201"/>
      <c r="OI201"/>
      <c r="OJ201"/>
      <c r="OK201"/>
      <c r="OL201"/>
      <c r="OM201"/>
      <c r="ON201"/>
      <c r="OO201"/>
      <c r="OP201"/>
      <c r="OQ201"/>
      <c r="OR201"/>
      <c r="OS201"/>
      <c r="OT201"/>
      <c r="OU201"/>
      <c r="OV201"/>
      <c r="OW201"/>
      <c r="OX201"/>
      <c r="OY201"/>
      <c r="OZ201"/>
      <c r="PA201"/>
      <c r="PB201"/>
      <c r="PC201"/>
      <c r="PD201"/>
      <c r="PE201"/>
      <c r="PF201"/>
      <c r="PG201"/>
      <c r="PH201"/>
      <c r="PI201"/>
      <c r="PJ201"/>
      <c r="PK201"/>
      <c r="PL201"/>
      <c r="PM201"/>
      <c r="PN201"/>
      <c r="PO201"/>
      <c r="PP201"/>
      <c r="PQ201"/>
      <c r="PR201"/>
      <c r="PS201"/>
      <c r="PT201"/>
      <c r="PU201"/>
      <c r="PV201"/>
      <c r="PW201"/>
      <c r="PX201"/>
      <c r="PY201"/>
      <c r="PZ201"/>
      <c r="QA201"/>
      <c r="QB201"/>
      <c r="QC201"/>
      <c r="QD201"/>
      <c r="QE201"/>
      <c r="QF201"/>
      <c r="QG201"/>
      <c r="QH201"/>
      <c r="QI201"/>
      <c r="QJ201"/>
      <c r="QK201"/>
      <c r="QL201"/>
      <c r="QM201"/>
      <c r="QN201"/>
      <c r="QO201"/>
      <c r="QP201"/>
      <c r="QQ201"/>
      <c r="QR201"/>
      <c r="QS201"/>
      <c r="QT201"/>
      <c r="QU201"/>
      <c r="QV201"/>
      <c r="QW201"/>
      <c r="QX201"/>
      <c r="QY201"/>
      <c r="QZ201"/>
      <c r="RA201"/>
      <c r="RB201"/>
      <c r="RC201"/>
      <c r="RD201"/>
      <c r="RE201"/>
      <c r="RF201"/>
      <c r="RG201"/>
      <c r="RH201"/>
      <c r="RI201"/>
      <c r="RJ201"/>
      <c r="RK201"/>
      <c r="RL201"/>
      <c r="RM201"/>
      <c r="RN201"/>
      <c r="RO201"/>
      <c r="RP201"/>
      <c r="RQ201"/>
    </row>
    <row r="202" spans="1:485" s="40" customFormat="1" x14ac:dyDescent="0.2">
      <c r="A202" s="46" t="s">
        <v>359</v>
      </c>
      <c r="B202" s="47" t="s">
        <v>360</v>
      </c>
      <c r="C202" s="47" t="s">
        <v>86</v>
      </c>
      <c r="D202" s="47" t="s">
        <v>364</v>
      </c>
      <c r="E202" s="26">
        <v>16330</v>
      </c>
      <c r="F202" s="156">
        <v>17268</v>
      </c>
      <c r="G202" s="2">
        <f t="shared" ref="G202:G265" si="7">SUM(F202-E202)</f>
        <v>938</v>
      </c>
      <c r="H202" s="44">
        <f t="shared" si="6"/>
        <v>5.74E-2</v>
      </c>
      <c r="I202" s="61">
        <v>1</v>
      </c>
      <c r="J202" s="65">
        <v>1</v>
      </c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</row>
    <row r="203" spans="1:485" s="40" customFormat="1" x14ac:dyDescent="0.2">
      <c r="A203" s="46" t="s">
        <v>359</v>
      </c>
      <c r="B203" s="47" t="s">
        <v>360</v>
      </c>
      <c r="C203" s="47" t="s">
        <v>333</v>
      </c>
      <c r="D203" s="47" t="s">
        <v>365</v>
      </c>
      <c r="E203" s="26">
        <v>266711</v>
      </c>
      <c r="F203" s="156">
        <v>422420</v>
      </c>
      <c r="G203" s="2">
        <f t="shared" si="7"/>
        <v>155709</v>
      </c>
      <c r="H203" s="44">
        <f t="shared" si="6"/>
        <v>0.58379999999999999</v>
      </c>
      <c r="I203" s="61" t="s">
        <v>870</v>
      </c>
      <c r="J203" s="65" t="s">
        <v>870</v>
      </c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</row>
    <row r="204" spans="1:485" s="40" customFormat="1" x14ac:dyDescent="0.2">
      <c r="A204" s="46" t="s">
        <v>366</v>
      </c>
      <c r="B204" s="47" t="s">
        <v>367</v>
      </c>
      <c r="C204" s="47" t="s">
        <v>26</v>
      </c>
      <c r="D204" s="47" t="s">
        <v>368</v>
      </c>
      <c r="E204" s="26">
        <v>1776562</v>
      </c>
      <c r="F204" s="156">
        <v>2024680</v>
      </c>
      <c r="G204" s="2">
        <f t="shared" si="7"/>
        <v>248118</v>
      </c>
      <c r="H204" s="44">
        <f t="shared" si="6"/>
        <v>0.13969999999999999</v>
      </c>
      <c r="I204" s="61" t="s">
        <v>870</v>
      </c>
      <c r="J204" s="65" t="s">
        <v>870</v>
      </c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</row>
    <row r="205" spans="1:485" s="40" customFormat="1" x14ac:dyDescent="0.2">
      <c r="A205" s="46" t="s">
        <v>366</v>
      </c>
      <c r="B205" s="47" t="s">
        <v>367</v>
      </c>
      <c r="C205" s="47" t="s">
        <v>369</v>
      </c>
      <c r="D205" s="47" t="s">
        <v>370</v>
      </c>
      <c r="E205" s="26">
        <v>391273</v>
      </c>
      <c r="F205" s="156">
        <v>521132</v>
      </c>
      <c r="G205" s="2">
        <f t="shared" si="7"/>
        <v>129859</v>
      </c>
      <c r="H205" s="44">
        <f t="shared" si="6"/>
        <v>0.33189999999999997</v>
      </c>
      <c r="I205" s="61" t="s">
        <v>870</v>
      </c>
      <c r="J205" s="65" t="s">
        <v>870</v>
      </c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</row>
    <row r="206" spans="1:485" s="40" customFormat="1" x14ac:dyDescent="0.2">
      <c r="A206" s="46" t="s">
        <v>366</v>
      </c>
      <c r="B206" s="47" t="s">
        <v>367</v>
      </c>
      <c r="C206" s="47" t="s">
        <v>251</v>
      </c>
      <c r="D206" s="47" t="s">
        <v>371</v>
      </c>
      <c r="E206" s="26">
        <v>11368751</v>
      </c>
      <c r="F206" s="156">
        <v>13116670</v>
      </c>
      <c r="G206" s="2">
        <f t="shared" si="7"/>
        <v>1747919</v>
      </c>
      <c r="H206" s="44">
        <f t="shared" si="6"/>
        <v>0.1537</v>
      </c>
      <c r="I206" s="61" t="s">
        <v>870</v>
      </c>
      <c r="J206" s="65" t="s">
        <v>870</v>
      </c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</row>
    <row r="207" spans="1:485" s="40" customFormat="1" x14ac:dyDescent="0.2">
      <c r="A207" s="46" t="s">
        <v>366</v>
      </c>
      <c r="B207" s="47" t="s">
        <v>367</v>
      </c>
      <c r="C207" s="47" t="s">
        <v>84</v>
      </c>
      <c r="D207" s="47" t="s">
        <v>884</v>
      </c>
      <c r="E207" s="26">
        <v>1028992</v>
      </c>
      <c r="F207" s="156">
        <v>1141782</v>
      </c>
      <c r="G207" s="2">
        <f t="shared" si="7"/>
        <v>112790</v>
      </c>
      <c r="H207" s="44">
        <f t="shared" si="6"/>
        <v>0.1096</v>
      </c>
      <c r="I207" s="61" t="s">
        <v>870</v>
      </c>
      <c r="J207" s="65" t="s">
        <v>870</v>
      </c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/>
      <c r="NC207"/>
      <c r="ND207"/>
      <c r="NE207"/>
      <c r="NF207"/>
      <c r="NG207"/>
      <c r="NH207"/>
      <c r="NI207"/>
      <c r="NJ207"/>
      <c r="NK207"/>
      <c r="NL207"/>
      <c r="NM207"/>
      <c r="NN207"/>
      <c r="NO207"/>
      <c r="NP207"/>
      <c r="NQ207"/>
      <c r="NR207"/>
      <c r="NS207"/>
      <c r="NT207"/>
      <c r="NU207"/>
      <c r="NV207"/>
      <c r="NW207"/>
      <c r="NX207"/>
      <c r="NY207"/>
      <c r="NZ207"/>
      <c r="OA207"/>
      <c r="OB207"/>
      <c r="OC207"/>
      <c r="OD207"/>
      <c r="OE207"/>
      <c r="OF207"/>
      <c r="OG207"/>
      <c r="OH207"/>
      <c r="OI207"/>
      <c r="OJ207"/>
      <c r="OK207"/>
      <c r="OL207"/>
      <c r="OM207"/>
      <c r="ON207"/>
      <c r="OO207"/>
      <c r="OP207"/>
      <c r="OQ207"/>
      <c r="OR207"/>
      <c r="OS207"/>
      <c r="OT207"/>
      <c r="OU207"/>
      <c r="OV207"/>
      <c r="OW207"/>
      <c r="OX207"/>
      <c r="OY207"/>
      <c r="OZ207"/>
      <c r="PA207"/>
      <c r="PB207"/>
      <c r="PC207"/>
      <c r="PD207"/>
      <c r="PE207"/>
      <c r="PF207"/>
      <c r="PG207"/>
      <c r="PH207"/>
      <c r="PI207"/>
      <c r="PJ207"/>
      <c r="PK207"/>
      <c r="PL207"/>
      <c r="PM207"/>
      <c r="PN207"/>
      <c r="PO207"/>
      <c r="PP207"/>
      <c r="PQ207"/>
      <c r="PR207"/>
      <c r="PS207"/>
      <c r="PT207"/>
      <c r="PU207"/>
      <c r="PV207"/>
      <c r="PW207"/>
      <c r="PX207"/>
      <c r="PY207"/>
      <c r="PZ207"/>
      <c r="QA207"/>
      <c r="QB207"/>
      <c r="QC207"/>
      <c r="QD207"/>
      <c r="QE207"/>
      <c r="QF207"/>
      <c r="QG207"/>
      <c r="QH207"/>
      <c r="QI207"/>
      <c r="QJ207"/>
      <c r="QK207"/>
      <c r="QL207"/>
      <c r="QM207"/>
      <c r="QN207"/>
      <c r="QO207"/>
      <c r="QP207"/>
      <c r="QQ207"/>
      <c r="QR207"/>
      <c r="QS207"/>
      <c r="QT207"/>
      <c r="QU207"/>
      <c r="QV207"/>
      <c r="QW207"/>
      <c r="QX207"/>
      <c r="QY207"/>
      <c r="QZ207"/>
      <c r="RA207"/>
      <c r="RB207"/>
      <c r="RC207"/>
      <c r="RD207"/>
      <c r="RE207"/>
      <c r="RF207"/>
      <c r="RG207"/>
      <c r="RH207"/>
      <c r="RI207"/>
      <c r="RJ207"/>
      <c r="RK207"/>
      <c r="RL207"/>
      <c r="RM207"/>
      <c r="RN207"/>
      <c r="RO207"/>
      <c r="RP207"/>
      <c r="RQ207"/>
    </row>
    <row r="208" spans="1:485" s="40" customFormat="1" x14ac:dyDescent="0.2">
      <c r="A208" s="46" t="s">
        <v>366</v>
      </c>
      <c r="B208" s="47" t="s">
        <v>367</v>
      </c>
      <c r="C208" s="47" t="s">
        <v>333</v>
      </c>
      <c r="D208" s="47" t="s">
        <v>372</v>
      </c>
      <c r="E208" s="26">
        <v>1060098</v>
      </c>
      <c r="F208" s="156">
        <v>1243616</v>
      </c>
      <c r="G208" s="2">
        <f t="shared" si="7"/>
        <v>183518</v>
      </c>
      <c r="H208" s="44">
        <f t="shared" si="6"/>
        <v>0.1731</v>
      </c>
      <c r="I208" s="61" t="s">
        <v>870</v>
      </c>
      <c r="J208" s="65" t="s">
        <v>870</v>
      </c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/>
      <c r="NC208"/>
      <c r="ND208"/>
      <c r="NE208"/>
      <c r="NF208"/>
      <c r="NG208"/>
      <c r="NH208"/>
      <c r="NI208"/>
      <c r="NJ208"/>
      <c r="NK208"/>
      <c r="NL208"/>
      <c r="NM208"/>
      <c r="NN208"/>
      <c r="NO208"/>
      <c r="NP208"/>
      <c r="NQ208"/>
      <c r="NR208"/>
      <c r="NS208"/>
      <c r="NT208"/>
      <c r="NU208"/>
      <c r="NV208"/>
      <c r="NW208"/>
      <c r="NX208"/>
      <c r="NY208"/>
      <c r="NZ208"/>
      <c r="OA208"/>
      <c r="OB208"/>
      <c r="OC208"/>
      <c r="OD208"/>
      <c r="OE208"/>
      <c r="OF208"/>
      <c r="OG208"/>
      <c r="OH208"/>
      <c r="OI208"/>
      <c r="OJ208"/>
      <c r="OK208"/>
      <c r="OL208"/>
      <c r="OM208"/>
      <c r="ON208"/>
      <c r="OO208"/>
      <c r="OP208"/>
      <c r="OQ208"/>
      <c r="OR208"/>
      <c r="OS208"/>
      <c r="OT208"/>
      <c r="OU208"/>
      <c r="OV208"/>
      <c r="OW208"/>
      <c r="OX208"/>
      <c r="OY208"/>
      <c r="OZ208"/>
      <c r="PA208"/>
      <c r="PB208"/>
      <c r="PC208"/>
      <c r="PD208"/>
      <c r="PE208"/>
      <c r="PF208"/>
      <c r="PG208"/>
      <c r="PH208"/>
      <c r="PI208"/>
      <c r="PJ208"/>
      <c r="PK208"/>
      <c r="PL208"/>
      <c r="PM208"/>
      <c r="PN208"/>
      <c r="PO208"/>
      <c r="PP208"/>
      <c r="PQ208"/>
      <c r="PR208"/>
      <c r="PS208"/>
      <c r="PT208"/>
      <c r="PU208"/>
      <c r="PV208"/>
      <c r="PW208"/>
      <c r="PX208"/>
      <c r="PY208"/>
      <c r="PZ208"/>
      <c r="QA208"/>
      <c r="QB208"/>
      <c r="QC208"/>
      <c r="QD208"/>
      <c r="QE208"/>
      <c r="QF208"/>
      <c r="QG208"/>
      <c r="QH208"/>
      <c r="QI208"/>
      <c r="QJ208"/>
      <c r="QK208"/>
      <c r="QL208"/>
      <c r="QM208"/>
      <c r="QN208"/>
      <c r="QO208"/>
      <c r="QP208"/>
      <c r="QQ208"/>
      <c r="QR208"/>
      <c r="QS208"/>
      <c r="QT208"/>
      <c r="QU208"/>
      <c r="QV208"/>
      <c r="QW208"/>
      <c r="QX208"/>
      <c r="QY208"/>
      <c r="QZ208"/>
      <c r="RA208"/>
      <c r="RB208"/>
      <c r="RC208"/>
      <c r="RD208"/>
      <c r="RE208"/>
      <c r="RF208"/>
      <c r="RG208"/>
      <c r="RH208"/>
      <c r="RI208"/>
      <c r="RJ208"/>
      <c r="RK208"/>
      <c r="RL208"/>
      <c r="RM208"/>
      <c r="RN208"/>
      <c r="RO208"/>
      <c r="RP208"/>
      <c r="RQ208"/>
    </row>
    <row r="209" spans="1:485" s="40" customFormat="1" x14ac:dyDescent="0.2">
      <c r="A209" s="46" t="s">
        <v>373</v>
      </c>
      <c r="B209" s="47" t="s">
        <v>374</v>
      </c>
      <c r="C209" s="47" t="s">
        <v>176</v>
      </c>
      <c r="D209" s="47" t="s">
        <v>375</v>
      </c>
      <c r="E209" s="26">
        <v>511157</v>
      </c>
      <c r="F209" s="156">
        <v>586399</v>
      </c>
      <c r="G209" s="2">
        <f t="shared" si="7"/>
        <v>75242</v>
      </c>
      <c r="H209" s="44">
        <f t="shared" si="6"/>
        <v>0.1472</v>
      </c>
      <c r="I209" s="61" t="s">
        <v>870</v>
      </c>
      <c r="J209" s="65" t="s">
        <v>870</v>
      </c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/>
      <c r="NC209"/>
      <c r="ND209"/>
      <c r="NE209"/>
      <c r="NF209"/>
      <c r="NG209"/>
      <c r="NH209"/>
      <c r="NI209"/>
      <c r="NJ209"/>
      <c r="NK209"/>
      <c r="NL209"/>
      <c r="NM209"/>
      <c r="NN209"/>
      <c r="NO209"/>
      <c r="NP209"/>
      <c r="NQ209"/>
      <c r="NR209"/>
      <c r="NS209"/>
      <c r="NT209"/>
      <c r="NU209"/>
      <c r="NV209"/>
      <c r="NW209"/>
      <c r="NX209"/>
      <c r="NY209"/>
      <c r="NZ209"/>
      <c r="OA209"/>
      <c r="OB209"/>
      <c r="OC209"/>
      <c r="OD209"/>
      <c r="OE209"/>
      <c r="OF209"/>
      <c r="OG209"/>
      <c r="OH209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  <c r="PZ209"/>
      <c r="QA209"/>
      <c r="QB209"/>
      <c r="QC209"/>
      <c r="QD209"/>
      <c r="QE209"/>
      <c r="QF209"/>
      <c r="QG209"/>
      <c r="QH209"/>
      <c r="QI209"/>
      <c r="QJ209"/>
      <c r="QK209"/>
      <c r="QL209"/>
      <c r="QM209"/>
      <c r="QN209"/>
      <c r="QO209"/>
      <c r="QP209"/>
      <c r="QQ209"/>
      <c r="QR209"/>
      <c r="QS209"/>
      <c r="QT209"/>
      <c r="QU209"/>
      <c r="QV209"/>
      <c r="QW209"/>
      <c r="QX209"/>
      <c r="QY209"/>
      <c r="QZ209"/>
      <c r="RA209"/>
      <c r="RB209"/>
      <c r="RC209"/>
      <c r="RD209"/>
      <c r="RE209"/>
      <c r="RF209"/>
      <c r="RG209"/>
      <c r="RH209"/>
      <c r="RI209"/>
      <c r="RJ209"/>
      <c r="RK209"/>
      <c r="RL209"/>
      <c r="RM209"/>
      <c r="RN209"/>
      <c r="RO209"/>
      <c r="RP209"/>
      <c r="RQ209"/>
    </row>
    <row r="210" spans="1:485" s="40" customFormat="1" x14ac:dyDescent="0.2">
      <c r="A210" s="46" t="s">
        <v>373</v>
      </c>
      <c r="B210" s="47" t="s">
        <v>374</v>
      </c>
      <c r="C210" s="47" t="s">
        <v>26</v>
      </c>
      <c r="D210" s="47" t="s">
        <v>376</v>
      </c>
      <c r="E210" s="26">
        <v>1029023</v>
      </c>
      <c r="F210" s="156">
        <v>1224975</v>
      </c>
      <c r="G210" s="2">
        <f t="shared" si="7"/>
        <v>195952</v>
      </c>
      <c r="H210" s="44">
        <f t="shared" si="6"/>
        <v>0.19040000000000001</v>
      </c>
      <c r="I210" s="61" t="s">
        <v>870</v>
      </c>
      <c r="J210" s="65" t="s">
        <v>870</v>
      </c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</row>
    <row r="211" spans="1:485" s="40" customFormat="1" x14ac:dyDescent="0.2">
      <c r="A211" s="46" t="s">
        <v>373</v>
      </c>
      <c r="B211" s="47" t="s">
        <v>374</v>
      </c>
      <c r="C211" s="47" t="s">
        <v>369</v>
      </c>
      <c r="D211" s="47" t="s">
        <v>377</v>
      </c>
      <c r="E211" s="26">
        <v>1793247</v>
      </c>
      <c r="F211" s="156">
        <v>2114404</v>
      </c>
      <c r="G211" s="2">
        <f t="shared" si="7"/>
        <v>321157</v>
      </c>
      <c r="H211" s="44">
        <f t="shared" si="6"/>
        <v>0.17910000000000001</v>
      </c>
      <c r="I211" s="61" t="s">
        <v>870</v>
      </c>
      <c r="J211" s="65" t="s">
        <v>870</v>
      </c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</row>
    <row r="212" spans="1:485" s="40" customFormat="1" x14ac:dyDescent="0.2">
      <c r="A212" s="46" t="s">
        <v>373</v>
      </c>
      <c r="B212" s="47" t="s">
        <v>374</v>
      </c>
      <c r="C212" s="47" t="s">
        <v>378</v>
      </c>
      <c r="D212" s="47" t="s">
        <v>379</v>
      </c>
      <c r="E212" s="26">
        <v>1585188</v>
      </c>
      <c r="F212" s="156">
        <v>2055602</v>
      </c>
      <c r="G212" s="2">
        <f t="shared" si="7"/>
        <v>470414</v>
      </c>
      <c r="H212" s="44">
        <f t="shared" si="6"/>
        <v>0.29680000000000001</v>
      </c>
      <c r="I212" s="61" t="s">
        <v>870</v>
      </c>
      <c r="J212" s="65" t="s">
        <v>870</v>
      </c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</row>
    <row r="213" spans="1:485" s="40" customFormat="1" x14ac:dyDescent="0.2">
      <c r="A213" s="46" t="s">
        <v>380</v>
      </c>
      <c r="B213" s="47" t="s">
        <v>381</v>
      </c>
      <c r="C213" s="47" t="s">
        <v>382</v>
      </c>
      <c r="D213" s="47" t="s">
        <v>383</v>
      </c>
      <c r="E213" s="26">
        <v>282594</v>
      </c>
      <c r="F213" s="156">
        <v>360536</v>
      </c>
      <c r="G213" s="2">
        <f t="shared" si="7"/>
        <v>77942</v>
      </c>
      <c r="H213" s="44">
        <f t="shared" si="6"/>
        <v>0.27579999999999999</v>
      </c>
      <c r="I213" s="61" t="s">
        <v>870</v>
      </c>
      <c r="J213" s="65" t="s">
        <v>870</v>
      </c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</row>
    <row r="214" spans="1:485" s="40" customFormat="1" x14ac:dyDescent="0.2">
      <c r="A214" s="46" t="s">
        <v>380</v>
      </c>
      <c r="B214" s="47" t="s">
        <v>381</v>
      </c>
      <c r="C214" s="47" t="s">
        <v>153</v>
      </c>
      <c r="D214" s="47" t="s">
        <v>384</v>
      </c>
      <c r="E214" s="26">
        <v>247841</v>
      </c>
      <c r="F214" s="156">
        <v>275304</v>
      </c>
      <c r="G214" s="2">
        <f t="shared" si="7"/>
        <v>27463</v>
      </c>
      <c r="H214" s="44">
        <f t="shared" si="6"/>
        <v>0.1108</v>
      </c>
      <c r="I214" s="61" t="s">
        <v>870</v>
      </c>
      <c r="J214" s="65" t="s">
        <v>870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</row>
    <row r="215" spans="1:485" s="40" customFormat="1" x14ac:dyDescent="0.2">
      <c r="A215" s="46" t="s">
        <v>380</v>
      </c>
      <c r="B215" s="47" t="s">
        <v>381</v>
      </c>
      <c r="C215" s="47" t="s">
        <v>57</v>
      </c>
      <c r="D215" s="47" t="s">
        <v>385</v>
      </c>
      <c r="E215" s="26">
        <v>100904</v>
      </c>
      <c r="F215" s="156">
        <v>231778</v>
      </c>
      <c r="G215" s="2">
        <f t="shared" si="7"/>
        <v>130874</v>
      </c>
      <c r="H215" s="44">
        <f t="shared" si="6"/>
        <v>1.2969999999999999</v>
      </c>
      <c r="I215" s="61" t="s">
        <v>870</v>
      </c>
      <c r="J215" s="65" t="s">
        <v>870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</row>
    <row r="216" spans="1:485" s="40" customFormat="1" x14ac:dyDescent="0.2">
      <c r="A216" s="46" t="s">
        <v>380</v>
      </c>
      <c r="B216" s="47" t="s">
        <v>381</v>
      </c>
      <c r="C216" s="47" t="s">
        <v>95</v>
      </c>
      <c r="D216" s="47" t="s">
        <v>386</v>
      </c>
      <c r="E216" s="26">
        <v>2945946</v>
      </c>
      <c r="F216" s="156">
        <v>3433078</v>
      </c>
      <c r="G216" s="2">
        <f t="shared" si="7"/>
        <v>487132</v>
      </c>
      <c r="H216" s="44">
        <f t="shared" si="6"/>
        <v>0.16539999999999999</v>
      </c>
      <c r="I216" s="61" t="s">
        <v>870</v>
      </c>
      <c r="J216" s="65" t="s">
        <v>870</v>
      </c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</row>
    <row r="217" spans="1:485" s="40" customFormat="1" x14ac:dyDescent="0.2">
      <c r="A217" s="46" t="s">
        <v>380</v>
      </c>
      <c r="B217" s="47" t="s">
        <v>381</v>
      </c>
      <c r="C217" s="47" t="s">
        <v>193</v>
      </c>
      <c r="D217" s="47" t="s">
        <v>387</v>
      </c>
      <c r="E217" s="26">
        <v>493317</v>
      </c>
      <c r="F217" s="156">
        <v>663749</v>
      </c>
      <c r="G217" s="2">
        <f t="shared" si="7"/>
        <v>170432</v>
      </c>
      <c r="H217" s="44">
        <f t="shared" si="6"/>
        <v>0.34549999999999997</v>
      </c>
      <c r="I217" s="61" t="s">
        <v>870</v>
      </c>
      <c r="J217" s="65" t="s">
        <v>870</v>
      </c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</row>
    <row r="218" spans="1:485" s="40" customFormat="1" x14ac:dyDescent="0.2">
      <c r="A218" s="46" t="s">
        <v>380</v>
      </c>
      <c r="B218" s="47" t="s">
        <v>381</v>
      </c>
      <c r="C218" s="47" t="s">
        <v>170</v>
      </c>
      <c r="D218" s="47" t="s">
        <v>388</v>
      </c>
      <c r="E218" s="26">
        <v>513496</v>
      </c>
      <c r="F218" s="156">
        <v>610358</v>
      </c>
      <c r="G218" s="2">
        <f t="shared" si="7"/>
        <v>96862</v>
      </c>
      <c r="H218" s="44">
        <f t="shared" si="6"/>
        <v>0.18859999999999999</v>
      </c>
      <c r="I218" s="61" t="s">
        <v>870</v>
      </c>
      <c r="J218" s="65" t="s">
        <v>870</v>
      </c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</row>
    <row r="219" spans="1:485" s="40" customFormat="1" x14ac:dyDescent="0.2">
      <c r="A219" s="46" t="s">
        <v>380</v>
      </c>
      <c r="B219" s="47" t="s">
        <v>381</v>
      </c>
      <c r="C219" s="47" t="s">
        <v>356</v>
      </c>
      <c r="D219" s="47" t="s">
        <v>389</v>
      </c>
      <c r="E219" s="26">
        <v>705576</v>
      </c>
      <c r="F219" s="156">
        <v>849039</v>
      </c>
      <c r="G219" s="2">
        <f t="shared" si="7"/>
        <v>143463</v>
      </c>
      <c r="H219" s="44">
        <f t="shared" si="6"/>
        <v>0.20330000000000001</v>
      </c>
      <c r="I219" s="61" t="s">
        <v>870</v>
      </c>
      <c r="J219" s="65" t="s">
        <v>870</v>
      </c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</row>
    <row r="220" spans="1:485" s="40" customFormat="1" x14ac:dyDescent="0.2">
      <c r="A220" s="46" t="s">
        <v>390</v>
      </c>
      <c r="B220" s="47" t="s">
        <v>391</v>
      </c>
      <c r="C220" s="47" t="s">
        <v>392</v>
      </c>
      <c r="D220" s="47" t="s">
        <v>393</v>
      </c>
      <c r="E220" s="26">
        <v>11092</v>
      </c>
      <c r="F220" s="156">
        <v>11765</v>
      </c>
      <c r="G220" s="2">
        <f t="shared" si="7"/>
        <v>673</v>
      </c>
      <c r="H220" s="44">
        <f t="shared" si="6"/>
        <v>6.0699999999999997E-2</v>
      </c>
      <c r="I220" s="61">
        <v>1</v>
      </c>
      <c r="J220" s="65">
        <v>1</v>
      </c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/>
      <c r="NC220"/>
      <c r="ND220"/>
      <c r="NE220"/>
      <c r="NF220"/>
      <c r="NG220"/>
      <c r="NH220"/>
      <c r="NI220"/>
      <c r="NJ220"/>
      <c r="NK220"/>
      <c r="NL220"/>
      <c r="NM220"/>
      <c r="NN220"/>
      <c r="NO220"/>
      <c r="NP220"/>
      <c r="NQ220"/>
      <c r="NR220"/>
      <c r="NS220"/>
      <c r="NT220"/>
      <c r="NU220"/>
      <c r="NV220"/>
      <c r="NW220"/>
      <c r="NX220"/>
      <c r="NY220"/>
      <c r="NZ220"/>
      <c r="OA220"/>
      <c r="OB220"/>
      <c r="OC220"/>
      <c r="OD220"/>
      <c r="OE220"/>
      <c r="OF220"/>
      <c r="OG220"/>
      <c r="OH220"/>
      <c r="OI220"/>
      <c r="OJ220"/>
      <c r="OK220"/>
      <c r="OL220"/>
      <c r="OM220"/>
      <c r="ON220"/>
      <c r="OO220"/>
      <c r="OP220"/>
      <c r="OQ220"/>
      <c r="OR220"/>
      <c r="OS220"/>
      <c r="OT220"/>
      <c r="OU220"/>
      <c r="OV220"/>
      <c r="OW220"/>
      <c r="OX220"/>
      <c r="OY220"/>
      <c r="OZ220"/>
      <c r="PA220"/>
      <c r="PB220"/>
      <c r="PC220"/>
      <c r="PD220"/>
      <c r="PE220"/>
      <c r="PF220"/>
      <c r="PG220"/>
      <c r="PH220"/>
      <c r="PI220"/>
      <c r="PJ220"/>
      <c r="PK220"/>
      <c r="PL220"/>
      <c r="PM220"/>
      <c r="PN220"/>
      <c r="PO220"/>
      <c r="PP220"/>
      <c r="PQ220"/>
      <c r="PR220"/>
      <c r="PS220"/>
      <c r="PT220"/>
      <c r="PU220"/>
      <c r="PV220"/>
      <c r="PW220"/>
      <c r="PX220"/>
      <c r="PY220"/>
      <c r="PZ220"/>
      <c r="QA220"/>
      <c r="QB220"/>
      <c r="QC220"/>
      <c r="QD220"/>
      <c r="QE220"/>
      <c r="QF220"/>
      <c r="QG220"/>
      <c r="QH220"/>
      <c r="QI220"/>
      <c r="QJ220"/>
      <c r="QK220"/>
      <c r="QL220"/>
      <c r="QM220"/>
      <c r="QN220"/>
      <c r="QO220"/>
      <c r="QP220"/>
      <c r="QQ220"/>
      <c r="QR220"/>
      <c r="QS220"/>
      <c r="QT220"/>
      <c r="QU220"/>
      <c r="QV220"/>
      <c r="QW220"/>
      <c r="QX220"/>
      <c r="QY220"/>
      <c r="QZ220"/>
      <c r="RA220"/>
      <c r="RB220"/>
      <c r="RC220"/>
      <c r="RD220"/>
      <c r="RE220"/>
      <c r="RF220"/>
      <c r="RG220"/>
      <c r="RH220"/>
      <c r="RI220"/>
      <c r="RJ220"/>
      <c r="RK220"/>
      <c r="RL220"/>
      <c r="RM220"/>
      <c r="RN220"/>
      <c r="RO220"/>
      <c r="RP220"/>
      <c r="RQ220"/>
    </row>
    <row r="221" spans="1:485" s="40" customFormat="1" x14ac:dyDescent="0.2">
      <c r="A221" s="46" t="s">
        <v>390</v>
      </c>
      <c r="B221" s="47" t="s">
        <v>391</v>
      </c>
      <c r="C221" s="47" t="s">
        <v>394</v>
      </c>
      <c r="D221" s="47" t="s">
        <v>395</v>
      </c>
      <c r="E221" s="26">
        <v>12385</v>
      </c>
      <c r="F221" s="156">
        <v>12299</v>
      </c>
      <c r="G221" s="2">
        <f t="shared" si="7"/>
        <v>-86</v>
      </c>
      <c r="H221" s="44">
        <f t="shared" si="6"/>
        <v>-6.8999999999999999E-3</v>
      </c>
      <c r="I221" s="61">
        <v>1</v>
      </c>
      <c r="J221" s="65">
        <v>1</v>
      </c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  <c r="LK221"/>
      <c r="LL221"/>
      <c r="LM221"/>
      <c r="LN221"/>
      <c r="LO221"/>
      <c r="LP221"/>
      <c r="LQ221"/>
      <c r="LR221"/>
      <c r="LS221"/>
      <c r="LT221"/>
      <c r="LU221"/>
      <c r="LV221"/>
      <c r="LW221"/>
      <c r="LX221"/>
      <c r="LY221"/>
      <c r="LZ221"/>
      <c r="MA221"/>
      <c r="MB221"/>
      <c r="MC221"/>
      <c r="MD221"/>
      <c r="ME221"/>
      <c r="MF221"/>
      <c r="MG221"/>
      <c r="MH221"/>
      <c r="MI221"/>
      <c r="MJ221"/>
      <c r="MK221"/>
      <c r="ML221"/>
      <c r="MM221"/>
      <c r="MN221"/>
      <c r="MO221"/>
      <c r="MP221"/>
      <c r="MQ221"/>
      <c r="MR221"/>
      <c r="MS221"/>
      <c r="MT221"/>
      <c r="MU221"/>
      <c r="MV221"/>
      <c r="MW221"/>
      <c r="MX221"/>
      <c r="MY221"/>
      <c r="MZ221"/>
      <c r="NA221"/>
      <c r="NB221"/>
      <c r="NC221"/>
      <c r="ND221"/>
      <c r="NE221"/>
      <c r="NF221"/>
      <c r="NG221"/>
      <c r="NH221"/>
      <c r="NI221"/>
      <c r="NJ221"/>
      <c r="NK221"/>
      <c r="NL221"/>
      <c r="NM221"/>
      <c r="NN221"/>
      <c r="NO221"/>
      <c r="NP221"/>
      <c r="NQ221"/>
      <c r="NR221"/>
      <c r="NS221"/>
      <c r="NT221"/>
      <c r="NU221"/>
      <c r="NV221"/>
      <c r="NW221"/>
      <c r="NX221"/>
      <c r="NY221"/>
      <c r="NZ221"/>
      <c r="OA221"/>
      <c r="OB221"/>
      <c r="OC221"/>
      <c r="OD221"/>
      <c r="OE221"/>
      <c r="OF221"/>
      <c r="OG221"/>
      <c r="OH221"/>
      <c r="OI221"/>
      <c r="OJ221"/>
      <c r="OK221"/>
      <c r="OL221"/>
      <c r="OM221"/>
      <c r="ON221"/>
      <c r="OO221"/>
      <c r="OP221"/>
      <c r="OQ221"/>
      <c r="OR221"/>
      <c r="OS221"/>
      <c r="OT221"/>
      <c r="OU221"/>
      <c r="OV221"/>
      <c r="OW221"/>
      <c r="OX221"/>
      <c r="OY221"/>
      <c r="OZ221"/>
      <c r="PA221"/>
      <c r="PB221"/>
      <c r="PC221"/>
      <c r="PD221"/>
      <c r="PE221"/>
      <c r="PF221"/>
      <c r="PG221"/>
      <c r="PH221"/>
      <c r="PI221"/>
      <c r="PJ221"/>
      <c r="PK221"/>
      <c r="PL221"/>
      <c r="PM221"/>
      <c r="PN221"/>
      <c r="PO221"/>
      <c r="PP221"/>
      <c r="PQ221"/>
      <c r="PR221"/>
      <c r="PS221"/>
      <c r="PT221"/>
      <c r="PU221"/>
      <c r="PV221"/>
      <c r="PW221"/>
      <c r="PX221"/>
      <c r="PY221"/>
      <c r="PZ221"/>
      <c r="QA221"/>
      <c r="QB221"/>
      <c r="QC221"/>
      <c r="QD221"/>
      <c r="QE221"/>
      <c r="QF221"/>
      <c r="QG221"/>
      <c r="QH221"/>
      <c r="QI221"/>
      <c r="QJ221"/>
      <c r="QK221"/>
      <c r="QL221"/>
      <c r="QM221"/>
      <c r="QN221"/>
      <c r="QO221"/>
      <c r="QP221"/>
      <c r="QQ221"/>
      <c r="QR221"/>
      <c r="QS221"/>
      <c r="QT221"/>
      <c r="QU221"/>
      <c r="QV221"/>
      <c r="QW221"/>
      <c r="QX221"/>
      <c r="QY221"/>
      <c r="QZ221"/>
      <c r="RA221"/>
      <c r="RB221"/>
      <c r="RC221"/>
      <c r="RD221"/>
      <c r="RE221"/>
      <c r="RF221"/>
      <c r="RG221"/>
      <c r="RH221"/>
      <c r="RI221"/>
      <c r="RJ221"/>
      <c r="RK221"/>
      <c r="RL221"/>
      <c r="RM221"/>
      <c r="RN221"/>
      <c r="RO221"/>
      <c r="RP221"/>
      <c r="RQ221"/>
    </row>
    <row r="222" spans="1:485" s="40" customFormat="1" x14ac:dyDescent="0.2">
      <c r="A222" s="46" t="s">
        <v>390</v>
      </c>
      <c r="B222" s="47" t="s">
        <v>391</v>
      </c>
      <c r="C222" s="47" t="s">
        <v>396</v>
      </c>
      <c r="D222" s="47" t="s">
        <v>397</v>
      </c>
      <c r="E222" s="26">
        <v>4275090</v>
      </c>
      <c r="F222" s="156">
        <v>4828799</v>
      </c>
      <c r="G222" s="2">
        <f t="shared" si="7"/>
        <v>553709</v>
      </c>
      <c r="H222" s="44">
        <f t="shared" si="6"/>
        <v>0.1295</v>
      </c>
      <c r="I222" s="61" t="s">
        <v>870</v>
      </c>
      <c r="J222" s="65" t="s">
        <v>870</v>
      </c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/>
      <c r="NC222"/>
      <c r="ND222"/>
      <c r="NE222"/>
      <c r="NF222"/>
      <c r="NG222"/>
      <c r="NH222"/>
      <c r="NI222"/>
      <c r="NJ222"/>
      <c r="NK222"/>
      <c r="NL222"/>
      <c r="NM222"/>
      <c r="NN222"/>
      <c r="NO222"/>
      <c r="NP222"/>
      <c r="NQ222"/>
      <c r="NR222"/>
      <c r="NS222"/>
      <c r="NT222"/>
      <c r="NU222"/>
      <c r="NV222"/>
      <c r="NW222"/>
      <c r="NX222"/>
      <c r="NY222"/>
      <c r="NZ222"/>
      <c r="OA222"/>
      <c r="OB222"/>
      <c r="OC222"/>
      <c r="OD222"/>
      <c r="OE222"/>
      <c r="OF222"/>
      <c r="OG222"/>
      <c r="OH222"/>
      <c r="OI222"/>
      <c r="OJ222"/>
      <c r="OK222"/>
      <c r="OL222"/>
      <c r="OM222"/>
      <c r="ON222"/>
      <c r="OO222"/>
      <c r="OP222"/>
      <c r="OQ222"/>
      <c r="OR222"/>
      <c r="OS222"/>
      <c r="OT222"/>
      <c r="OU222"/>
      <c r="OV222"/>
      <c r="OW222"/>
      <c r="OX222"/>
      <c r="OY222"/>
      <c r="OZ222"/>
      <c r="PA222"/>
      <c r="PB222"/>
      <c r="PC222"/>
      <c r="PD222"/>
      <c r="PE222"/>
      <c r="PF222"/>
      <c r="PG222"/>
      <c r="PH222"/>
      <c r="PI222"/>
      <c r="PJ222"/>
      <c r="PK222"/>
      <c r="PL222"/>
      <c r="PM222"/>
      <c r="PN222"/>
      <c r="PO222"/>
      <c r="PP222"/>
      <c r="PQ222"/>
      <c r="PR222"/>
      <c r="PS222"/>
      <c r="PT222"/>
      <c r="PU222"/>
      <c r="PV222"/>
      <c r="PW222"/>
      <c r="PX222"/>
      <c r="PY222"/>
      <c r="PZ222"/>
      <c r="QA222"/>
      <c r="QB222"/>
      <c r="QC222"/>
      <c r="QD222"/>
      <c r="QE222"/>
      <c r="QF222"/>
      <c r="QG222"/>
      <c r="QH222"/>
      <c r="QI222"/>
      <c r="QJ222"/>
      <c r="QK222"/>
      <c r="QL222"/>
      <c r="QM222"/>
      <c r="QN222"/>
      <c r="QO222"/>
      <c r="QP222"/>
      <c r="QQ222"/>
      <c r="QR222"/>
      <c r="QS222"/>
      <c r="QT222"/>
      <c r="QU222"/>
      <c r="QV222"/>
      <c r="QW222"/>
      <c r="QX222"/>
      <c r="QY222"/>
      <c r="QZ222"/>
      <c r="RA222"/>
      <c r="RB222"/>
      <c r="RC222"/>
      <c r="RD222"/>
      <c r="RE222"/>
      <c r="RF222"/>
      <c r="RG222"/>
      <c r="RH222"/>
      <c r="RI222"/>
      <c r="RJ222"/>
      <c r="RK222"/>
      <c r="RL222"/>
      <c r="RM222"/>
      <c r="RN222"/>
      <c r="RO222"/>
      <c r="RP222"/>
      <c r="RQ222"/>
    </row>
    <row r="223" spans="1:485" s="40" customFormat="1" x14ac:dyDescent="0.2">
      <c r="A223" s="46" t="s">
        <v>390</v>
      </c>
      <c r="B223" s="47" t="s">
        <v>391</v>
      </c>
      <c r="C223" s="47" t="s">
        <v>398</v>
      </c>
      <c r="D223" s="47" t="s">
        <v>399</v>
      </c>
      <c r="E223" s="26">
        <v>12247654</v>
      </c>
      <c r="F223" s="156">
        <v>14449836</v>
      </c>
      <c r="G223" s="2">
        <f t="shared" si="7"/>
        <v>2202182</v>
      </c>
      <c r="H223" s="44">
        <f t="shared" si="6"/>
        <v>0.17979999999999999</v>
      </c>
      <c r="I223" s="61" t="s">
        <v>870</v>
      </c>
      <c r="J223" s="65" t="s">
        <v>870</v>
      </c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/>
      <c r="NC223"/>
      <c r="ND223"/>
      <c r="NE223"/>
      <c r="NF223"/>
      <c r="NG223"/>
      <c r="NH223"/>
      <c r="NI223"/>
      <c r="NJ223"/>
      <c r="NK223"/>
      <c r="NL223"/>
      <c r="NM223"/>
      <c r="NN223"/>
      <c r="NO223"/>
      <c r="NP223"/>
      <c r="NQ223"/>
      <c r="NR223"/>
      <c r="NS223"/>
      <c r="NT223"/>
      <c r="NU223"/>
      <c r="NV223"/>
      <c r="NW223"/>
      <c r="NX223"/>
      <c r="NY223"/>
      <c r="NZ223"/>
      <c r="OA223"/>
      <c r="OB223"/>
      <c r="OC223"/>
      <c r="OD223"/>
      <c r="OE223"/>
      <c r="OF223"/>
      <c r="OG223"/>
      <c r="OH223"/>
      <c r="OI223"/>
      <c r="OJ223"/>
      <c r="OK223"/>
      <c r="OL223"/>
      <c r="OM223"/>
      <c r="ON223"/>
      <c r="OO223"/>
      <c r="OP223"/>
      <c r="OQ223"/>
      <c r="OR223"/>
      <c r="OS223"/>
      <c r="OT223"/>
      <c r="OU223"/>
      <c r="OV223"/>
      <c r="OW223"/>
      <c r="OX223"/>
      <c r="OY223"/>
      <c r="OZ223"/>
      <c r="PA223"/>
      <c r="PB223"/>
      <c r="PC223"/>
      <c r="PD223"/>
      <c r="PE223"/>
      <c r="PF223"/>
      <c r="PG223"/>
      <c r="PH223"/>
      <c r="PI223"/>
      <c r="PJ223"/>
      <c r="PK223"/>
      <c r="PL223"/>
      <c r="PM223"/>
      <c r="PN223"/>
      <c r="PO223"/>
      <c r="PP223"/>
      <c r="PQ223"/>
      <c r="PR223"/>
      <c r="PS223"/>
      <c r="PT223"/>
      <c r="PU223"/>
      <c r="PV223"/>
      <c r="PW223"/>
      <c r="PX223"/>
      <c r="PY223"/>
      <c r="PZ223"/>
      <c r="QA223"/>
      <c r="QB223"/>
      <c r="QC223"/>
      <c r="QD223"/>
      <c r="QE223"/>
      <c r="QF223"/>
      <c r="QG223"/>
      <c r="QH223"/>
      <c r="QI223"/>
      <c r="QJ223"/>
      <c r="QK223"/>
      <c r="QL223"/>
      <c r="QM223"/>
      <c r="QN223"/>
      <c r="QO223"/>
      <c r="QP223"/>
      <c r="QQ223"/>
      <c r="QR223"/>
      <c r="QS223"/>
      <c r="QT223"/>
      <c r="QU223"/>
      <c r="QV223"/>
      <c r="QW223"/>
      <c r="QX223"/>
      <c r="QY223"/>
      <c r="QZ223"/>
      <c r="RA223"/>
      <c r="RB223"/>
      <c r="RC223"/>
      <c r="RD223"/>
      <c r="RE223"/>
      <c r="RF223"/>
      <c r="RG223"/>
      <c r="RH223"/>
      <c r="RI223"/>
      <c r="RJ223"/>
      <c r="RK223"/>
      <c r="RL223"/>
      <c r="RM223"/>
      <c r="RN223"/>
      <c r="RO223"/>
      <c r="RP223"/>
      <c r="RQ223"/>
    </row>
    <row r="224" spans="1:485" s="40" customFormat="1" x14ac:dyDescent="0.2">
      <c r="A224" s="46" t="s">
        <v>390</v>
      </c>
      <c r="B224" s="47" t="s">
        <v>391</v>
      </c>
      <c r="C224" s="47" t="s">
        <v>400</v>
      </c>
      <c r="D224" s="47" t="s">
        <v>401</v>
      </c>
      <c r="E224" s="26">
        <v>2053869</v>
      </c>
      <c r="F224" s="156">
        <v>2378203</v>
      </c>
      <c r="G224" s="2">
        <f t="shared" si="7"/>
        <v>324334</v>
      </c>
      <c r="H224" s="44">
        <f t="shared" si="6"/>
        <v>0.15790000000000001</v>
      </c>
      <c r="I224" s="61" t="s">
        <v>870</v>
      </c>
      <c r="J224" s="65" t="s">
        <v>870</v>
      </c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  <c r="LK224"/>
      <c r="LL224"/>
      <c r="LM224"/>
      <c r="LN224"/>
      <c r="LO224"/>
      <c r="LP224"/>
      <c r="LQ224"/>
      <c r="LR224"/>
      <c r="LS224"/>
      <c r="LT224"/>
      <c r="LU224"/>
      <c r="LV224"/>
      <c r="LW224"/>
      <c r="LX224"/>
      <c r="LY224"/>
      <c r="LZ224"/>
      <c r="MA224"/>
      <c r="MB224"/>
      <c r="MC224"/>
      <c r="MD224"/>
      <c r="ME224"/>
      <c r="MF224"/>
      <c r="MG224"/>
      <c r="MH224"/>
      <c r="MI224"/>
      <c r="MJ224"/>
      <c r="MK224"/>
      <c r="ML224"/>
      <c r="MM224"/>
      <c r="MN224"/>
      <c r="MO224"/>
      <c r="MP224"/>
      <c r="MQ224"/>
      <c r="MR224"/>
      <c r="MS224"/>
      <c r="MT224"/>
      <c r="MU224"/>
      <c r="MV224"/>
      <c r="MW224"/>
      <c r="MX224"/>
      <c r="MY224"/>
      <c r="MZ224"/>
      <c r="NA224"/>
      <c r="NB224"/>
      <c r="NC224"/>
      <c r="ND224"/>
      <c r="NE224"/>
      <c r="NF224"/>
      <c r="NG224"/>
      <c r="NH224"/>
      <c r="NI224"/>
      <c r="NJ224"/>
      <c r="NK224"/>
      <c r="NL224"/>
      <c r="NM224"/>
      <c r="NN224"/>
      <c r="NO224"/>
      <c r="NP224"/>
      <c r="NQ224"/>
      <c r="NR224"/>
      <c r="NS224"/>
      <c r="NT224"/>
      <c r="NU224"/>
      <c r="NV224"/>
      <c r="NW224"/>
      <c r="NX224"/>
      <c r="NY224"/>
      <c r="NZ224"/>
      <c r="OA224"/>
      <c r="OB224"/>
      <c r="OC224"/>
      <c r="OD224"/>
      <c r="OE224"/>
      <c r="OF224"/>
      <c r="OG224"/>
      <c r="OH224"/>
      <c r="OI224"/>
      <c r="OJ224"/>
      <c r="OK224"/>
      <c r="OL224"/>
      <c r="OM224"/>
      <c r="ON224"/>
      <c r="OO224"/>
      <c r="OP224"/>
      <c r="OQ224"/>
      <c r="OR224"/>
      <c r="OS224"/>
      <c r="OT224"/>
      <c r="OU224"/>
      <c r="OV224"/>
      <c r="OW224"/>
      <c r="OX224"/>
      <c r="OY224"/>
      <c r="OZ224"/>
      <c r="PA224"/>
      <c r="PB224"/>
      <c r="PC224"/>
      <c r="PD224"/>
      <c r="PE224"/>
      <c r="PF224"/>
      <c r="PG224"/>
      <c r="PH224"/>
      <c r="PI224"/>
      <c r="PJ224"/>
      <c r="PK224"/>
      <c r="PL224"/>
      <c r="PM224"/>
      <c r="PN224"/>
      <c r="PO224"/>
      <c r="PP224"/>
      <c r="PQ224"/>
      <c r="PR224"/>
      <c r="PS224"/>
      <c r="PT224"/>
      <c r="PU224"/>
      <c r="PV224"/>
      <c r="PW224"/>
      <c r="PX224"/>
      <c r="PY224"/>
      <c r="PZ224"/>
      <c r="QA224"/>
      <c r="QB224"/>
      <c r="QC224"/>
      <c r="QD224"/>
      <c r="QE224"/>
      <c r="QF224"/>
      <c r="QG224"/>
      <c r="QH224"/>
      <c r="QI224"/>
      <c r="QJ224"/>
      <c r="QK224"/>
      <c r="QL224"/>
      <c r="QM224"/>
      <c r="QN224"/>
      <c r="QO224"/>
      <c r="QP224"/>
      <c r="QQ224"/>
      <c r="QR224"/>
      <c r="QS224"/>
      <c r="QT224"/>
      <c r="QU224"/>
      <c r="QV224"/>
      <c r="QW224"/>
      <c r="QX224"/>
      <c r="QY224"/>
      <c r="QZ224"/>
      <c r="RA224"/>
      <c r="RB224"/>
      <c r="RC224"/>
      <c r="RD224"/>
      <c r="RE224"/>
      <c r="RF224"/>
      <c r="RG224"/>
      <c r="RH224"/>
      <c r="RI224"/>
      <c r="RJ224"/>
      <c r="RK224"/>
      <c r="RL224"/>
      <c r="RM224"/>
      <c r="RN224"/>
      <c r="RO224"/>
      <c r="RP224"/>
      <c r="RQ224"/>
    </row>
    <row r="225" spans="1:485" s="40" customFormat="1" x14ac:dyDescent="0.2">
      <c r="A225" s="46" t="s">
        <v>390</v>
      </c>
      <c r="B225" s="47" t="s">
        <v>391</v>
      </c>
      <c r="C225" s="47" t="s">
        <v>402</v>
      </c>
      <c r="D225" s="47" t="s">
        <v>403</v>
      </c>
      <c r="E225" s="26">
        <v>2002014</v>
      </c>
      <c r="F225" s="156">
        <v>2703910</v>
      </c>
      <c r="G225" s="2">
        <f t="shared" si="7"/>
        <v>701896</v>
      </c>
      <c r="H225" s="44">
        <f t="shared" si="6"/>
        <v>0.35060000000000002</v>
      </c>
      <c r="I225" s="61" t="s">
        <v>870</v>
      </c>
      <c r="J225" s="65" t="s">
        <v>870</v>
      </c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/>
      <c r="NC225"/>
      <c r="ND225"/>
      <c r="NE225"/>
      <c r="NF225"/>
      <c r="NG225"/>
      <c r="NH225"/>
      <c r="NI225"/>
      <c r="NJ225"/>
      <c r="NK225"/>
      <c r="NL225"/>
      <c r="NM225"/>
      <c r="NN225"/>
      <c r="NO225"/>
      <c r="NP225"/>
      <c r="NQ225"/>
      <c r="NR225"/>
      <c r="NS225"/>
      <c r="NT225"/>
      <c r="NU225"/>
      <c r="NV225"/>
      <c r="NW225"/>
      <c r="NX225"/>
      <c r="NY225"/>
      <c r="NZ225"/>
      <c r="OA225"/>
      <c r="OB225"/>
      <c r="OC225"/>
      <c r="OD225"/>
      <c r="OE225"/>
      <c r="OF225"/>
      <c r="OG225"/>
      <c r="OH225"/>
      <c r="OI225"/>
      <c r="OJ225"/>
      <c r="OK225"/>
      <c r="OL225"/>
      <c r="OM225"/>
      <c r="ON225"/>
      <c r="OO225"/>
      <c r="OP225"/>
      <c r="OQ225"/>
      <c r="OR225"/>
      <c r="OS225"/>
      <c r="OT225"/>
      <c r="OU225"/>
      <c r="OV225"/>
      <c r="OW225"/>
      <c r="OX225"/>
      <c r="OY225"/>
      <c r="OZ225"/>
      <c r="PA225"/>
      <c r="PB225"/>
      <c r="PC225"/>
      <c r="PD225"/>
      <c r="PE225"/>
      <c r="PF225"/>
      <c r="PG225"/>
      <c r="PH225"/>
      <c r="PI225"/>
      <c r="PJ225"/>
      <c r="PK225"/>
      <c r="PL225"/>
      <c r="PM225"/>
      <c r="PN225"/>
      <c r="PO225"/>
      <c r="PP225"/>
      <c r="PQ225"/>
      <c r="PR225"/>
      <c r="PS225"/>
      <c r="PT225"/>
      <c r="PU225"/>
      <c r="PV225"/>
      <c r="PW225"/>
      <c r="PX225"/>
      <c r="PY225"/>
      <c r="PZ225"/>
      <c r="QA225"/>
      <c r="QB225"/>
      <c r="QC225"/>
      <c r="QD225"/>
      <c r="QE225"/>
      <c r="QF225"/>
      <c r="QG225"/>
      <c r="QH225"/>
      <c r="QI225"/>
      <c r="QJ225"/>
      <c r="QK225"/>
      <c r="QL225"/>
      <c r="QM225"/>
      <c r="QN225"/>
      <c r="QO225"/>
      <c r="QP225"/>
      <c r="QQ225"/>
      <c r="QR225"/>
      <c r="QS225"/>
      <c r="QT225"/>
      <c r="QU225"/>
      <c r="QV225"/>
      <c r="QW225"/>
      <c r="QX225"/>
      <c r="QY225"/>
      <c r="QZ225"/>
      <c r="RA225"/>
      <c r="RB225"/>
      <c r="RC225"/>
      <c r="RD225"/>
      <c r="RE225"/>
      <c r="RF225"/>
      <c r="RG225"/>
      <c r="RH225"/>
      <c r="RI225"/>
      <c r="RJ225"/>
      <c r="RK225"/>
      <c r="RL225"/>
      <c r="RM225"/>
      <c r="RN225"/>
      <c r="RO225"/>
      <c r="RP225"/>
      <c r="RQ225"/>
    </row>
    <row r="226" spans="1:485" s="40" customFormat="1" x14ac:dyDescent="0.2">
      <c r="A226" s="46" t="s">
        <v>404</v>
      </c>
      <c r="B226" s="47" t="s">
        <v>405</v>
      </c>
      <c r="C226" s="47" t="s">
        <v>57</v>
      </c>
      <c r="D226" s="47" t="s">
        <v>406</v>
      </c>
      <c r="E226" s="26">
        <v>244731</v>
      </c>
      <c r="F226" s="156">
        <v>13166</v>
      </c>
      <c r="G226" s="2">
        <f t="shared" si="7"/>
        <v>-231565</v>
      </c>
      <c r="H226" s="44">
        <f t="shared" si="6"/>
        <v>-0.94620000000000004</v>
      </c>
      <c r="I226" s="61">
        <v>1</v>
      </c>
      <c r="J226" s="65">
        <v>1</v>
      </c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/>
      <c r="NC226"/>
      <c r="ND226"/>
      <c r="NE226"/>
      <c r="NF226"/>
      <c r="NG226"/>
      <c r="NH226"/>
      <c r="NI226"/>
      <c r="NJ226"/>
      <c r="NK226"/>
      <c r="NL226"/>
      <c r="NM226"/>
      <c r="NN226"/>
      <c r="NO226"/>
      <c r="NP226"/>
      <c r="NQ226"/>
      <c r="NR226"/>
      <c r="NS226"/>
      <c r="NT226"/>
      <c r="NU226"/>
      <c r="NV226"/>
      <c r="NW226"/>
      <c r="NX226"/>
      <c r="NY226"/>
      <c r="NZ226"/>
      <c r="OA226"/>
      <c r="OB226"/>
      <c r="OC226"/>
      <c r="OD226"/>
      <c r="OE226"/>
      <c r="OF226"/>
      <c r="OG226"/>
      <c r="OH226"/>
      <c r="OI226"/>
      <c r="OJ226"/>
      <c r="OK226"/>
      <c r="OL226"/>
      <c r="OM226"/>
      <c r="ON226"/>
      <c r="OO226"/>
      <c r="OP226"/>
      <c r="OQ226"/>
      <c r="OR226"/>
      <c r="OS226"/>
      <c r="OT226"/>
      <c r="OU226"/>
      <c r="OV226"/>
      <c r="OW226"/>
      <c r="OX226"/>
      <c r="OY226"/>
      <c r="OZ226"/>
      <c r="PA226"/>
      <c r="PB226"/>
      <c r="PC226"/>
      <c r="PD226"/>
      <c r="PE226"/>
      <c r="PF226"/>
      <c r="PG226"/>
      <c r="PH226"/>
      <c r="PI226"/>
      <c r="PJ226"/>
      <c r="PK226"/>
      <c r="PL226"/>
      <c r="PM226"/>
      <c r="PN226"/>
      <c r="PO226"/>
      <c r="PP226"/>
      <c r="PQ226"/>
      <c r="PR226"/>
      <c r="PS226"/>
      <c r="PT226"/>
      <c r="PU226"/>
      <c r="PV226"/>
      <c r="PW226"/>
      <c r="PX226"/>
      <c r="PY226"/>
      <c r="PZ226"/>
      <c r="QA226"/>
      <c r="QB226"/>
      <c r="QC226"/>
      <c r="QD226"/>
      <c r="QE226"/>
      <c r="QF226"/>
      <c r="QG226"/>
      <c r="QH226"/>
      <c r="QI226"/>
      <c r="QJ226"/>
      <c r="QK226"/>
      <c r="QL226"/>
      <c r="QM226"/>
      <c r="QN226"/>
      <c r="QO226"/>
      <c r="QP226"/>
      <c r="QQ226"/>
      <c r="QR226"/>
      <c r="QS226"/>
      <c r="QT226"/>
      <c r="QU226"/>
      <c r="QV226"/>
      <c r="QW226"/>
      <c r="QX226"/>
      <c r="QY226"/>
      <c r="QZ226"/>
      <c r="RA226"/>
      <c r="RB226"/>
      <c r="RC226"/>
      <c r="RD226"/>
      <c r="RE226"/>
      <c r="RF226"/>
      <c r="RG226"/>
      <c r="RH226"/>
      <c r="RI226"/>
      <c r="RJ226"/>
      <c r="RK226"/>
      <c r="RL226"/>
      <c r="RM226"/>
      <c r="RN226"/>
      <c r="RO226"/>
      <c r="RP226"/>
      <c r="RQ226"/>
    </row>
    <row r="227" spans="1:485" s="40" customFormat="1" x14ac:dyDescent="0.2">
      <c r="A227" s="46" t="s">
        <v>404</v>
      </c>
      <c r="B227" s="47" t="s">
        <v>405</v>
      </c>
      <c r="C227" s="47" t="s">
        <v>79</v>
      </c>
      <c r="D227" s="47" t="s">
        <v>407</v>
      </c>
      <c r="E227" s="26">
        <v>228539</v>
      </c>
      <c r="F227" s="156">
        <v>64494</v>
      </c>
      <c r="G227" s="2">
        <f t="shared" si="7"/>
        <v>-164045</v>
      </c>
      <c r="H227" s="44">
        <f t="shared" si="6"/>
        <v>-0.71779999999999999</v>
      </c>
      <c r="I227" s="61">
        <v>1</v>
      </c>
      <c r="J227" s="65" t="s">
        <v>870</v>
      </c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/>
      <c r="NC227"/>
      <c r="ND227"/>
      <c r="NE227"/>
      <c r="NF227"/>
      <c r="NG227"/>
      <c r="NH227"/>
      <c r="NI227"/>
      <c r="NJ227"/>
      <c r="NK227"/>
      <c r="NL227"/>
      <c r="NM227"/>
      <c r="NN227"/>
      <c r="NO227"/>
      <c r="NP227"/>
      <c r="NQ227"/>
      <c r="NR227"/>
      <c r="NS227"/>
      <c r="NT227"/>
      <c r="NU227"/>
      <c r="NV227"/>
      <c r="NW227"/>
      <c r="NX227"/>
      <c r="NY227"/>
      <c r="NZ227"/>
      <c r="OA227"/>
      <c r="OB227"/>
      <c r="OC227"/>
      <c r="OD227"/>
      <c r="OE227"/>
      <c r="OF227"/>
      <c r="OG227"/>
      <c r="OH227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  <c r="PZ227"/>
      <c r="QA227"/>
      <c r="QB227"/>
      <c r="QC227"/>
      <c r="QD227"/>
      <c r="QE227"/>
      <c r="QF227"/>
      <c r="QG227"/>
      <c r="QH227"/>
      <c r="QI227"/>
      <c r="QJ227"/>
      <c r="QK227"/>
      <c r="QL227"/>
      <c r="QM227"/>
      <c r="QN227"/>
      <c r="QO227"/>
      <c r="QP227"/>
      <c r="QQ227"/>
      <c r="QR227"/>
      <c r="QS227"/>
      <c r="QT227"/>
      <c r="QU227"/>
      <c r="QV227"/>
      <c r="QW227"/>
      <c r="QX227"/>
      <c r="QY227"/>
      <c r="QZ227"/>
      <c r="RA227"/>
      <c r="RB227"/>
      <c r="RC227"/>
      <c r="RD227"/>
      <c r="RE227"/>
      <c r="RF227"/>
      <c r="RG227"/>
      <c r="RH227"/>
      <c r="RI227"/>
      <c r="RJ227"/>
      <c r="RK227"/>
      <c r="RL227"/>
      <c r="RM227"/>
      <c r="RN227"/>
      <c r="RO227"/>
      <c r="RP227"/>
      <c r="RQ227"/>
    </row>
    <row r="228" spans="1:485" s="40" customFormat="1" x14ac:dyDescent="0.2">
      <c r="A228" s="46" t="s">
        <v>404</v>
      </c>
      <c r="B228" s="47" t="s">
        <v>405</v>
      </c>
      <c r="C228" s="47" t="s">
        <v>37</v>
      </c>
      <c r="D228" s="47" t="s">
        <v>408</v>
      </c>
      <c r="E228" s="26">
        <v>1824466</v>
      </c>
      <c r="F228" s="156">
        <v>2336860</v>
      </c>
      <c r="G228" s="2">
        <f t="shared" si="7"/>
        <v>512394</v>
      </c>
      <c r="H228" s="44">
        <f t="shared" si="6"/>
        <v>0.28079999999999999</v>
      </c>
      <c r="I228" s="61">
        <v>1</v>
      </c>
      <c r="J228" s="65" t="s">
        <v>870</v>
      </c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/>
      <c r="NC228"/>
      <c r="ND228"/>
      <c r="NE228"/>
      <c r="NF228"/>
      <c r="NG228"/>
      <c r="NH228"/>
      <c r="NI228"/>
      <c r="NJ228"/>
      <c r="NK228"/>
      <c r="NL228"/>
      <c r="NM228"/>
      <c r="NN228"/>
      <c r="NO228"/>
      <c r="NP228"/>
      <c r="NQ228"/>
      <c r="NR228"/>
      <c r="NS228"/>
      <c r="NT228"/>
      <c r="NU228"/>
      <c r="NV228"/>
      <c r="NW228"/>
      <c r="NX228"/>
      <c r="NY228"/>
      <c r="NZ228"/>
      <c r="OA228"/>
      <c r="OB228"/>
      <c r="OC228"/>
      <c r="OD228"/>
      <c r="OE228"/>
      <c r="OF228"/>
      <c r="OG228"/>
      <c r="OH228"/>
      <c r="OI228"/>
      <c r="OJ228"/>
      <c r="OK228"/>
      <c r="OL228"/>
      <c r="OM228"/>
      <c r="ON228"/>
      <c r="OO228"/>
      <c r="OP228"/>
      <c r="OQ228"/>
      <c r="OR228"/>
      <c r="OS228"/>
      <c r="OT228"/>
      <c r="OU228"/>
      <c r="OV228"/>
      <c r="OW228"/>
      <c r="OX228"/>
      <c r="OY228"/>
      <c r="OZ228"/>
      <c r="PA228"/>
      <c r="PB228"/>
      <c r="PC228"/>
      <c r="PD228"/>
      <c r="PE228"/>
      <c r="PF228"/>
      <c r="PG228"/>
      <c r="PH228"/>
      <c r="PI228"/>
      <c r="PJ228"/>
      <c r="PK228"/>
      <c r="PL228"/>
      <c r="PM228"/>
      <c r="PN228"/>
      <c r="PO228"/>
      <c r="PP228"/>
      <c r="PQ228"/>
      <c r="PR228"/>
      <c r="PS228"/>
      <c r="PT228"/>
      <c r="PU228"/>
      <c r="PV228"/>
      <c r="PW228"/>
      <c r="PX228"/>
      <c r="PY228"/>
      <c r="PZ228"/>
      <c r="QA228"/>
      <c r="QB228"/>
      <c r="QC228"/>
      <c r="QD228"/>
      <c r="QE228"/>
      <c r="QF228"/>
      <c r="QG228"/>
      <c r="QH228"/>
      <c r="QI228"/>
      <c r="QJ228"/>
      <c r="QK228"/>
      <c r="QL228"/>
      <c r="QM228"/>
      <c r="QN228"/>
      <c r="QO228"/>
      <c r="QP228"/>
      <c r="QQ228"/>
      <c r="QR228"/>
      <c r="QS228"/>
      <c r="QT228"/>
      <c r="QU228"/>
      <c r="QV228"/>
      <c r="QW228"/>
      <c r="QX228"/>
      <c r="QY228"/>
      <c r="QZ228"/>
      <c r="RA228"/>
      <c r="RB228"/>
      <c r="RC228"/>
      <c r="RD228"/>
      <c r="RE228"/>
      <c r="RF228"/>
      <c r="RG228"/>
      <c r="RH228"/>
      <c r="RI228"/>
      <c r="RJ228"/>
      <c r="RK228"/>
      <c r="RL228"/>
      <c r="RM228"/>
      <c r="RN228"/>
      <c r="RO228"/>
      <c r="RP228"/>
      <c r="RQ228"/>
    </row>
    <row r="229" spans="1:485" s="40" customFormat="1" x14ac:dyDescent="0.2">
      <c r="A229" s="46" t="s">
        <v>404</v>
      </c>
      <c r="B229" s="47" t="s">
        <v>405</v>
      </c>
      <c r="C229" s="47" t="s">
        <v>168</v>
      </c>
      <c r="D229" s="47" t="s">
        <v>409</v>
      </c>
      <c r="E229" s="26">
        <v>1480169</v>
      </c>
      <c r="F229" s="156">
        <v>1734104</v>
      </c>
      <c r="G229" s="2">
        <f t="shared" si="7"/>
        <v>253935</v>
      </c>
      <c r="H229" s="44">
        <f t="shared" si="6"/>
        <v>0.1716</v>
      </c>
      <c r="I229" s="61">
        <v>1</v>
      </c>
      <c r="J229" s="65" t="s">
        <v>870</v>
      </c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/>
      <c r="NC229"/>
      <c r="ND229"/>
      <c r="NE229"/>
      <c r="NF229"/>
      <c r="NG229"/>
      <c r="NH229"/>
      <c r="NI229"/>
      <c r="NJ229"/>
      <c r="NK229"/>
      <c r="NL229"/>
      <c r="NM229"/>
      <c r="NN229"/>
      <c r="NO229"/>
      <c r="NP229"/>
      <c r="NQ229"/>
      <c r="NR229"/>
      <c r="NS229"/>
      <c r="NT229"/>
      <c r="NU229"/>
      <c r="NV229"/>
      <c r="NW229"/>
      <c r="NX229"/>
      <c r="NY229"/>
      <c r="NZ229"/>
      <c r="OA229"/>
      <c r="OB229"/>
      <c r="OC229"/>
      <c r="OD229"/>
      <c r="OE229"/>
      <c r="OF229"/>
      <c r="OG229"/>
      <c r="OH229"/>
      <c r="OI229"/>
      <c r="OJ229"/>
      <c r="OK229"/>
      <c r="OL229"/>
      <c r="OM229"/>
      <c r="ON229"/>
      <c r="OO229"/>
      <c r="OP229"/>
      <c r="OQ229"/>
      <c r="OR229"/>
      <c r="OS229"/>
      <c r="OT229"/>
      <c r="OU229"/>
      <c r="OV229"/>
      <c r="OW229"/>
      <c r="OX229"/>
      <c r="OY229"/>
      <c r="OZ229"/>
      <c r="PA229"/>
      <c r="PB229"/>
      <c r="PC229"/>
      <c r="PD229"/>
      <c r="PE229"/>
      <c r="PF229"/>
      <c r="PG229"/>
      <c r="PH229"/>
      <c r="PI229"/>
      <c r="PJ229"/>
      <c r="PK229"/>
      <c r="PL229"/>
      <c r="PM229"/>
      <c r="PN229"/>
      <c r="PO229"/>
      <c r="PP229"/>
      <c r="PQ229"/>
      <c r="PR229"/>
      <c r="PS229"/>
      <c r="PT229"/>
      <c r="PU229"/>
      <c r="PV229"/>
      <c r="PW229"/>
      <c r="PX229"/>
      <c r="PY229"/>
      <c r="PZ229"/>
      <c r="QA229"/>
      <c r="QB229"/>
      <c r="QC229"/>
      <c r="QD229"/>
      <c r="QE229"/>
      <c r="QF229"/>
      <c r="QG229"/>
      <c r="QH229"/>
      <c r="QI229"/>
      <c r="QJ229"/>
      <c r="QK229"/>
      <c r="QL229"/>
      <c r="QM229"/>
      <c r="QN229"/>
      <c r="QO229"/>
      <c r="QP229"/>
      <c r="QQ229"/>
      <c r="QR229"/>
      <c r="QS229"/>
      <c r="QT229"/>
      <c r="QU229"/>
      <c r="QV229"/>
      <c r="QW229"/>
      <c r="QX229"/>
      <c r="QY229"/>
      <c r="QZ229"/>
      <c r="RA229"/>
      <c r="RB229"/>
      <c r="RC229"/>
      <c r="RD229"/>
      <c r="RE229"/>
      <c r="RF229"/>
      <c r="RG229"/>
      <c r="RH229"/>
      <c r="RI229"/>
      <c r="RJ229"/>
      <c r="RK229"/>
      <c r="RL229"/>
      <c r="RM229"/>
      <c r="RN229"/>
      <c r="RO229"/>
      <c r="RP229"/>
      <c r="RQ229"/>
    </row>
    <row r="230" spans="1:485" s="40" customFormat="1" x14ac:dyDescent="0.2">
      <c r="A230" s="46" t="s">
        <v>404</v>
      </c>
      <c r="B230" s="47" t="s">
        <v>405</v>
      </c>
      <c r="C230" s="47" t="s">
        <v>410</v>
      </c>
      <c r="D230" s="47" t="s">
        <v>411</v>
      </c>
      <c r="E230" s="26">
        <v>36175</v>
      </c>
      <c r="F230" s="156">
        <v>35549</v>
      </c>
      <c r="G230" s="2">
        <f t="shared" si="7"/>
        <v>-626</v>
      </c>
      <c r="H230" s="44">
        <f t="shared" si="6"/>
        <v>-1.7299999999999999E-2</v>
      </c>
      <c r="I230" s="61">
        <v>1</v>
      </c>
      <c r="J230" s="65">
        <v>1</v>
      </c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</row>
    <row r="231" spans="1:485" s="40" customFormat="1" x14ac:dyDescent="0.2">
      <c r="A231" s="46" t="s">
        <v>404</v>
      </c>
      <c r="B231" s="47" t="s">
        <v>405</v>
      </c>
      <c r="C231" s="47" t="s">
        <v>73</v>
      </c>
      <c r="D231" s="47" t="s">
        <v>412</v>
      </c>
      <c r="E231" s="26">
        <v>22184</v>
      </c>
      <c r="F231" s="156">
        <v>22449</v>
      </c>
      <c r="G231" s="2">
        <f t="shared" si="7"/>
        <v>265</v>
      </c>
      <c r="H231" s="44">
        <f t="shared" si="6"/>
        <v>1.1900000000000001E-2</v>
      </c>
      <c r="I231" s="61">
        <v>1</v>
      </c>
      <c r="J231" s="65">
        <v>1</v>
      </c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/>
      <c r="NC231"/>
      <c r="ND231"/>
      <c r="NE231"/>
      <c r="NF231"/>
      <c r="NG231"/>
      <c r="NH231"/>
      <c r="NI231"/>
      <c r="NJ231"/>
      <c r="NK231"/>
      <c r="NL231"/>
      <c r="NM231"/>
      <c r="NN231"/>
      <c r="NO231"/>
      <c r="NP231"/>
      <c r="NQ231"/>
      <c r="NR231"/>
      <c r="NS231"/>
      <c r="NT231"/>
      <c r="NU231"/>
      <c r="NV231"/>
      <c r="NW231"/>
      <c r="NX231"/>
      <c r="NY231"/>
      <c r="NZ231"/>
      <c r="OA231"/>
      <c r="OB231"/>
      <c r="OC231"/>
      <c r="OD231"/>
      <c r="OE231"/>
      <c r="OF231"/>
      <c r="OG231"/>
      <c r="OH231"/>
      <c r="OI231"/>
      <c r="OJ231"/>
      <c r="OK231"/>
      <c r="OL231"/>
      <c r="OM231"/>
      <c r="ON231"/>
      <c r="OO231"/>
      <c r="OP231"/>
      <c r="OQ231"/>
      <c r="OR231"/>
      <c r="OS231"/>
      <c r="OT231"/>
      <c r="OU231"/>
      <c r="OV231"/>
      <c r="OW231"/>
      <c r="OX231"/>
      <c r="OY231"/>
      <c r="OZ23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  <c r="PX231"/>
      <c r="PY231"/>
      <c r="PZ231"/>
      <c r="QA231"/>
      <c r="QB231"/>
      <c r="QC231"/>
      <c r="QD231"/>
      <c r="QE231"/>
      <c r="QF231"/>
      <c r="QG231"/>
      <c r="QH231"/>
      <c r="QI231"/>
      <c r="QJ231"/>
      <c r="QK231"/>
      <c r="QL231"/>
      <c r="QM231"/>
      <c r="QN231"/>
      <c r="QO231"/>
      <c r="QP231"/>
      <c r="QQ231"/>
      <c r="QR231"/>
      <c r="QS231"/>
      <c r="QT231"/>
      <c r="QU231"/>
      <c r="QV231"/>
      <c r="QW231"/>
      <c r="QX231"/>
      <c r="QY231"/>
      <c r="QZ231"/>
      <c r="RA231"/>
      <c r="RB231"/>
      <c r="RC231"/>
      <c r="RD231"/>
      <c r="RE231"/>
      <c r="RF231"/>
      <c r="RG231"/>
      <c r="RH231"/>
      <c r="RI231"/>
      <c r="RJ231"/>
      <c r="RK231"/>
      <c r="RL231"/>
      <c r="RM231"/>
      <c r="RN231"/>
      <c r="RO231"/>
      <c r="RP231"/>
      <c r="RQ231"/>
    </row>
    <row r="232" spans="1:485" s="40" customFormat="1" x14ac:dyDescent="0.2">
      <c r="A232" s="46" t="s">
        <v>413</v>
      </c>
      <c r="B232" s="47" t="s">
        <v>414</v>
      </c>
      <c r="C232" s="47" t="s">
        <v>26</v>
      </c>
      <c r="D232" s="47" t="s">
        <v>415</v>
      </c>
      <c r="E232" s="26">
        <v>2327775</v>
      </c>
      <c r="F232" s="156">
        <v>2889292</v>
      </c>
      <c r="G232" s="2">
        <f t="shared" si="7"/>
        <v>561517</v>
      </c>
      <c r="H232" s="44">
        <f t="shared" si="6"/>
        <v>0.2412</v>
      </c>
      <c r="I232" s="61" t="s">
        <v>870</v>
      </c>
      <c r="J232" s="65" t="s">
        <v>870</v>
      </c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/>
      <c r="JQ232"/>
      <c r="JR232"/>
      <c r="JS232"/>
      <c r="JT232"/>
      <c r="JU232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/>
      <c r="KJ232"/>
      <c r="KK232"/>
      <c r="KL232"/>
      <c r="KM232"/>
      <c r="KN232"/>
      <c r="KO232"/>
      <c r="KP232"/>
      <c r="KQ232"/>
      <c r="KR232"/>
      <c r="KS232"/>
      <c r="KT232"/>
      <c r="KU232"/>
      <c r="KV232"/>
      <c r="KW232"/>
      <c r="KX232"/>
      <c r="KY232"/>
      <c r="KZ232"/>
      <c r="LA232"/>
      <c r="LB232"/>
      <c r="LC232"/>
      <c r="LD232"/>
      <c r="LE232"/>
      <c r="LF232"/>
      <c r="LG232"/>
      <c r="LH232"/>
      <c r="LI232"/>
      <c r="LJ232"/>
      <c r="LK232"/>
      <c r="LL232"/>
      <c r="LM232"/>
      <c r="LN232"/>
      <c r="LO232"/>
      <c r="LP232"/>
      <c r="LQ232"/>
      <c r="LR232"/>
      <c r="LS232"/>
      <c r="LT232"/>
      <c r="LU232"/>
      <c r="LV232"/>
      <c r="LW232"/>
      <c r="LX232"/>
      <c r="LY232"/>
      <c r="LZ232"/>
      <c r="MA232"/>
      <c r="MB232"/>
      <c r="MC232"/>
      <c r="MD232"/>
      <c r="ME232"/>
      <c r="MF232"/>
      <c r="MG232"/>
      <c r="MH232"/>
      <c r="MI232"/>
      <c r="MJ232"/>
      <c r="MK232"/>
      <c r="ML232"/>
      <c r="MM232"/>
      <c r="MN232"/>
      <c r="MO232"/>
      <c r="MP232"/>
      <c r="MQ232"/>
      <c r="MR232"/>
      <c r="MS232"/>
      <c r="MT232"/>
      <c r="MU232"/>
      <c r="MV232"/>
      <c r="MW232"/>
      <c r="MX232"/>
      <c r="MY232"/>
      <c r="MZ232"/>
      <c r="NA232"/>
      <c r="NB232"/>
      <c r="NC232"/>
      <c r="ND232"/>
      <c r="NE232"/>
      <c r="NF232"/>
      <c r="NG232"/>
      <c r="NH232"/>
      <c r="NI232"/>
      <c r="NJ232"/>
      <c r="NK232"/>
      <c r="NL232"/>
      <c r="NM232"/>
      <c r="NN232"/>
      <c r="NO232"/>
      <c r="NP232"/>
      <c r="NQ232"/>
      <c r="NR232"/>
      <c r="NS232"/>
      <c r="NT232"/>
      <c r="NU232"/>
      <c r="NV232"/>
      <c r="NW232"/>
      <c r="NX232"/>
      <c r="NY232"/>
      <c r="NZ232"/>
      <c r="OA232"/>
      <c r="OB232"/>
      <c r="OC232"/>
      <c r="OD232"/>
      <c r="OE232"/>
      <c r="OF232"/>
      <c r="OG232"/>
      <c r="OH232"/>
      <c r="OI232"/>
      <c r="OJ232"/>
      <c r="OK232"/>
      <c r="OL232"/>
      <c r="OM232"/>
      <c r="ON232"/>
      <c r="OO232"/>
      <c r="OP232"/>
      <c r="OQ232"/>
      <c r="OR232"/>
      <c r="OS232"/>
      <c r="OT232"/>
      <c r="OU232"/>
      <c r="OV232"/>
      <c r="OW232"/>
      <c r="OX232"/>
      <c r="OY232"/>
      <c r="OZ232"/>
      <c r="PA232"/>
      <c r="PB232"/>
      <c r="PC232"/>
      <c r="PD232"/>
      <c r="PE232"/>
      <c r="PF232"/>
      <c r="PG232"/>
      <c r="PH232"/>
      <c r="PI232"/>
      <c r="PJ232"/>
      <c r="PK232"/>
      <c r="PL232"/>
      <c r="PM232"/>
      <c r="PN232"/>
      <c r="PO232"/>
      <c r="PP232"/>
      <c r="PQ232"/>
      <c r="PR232"/>
      <c r="PS232"/>
      <c r="PT232"/>
      <c r="PU232"/>
      <c r="PV232"/>
      <c r="PW232"/>
      <c r="PX232"/>
      <c r="PY232"/>
      <c r="PZ232"/>
      <c r="QA232"/>
      <c r="QB232"/>
      <c r="QC232"/>
      <c r="QD232"/>
      <c r="QE232"/>
      <c r="QF232"/>
      <c r="QG232"/>
      <c r="QH232"/>
      <c r="QI232"/>
      <c r="QJ232"/>
      <c r="QK232"/>
      <c r="QL232"/>
      <c r="QM232"/>
      <c r="QN232"/>
      <c r="QO232"/>
      <c r="QP232"/>
      <c r="QQ232"/>
      <c r="QR232"/>
      <c r="QS232"/>
      <c r="QT232"/>
      <c r="QU232"/>
      <c r="QV232"/>
      <c r="QW232"/>
      <c r="QX232"/>
      <c r="QY232"/>
      <c r="QZ232"/>
      <c r="RA232"/>
      <c r="RB232"/>
      <c r="RC232"/>
      <c r="RD232"/>
      <c r="RE232"/>
      <c r="RF232"/>
      <c r="RG232"/>
      <c r="RH232"/>
      <c r="RI232"/>
      <c r="RJ232"/>
      <c r="RK232"/>
      <c r="RL232"/>
      <c r="RM232"/>
      <c r="RN232"/>
      <c r="RO232"/>
      <c r="RP232"/>
      <c r="RQ232"/>
    </row>
    <row r="233" spans="1:485" s="40" customFormat="1" x14ac:dyDescent="0.2">
      <c r="A233" s="46" t="s">
        <v>413</v>
      </c>
      <c r="B233" s="47" t="s">
        <v>414</v>
      </c>
      <c r="C233" s="47" t="s">
        <v>57</v>
      </c>
      <c r="D233" s="47" t="s">
        <v>416</v>
      </c>
      <c r="E233" s="26">
        <v>276427</v>
      </c>
      <c r="F233" s="156">
        <v>306405</v>
      </c>
      <c r="G233" s="2">
        <f t="shared" si="7"/>
        <v>29978</v>
      </c>
      <c r="H233" s="44">
        <f t="shared" si="6"/>
        <v>0.1084</v>
      </c>
      <c r="I233" s="61" t="s">
        <v>870</v>
      </c>
      <c r="J233" s="65" t="s">
        <v>870</v>
      </c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  <c r="JD233"/>
      <c r="JE233"/>
      <c r="JF233"/>
      <c r="JG233"/>
      <c r="JH233"/>
      <c r="JI233"/>
      <c r="JJ233"/>
      <c r="JK233"/>
      <c r="JL233"/>
      <c r="JM233"/>
      <c r="JN233"/>
      <c r="JO233"/>
      <c r="JP233"/>
      <c r="JQ233"/>
      <c r="JR233"/>
      <c r="JS233"/>
      <c r="JT233"/>
      <c r="JU233"/>
      <c r="JV233"/>
      <c r="JW233"/>
      <c r="JX233"/>
      <c r="JY233"/>
      <c r="JZ233"/>
      <c r="KA233"/>
      <c r="KB233"/>
      <c r="KC233"/>
      <c r="KD233"/>
      <c r="KE233"/>
      <c r="KF233"/>
      <c r="KG233"/>
      <c r="KH233"/>
      <c r="KI233"/>
      <c r="KJ233"/>
      <c r="KK233"/>
      <c r="KL233"/>
      <c r="KM233"/>
      <c r="KN233"/>
      <c r="KO233"/>
      <c r="KP233"/>
      <c r="KQ233"/>
      <c r="KR233"/>
      <c r="KS233"/>
      <c r="KT233"/>
      <c r="KU233"/>
      <c r="KV233"/>
      <c r="KW233"/>
      <c r="KX233"/>
      <c r="KY233"/>
      <c r="KZ233"/>
      <c r="LA233"/>
      <c r="LB233"/>
      <c r="LC233"/>
      <c r="LD233"/>
      <c r="LE233"/>
      <c r="LF233"/>
      <c r="LG233"/>
      <c r="LH233"/>
      <c r="LI233"/>
      <c r="LJ233"/>
      <c r="LK233"/>
      <c r="LL233"/>
      <c r="LM233"/>
      <c r="LN233"/>
      <c r="LO233"/>
      <c r="LP233"/>
      <c r="LQ233"/>
      <c r="LR233"/>
      <c r="LS233"/>
      <c r="LT233"/>
      <c r="LU233"/>
      <c r="LV233"/>
      <c r="LW233"/>
      <c r="LX233"/>
      <c r="LY233"/>
      <c r="LZ233"/>
      <c r="MA233"/>
      <c r="MB233"/>
      <c r="MC233"/>
      <c r="MD233"/>
      <c r="ME233"/>
      <c r="MF233"/>
      <c r="MG233"/>
      <c r="MH233"/>
      <c r="MI233"/>
      <c r="MJ233"/>
      <c r="MK233"/>
      <c r="ML233"/>
      <c r="MM233"/>
      <c r="MN233"/>
      <c r="MO233"/>
      <c r="MP233"/>
      <c r="MQ233"/>
      <c r="MR233"/>
      <c r="MS233"/>
      <c r="MT233"/>
      <c r="MU233"/>
      <c r="MV233"/>
      <c r="MW233"/>
      <c r="MX233"/>
      <c r="MY233"/>
      <c r="MZ233"/>
      <c r="NA233"/>
      <c r="NB233"/>
      <c r="NC233"/>
      <c r="ND233"/>
      <c r="NE233"/>
      <c r="NF233"/>
      <c r="NG233"/>
      <c r="NH233"/>
      <c r="NI233"/>
      <c r="NJ233"/>
      <c r="NK233"/>
      <c r="NL233"/>
      <c r="NM233"/>
      <c r="NN233"/>
      <c r="NO233"/>
      <c r="NP233"/>
      <c r="NQ233"/>
      <c r="NR233"/>
      <c r="NS233"/>
      <c r="NT233"/>
      <c r="NU233"/>
      <c r="NV233"/>
      <c r="NW233"/>
      <c r="NX233"/>
      <c r="NY233"/>
      <c r="NZ233"/>
      <c r="OA233"/>
      <c r="OB233"/>
      <c r="OC233"/>
      <c r="OD233"/>
      <c r="OE233"/>
      <c r="OF233"/>
      <c r="OG233"/>
      <c r="OH233"/>
      <c r="OI233"/>
      <c r="OJ233"/>
      <c r="OK233"/>
      <c r="OL233"/>
      <c r="OM233"/>
      <c r="ON233"/>
      <c r="OO233"/>
      <c r="OP233"/>
      <c r="OQ233"/>
      <c r="OR233"/>
      <c r="OS233"/>
      <c r="OT233"/>
      <c r="OU233"/>
      <c r="OV233"/>
      <c r="OW233"/>
      <c r="OX233"/>
      <c r="OY233"/>
      <c r="OZ233"/>
      <c r="PA233"/>
      <c r="PB233"/>
      <c r="PC233"/>
      <c r="PD233"/>
      <c r="PE233"/>
      <c r="PF233"/>
      <c r="PG233"/>
      <c r="PH233"/>
      <c r="PI233"/>
      <c r="PJ233"/>
      <c r="PK233"/>
      <c r="PL233"/>
      <c r="PM233"/>
      <c r="PN233"/>
      <c r="PO233"/>
      <c r="PP233"/>
      <c r="PQ233"/>
      <c r="PR233"/>
      <c r="PS233"/>
      <c r="PT233"/>
      <c r="PU233"/>
      <c r="PV233"/>
      <c r="PW233"/>
      <c r="PX233"/>
      <c r="PY233"/>
      <c r="PZ233"/>
      <c r="QA233"/>
      <c r="QB233"/>
      <c r="QC233"/>
      <c r="QD233"/>
      <c r="QE233"/>
      <c r="QF233"/>
      <c r="QG233"/>
      <c r="QH233"/>
      <c r="QI233"/>
      <c r="QJ233"/>
      <c r="QK233"/>
      <c r="QL233"/>
      <c r="QM233"/>
      <c r="QN233"/>
      <c r="QO233"/>
      <c r="QP233"/>
      <c r="QQ233"/>
      <c r="QR233"/>
      <c r="QS233"/>
      <c r="QT233"/>
      <c r="QU233"/>
      <c r="QV233"/>
      <c r="QW233"/>
      <c r="QX233"/>
      <c r="QY233"/>
      <c r="QZ233"/>
      <c r="RA233"/>
      <c r="RB233"/>
      <c r="RC233"/>
      <c r="RD233"/>
      <c r="RE233"/>
      <c r="RF233"/>
      <c r="RG233"/>
      <c r="RH233"/>
      <c r="RI233"/>
      <c r="RJ233"/>
      <c r="RK233"/>
      <c r="RL233"/>
      <c r="RM233"/>
      <c r="RN233"/>
      <c r="RO233"/>
      <c r="RP233"/>
      <c r="RQ233"/>
    </row>
    <row r="234" spans="1:485" s="40" customFormat="1" x14ac:dyDescent="0.2">
      <c r="A234" s="46" t="s">
        <v>413</v>
      </c>
      <c r="B234" s="47" t="s">
        <v>414</v>
      </c>
      <c r="C234" s="47" t="s">
        <v>79</v>
      </c>
      <c r="D234" s="47" t="s">
        <v>417</v>
      </c>
      <c r="E234" s="26">
        <v>475602</v>
      </c>
      <c r="F234" s="156">
        <v>693807</v>
      </c>
      <c r="G234" s="2">
        <f t="shared" si="7"/>
        <v>218205</v>
      </c>
      <c r="H234" s="44">
        <f t="shared" si="6"/>
        <v>0.45879999999999999</v>
      </c>
      <c r="I234" s="61" t="s">
        <v>870</v>
      </c>
      <c r="J234" s="65" t="s">
        <v>870</v>
      </c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  <c r="LW234"/>
      <c r="LX234"/>
      <c r="LY234"/>
      <c r="LZ234"/>
      <c r="MA234"/>
      <c r="MB234"/>
      <c r="MC234"/>
      <c r="MD234"/>
      <c r="ME234"/>
      <c r="MF234"/>
      <c r="MG234"/>
      <c r="MH234"/>
      <c r="MI234"/>
      <c r="MJ234"/>
      <c r="MK234"/>
      <c r="ML234"/>
      <c r="MM234"/>
      <c r="MN234"/>
      <c r="MO234"/>
      <c r="MP234"/>
      <c r="MQ234"/>
      <c r="MR234"/>
      <c r="MS234"/>
      <c r="MT234"/>
      <c r="MU234"/>
      <c r="MV234"/>
      <c r="MW234"/>
      <c r="MX234"/>
      <c r="MY234"/>
      <c r="MZ234"/>
      <c r="NA234"/>
      <c r="NB234"/>
      <c r="NC234"/>
      <c r="ND234"/>
      <c r="NE234"/>
      <c r="NF234"/>
      <c r="NG234"/>
      <c r="NH234"/>
      <c r="NI234"/>
      <c r="NJ234"/>
      <c r="NK234"/>
      <c r="NL234"/>
      <c r="NM234"/>
      <c r="NN234"/>
      <c r="NO234"/>
      <c r="NP234"/>
      <c r="NQ234"/>
      <c r="NR234"/>
      <c r="NS234"/>
      <c r="NT234"/>
      <c r="NU234"/>
      <c r="NV234"/>
      <c r="NW234"/>
      <c r="NX234"/>
      <c r="NY234"/>
      <c r="NZ234"/>
      <c r="OA234"/>
      <c r="OB234"/>
      <c r="OC234"/>
      <c r="OD234"/>
      <c r="OE234"/>
      <c r="OF234"/>
      <c r="OG234"/>
      <c r="OH234"/>
      <c r="OI234"/>
      <c r="OJ234"/>
      <c r="OK234"/>
      <c r="OL234"/>
      <c r="OM234"/>
      <c r="ON234"/>
      <c r="OO234"/>
      <c r="OP234"/>
      <c r="OQ234"/>
      <c r="OR234"/>
      <c r="OS234"/>
      <c r="OT234"/>
      <c r="OU234"/>
      <c r="OV234"/>
      <c r="OW234"/>
      <c r="OX234"/>
      <c r="OY234"/>
      <c r="OZ234"/>
      <c r="PA234"/>
      <c r="PB234"/>
      <c r="PC234"/>
      <c r="PD234"/>
      <c r="PE234"/>
      <c r="PF234"/>
      <c r="PG234"/>
      <c r="PH234"/>
      <c r="PI234"/>
      <c r="PJ234"/>
      <c r="PK234"/>
      <c r="PL234"/>
      <c r="PM234"/>
      <c r="PN234"/>
      <c r="PO234"/>
      <c r="PP234"/>
      <c r="PQ234"/>
      <c r="PR234"/>
      <c r="PS234"/>
      <c r="PT234"/>
      <c r="PU234"/>
      <c r="PV234"/>
      <c r="PW234"/>
      <c r="PX234"/>
      <c r="PY234"/>
      <c r="PZ234"/>
      <c r="QA234"/>
      <c r="QB234"/>
      <c r="QC234"/>
      <c r="QD234"/>
      <c r="QE234"/>
      <c r="QF234"/>
      <c r="QG234"/>
      <c r="QH234"/>
      <c r="QI234"/>
      <c r="QJ234"/>
      <c r="QK234"/>
      <c r="QL234"/>
      <c r="QM234"/>
      <c r="QN234"/>
      <c r="QO234"/>
      <c r="QP234"/>
      <c r="QQ234"/>
      <c r="QR234"/>
      <c r="QS234"/>
      <c r="QT234"/>
      <c r="QU234"/>
      <c r="QV234"/>
      <c r="QW234"/>
      <c r="QX234"/>
      <c r="QY234"/>
      <c r="QZ234"/>
      <c r="RA234"/>
      <c r="RB234"/>
      <c r="RC234"/>
      <c r="RD234"/>
      <c r="RE234"/>
      <c r="RF234"/>
      <c r="RG234"/>
      <c r="RH234"/>
      <c r="RI234"/>
      <c r="RJ234"/>
      <c r="RK234"/>
      <c r="RL234"/>
      <c r="RM234"/>
      <c r="RN234"/>
      <c r="RO234"/>
      <c r="RP234"/>
      <c r="RQ234"/>
    </row>
    <row r="235" spans="1:485" s="40" customFormat="1" x14ac:dyDescent="0.2">
      <c r="A235" s="46" t="s">
        <v>413</v>
      </c>
      <c r="B235" s="47" t="s">
        <v>414</v>
      </c>
      <c r="C235" s="47" t="s">
        <v>16</v>
      </c>
      <c r="D235" s="47" t="s">
        <v>418</v>
      </c>
      <c r="E235" s="26">
        <v>1595987</v>
      </c>
      <c r="F235" s="156">
        <v>2031557</v>
      </c>
      <c r="G235" s="2">
        <f t="shared" si="7"/>
        <v>435570</v>
      </c>
      <c r="H235" s="44">
        <f t="shared" si="6"/>
        <v>0.27289999999999998</v>
      </c>
      <c r="I235" s="61" t="s">
        <v>870</v>
      </c>
      <c r="J235" s="65" t="s">
        <v>870</v>
      </c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  <c r="JD235"/>
      <c r="JE235"/>
      <c r="JF235"/>
      <c r="JG235"/>
      <c r="JH235"/>
      <c r="JI235"/>
      <c r="JJ235"/>
      <c r="JK235"/>
      <c r="JL235"/>
      <c r="JM235"/>
      <c r="JN235"/>
      <c r="JO235"/>
      <c r="JP235"/>
      <c r="JQ235"/>
      <c r="JR235"/>
      <c r="JS235"/>
      <c r="JT235"/>
      <c r="JU235"/>
      <c r="JV235"/>
      <c r="JW235"/>
      <c r="JX235"/>
      <c r="JY235"/>
      <c r="JZ235"/>
      <c r="KA235"/>
      <c r="KB235"/>
      <c r="KC235"/>
      <c r="KD235"/>
      <c r="KE235"/>
      <c r="KF235"/>
      <c r="KG235"/>
      <c r="KH235"/>
      <c r="KI235"/>
      <c r="KJ235"/>
      <c r="KK235"/>
      <c r="KL235"/>
      <c r="KM235"/>
      <c r="KN235"/>
      <c r="KO235"/>
      <c r="KP235"/>
      <c r="KQ235"/>
      <c r="KR235"/>
      <c r="KS235"/>
      <c r="KT235"/>
      <c r="KU235"/>
      <c r="KV235"/>
      <c r="KW235"/>
      <c r="KX235"/>
      <c r="KY235"/>
      <c r="KZ235"/>
      <c r="LA235"/>
      <c r="LB235"/>
      <c r="LC235"/>
      <c r="LD235"/>
      <c r="LE235"/>
      <c r="LF235"/>
      <c r="LG235"/>
      <c r="LH235"/>
      <c r="LI235"/>
      <c r="LJ235"/>
      <c r="LK235"/>
      <c r="LL235"/>
      <c r="LM235"/>
      <c r="LN235"/>
      <c r="LO235"/>
      <c r="LP235"/>
      <c r="LQ235"/>
      <c r="LR235"/>
      <c r="LS235"/>
      <c r="LT235"/>
      <c r="LU235"/>
      <c r="LV235"/>
      <c r="LW235"/>
      <c r="LX235"/>
      <c r="LY235"/>
      <c r="LZ235"/>
      <c r="MA235"/>
      <c r="MB235"/>
      <c r="MC235"/>
      <c r="MD235"/>
      <c r="ME235"/>
      <c r="MF235"/>
      <c r="MG235"/>
      <c r="MH235"/>
      <c r="MI235"/>
      <c r="MJ235"/>
      <c r="MK235"/>
      <c r="ML235"/>
      <c r="MM235"/>
      <c r="MN235"/>
      <c r="MO235"/>
      <c r="MP235"/>
      <c r="MQ235"/>
      <c r="MR235"/>
      <c r="MS235"/>
      <c r="MT235"/>
      <c r="MU235"/>
      <c r="MV235"/>
      <c r="MW235"/>
      <c r="MX235"/>
      <c r="MY235"/>
      <c r="MZ235"/>
      <c r="NA235"/>
      <c r="NB235"/>
      <c r="NC235"/>
      <c r="ND235"/>
      <c r="NE235"/>
      <c r="NF235"/>
      <c r="NG235"/>
      <c r="NH235"/>
      <c r="NI235"/>
      <c r="NJ235"/>
      <c r="NK235"/>
      <c r="NL235"/>
      <c r="NM235"/>
      <c r="NN235"/>
      <c r="NO235"/>
      <c r="NP235"/>
      <c r="NQ235"/>
      <c r="NR235"/>
      <c r="NS235"/>
      <c r="NT235"/>
      <c r="NU235"/>
      <c r="NV235"/>
      <c r="NW235"/>
      <c r="NX235"/>
      <c r="NY235"/>
      <c r="NZ235"/>
      <c r="OA235"/>
      <c r="OB235"/>
      <c r="OC235"/>
      <c r="OD235"/>
      <c r="OE235"/>
      <c r="OF235"/>
      <c r="OG235"/>
      <c r="OH235"/>
      <c r="OI235"/>
      <c r="OJ235"/>
      <c r="OK235"/>
      <c r="OL235"/>
      <c r="OM235"/>
      <c r="ON235"/>
      <c r="OO235"/>
      <c r="OP235"/>
      <c r="OQ235"/>
      <c r="OR235"/>
      <c r="OS235"/>
      <c r="OT235"/>
      <c r="OU235"/>
      <c r="OV235"/>
      <c r="OW235"/>
      <c r="OX235"/>
      <c r="OY235"/>
      <c r="OZ235"/>
      <c r="PA235"/>
      <c r="PB235"/>
      <c r="PC235"/>
      <c r="PD235"/>
      <c r="PE235"/>
      <c r="PF235"/>
      <c r="PG235"/>
      <c r="PH235"/>
      <c r="PI235"/>
      <c r="PJ235"/>
      <c r="PK235"/>
      <c r="PL235"/>
      <c r="PM235"/>
      <c r="PN235"/>
      <c r="PO235"/>
      <c r="PP235"/>
      <c r="PQ235"/>
      <c r="PR235"/>
      <c r="PS235"/>
      <c r="PT235"/>
      <c r="PU235"/>
      <c r="PV235"/>
      <c r="PW235"/>
      <c r="PX235"/>
      <c r="PY235"/>
      <c r="PZ235"/>
      <c r="QA235"/>
      <c r="QB235"/>
      <c r="QC235"/>
      <c r="QD235"/>
      <c r="QE235"/>
      <c r="QF235"/>
      <c r="QG235"/>
      <c r="QH235"/>
      <c r="QI235"/>
      <c r="QJ235"/>
      <c r="QK235"/>
      <c r="QL235"/>
      <c r="QM235"/>
      <c r="QN235"/>
      <c r="QO235"/>
      <c r="QP235"/>
      <c r="QQ235"/>
      <c r="QR235"/>
      <c r="QS235"/>
      <c r="QT235"/>
      <c r="QU235"/>
      <c r="QV235"/>
      <c r="QW235"/>
      <c r="QX235"/>
      <c r="QY235"/>
      <c r="QZ235"/>
      <c r="RA235"/>
      <c r="RB235"/>
      <c r="RC235"/>
      <c r="RD235"/>
      <c r="RE235"/>
      <c r="RF235"/>
      <c r="RG235"/>
      <c r="RH235"/>
      <c r="RI235"/>
      <c r="RJ235"/>
      <c r="RK235"/>
      <c r="RL235"/>
      <c r="RM235"/>
      <c r="RN235"/>
      <c r="RO235"/>
      <c r="RP235"/>
      <c r="RQ235"/>
    </row>
    <row r="236" spans="1:485" s="40" customFormat="1" x14ac:dyDescent="0.2">
      <c r="A236" s="46" t="s">
        <v>419</v>
      </c>
      <c r="B236" s="47" t="s">
        <v>420</v>
      </c>
      <c r="C236" s="47" t="s">
        <v>26</v>
      </c>
      <c r="D236" s="47" t="s">
        <v>421</v>
      </c>
      <c r="E236" s="26">
        <v>2573047</v>
      </c>
      <c r="F236" s="156">
        <v>2900720</v>
      </c>
      <c r="G236" s="2">
        <f t="shared" si="7"/>
        <v>327673</v>
      </c>
      <c r="H236" s="44">
        <f t="shared" si="6"/>
        <v>0.1273</v>
      </c>
      <c r="I236" s="61" t="s">
        <v>870</v>
      </c>
      <c r="J236" s="65" t="s">
        <v>870</v>
      </c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  <c r="JD236"/>
      <c r="JE236"/>
      <c r="JF236"/>
      <c r="JG236"/>
      <c r="JH236"/>
      <c r="JI236"/>
      <c r="JJ236"/>
      <c r="JK236"/>
      <c r="JL236"/>
      <c r="JM236"/>
      <c r="JN236"/>
      <c r="JO236"/>
      <c r="JP236"/>
      <c r="JQ236"/>
      <c r="JR236"/>
      <c r="JS236"/>
      <c r="JT236"/>
      <c r="JU236"/>
      <c r="JV236"/>
      <c r="JW236"/>
      <c r="JX236"/>
      <c r="JY236"/>
      <c r="JZ236"/>
      <c r="KA236"/>
      <c r="KB236"/>
      <c r="KC236"/>
      <c r="KD236"/>
      <c r="KE236"/>
      <c r="KF236"/>
      <c r="KG236"/>
      <c r="KH236"/>
      <c r="KI236"/>
      <c r="KJ236"/>
      <c r="KK236"/>
      <c r="KL236"/>
      <c r="KM236"/>
      <c r="KN236"/>
      <c r="KO236"/>
      <c r="KP236"/>
      <c r="KQ236"/>
      <c r="KR236"/>
      <c r="KS236"/>
      <c r="KT236"/>
      <c r="KU236"/>
      <c r="KV236"/>
      <c r="KW236"/>
      <c r="KX236"/>
      <c r="KY236"/>
      <c r="KZ236"/>
      <c r="LA236"/>
      <c r="LB236"/>
      <c r="LC236"/>
      <c r="LD236"/>
      <c r="LE236"/>
      <c r="LF236"/>
      <c r="LG236"/>
      <c r="LH236"/>
      <c r="LI236"/>
      <c r="LJ236"/>
      <c r="LK236"/>
      <c r="LL236"/>
      <c r="LM236"/>
      <c r="LN236"/>
      <c r="LO236"/>
      <c r="LP236"/>
      <c r="LQ236"/>
      <c r="LR236"/>
      <c r="LS236"/>
      <c r="LT236"/>
      <c r="LU236"/>
      <c r="LV236"/>
      <c r="LW236"/>
      <c r="LX236"/>
      <c r="LY236"/>
      <c r="LZ236"/>
      <c r="MA236"/>
      <c r="MB236"/>
      <c r="MC236"/>
      <c r="MD236"/>
      <c r="ME236"/>
      <c r="MF236"/>
      <c r="MG236"/>
      <c r="MH236"/>
      <c r="MI236"/>
      <c r="MJ236"/>
      <c r="MK236"/>
      <c r="ML236"/>
      <c r="MM236"/>
      <c r="MN236"/>
      <c r="MO236"/>
      <c r="MP236"/>
      <c r="MQ236"/>
      <c r="MR236"/>
      <c r="MS236"/>
      <c r="MT236"/>
      <c r="MU236"/>
      <c r="MV236"/>
      <c r="MW236"/>
      <c r="MX236"/>
      <c r="MY236"/>
      <c r="MZ236"/>
      <c r="NA236"/>
      <c r="NB236"/>
      <c r="NC236"/>
      <c r="ND236"/>
      <c r="NE236"/>
      <c r="NF236"/>
      <c r="NG236"/>
      <c r="NH236"/>
      <c r="NI236"/>
      <c r="NJ236"/>
      <c r="NK236"/>
      <c r="NL236"/>
      <c r="NM236"/>
      <c r="NN236"/>
      <c r="NO236"/>
      <c r="NP236"/>
      <c r="NQ236"/>
      <c r="NR236"/>
      <c r="NS236"/>
      <c r="NT236"/>
      <c r="NU236"/>
      <c r="NV236"/>
      <c r="NW236"/>
      <c r="NX236"/>
      <c r="NY236"/>
      <c r="NZ236"/>
      <c r="OA236"/>
      <c r="OB236"/>
      <c r="OC236"/>
      <c r="OD236"/>
      <c r="OE236"/>
      <c r="OF236"/>
      <c r="OG236"/>
      <c r="OH236"/>
      <c r="OI236"/>
      <c r="OJ236"/>
      <c r="OK236"/>
      <c r="OL236"/>
      <c r="OM236"/>
      <c r="ON236"/>
      <c r="OO236"/>
      <c r="OP236"/>
      <c r="OQ236"/>
      <c r="OR236"/>
      <c r="OS236"/>
      <c r="OT236"/>
      <c r="OU236"/>
      <c r="OV236"/>
      <c r="OW236"/>
      <c r="OX236"/>
      <c r="OY236"/>
      <c r="OZ236"/>
      <c r="PA236"/>
      <c r="PB236"/>
      <c r="PC236"/>
      <c r="PD236"/>
      <c r="PE236"/>
      <c r="PF236"/>
      <c r="PG236"/>
      <c r="PH236"/>
      <c r="PI236"/>
      <c r="PJ236"/>
      <c r="PK236"/>
      <c r="PL236"/>
      <c r="PM236"/>
      <c r="PN236"/>
      <c r="PO236"/>
      <c r="PP236"/>
      <c r="PQ236"/>
      <c r="PR236"/>
      <c r="PS236"/>
      <c r="PT236"/>
      <c r="PU236"/>
      <c r="PV236"/>
      <c r="PW236"/>
      <c r="PX236"/>
      <c r="PY236"/>
      <c r="PZ236"/>
      <c r="QA236"/>
      <c r="QB236"/>
      <c r="QC236"/>
      <c r="QD236"/>
      <c r="QE236"/>
      <c r="QF236"/>
      <c r="QG236"/>
      <c r="QH236"/>
      <c r="QI236"/>
      <c r="QJ236"/>
      <c r="QK236"/>
      <c r="QL236"/>
      <c r="QM236"/>
      <c r="QN236"/>
      <c r="QO236"/>
      <c r="QP236"/>
      <c r="QQ236"/>
      <c r="QR236"/>
      <c r="QS236"/>
      <c r="QT236"/>
      <c r="QU236"/>
      <c r="QV236"/>
      <c r="QW236"/>
      <c r="QX236"/>
      <c r="QY236"/>
      <c r="QZ236"/>
      <c r="RA236"/>
      <c r="RB236"/>
      <c r="RC236"/>
      <c r="RD236"/>
      <c r="RE236"/>
      <c r="RF236"/>
      <c r="RG236"/>
      <c r="RH236"/>
      <c r="RI236"/>
      <c r="RJ236"/>
      <c r="RK236"/>
      <c r="RL236"/>
      <c r="RM236"/>
      <c r="RN236"/>
      <c r="RO236"/>
      <c r="RP236"/>
      <c r="RQ236"/>
    </row>
    <row r="237" spans="1:485" s="40" customFormat="1" x14ac:dyDescent="0.2">
      <c r="A237" s="46" t="s">
        <v>419</v>
      </c>
      <c r="B237" s="47" t="s">
        <v>420</v>
      </c>
      <c r="C237" s="47" t="s">
        <v>57</v>
      </c>
      <c r="D237" s="47" t="s">
        <v>422</v>
      </c>
      <c r="E237" s="26">
        <v>804283</v>
      </c>
      <c r="F237" s="156">
        <v>1018121</v>
      </c>
      <c r="G237" s="2">
        <f t="shared" si="7"/>
        <v>213838</v>
      </c>
      <c r="H237" s="44">
        <f t="shared" si="6"/>
        <v>0.26590000000000003</v>
      </c>
      <c r="I237" s="61" t="s">
        <v>870</v>
      </c>
      <c r="J237" s="65" t="s">
        <v>870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  <c r="JD237"/>
      <c r="JE237"/>
      <c r="JF237"/>
      <c r="JG237"/>
      <c r="JH237"/>
      <c r="JI237"/>
      <c r="JJ237"/>
      <c r="JK237"/>
      <c r="JL237"/>
      <c r="JM237"/>
      <c r="JN237"/>
      <c r="JO237"/>
      <c r="JP237"/>
      <c r="JQ237"/>
      <c r="JR237"/>
      <c r="JS237"/>
      <c r="JT237"/>
      <c r="JU237"/>
      <c r="JV237"/>
      <c r="JW237"/>
      <c r="JX237"/>
      <c r="JY237"/>
      <c r="JZ237"/>
      <c r="KA237"/>
      <c r="KB237"/>
      <c r="KC237"/>
      <c r="KD237"/>
      <c r="KE237"/>
      <c r="KF237"/>
      <c r="KG237"/>
      <c r="KH237"/>
      <c r="KI237"/>
      <c r="KJ237"/>
      <c r="KK237"/>
      <c r="KL237"/>
      <c r="KM237"/>
      <c r="KN237"/>
      <c r="KO237"/>
      <c r="KP237"/>
      <c r="KQ237"/>
      <c r="KR237"/>
      <c r="KS237"/>
      <c r="KT237"/>
      <c r="KU237"/>
      <c r="KV237"/>
      <c r="KW237"/>
      <c r="KX237"/>
      <c r="KY237"/>
      <c r="KZ237"/>
      <c r="LA237"/>
      <c r="LB237"/>
      <c r="LC237"/>
      <c r="LD237"/>
      <c r="LE237"/>
      <c r="LF237"/>
      <c r="LG237"/>
      <c r="LH237"/>
      <c r="LI237"/>
      <c r="LJ237"/>
      <c r="LK237"/>
      <c r="LL237"/>
      <c r="LM237"/>
      <c r="LN237"/>
      <c r="LO237"/>
      <c r="LP237"/>
      <c r="LQ237"/>
      <c r="LR237"/>
      <c r="LS237"/>
      <c r="LT237"/>
      <c r="LU237"/>
      <c r="LV237"/>
      <c r="LW237"/>
      <c r="LX237"/>
      <c r="LY237"/>
      <c r="LZ237"/>
      <c r="MA237"/>
      <c r="MB237"/>
      <c r="MC237"/>
      <c r="MD237"/>
      <c r="ME237"/>
      <c r="MF237"/>
      <c r="MG237"/>
      <c r="MH237"/>
      <c r="MI237"/>
      <c r="MJ237"/>
      <c r="MK237"/>
      <c r="ML237"/>
      <c r="MM237"/>
      <c r="MN237"/>
      <c r="MO237"/>
      <c r="MP237"/>
      <c r="MQ237"/>
      <c r="MR237"/>
      <c r="MS237"/>
      <c r="MT237"/>
      <c r="MU237"/>
      <c r="MV237"/>
      <c r="MW237"/>
      <c r="MX237"/>
      <c r="MY237"/>
      <c r="MZ237"/>
      <c r="NA237"/>
      <c r="NB237"/>
      <c r="NC237"/>
      <c r="ND237"/>
      <c r="NE237"/>
      <c r="NF237"/>
      <c r="NG237"/>
      <c r="NH237"/>
      <c r="NI237"/>
      <c r="NJ237"/>
      <c r="NK237"/>
      <c r="NL237"/>
      <c r="NM237"/>
      <c r="NN237"/>
      <c r="NO237"/>
      <c r="NP237"/>
      <c r="NQ237"/>
      <c r="NR237"/>
      <c r="NS237"/>
      <c r="NT237"/>
      <c r="NU237"/>
      <c r="NV237"/>
      <c r="NW237"/>
      <c r="NX237"/>
      <c r="NY237"/>
      <c r="NZ237"/>
      <c r="OA237"/>
      <c r="OB237"/>
      <c r="OC237"/>
      <c r="OD237"/>
      <c r="OE237"/>
      <c r="OF237"/>
      <c r="OG237"/>
      <c r="OH237"/>
      <c r="OI237"/>
      <c r="OJ237"/>
      <c r="OK237"/>
      <c r="OL237"/>
      <c r="OM237"/>
      <c r="ON237"/>
      <c r="OO237"/>
      <c r="OP237"/>
      <c r="OQ237"/>
      <c r="OR237"/>
      <c r="OS237"/>
      <c r="OT237"/>
      <c r="OU237"/>
      <c r="OV237"/>
      <c r="OW237"/>
      <c r="OX237"/>
      <c r="OY237"/>
      <c r="OZ237"/>
      <c r="PA237"/>
      <c r="PB237"/>
      <c r="PC237"/>
      <c r="PD237"/>
      <c r="PE237"/>
      <c r="PF237"/>
      <c r="PG237"/>
      <c r="PH237"/>
      <c r="PI237"/>
      <c r="PJ237"/>
      <c r="PK237"/>
      <c r="PL237"/>
      <c r="PM237"/>
      <c r="PN237"/>
      <c r="PO237"/>
      <c r="PP237"/>
      <c r="PQ237"/>
      <c r="PR237"/>
      <c r="PS237"/>
      <c r="PT237"/>
      <c r="PU237"/>
      <c r="PV237"/>
      <c r="PW237"/>
      <c r="PX237"/>
      <c r="PY237"/>
      <c r="PZ237"/>
      <c r="QA237"/>
      <c r="QB237"/>
      <c r="QC237"/>
      <c r="QD237"/>
      <c r="QE237"/>
      <c r="QF237"/>
      <c r="QG237"/>
      <c r="QH237"/>
      <c r="QI237"/>
      <c r="QJ237"/>
      <c r="QK237"/>
      <c r="QL237"/>
      <c r="QM237"/>
      <c r="QN237"/>
      <c r="QO237"/>
      <c r="QP237"/>
      <c r="QQ237"/>
      <c r="QR237"/>
      <c r="QS237"/>
      <c r="QT237"/>
      <c r="QU237"/>
      <c r="QV237"/>
      <c r="QW237"/>
      <c r="QX237"/>
      <c r="QY237"/>
      <c r="QZ237"/>
      <c r="RA237"/>
      <c r="RB237"/>
      <c r="RC237"/>
      <c r="RD237"/>
      <c r="RE237"/>
      <c r="RF237"/>
      <c r="RG237"/>
      <c r="RH237"/>
      <c r="RI237"/>
      <c r="RJ237"/>
      <c r="RK237"/>
      <c r="RL237"/>
      <c r="RM237"/>
      <c r="RN237"/>
      <c r="RO237"/>
      <c r="RP237"/>
      <c r="RQ237"/>
    </row>
    <row r="238" spans="1:485" s="40" customFormat="1" x14ac:dyDescent="0.2">
      <c r="A238" s="46" t="s">
        <v>419</v>
      </c>
      <c r="B238" s="47" t="s">
        <v>420</v>
      </c>
      <c r="C238" s="47" t="s">
        <v>79</v>
      </c>
      <c r="D238" s="47" t="s">
        <v>423</v>
      </c>
      <c r="E238" s="26">
        <v>372379</v>
      </c>
      <c r="F238" s="156">
        <v>443277</v>
      </c>
      <c r="G238" s="2">
        <f t="shared" si="7"/>
        <v>70898</v>
      </c>
      <c r="H238" s="44">
        <f t="shared" si="6"/>
        <v>0.19040000000000001</v>
      </c>
      <c r="I238" s="61" t="s">
        <v>870</v>
      </c>
      <c r="J238" s="65" t="s">
        <v>870</v>
      </c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  <c r="JN238"/>
      <c r="JO238"/>
      <c r="JP238"/>
      <c r="JQ238"/>
      <c r="JR238"/>
      <c r="JS238"/>
      <c r="JT238"/>
      <c r="JU238"/>
      <c r="JV238"/>
      <c r="JW238"/>
      <c r="JX238"/>
      <c r="JY238"/>
      <c r="JZ238"/>
      <c r="KA238"/>
      <c r="KB238"/>
      <c r="KC238"/>
      <c r="KD238"/>
      <c r="KE238"/>
      <c r="KF238"/>
      <c r="KG238"/>
      <c r="KH238"/>
      <c r="KI238"/>
      <c r="KJ238"/>
      <c r="KK238"/>
      <c r="KL238"/>
      <c r="KM238"/>
      <c r="KN238"/>
      <c r="KO238"/>
      <c r="KP238"/>
      <c r="KQ238"/>
      <c r="KR238"/>
      <c r="KS238"/>
      <c r="KT238"/>
      <c r="KU238"/>
      <c r="KV238"/>
      <c r="KW238"/>
      <c r="KX238"/>
      <c r="KY238"/>
      <c r="KZ238"/>
      <c r="LA238"/>
      <c r="LB238"/>
      <c r="LC238"/>
      <c r="LD238"/>
      <c r="LE238"/>
      <c r="LF238"/>
      <c r="LG238"/>
      <c r="LH238"/>
      <c r="LI238"/>
      <c r="LJ238"/>
      <c r="LK238"/>
      <c r="LL238"/>
      <c r="LM238"/>
      <c r="LN238"/>
      <c r="LO238"/>
      <c r="LP238"/>
      <c r="LQ238"/>
      <c r="LR238"/>
      <c r="LS238"/>
      <c r="LT238"/>
      <c r="LU238"/>
      <c r="LV238"/>
      <c r="LW238"/>
      <c r="LX238"/>
      <c r="LY238"/>
      <c r="LZ238"/>
      <c r="MA238"/>
      <c r="MB238"/>
      <c r="MC238"/>
      <c r="MD238"/>
      <c r="ME238"/>
      <c r="MF238"/>
      <c r="MG238"/>
      <c r="MH238"/>
      <c r="MI238"/>
      <c r="MJ238"/>
      <c r="MK238"/>
      <c r="ML238"/>
      <c r="MM238"/>
      <c r="MN238"/>
      <c r="MO238"/>
      <c r="MP238"/>
      <c r="MQ238"/>
      <c r="MR238"/>
      <c r="MS238"/>
      <c r="MT238"/>
      <c r="MU238"/>
      <c r="MV238"/>
      <c r="MW238"/>
      <c r="MX238"/>
      <c r="MY238"/>
      <c r="MZ238"/>
      <c r="NA238"/>
      <c r="NB238"/>
      <c r="NC238"/>
      <c r="ND238"/>
      <c r="NE238"/>
      <c r="NF238"/>
      <c r="NG238"/>
      <c r="NH238"/>
      <c r="NI238"/>
      <c r="NJ238"/>
      <c r="NK238"/>
      <c r="NL238"/>
      <c r="NM238"/>
      <c r="NN238"/>
      <c r="NO238"/>
      <c r="NP238"/>
      <c r="NQ238"/>
      <c r="NR238"/>
      <c r="NS238"/>
      <c r="NT238"/>
      <c r="NU238"/>
      <c r="NV238"/>
      <c r="NW238"/>
      <c r="NX238"/>
      <c r="NY238"/>
      <c r="NZ238"/>
      <c r="OA238"/>
      <c r="OB238"/>
      <c r="OC238"/>
      <c r="OD238"/>
      <c r="OE238"/>
      <c r="OF238"/>
      <c r="OG238"/>
      <c r="OH238"/>
      <c r="OI238"/>
      <c r="OJ238"/>
      <c r="OK238"/>
      <c r="OL238"/>
      <c r="OM238"/>
      <c r="ON238"/>
      <c r="OO238"/>
      <c r="OP238"/>
      <c r="OQ238"/>
      <c r="OR238"/>
      <c r="OS238"/>
      <c r="OT238"/>
      <c r="OU238"/>
      <c r="OV238"/>
      <c r="OW238"/>
      <c r="OX238"/>
      <c r="OY238"/>
      <c r="OZ238"/>
      <c r="PA238"/>
      <c r="PB238"/>
      <c r="PC238"/>
      <c r="PD238"/>
      <c r="PE238"/>
      <c r="PF238"/>
      <c r="PG238"/>
      <c r="PH238"/>
      <c r="PI238"/>
      <c r="PJ238"/>
      <c r="PK238"/>
      <c r="PL238"/>
      <c r="PM238"/>
      <c r="PN238"/>
      <c r="PO238"/>
      <c r="PP238"/>
      <c r="PQ238"/>
      <c r="PR238"/>
      <c r="PS238"/>
      <c r="PT238"/>
      <c r="PU238"/>
      <c r="PV238"/>
      <c r="PW238"/>
      <c r="PX238"/>
      <c r="PY238"/>
      <c r="PZ238"/>
      <c r="QA238"/>
      <c r="QB238"/>
      <c r="QC238"/>
      <c r="QD238"/>
      <c r="QE238"/>
      <c r="QF238"/>
      <c r="QG238"/>
      <c r="QH238"/>
      <c r="QI238"/>
      <c r="QJ238"/>
      <c r="QK238"/>
      <c r="QL238"/>
      <c r="QM238"/>
      <c r="QN238"/>
      <c r="QO238"/>
      <c r="QP238"/>
      <c r="QQ238"/>
      <c r="QR238"/>
      <c r="QS238"/>
      <c r="QT238"/>
      <c r="QU238"/>
      <c r="QV238"/>
      <c r="QW238"/>
      <c r="QX238"/>
      <c r="QY238"/>
      <c r="QZ238"/>
      <c r="RA238"/>
      <c r="RB238"/>
      <c r="RC238"/>
      <c r="RD238"/>
      <c r="RE238"/>
      <c r="RF238"/>
      <c r="RG238"/>
      <c r="RH238"/>
      <c r="RI238"/>
      <c r="RJ238"/>
      <c r="RK238"/>
      <c r="RL238"/>
      <c r="RM238"/>
      <c r="RN238"/>
      <c r="RO238"/>
      <c r="RP238"/>
      <c r="RQ238"/>
    </row>
    <row r="239" spans="1:485" s="40" customFormat="1" x14ac:dyDescent="0.2">
      <c r="A239" s="46" t="s">
        <v>419</v>
      </c>
      <c r="B239" s="47" t="s">
        <v>420</v>
      </c>
      <c r="C239" s="47" t="s">
        <v>16</v>
      </c>
      <c r="D239" s="47" t="s">
        <v>424</v>
      </c>
      <c r="E239" s="26">
        <v>283690</v>
      </c>
      <c r="F239" s="156">
        <v>376604</v>
      </c>
      <c r="G239" s="2">
        <f t="shared" si="7"/>
        <v>92914</v>
      </c>
      <c r="H239" s="44">
        <f t="shared" si="6"/>
        <v>0.32750000000000001</v>
      </c>
      <c r="I239" s="61" t="s">
        <v>870</v>
      </c>
      <c r="J239" s="65" t="s">
        <v>870</v>
      </c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  <c r="JN239"/>
      <c r="JO239"/>
      <c r="JP239"/>
      <c r="JQ239"/>
      <c r="JR239"/>
      <c r="JS239"/>
      <c r="JT239"/>
      <c r="JU239"/>
      <c r="JV239"/>
      <c r="JW239"/>
      <c r="JX239"/>
      <c r="JY239"/>
      <c r="JZ239"/>
      <c r="KA239"/>
      <c r="KB239"/>
      <c r="KC239"/>
      <c r="KD239"/>
      <c r="KE239"/>
      <c r="KF239"/>
      <c r="KG239"/>
      <c r="KH239"/>
      <c r="KI239"/>
      <c r="KJ239"/>
      <c r="KK239"/>
      <c r="KL239"/>
      <c r="KM239"/>
      <c r="KN239"/>
      <c r="KO239"/>
      <c r="KP239"/>
      <c r="KQ239"/>
      <c r="KR239"/>
      <c r="KS239"/>
      <c r="KT239"/>
      <c r="KU239"/>
      <c r="KV239"/>
      <c r="KW239"/>
      <c r="KX239"/>
      <c r="KY239"/>
      <c r="KZ239"/>
      <c r="LA239"/>
      <c r="LB239"/>
      <c r="LC239"/>
      <c r="LD239"/>
      <c r="LE239"/>
      <c r="LF239"/>
      <c r="LG239"/>
      <c r="LH239"/>
      <c r="LI239"/>
      <c r="LJ239"/>
      <c r="LK239"/>
      <c r="LL239"/>
      <c r="LM239"/>
      <c r="LN239"/>
      <c r="LO239"/>
      <c r="LP239"/>
      <c r="LQ239"/>
      <c r="LR239"/>
      <c r="LS239"/>
      <c r="LT239"/>
      <c r="LU239"/>
      <c r="LV239"/>
      <c r="LW239"/>
      <c r="LX239"/>
      <c r="LY239"/>
      <c r="LZ239"/>
      <c r="MA239"/>
      <c r="MB239"/>
      <c r="MC239"/>
      <c r="MD239"/>
      <c r="ME239"/>
      <c r="MF239"/>
      <c r="MG239"/>
      <c r="MH239"/>
      <c r="MI239"/>
      <c r="MJ239"/>
      <c r="MK239"/>
      <c r="ML239"/>
      <c r="MM239"/>
      <c r="MN239"/>
      <c r="MO239"/>
      <c r="MP239"/>
      <c r="MQ239"/>
      <c r="MR239"/>
      <c r="MS239"/>
      <c r="MT239"/>
      <c r="MU239"/>
      <c r="MV239"/>
      <c r="MW239"/>
      <c r="MX239"/>
      <c r="MY239"/>
      <c r="MZ239"/>
      <c r="NA239"/>
      <c r="NB239"/>
      <c r="NC239"/>
      <c r="ND239"/>
      <c r="NE239"/>
      <c r="NF239"/>
      <c r="NG239"/>
      <c r="NH239"/>
      <c r="NI239"/>
      <c r="NJ239"/>
      <c r="NK239"/>
      <c r="NL239"/>
      <c r="NM239"/>
      <c r="NN239"/>
      <c r="NO239"/>
      <c r="NP239"/>
      <c r="NQ239"/>
      <c r="NR239"/>
      <c r="NS239"/>
      <c r="NT239"/>
      <c r="NU239"/>
      <c r="NV239"/>
      <c r="NW239"/>
      <c r="NX239"/>
      <c r="NY239"/>
      <c r="NZ239"/>
      <c r="OA239"/>
      <c r="OB239"/>
      <c r="OC239"/>
      <c r="OD239"/>
      <c r="OE239"/>
      <c r="OF239"/>
      <c r="OG239"/>
      <c r="OH239"/>
      <c r="OI239"/>
      <c r="OJ239"/>
      <c r="OK239"/>
      <c r="OL239"/>
      <c r="OM239"/>
      <c r="ON239"/>
      <c r="OO239"/>
      <c r="OP239"/>
      <c r="OQ239"/>
      <c r="OR239"/>
      <c r="OS239"/>
      <c r="OT239"/>
      <c r="OU239"/>
      <c r="OV239"/>
      <c r="OW239"/>
      <c r="OX239"/>
      <c r="OY239"/>
      <c r="OZ239"/>
      <c r="PA239"/>
      <c r="PB239"/>
      <c r="PC239"/>
      <c r="PD239"/>
      <c r="PE239"/>
      <c r="PF239"/>
      <c r="PG239"/>
      <c r="PH239"/>
      <c r="PI239"/>
      <c r="PJ239"/>
      <c r="PK239"/>
      <c r="PL239"/>
      <c r="PM239"/>
      <c r="PN239"/>
      <c r="PO239"/>
      <c r="PP239"/>
      <c r="PQ239"/>
      <c r="PR239"/>
      <c r="PS239"/>
      <c r="PT239"/>
      <c r="PU239"/>
      <c r="PV239"/>
      <c r="PW239"/>
      <c r="PX239"/>
      <c r="PY239"/>
      <c r="PZ239"/>
      <c r="QA239"/>
      <c r="QB239"/>
      <c r="QC239"/>
      <c r="QD239"/>
      <c r="QE239"/>
      <c r="QF239"/>
      <c r="QG239"/>
      <c r="QH239"/>
      <c r="QI239"/>
      <c r="QJ239"/>
      <c r="QK239"/>
      <c r="QL239"/>
      <c r="QM239"/>
      <c r="QN239"/>
      <c r="QO239"/>
      <c r="QP239"/>
      <c r="QQ239"/>
      <c r="QR239"/>
      <c r="QS239"/>
      <c r="QT239"/>
      <c r="QU239"/>
      <c r="QV239"/>
      <c r="QW239"/>
      <c r="QX239"/>
      <c r="QY239"/>
      <c r="QZ239"/>
      <c r="RA239"/>
      <c r="RB239"/>
      <c r="RC239"/>
      <c r="RD239"/>
      <c r="RE239"/>
      <c r="RF239"/>
      <c r="RG239"/>
      <c r="RH239"/>
      <c r="RI239"/>
      <c r="RJ239"/>
      <c r="RK239"/>
      <c r="RL239"/>
      <c r="RM239"/>
      <c r="RN239"/>
      <c r="RO239"/>
      <c r="RP239"/>
      <c r="RQ239"/>
    </row>
    <row r="240" spans="1:485" s="40" customFormat="1" x14ac:dyDescent="0.2">
      <c r="A240" s="46" t="s">
        <v>425</v>
      </c>
      <c r="B240" s="47" t="s">
        <v>426</v>
      </c>
      <c r="C240" s="47" t="s">
        <v>201</v>
      </c>
      <c r="D240" s="47" t="s">
        <v>427</v>
      </c>
      <c r="E240" s="26">
        <v>711017</v>
      </c>
      <c r="F240" s="156">
        <v>817425</v>
      </c>
      <c r="G240" s="2">
        <f t="shared" si="7"/>
        <v>106408</v>
      </c>
      <c r="H240" s="44">
        <f t="shared" si="6"/>
        <v>0.1497</v>
      </c>
      <c r="I240" s="61" t="s">
        <v>870</v>
      </c>
      <c r="J240" s="65" t="s">
        <v>870</v>
      </c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  <c r="JN240"/>
      <c r="JO240"/>
      <c r="JP240"/>
      <c r="JQ240"/>
      <c r="JR240"/>
      <c r="JS240"/>
      <c r="JT240"/>
      <c r="JU240"/>
      <c r="JV240"/>
      <c r="JW240"/>
      <c r="JX240"/>
      <c r="JY240"/>
      <c r="JZ240"/>
      <c r="KA240"/>
      <c r="KB240"/>
      <c r="KC240"/>
      <c r="KD240"/>
      <c r="KE240"/>
      <c r="KF240"/>
      <c r="KG240"/>
      <c r="KH240"/>
      <c r="KI240"/>
      <c r="KJ240"/>
      <c r="KK240"/>
      <c r="KL240"/>
      <c r="KM240"/>
      <c r="KN240"/>
      <c r="KO240"/>
      <c r="KP240"/>
      <c r="KQ240"/>
      <c r="KR240"/>
      <c r="KS240"/>
      <c r="KT240"/>
      <c r="KU240"/>
      <c r="KV240"/>
      <c r="KW240"/>
      <c r="KX240"/>
      <c r="KY240"/>
      <c r="KZ240"/>
      <c r="LA240"/>
      <c r="LB240"/>
      <c r="LC240"/>
      <c r="LD240"/>
      <c r="LE240"/>
      <c r="LF240"/>
      <c r="LG240"/>
      <c r="LH240"/>
      <c r="LI240"/>
      <c r="LJ240"/>
      <c r="LK240"/>
      <c r="LL240"/>
      <c r="LM240"/>
      <c r="LN240"/>
      <c r="LO240"/>
      <c r="LP240"/>
      <c r="LQ240"/>
      <c r="LR240"/>
      <c r="LS240"/>
      <c r="LT240"/>
      <c r="LU240"/>
      <c r="LV240"/>
      <c r="LW240"/>
      <c r="LX240"/>
      <c r="LY240"/>
      <c r="LZ240"/>
      <c r="MA240"/>
      <c r="MB240"/>
      <c r="MC240"/>
      <c r="MD240"/>
      <c r="ME240"/>
      <c r="MF240"/>
      <c r="MG240"/>
      <c r="MH240"/>
      <c r="MI240"/>
      <c r="MJ240"/>
      <c r="MK240"/>
      <c r="ML240"/>
      <c r="MM240"/>
      <c r="MN240"/>
      <c r="MO240"/>
      <c r="MP240"/>
      <c r="MQ240"/>
      <c r="MR240"/>
      <c r="MS240"/>
      <c r="MT240"/>
      <c r="MU240"/>
      <c r="MV240"/>
      <c r="MW240"/>
      <c r="MX240"/>
      <c r="MY240"/>
      <c r="MZ240"/>
      <c r="NA240"/>
      <c r="NB240"/>
      <c r="NC240"/>
      <c r="ND240"/>
      <c r="NE240"/>
      <c r="NF240"/>
      <c r="NG240"/>
      <c r="NH240"/>
      <c r="NI240"/>
      <c r="NJ240"/>
      <c r="NK240"/>
      <c r="NL240"/>
      <c r="NM240"/>
      <c r="NN240"/>
      <c r="NO240"/>
      <c r="NP240"/>
      <c r="NQ240"/>
      <c r="NR240"/>
      <c r="NS240"/>
      <c r="NT240"/>
      <c r="NU240"/>
      <c r="NV240"/>
      <c r="NW240"/>
      <c r="NX240"/>
      <c r="NY240"/>
      <c r="NZ240"/>
      <c r="OA240"/>
      <c r="OB240"/>
      <c r="OC240"/>
      <c r="OD240"/>
      <c r="OE240"/>
      <c r="OF240"/>
      <c r="OG240"/>
      <c r="OH240"/>
      <c r="OI240"/>
      <c r="OJ240"/>
      <c r="OK240"/>
      <c r="OL240"/>
      <c r="OM240"/>
      <c r="ON240"/>
      <c r="OO240"/>
      <c r="OP240"/>
      <c r="OQ240"/>
      <c r="OR240"/>
      <c r="OS240"/>
      <c r="OT240"/>
      <c r="OU240"/>
      <c r="OV240"/>
      <c r="OW240"/>
      <c r="OX240"/>
      <c r="OY240"/>
      <c r="OZ240"/>
      <c r="PA240"/>
      <c r="PB240"/>
      <c r="PC240"/>
      <c r="PD240"/>
      <c r="PE240"/>
      <c r="PF240"/>
      <c r="PG240"/>
      <c r="PH240"/>
      <c r="PI240"/>
      <c r="PJ240"/>
      <c r="PK240"/>
      <c r="PL240"/>
      <c r="PM240"/>
      <c r="PN240"/>
      <c r="PO240"/>
      <c r="PP240"/>
      <c r="PQ240"/>
      <c r="PR240"/>
      <c r="PS240"/>
      <c r="PT240"/>
      <c r="PU240"/>
      <c r="PV240"/>
      <c r="PW240"/>
      <c r="PX240"/>
      <c r="PY240"/>
      <c r="PZ240"/>
      <c r="QA240"/>
      <c r="QB240"/>
      <c r="QC240"/>
      <c r="QD240"/>
      <c r="QE240"/>
      <c r="QF240"/>
      <c r="QG240"/>
      <c r="QH240"/>
      <c r="QI240"/>
      <c r="QJ240"/>
      <c r="QK240"/>
      <c r="QL240"/>
      <c r="QM240"/>
      <c r="QN240"/>
      <c r="QO240"/>
      <c r="QP240"/>
      <c r="QQ240"/>
      <c r="QR240"/>
      <c r="QS240"/>
      <c r="QT240"/>
      <c r="QU240"/>
      <c r="QV240"/>
      <c r="QW240"/>
      <c r="QX240"/>
      <c r="QY240"/>
      <c r="QZ240"/>
      <c r="RA240"/>
      <c r="RB240"/>
      <c r="RC240"/>
      <c r="RD240"/>
      <c r="RE240"/>
      <c r="RF240"/>
      <c r="RG240"/>
      <c r="RH240"/>
      <c r="RI240"/>
      <c r="RJ240"/>
      <c r="RK240"/>
      <c r="RL240"/>
      <c r="RM240"/>
      <c r="RN240"/>
      <c r="RO240"/>
      <c r="RP240"/>
      <c r="RQ240"/>
    </row>
    <row r="241" spans="1:485" s="40" customFormat="1" x14ac:dyDescent="0.2">
      <c r="A241" s="46" t="s">
        <v>425</v>
      </c>
      <c r="B241" s="47" t="s">
        <v>426</v>
      </c>
      <c r="C241" s="47" t="s">
        <v>428</v>
      </c>
      <c r="D241" s="47" t="s">
        <v>429</v>
      </c>
      <c r="E241" s="26">
        <v>399235</v>
      </c>
      <c r="F241" s="156">
        <v>479517</v>
      </c>
      <c r="G241" s="2">
        <f t="shared" si="7"/>
        <v>80282</v>
      </c>
      <c r="H241" s="44">
        <f t="shared" si="6"/>
        <v>0.2011</v>
      </c>
      <c r="I241" s="61" t="s">
        <v>870</v>
      </c>
      <c r="J241" s="65" t="s">
        <v>870</v>
      </c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  <c r="JN241"/>
      <c r="JO241"/>
      <c r="JP241"/>
      <c r="JQ241"/>
      <c r="JR241"/>
      <c r="JS241"/>
      <c r="JT241"/>
      <c r="JU241"/>
      <c r="JV241"/>
      <c r="JW241"/>
      <c r="JX241"/>
      <c r="JY241"/>
      <c r="JZ241"/>
      <c r="KA241"/>
      <c r="KB241"/>
      <c r="KC241"/>
      <c r="KD241"/>
      <c r="KE241"/>
      <c r="KF241"/>
      <c r="KG241"/>
      <c r="KH241"/>
      <c r="KI241"/>
      <c r="KJ241"/>
      <c r="KK241"/>
      <c r="KL241"/>
      <c r="KM241"/>
      <c r="KN241"/>
      <c r="KO241"/>
      <c r="KP241"/>
      <c r="KQ241"/>
      <c r="KR241"/>
      <c r="KS241"/>
      <c r="KT241"/>
      <c r="KU241"/>
      <c r="KV241"/>
      <c r="KW241"/>
      <c r="KX241"/>
      <c r="KY241"/>
      <c r="KZ241"/>
      <c r="LA241"/>
      <c r="LB241"/>
      <c r="LC241"/>
      <c r="LD241"/>
      <c r="LE241"/>
      <c r="LF241"/>
      <c r="LG241"/>
      <c r="LH241"/>
      <c r="LI241"/>
      <c r="LJ241"/>
      <c r="LK241"/>
      <c r="LL241"/>
      <c r="LM241"/>
      <c r="LN241"/>
      <c r="LO241"/>
      <c r="LP241"/>
      <c r="LQ241"/>
      <c r="LR241"/>
      <c r="LS241"/>
      <c r="LT241"/>
      <c r="LU241"/>
      <c r="LV241"/>
      <c r="LW241"/>
      <c r="LX241"/>
      <c r="LY241"/>
      <c r="LZ241"/>
      <c r="MA241"/>
      <c r="MB241"/>
      <c r="MC241"/>
      <c r="MD241"/>
      <c r="ME241"/>
      <c r="MF241"/>
      <c r="MG241"/>
      <c r="MH241"/>
      <c r="MI241"/>
      <c r="MJ241"/>
      <c r="MK241"/>
      <c r="ML241"/>
      <c r="MM241"/>
      <c r="MN241"/>
      <c r="MO241"/>
      <c r="MP241"/>
      <c r="MQ241"/>
      <c r="MR241"/>
      <c r="MS241"/>
      <c r="MT241"/>
      <c r="MU241"/>
      <c r="MV241"/>
      <c r="MW241"/>
      <c r="MX241"/>
      <c r="MY241"/>
      <c r="MZ241"/>
      <c r="NA241"/>
      <c r="NB241"/>
      <c r="NC241"/>
      <c r="ND241"/>
      <c r="NE241"/>
      <c r="NF241"/>
      <c r="NG241"/>
      <c r="NH241"/>
      <c r="NI241"/>
      <c r="NJ241"/>
      <c r="NK241"/>
      <c r="NL241"/>
      <c r="NM241"/>
      <c r="NN241"/>
      <c r="NO241"/>
      <c r="NP241"/>
      <c r="NQ241"/>
      <c r="NR241"/>
      <c r="NS241"/>
      <c r="NT241"/>
      <c r="NU241"/>
      <c r="NV241"/>
      <c r="NW241"/>
      <c r="NX241"/>
      <c r="NY241"/>
      <c r="NZ241"/>
      <c r="OA241"/>
      <c r="OB241"/>
      <c r="OC241"/>
      <c r="OD241"/>
      <c r="OE241"/>
      <c r="OF241"/>
      <c r="OG241"/>
      <c r="OH241"/>
      <c r="OI241"/>
      <c r="OJ241"/>
      <c r="OK241"/>
      <c r="OL241"/>
      <c r="OM241"/>
      <c r="ON241"/>
      <c r="OO241"/>
      <c r="OP241"/>
      <c r="OQ241"/>
      <c r="OR241"/>
      <c r="OS241"/>
      <c r="OT241"/>
      <c r="OU241"/>
      <c r="OV241"/>
      <c r="OW241"/>
      <c r="OX241"/>
      <c r="OY241"/>
      <c r="OZ241"/>
      <c r="PA241"/>
      <c r="PB241"/>
      <c r="PC241"/>
      <c r="PD241"/>
      <c r="PE241"/>
      <c r="PF241"/>
      <c r="PG241"/>
      <c r="PH241"/>
      <c r="PI241"/>
      <c r="PJ241"/>
      <c r="PK241"/>
      <c r="PL241"/>
      <c r="PM241"/>
      <c r="PN241"/>
      <c r="PO241"/>
      <c r="PP241"/>
      <c r="PQ241"/>
      <c r="PR241"/>
      <c r="PS241"/>
      <c r="PT241"/>
      <c r="PU241"/>
      <c r="PV241"/>
      <c r="PW241"/>
      <c r="PX241"/>
      <c r="PY241"/>
      <c r="PZ241"/>
      <c r="QA241"/>
      <c r="QB241"/>
      <c r="QC241"/>
      <c r="QD241"/>
      <c r="QE241"/>
      <c r="QF241"/>
      <c r="QG241"/>
      <c r="QH241"/>
      <c r="QI241"/>
      <c r="QJ241"/>
      <c r="QK241"/>
      <c r="QL241"/>
      <c r="QM241"/>
      <c r="QN241"/>
      <c r="QO241"/>
      <c r="QP241"/>
      <c r="QQ241"/>
      <c r="QR241"/>
      <c r="QS241"/>
      <c r="QT241"/>
      <c r="QU241"/>
      <c r="QV241"/>
      <c r="QW241"/>
      <c r="QX241"/>
      <c r="QY241"/>
      <c r="QZ241"/>
      <c r="RA241"/>
      <c r="RB241"/>
      <c r="RC241"/>
      <c r="RD241"/>
      <c r="RE241"/>
      <c r="RF241"/>
      <c r="RG241"/>
      <c r="RH241"/>
      <c r="RI241"/>
      <c r="RJ241"/>
      <c r="RK241"/>
      <c r="RL241"/>
      <c r="RM241"/>
      <c r="RN241"/>
      <c r="RO241"/>
      <c r="RP241"/>
      <c r="RQ241"/>
    </row>
    <row r="242" spans="1:485" s="40" customFormat="1" x14ac:dyDescent="0.2">
      <c r="A242" s="46" t="s">
        <v>425</v>
      </c>
      <c r="B242" s="47" t="s">
        <v>426</v>
      </c>
      <c r="C242" s="47" t="s">
        <v>155</v>
      </c>
      <c r="D242" s="47" t="s">
        <v>430</v>
      </c>
      <c r="E242" s="26">
        <v>1191721</v>
      </c>
      <c r="F242" s="156">
        <v>1378376</v>
      </c>
      <c r="G242" s="2">
        <f t="shared" si="7"/>
        <v>186655</v>
      </c>
      <c r="H242" s="44">
        <f t="shared" si="6"/>
        <v>0.15659999999999999</v>
      </c>
      <c r="I242" s="61" t="s">
        <v>870</v>
      </c>
      <c r="J242" s="65" t="s">
        <v>870</v>
      </c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  <c r="JD242"/>
      <c r="JE242"/>
      <c r="JF242"/>
      <c r="JG242"/>
      <c r="JH242"/>
      <c r="JI242"/>
      <c r="JJ242"/>
      <c r="JK242"/>
      <c r="JL242"/>
      <c r="JM242"/>
      <c r="JN242"/>
      <c r="JO242"/>
      <c r="JP242"/>
      <c r="JQ242"/>
      <c r="JR242"/>
      <c r="JS242"/>
      <c r="JT242"/>
      <c r="JU242"/>
      <c r="JV242"/>
      <c r="JW242"/>
      <c r="JX242"/>
      <c r="JY242"/>
      <c r="JZ242"/>
      <c r="KA242"/>
      <c r="KB242"/>
      <c r="KC242"/>
      <c r="KD242"/>
      <c r="KE242"/>
      <c r="KF242"/>
      <c r="KG242"/>
      <c r="KH242"/>
      <c r="KI242"/>
      <c r="KJ242"/>
      <c r="KK242"/>
      <c r="KL242"/>
      <c r="KM242"/>
      <c r="KN242"/>
      <c r="KO242"/>
      <c r="KP242"/>
      <c r="KQ242"/>
      <c r="KR242"/>
      <c r="KS242"/>
      <c r="KT242"/>
      <c r="KU242"/>
      <c r="KV242"/>
      <c r="KW242"/>
      <c r="KX242"/>
      <c r="KY242"/>
      <c r="KZ242"/>
      <c r="LA242"/>
      <c r="LB242"/>
      <c r="LC242"/>
      <c r="LD242"/>
      <c r="LE242"/>
      <c r="LF242"/>
      <c r="LG242"/>
      <c r="LH242"/>
      <c r="LI242"/>
      <c r="LJ242"/>
      <c r="LK242"/>
      <c r="LL242"/>
      <c r="LM242"/>
      <c r="LN242"/>
      <c r="LO242"/>
      <c r="LP242"/>
      <c r="LQ242"/>
      <c r="LR242"/>
      <c r="LS242"/>
      <c r="LT242"/>
      <c r="LU242"/>
      <c r="LV242"/>
      <c r="LW242"/>
      <c r="LX242"/>
      <c r="LY242"/>
      <c r="LZ242"/>
      <c r="MA242"/>
      <c r="MB242"/>
      <c r="MC242"/>
      <c r="MD242"/>
      <c r="ME242"/>
      <c r="MF242"/>
      <c r="MG242"/>
      <c r="MH242"/>
      <c r="MI242"/>
      <c r="MJ242"/>
      <c r="MK242"/>
      <c r="ML242"/>
      <c r="MM242"/>
      <c r="MN242"/>
      <c r="MO242"/>
      <c r="MP242"/>
      <c r="MQ242"/>
      <c r="MR242"/>
      <c r="MS242"/>
      <c r="MT242"/>
      <c r="MU242"/>
      <c r="MV242"/>
      <c r="MW242"/>
      <c r="MX242"/>
      <c r="MY242"/>
      <c r="MZ242"/>
      <c r="NA242"/>
      <c r="NB242"/>
      <c r="NC242"/>
      <c r="ND242"/>
      <c r="NE242"/>
      <c r="NF242"/>
      <c r="NG242"/>
      <c r="NH242"/>
      <c r="NI242"/>
      <c r="NJ242"/>
      <c r="NK242"/>
      <c r="NL242"/>
      <c r="NM242"/>
      <c r="NN242"/>
      <c r="NO242"/>
      <c r="NP242"/>
      <c r="NQ242"/>
      <c r="NR242"/>
      <c r="NS242"/>
      <c r="NT242"/>
      <c r="NU242"/>
      <c r="NV242"/>
      <c r="NW242"/>
      <c r="NX242"/>
      <c r="NY242"/>
      <c r="NZ242"/>
      <c r="OA242"/>
      <c r="OB242"/>
      <c r="OC242"/>
      <c r="OD242"/>
      <c r="OE242"/>
      <c r="OF242"/>
      <c r="OG242"/>
      <c r="OH242"/>
      <c r="OI242"/>
      <c r="OJ242"/>
      <c r="OK242"/>
      <c r="OL242"/>
      <c r="OM242"/>
      <c r="ON242"/>
      <c r="OO242"/>
      <c r="OP242"/>
      <c r="OQ242"/>
      <c r="OR242"/>
      <c r="OS242"/>
      <c r="OT242"/>
      <c r="OU242"/>
      <c r="OV242"/>
      <c r="OW242"/>
      <c r="OX242"/>
      <c r="OY242"/>
      <c r="OZ242"/>
      <c r="PA242"/>
      <c r="PB242"/>
      <c r="PC242"/>
      <c r="PD242"/>
      <c r="PE242"/>
      <c r="PF242"/>
      <c r="PG242"/>
      <c r="PH242"/>
      <c r="PI242"/>
      <c r="PJ242"/>
      <c r="PK242"/>
      <c r="PL242"/>
      <c r="PM242"/>
      <c r="PN242"/>
      <c r="PO242"/>
      <c r="PP242"/>
      <c r="PQ242"/>
      <c r="PR242"/>
      <c r="PS242"/>
      <c r="PT242"/>
      <c r="PU242"/>
      <c r="PV242"/>
      <c r="PW242"/>
      <c r="PX242"/>
      <c r="PY242"/>
      <c r="PZ242"/>
      <c r="QA242"/>
      <c r="QB242"/>
      <c r="QC242"/>
      <c r="QD242"/>
      <c r="QE242"/>
      <c r="QF242"/>
      <c r="QG242"/>
      <c r="QH242"/>
      <c r="QI242"/>
      <c r="QJ242"/>
      <c r="QK242"/>
      <c r="QL242"/>
      <c r="QM242"/>
      <c r="QN242"/>
      <c r="QO242"/>
      <c r="QP242"/>
      <c r="QQ242"/>
      <c r="QR242"/>
      <c r="QS242"/>
      <c r="QT242"/>
      <c r="QU242"/>
      <c r="QV242"/>
      <c r="QW242"/>
      <c r="QX242"/>
      <c r="QY242"/>
      <c r="QZ242"/>
      <c r="RA242"/>
      <c r="RB242"/>
      <c r="RC242"/>
      <c r="RD242"/>
      <c r="RE242"/>
      <c r="RF242"/>
      <c r="RG242"/>
      <c r="RH242"/>
      <c r="RI242"/>
      <c r="RJ242"/>
      <c r="RK242"/>
      <c r="RL242"/>
      <c r="RM242"/>
      <c r="RN242"/>
      <c r="RO242"/>
      <c r="RP242"/>
      <c r="RQ242"/>
    </row>
    <row r="243" spans="1:485" s="40" customFormat="1" x14ac:dyDescent="0.2">
      <c r="A243" s="46" t="s">
        <v>425</v>
      </c>
      <c r="B243" s="47" t="s">
        <v>426</v>
      </c>
      <c r="C243" s="47" t="s">
        <v>431</v>
      </c>
      <c r="D243" s="47" t="s">
        <v>432</v>
      </c>
      <c r="E243" s="26">
        <v>217970</v>
      </c>
      <c r="F243" s="156">
        <v>314501</v>
      </c>
      <c r="G243" s="2">
        <f t="shared" si="7"/>
        <v>96531</v>
      </c>
      <c r="H243" s="44">
        <f t="shared" si="6"/>
        <v>0.44290000000000002</v>
      </c>
      <c r="I243" s="61" t="s">
        <v>870</v>
      </c>
      <c r="J243" s="65" t="s">
        <v>870</v>
      </c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  <c r="JN243"/>
      <c r="JO243"/>
      <c r="JP243"/>
      <c r="JQ243"/>
      <c r="JR243"/>
      <c r="JS243"/>
      <c r="JT243"/>
      <c r="JU243"/>
      <c r="JV243"/>
      <c r="JW243"/>
      <c r="JX243"/>
      <c r="JY243"/>
      <c r="JZ243"/>
      <c r="KA243"/>
      <c r="KB243"/>
      <c r="KC243"/>
      <c r="KD243"/>
      <c r="KE243"/>
      <c r="KF243"/>
      <c r="KG243"/>
      <c r="KH243"/>
      <c r="KI243"/>
      <c r="KJ243"/>
      <c r="KK243"/>
      <c r="KL243"/>
      <c r="KM243"/>
      <c r="KN243"/>
      <c r="KO243"/>
      <c r="KP243"/>
      <c r="KQ243"/>
      <c r="KR243"/>
      <c r="KS243"/>
      <c r="KT243"/>
      <c r="KU243"/>
      <c r="KV243"/>
      <c r="KW243"/>
      <c r="KX243"/>
      <c r="KY243"/>
      <c r="KZ243"/>
      <c r="LA243"/>
      <c r="LB243"/>
      <c r="LC243"/>
      <c r="LD243"/>
      <c r="LE243"/>
      <c r="LF243"/>
      <c r="LG243"/>
      <c r="LH243"/>
      <c r="LI243"/>
      <c r="LJ243"/>
      <c r="LK243"/>
      <c r="LL243"/>
      <c r="LM243"/>
      <c r="LN243"/>
      <c r="LO243"/>
      <c r="LP243"/>
      <c r="LQ243"/>
      <c r="LR243"/>
      <c r="LS243"/>
      <c r="LT243"/>
      <c r="LU243"/>
      <c r="LV243"/>
      <c r="LW243"/>
      <c r="LX243"/>
      <c r="LY243"/>
      <c r="LZ243"/>
      <c r="MA243"/>
      <c r="MB243"/>
      <c r="MC243"/>
      <c r="MD243"/>
      <c r="ME243"/>
      <c r="MF243"/>
      <c r="MG243"/>
      <c r="MH243"/>
      <c r="MI243"/>
      <c r="MJ243"/>
      <c r="MK243"/>
      <c r="ML243"/>
      <c r="MM243"/>
      <c r="MN243"/>
      <c r="MO243"/>
      <c r="MP243"/>
      <c r="MQ243"/>
      <c r="MR243"/>
      <c r="MS243"/>
      <c r="MT243"/>
      <c r="MU243"/>
      <c r="MV243"/>
      <c r="MW243"/>
      <c r="MX243"/>
      <c r="MY243"/>
      <c r="MZ243"/>
      <c r="NA243"/>
      <c r="NB243"/>
      <c r="NC243"/>
      <c r="ND243"/>
      <c r="NE243"/>
      <c r="NF243"/>
      <c r="NG243"/>
      <c r="NH243"/>
      <c r="NI243"/>
      <c r="NJ243"/>
      <c r="NK243"/>
      <c r="NL243"/>
      <c r="NM243"/>
      <c r="NN243"/>
      <c r="NO243"/>
      <c r="NP243"/>
      <c r="NQ243"/>
      <c r="NR243"/>
      <c r="NS243"/>
      <c r="NT243"/>
      <c r="NU243"/>
      <c r="NV243"/>
      <c r="NW243"/>
      <c r="NX243"/>
      <c r="NY243"/>
      <c r="NZ243"/>
      <c r="OA243"/>
      <c r="OB243"/>
      <c r="OC243"/>
      <c r="OD243"/>
      <c r="OE243"/>
      <c r="OF243"/>
      <c r="OG243"/>
      <c r="OH243"/>
      <c r="OI243"/>
      <c r="OJ243"/>
      <c r="OK243"/>
      <c r="OL243"/>
      <c r="OM243"/>
      <c r="ON243"/>
      <c r="OO243"/>
      <c r="OP243"/>
      <c r="OQ243"/>
      <c r="OR243"/>
      <c r="OS243"/>
      <c r="OT243"/>
      <c r="OU243"/>
      <c r="OV243"/>
      <c r="OW243"/>
      <c r="OX243"/>
      <c r="OY243"/>
      <c r="OZ243"/>
      <c r="PA243"/>
      <c r="PB243"/>
      <c r="PC243"/>
      <c r="PD243"/>
      <c r="PE243"/>
      <c r="PF243"/>
      <c r="PG243"/>
      <c r="PH243"/>
      <c r="PI243"/>
      <c r="PJ243"/>
      <c r="PK243"/>
      <c r="PL243"/>
      <c r="PM243"/>
      <c r="PN243"/>
      <c r="PO243"/>
      <c r="PP243"/>
      <c r="PQ243"/>
      <c r="PR243"/>
      <c r="PS243"/>
      <c r="PT243"/>
      <c r="PU243"/>
      <c r="PV243"/>
      <c r="PW243"/>
      <c r="PX243"/>
      <c r="PY243"/>
      <c r="PZ243"/>
      <c r="QA243"/>
      <c r="QB243"/>
      <c r="QC243"/>
      <c r="QD243"/>
      <c r="QE243"/>
      <c r="QF243"/>
      <c r="QG243"/>
      <c r="QH243"/>
      <c r="QI243"/>
      <c r="QJ243"/>
      <c r="QK243"/>
      <c r="QL243"/>
      <c r="QM243"/>
      <c r="QN243"/>
      <c r="QO243"/>
      <c r="QP243"/>
      <c r="QQ243"/>
      <c r="QR243"/>
      <c r="QS243"/>
      <c r="QT243"/>
      <c r="QU243"/>
      <c r="QV243"/>
      <c r="QW243"/>
      <c r="QX243"/>
      <c r="QY243"/>
      <c r="QZ243"/>
      <c r="RA243"/>
      <c r="RB243"/>
      <c r="RC243"/>
      <c r="RD243"/>
      <c r="RE243"/>
      <c r="RF243"/>
      <c r="RG243"/>
      <c r="RH243"/>
      <c r="RI243"/>
      <c r="RJ243"/>
      <c r="RK243"/>
      <c r="RL243"/>
      <c r="RM243"/>
      <c r="RN243"/>
      <c r="RO243"/>
      <c r="RP243"/>
      <c r="RQ243"/>
    </row>
    <row r="244" spans="1:485" s="40" customFormat="1" x14ac:dyDescent="0.2">
      <c r="A244" s="46" t="s">
        <v>425</v>
      </c>
      <c r="B244" s="47" t="s">
        <v>426</v>
      </c>
      <c r="C244" s="47" t="s">
        <v>57</v>
      </c>
      <c r="D244" s="47" t="s">
        <v>433</v>
      </c>
      <c r="E244" s="26">
        <v>3437832</v>
      </c>
      <c r="F244" s="156">
        <v>4088870</v>
      </c>
      <c r="G244" s="2">
        <f t="shared" si="7"/>
        <v>651038</v>
      </c>
      <c r="H244" s="44">
        <f t="shared" si="6"/>
        <v>0.18940000000000001</v>
      </c>
      <c r="I244" s="61" t="s">
        <v>870</v>
      </c>
      <c r="J244" s="65" t="s">
        <v>870</v>
      </c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  <c r="LK244"/>
      <c r="LL244"/>
      <c r="LM244"/>
      <c r="LN244"/>
      <c r="LO244"/>
      <c r="LP244"/>
      <c r="LQ244"/>
      <c r="LR244"/>
      <c r="LS244"/>
      <c r="LT244"/>
      <c r="LU244"/>
      <c r="LV244"/>
      <c r="LW244"/>
      <c r="LX244"/>
      <c r="LY244"/>
      <c r="LZ244"/>
      <c r="MA244"/>
      <c r="MB244"/>
      <c r="MC244"/>
      <c r="MD244"/>
      <c r="ME244"/>
      <c r="MF244"/>
      <c r="MG244"/>
      <c r="MH244"/>
      <c r="MI244"/>
      <c r="MJ244"/>
      <c r="MK244"/>
      <c r="ML244"/>
      <c r="MM244"/>
      <c r="MN244"/>
      <c r="MO244"/>
      <c r="MP244"/>
      <c r="MQ244"/>
      <c r="MR244"/>
      <c r="MS244"/>
      <c r="MT244"/>
      <c r="MU244"/>
      <c r="MV244"/>
      <c r="MW244"/>
      <c r="MX244"/>
      <c r="MY244"/>
      <c r="MZ244"/>
      <c r="NA244"/>
      <c r="NB244"/>
      <c r="NC244"/>
      <c r="ND244"/>
      <c r="NE244"/>
      <c r="NF244"/>
      <c r="NG244"/>
      <c r="NH244"/>
      <c r="NI244"/>
      <c r="NJ244"/>
      <c r="NK244"/>
      <c r="NL244"/>
      <c r="NM244"/>
      <c r="NN244"/>
      <c r="NO244"/>
      <c r="NP244"/>
      <c r="NQ244"/>
      <c r="NR244"/>
      <c r="NS244"/>
      <c r="NT244"/>
      <c r="NU244"/>
      <c r="NV244"/>
      <c r="NW244"/>
      <c r="NX244"/>
      <c r="NY244"/>
      <c r="NZ244"/>
      <c r="OA244"/>
      <c r="OB244"/>
      <c r="OC244"/>
      <c r="OD244"/>
      <c r="OE244"/>
      <c r="OF244"/>
      <c r="OG244"/>
      <c r="OH244"/>
      <c r="OI244"/>
      <c r="OJ244"/>
      <c r="OK244"/>
      <c r="OL244"/>
      <c r="OM244"/>
      <c r="ON244"/>
      <c r="OO244"/>
      <c r="OP244"/>
      <c r="OQ244"/>
      <c r="OR244"/>
      <c r="OS244"/>
      <c r="OT244"/>
      <c r="OU244"/>
      <c r="OV244"/>
      <c r="OW244"/>
      <c r="OX244"/>
      <c r="OY244"/>
      <c r="OZ244"/>
      <c r="PA244"/>
      <c r="PB244"/>
      <c r="PC244"/>
      <c r="PD244"/>
      <c r="PE244"/>
      <c r="PF244"/>
      <c r="PG244"/>
      <c r="PH244"/>
      <c r="PI244"/>
      <c r="PJ244"/>
      <c r="PK244"/>
      <c r="PL244"/>
      <c r="PM244"/>
      <c r="PN244"/>
      <c r="PO244"/>
      <c r="PP244"/>
      <c r="PQ244"/>
      <c r="PR244"/>
      <c r="PS244"/>
      <c r="PT244"/>
      <c r="PU244"/>
      <c r="PV244"/>
      <c r="PW244"/>
      <c r="PX244"/>
      <c r="PY244"/>
      <c r="PZ244"/>
      <c r="QA244"/>
      <c r="QB244"/>
      <c r="QC244"/>
      <c r="QD244"/>
      <c r="QE244"/>
      <c r="QF244"/>
      <c r="QG244"/>
      <c r="QH244"/>
      <c r="QI244"/>
      <c r="QJ244"/>
      <c r="QK244"/>
      <c r="QL244"/>
      <c r="QM244"/>
      <c r="QN244"/>
      <c r="QO244"/>
      <c r="QP244"/>
      <c r="QQ244"/>
      <c r="QR244"/>
      <c r="QS244"/>
      <c r="QT244"/>
      <c r="QU244"/>
      <c r="QV244"/>
      <c r="QW244"/>
      <c r="QX244"/>
      <c r="QY244"/>
      <c r="QZ244"/>
      <c r="RA244"/>
      <c r="RB244"/>
      <c r="RC244"/>
      <c r="RD244"/>
      <c r="RE244"/>
      <c r="RF244"/>
      <c r="RG244"/>
      <c r="RH244"/>
      <c r="RI244"/>
      <c r="RJ244"/>
      <c r="RK244"/>
      <c r="RL244"/>
      <c r="RM244"/>
      <c r="RN244"/>
      <c r="RO244"/>
      <c r="RP244"/>
      <c r="RQ244"/>
    </row>
    <row r="245" spans="1:485" s="40" customFormat="1" x14ac:dyDescent="0.2">
      <c r="A245" s="46" t="s">
        <v>425</v>
      </c>
      <c r="B245" s="47" t="s">
        <v>426</v>
      </c>
      <c r="C245" s="47" t="s">
        <v>79</v>
      </c>
      <c r="D245" s="47" t="s">
        <v>434</v>
      </c>
      <c r="E245" s="26">
        <v>3859785</v>
      </c>
      <c r="F245" s="156">
        <v>4294185</v>
      </c>
      <c r="G245" s="2">
        <f t="shared" si="7"/>
        <v>434400</v>
      </c>
      <c r="H245" s="44">
        <f t="shared" si="6"/>
        <v>0.1125</v>
      </c>
      <c r="I245" s="61" t="s">
        <v>870</v>
      </c>
      <c r="J245" s="65" t="s">
        <v>870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  <c r="JN245"/>
      <c r="JO245"/>
      <c r="JP245"/>
      <c r="JQ245"/>
      <c r="JR245"/>
      <c r="JS245"/>
      <c r="JT245"/>
      <c r="JU245"/>
      <c r="JV245"/>
      <c r="JW245"/>
      <c r="JX245"/>
      <c r="JY245"/>
      <c r="JZ245"/>
      <c r="KA245"/>
      <c r="KB245"/>
      <c r="KC245"/>
      <c r="KD245"/>
      <c r="KE245"/>
      <c r="KF245"/>
      <c r="KG245"/>
      <c r="KH245"/>
      <c r="KI245"/>
      <c r="KJ245"/>
      <c r="KK245"/>
      <c r="KL245"/>
      <c r="KM245"/>
      <c r="KN245"/>
      <c r="KO245"/>
      <c r="KP245"/>
      <c r="KQ245"/>
      <c r="KR245"/>
      <c r="KS245"/>
      <c r="KT245"/>
      <c r="KU245"/>
      <c r="KV245"/>
      <c r="KW245"/>
      <c r="KX245"/>
      <c r="KY245"/>
      <c r="KZ245"/>
      <c r="LA245"/>
      <c r="LB245"/>
      <c r="LC245"/>
      <c r="LD245"/>
      <c r="LE245"/>
      <c r="LF245"/>
      <c r="LG245"/>
      <c r="LH245"/>
      <c r="LI245"/>
      <c r="LJ245"/>
      <c r="LK245"/>
      <c r="LL245"/>
      <c r="LM245"/>
      <c r="LN245"/>
      <c r="LO245"/>
      <c r="LP245"/>
      <c r="LQ245"/>
      <c r="LR245"/>
      <c r="LS245"/>
      <c r="LT245"/>
      <c r="LU245"/>
      <c r="LV245"/>
      <c r="LW245"/>
      <c r="LX245"/>
      <c r="LY245"/>
      <c r="LZ245"/>
      <c r="MA245"/>
      <c r="MB245"/>
      <c r="MC245"/>
      <c r="MD245"/>
      <c r="ME245"/>
      <c r="MF245"/>
      <c r="MG245"/>
      <c r="MH245"/>
      <c r="MI245"/>
      <c r="MJ245"/>
      <c r="MK245"/>
      <c r="ML245"/>
      <c r="MM245"/>
      <c r="MN245"/>
      <c r="MO245"/>
      <c r="MP245"/>
      <c r="MQ245"/>
      <c r="MR245"/>
      <c r="MS245"/>
      <c r="MT245"/>
      <c r="MU245"/>
      <c r="MV245"/>
      <c r="MW245"/>
      <c r="MX245"/>
      <c r="MY245"/>
      <c r="MZ245"/>
      <c r="NA245"/>
      <c r="NB245"/>
      <c r="NC245"/>
      <c r="ND245"/>
      <c r="NE245"/>
      <c r="NF245"/>
      <c r="NG245"/>
      <c r="NH245"/>
      <c r="NI245"/>
      <c r="NJ245"/>
      <c r="NK245"/>
      <c r="NL245"/>
      <c r="NM245"/>
      <c r="NN245"/>
      <c r="NO245"/>
      <c r="NP245"/>
      <c r="NQ245"/>
      <c r="NR245"/>
      <c r="NS245"/>
      <c r="NT245"/>
      <c r="NU245"/>
      <c r="NV245"/>
      <c r="NW245"/>
      <c r="NX245"/>
      <c r="NY245"/>
      <c r="NZ245"/>
      <c r="OA245"/>
      <c r="OB245"/>
      <c r="OC245"/>
      <c r="OD245"/>
      <c r="OE245"/>
      <c r="OF245"/>
      <c r="OG245"/>
      <c r="OH245"/>
      <c r="OI245"/>
      <c r="OJ245"/>
      <c r="OK245"/>
      <c r="OL245"/>
      <c r="OM245"/>
      <c r="ON245"/>
      <c r="OO245"/>
      <c r="OP245"/>
      <c r="OQ245"/>
      <c r="OR245"/>
      <c r="OS245"/>
      <c r="OT245"/>
      <c r="OU245"/>
      <c r="OV245"/>
      <c r="OW245"/>
      <c r="OX245"/>
      <c r="OY245"/>
      <c r="OZ245"/>
      <c r="PA245"/>
      <c r="PB245"/>
      <c r="PC245"/>
      <c r="PD245"/>
      <c r="PE245"/>
      <c r="PF245"/>
      <c r="PG245"/>
      <c r="PH245"/>
      <c r="PI245"/>
      <c r="PJ245"/>
      <c r="PK245"/>
      <c r="PL245"/>
      <c r="PM245"/>
      <c r="PN245"/>
      <c r="PO245"/>
      <c r="PP245"/>
      <c r="PQ245"/>
      <c r="PR245"/>
      <c r="PS245"/>
      <c r="PT245"/>
      <c r="PU245"/>
      <c r="PV245"/>
      <c r="PW245"/>
      <c r="PX245"/>
      <c r="PY245"/>
      <c r="PZ245"/>
      <c r="QA245"/>
      <c r="QB245"/>
      <c r="QC245"/>
      <c r="QD245"/>
      <c r="QE245"/>
      <c r="QF245"/>
      <c r="QG245"/>
      <c r="QH245"/>
      <c r="QI245"/>
      <c r="QJ245"/>
      <c r="QK245"/>
      <c r="QL245"/>
      <c r="QM245"/>
      <c r="QN245"/>
      <c r="QO245"/>
      <c r="QP245"/>
      <c r="QQ245"/>
      <c r="QR245"/>
      <c r="QS245"/>
      <c r="QT245"/>
      <c r="QU245"/>
      <c r="QV245"/>
      <c r="QW245"/>
      <c r="QX245"/>
      <c r="QY245"/>
      <c r="QZ245"/>
      <c r="RA245"/>
      <c r="RB245"/>
      <c r="RC245"/>
      <c r="RD245"/>
      <c r="RE245"/>
      <c r="RF245"/>
      <c r="RG245"/>
      <c r="RH245"/>
      <c r="RI245"/>
      <c r="RJ245"/>
      <c r="RK245"/>
      <c r="RL245"/>
      <c r="RM245"/>
      <c r="RN245"/>
      <c r="RO245"/>
      <c r="RP245"/>
      <c r="RQ245"/>
    </row>
    <row r="246" spans="1:485" s="40" customFormat="1" x14ac:dyDescent="0.2">
      <c r="A246" s="46" t="s">
        <v>425</v>
      </c>
      <c r="B246" s="47" t="s">
        <v>426</v>
      </c>
      <c r="C246" s="47" t="s">
        <v>37</v>
      </c>
      <c r="D246" s="47" t="s">
        <v>435</v>
      </c>
      <c r="E246" s="26">
        <v>2751760</v>
      </c>
      <c r="F246" s="156">
        <v>3510792</v>
      </c>
      <c r="G246" s="2">
        <f t="shared" si="7"/>
        <v>759032</v>
      </c>
      <c r="H246" s="44">
        <f t="shared" si="6"/>
        <v>0.27579999999999999</v>
      </c>
      <c r="I246" s="61" t="s">
        <v>870</v>
      </c>
      <c r="J246" s="65" t="s">
        <v>870</v>
      </c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  <c r="JD246"/>
      <c r="JE246"/>
      <c r="JF246"/>
      <c r="JG246"/>
      <c r="JH246"/>
      <c r="JI246"/>
      <c r="JJ246"/>
      <c r="JK246"/>
      <c r="JL246"/>
      <c r="JM246"/>
      <c r="JN246"/>
      <c r="JO246"/>
      <c r="JP246"/>
      <c r="JQ246"/>
      <c r="JR246"/>
      <c r="JS246"/>
      <c r="JT246"/>
      <c r="JU246"/>
      <c r="JV246"/>
      <c r="JW246"/>
      <c r="JX246"/>
      <c r="JY246"/>
      <c r="JZ246"/>
      <c r="KA246"/>
      <c r="KB246"/>
      <c r="KC246"/>
      <c r="KD246"/>
      <c r="KE246"/>
      <c r="KF246"/>
      <c r="KG246"/>
      <c r="KH246"/>
      <c r="KI246"/>
      <c r="KJ246"/>
      <c r="KK246"/>
      <c r="KL246"/>
      <c r="KM246"/>
      <c r="KN246"/>
      <c r="KO246"/>
      <c r="KP246"/>
      <c r="KQ246"/>
      <c r="KR246"/>
      <c r="KS246"/>
      <c r="KT246"/>
      <c r="KU246"/>
      <c r="KV246"/>
      <c r="KW246"/>
      <c r="KX246"/>
      <c r="KY246"/>
      <c r="KZ246"/>
      <c r="LA246"/>
      <c r="LB246"/>
      <c r="LC246"/>
      <c r="LD246"/>
      <c r="LE246"/>
      <c r="LF246"/>
      <c r="LG246"/>
      <c r="LH246"/>
      <c r="LI246"/>
      <c r="LJ246"/>
      <c r="LK246"/>
      <c r="LL246"/>
      <c r="LM246"/>
      <c r="LN246"/>
      <c r="LO246"/>
      <c r="LP246"/>
      <c r="LQ246"/>
      <c r="LR246"/>
      <c r="LS246"/>
      <c r="LT246"/>
      <c r="LU246"/>
      <c r="LV246"/>
      <c r="LW246"/>
      <c r="LX246"/>
      <c r="LY246"/>
      <c r="LZ246"/>
      <c r="MA246"/>
      <c r="MB246"/>
      <c r="MC246"/>
      <c r="MD246"/>
      <c r="ME246"/>
      <c r="MF246"/>
      <c r="MG246"/>
      <c r="MH246"/>
      <c r="MI246"/>
      <c r="MJ246"/>
      <c r="MK246"/>
      <c r="ML246"/>
      <c r="MM246"/>
      <c r="MN246"/>
      <c r="MO246"/>
      <c r="MP246"/>
      <c r="MQ246"/>
      <c r="MR246"/>
      <c r="MS246"/>
      <c r="MT246"/>
      <c r="MU246"/>
      <c r="MV246"/>
      <c r="MW246"/>
      <c r="MX246"/>
      <c r="MY246"/>
      <c r="MZ246"/>
      <c r="NA246"/>
      <c r="NB246"/>
      <c r="NC246"/>
      <c r="ND246"/>
      <c r="NE246"/>
      <c r="NF246"/>
      <c r="NG246"/>
      <c r="NH246"/>
      <c r="NI246"/>
      <c r="NJ246"/>
      <c r="NK246"/>
      <c r="NL246"/>
      <c r="NM246"/>
      <c r="NN246"/>
      <c r="NO246"/>
      <c r="NP246"/>
      <c r="NQ246"/>
      <c r="NR246"/>
      <c r="NS246"/>
      <c r="NT246"/>
      <c r="NU246"/>
      <c r="NV246"/>
      <c r="NW246"/>
      <c r="NX246"/>
      <c r="NY246"/>
      <c r="NZ246"/>
      <c r="OA246"/>
      <c r="OB246"/>
      <c r="OC246"/>
      <c r="OD246"/>
      <c r="OE246"/>
      <c r="OF246"/>
      <c r="OG246"/>
      <c r="OH246"/>
      <c r="OI246"/>
      <c r="OJ246"/>
      <c r="OK246"/>
      <c r="OL246"/>
      <c r="OM246"/>
      <c r="ON246"/>
      <c r="OO246"/>
      <c r="OP246"/>
      <c r="OQ246"/>
      <c r="OR246"/>
      <c r="OS246"/>
      <c r="OT246"/>
      <c r="OU246"/>
      <c r="OV246"/>
      <c r="OW246"/>
      <c r="OX246"/>
      <c r="OY246"/>
      <c r="OZ246"/>
      <c r="PA246"/>
      <c r="PB246"/>
      <c r="PC246"/>
      <c r="PD246"/>
      <c r="PE246"/>
      <c r="PF246"/>
      <c r="PG246"/>
      <c r="PH246"/>
      <c r="PI246"/>
      <c r="PJ246"/>
      <c r="PK246"/>
      <c r="PL246"/>
      <c r="PM246"/>
      <c r="PN246"/>
      <c r="PO246"/>
      <c r="PP246"/>
      <c r="PQ246"/>
      <c r="PR246"/>
      <c r="PS246"/>
      <c r="PT246"/>
      <c r="PU246"/>
      <c r="PV246"/>
      <c r="PW246"/>
      <c r="PX246"/>
      <c r="PY246"/>
      <c r="PZ246"/>
      <c r="QA246"/>
      <c r="QB246"/>
      <c r="QC246"/>
      <c r="QD246"/>
      <c r="QE246"/>
      <c r="QF246"/>
      <c r="QG246"/>
      <c r="QH246"/>
      <c r="QI246"/>
      <c r="QJ246"/>
      <c r="QK246"/>
      <c r="QL246"/>
      <c r="QM246"/>
      <c r="QN246"/>
      <c r="QO246"/>
      <c r="QP246"/>
      <c r="QQ246"/>
      <c r="QR246"/>
      <c r="QS246"/>
      <c r="QT246"/>
      <c r="QU246"/>
      <c r="QV246"/>
      <c r="QW246"/>
      <c r="QX246"/>
      <c r="QY246"/>
      <c r="QZ246"/>
      <c r="RA246"/>
      <c r="RB246"/>
      <c r="RC246"/>
      <c r="RD246"/>
      <c r="RE246"/>
      <c r="RF246"/>
      <c r="RG246"/>
      <c r="RH246"/>
      <c r="RI246"/>
      <c r="RJ246"/>
      <c r="RK246"/>
      <c r="RL246"/>
      <c r="RM246"/>
      <c r="RN246"/>
      <c r="RO246"/>
      <c r="RP246"/>
      <c r="RQ246"/>
    </row>
    <row r="247" spans="1:485" s="40" customFormat="1" x14ac:dyDescent="0.2">
      <c r="A247" s="46" t="s">
        <v>425</v>
      </c>
      <c r="B247" s="47" t="s">
        <v>426</v>
      </c>
      <c r="C247" s="47" t="s">
        <v>168</v>
      </c>
      <c r="D247" s="47" t="s">
        <v>436</v>
      </c>
      <c r="E247" s="26">
        <v>854727</v>
      </c>
      <c r="F247" s="156">
        <v>1063549</v>
      </c>
      <c r="G247" s="2">
        <f t="shared" si="7"/>
        <v>208822</v>
      </c>
      <c r="H247" s="44">
        <f t="shared" si="6"/>
        <v>0.24429999999999999</v>
      </c>
      <c r="I247" s="61" t="s">
        <v>870</v>
      </c>
      <c r="J247" s="65" t="s">
        <v>870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  <c r="JD247"/>
      <c r="JE247"/>
      <c r="JF247"/>
      <c r="JG247"/>
      <c r="JH247"/>
      <c r="JI247"/>
      <c r="JJ247"/>
      <c r="JK247"/>
      <c r="JL247"/>
      <c r="JM247"/>
      <c r="JN247"/>
      <c r="JO247"/>
      <c r="JP247"/>
      <c r="JQ247"/>
      <c r="JR247"/>
      <c r="JS247"/>
      <c r="JT247"/>
      <c r="JU247"/>
      <c r="JV247"/>
      <c r="JW247"/>
      <c r="JX247"/>
      <c r="JY247"/>
      <c r="JZ247"/>
      <c r="KA247"/>
      <c r="KB247"/>
      <c r="KC247"/>
      <c r="KD247"/>
      <c r="KE247"/>
      <c r="KF247"/>
      <c r="KG247"/>
      <c r="KH247"/>
      <c r="KI247"/>
      <c r="KJ247"/>
      <c r="KK247"/>
      <c r="KL247"/>
      <c r="KM247"/>
      <c r="KN247"/>
      <c r="KO247"/>
      <c r="KP247"/>
      <c r="KQ247"/>
      <c r="KR247"/>
      <c r="KS247"/>
      <c r="KT247"/>
      <c r="KU247"/>
      <c r="KV247"/>
      <c r="KW247"/>
      <c r="KX247"/>
      <c r="KY247"/>
      <c r="KZ247"/>
      <c r="LA247"/>
      <c r="LB247"/>
      <c r="LC247"/>
      <c r="LD247"/>
      <c r="LE247"/>
      <c r="LF247"/>
      <c r="LG247"/>
      <c r="LH247"/>
      <c r="LI247"/>
      <c r="LJ247"/>
      <c r="LK247"/>
      <c r="LL247"/>
      <c r="LM247"/>
      <c r="LN247"/>
      <c r="LO247"/>
      <c r="LP247"/>
      <c r="LQ247"/>
      <c r="LR247"/>
      <c r="LS247"/>
      <c r="LT247"/>
      <c r="LU247"/>
      <c r="LV247"/>
      <c r="LW247"/>
      <c r="LX247"/>
      <c r="LY247"/>
      <c r="LZ247"/>
      <c r="MA247"/>
      <c r="MB247"/>
      <c r="MC247"/>
      <c r="MD247"/>
      <c r="ME247"/>
      <c r="MF247"/>
      <c r="MG247"/>
      <c r="MH247"/>
      <c r="MI247"/>
      <c r="MJ247"/>
      <c r="MK247"/>
      <c r="ML247"/>
      <c r="MM247"/>
      <c r="MN247"/>
      <c r="MO247"/>
      <c r="MP247"/>
      <c r="MQ247"/>
      <c r="MR247"/>
      <c r="MS247"/>
      <c r="MT247"/>
      <c r="MU247"/>
      <c r="MV247"/>
      <c r="MW247"/>
      <c r="MX247"/>
      <c r="MY247"/>
      <c r="MZ247"/>
      <c r="NA247"/>
      <c r="NB247"/>
      <c r="NC247"/>
      <c r="ND247"/>
      <c r="NE247"/>
      <c r="NF247"/>
      <c r="NG247"/>
      <c r="NH247"/>
      <c r="NI247"/>
      <c r="NJ247"/>
      <c r="NK247"/>
      <c r="NL247"/>
      <c r="NM247"/>
      <c r="NN247"/>
      <c r="NO247"/>
      <c r="NP247"/>
      <c r="NQ247"/>
      <c r="NR247"/>
      <c r="NS247"/>
      <c r="NT247"/>
      <c r="NU247"/>
      <c r="NV247"/>
      <c r="NW247"/>
      <c r="NX247"/>
      <c r="NY247"/>
      <c r="NZ247"/>
      <c r="OA247"/>
      <c r="OB247"/>
      <c r="OC247"/>
      <c r="OD247"/>
      <c r="OE247"/>
      <c r="OF247"/>
      <c r="OG247"/>
      <c r="OH247"/>
      <c r="OI247"/>
      <c r="OJ247"/>
      <c r="OK247"/>
      <c r="OL247"/>
      <c r="OM247"/>
      <c r="ON247"/>
      <c r="OO247"/>
      <c r="OP247"/>
      <c r="OQ247"/>
      <c r="OR247"/>
      <c r="OS247"/>
      <c r="OT247"/>
      <c r="OU247"/>
      <c r="OV247"/>
      <c r="OW247"/>
      <c r="OX247"/>
      <c r="OY247"/>
      <c r="OZ247"/>
      <c r="PA247"/>
      <c r="PB247"/>
      <c r="PC247"/>
      <c r="PD247"/>
      <c r="PE247"/>
      <c r="PF247"/>
      <c r="PG247"/>
      <c r="PH247"/>
      <c r="PI247"/>
      <c r="PJ247"/>
      <c r="PK247"/>
      <c r="PL247"/>
      <c r="PM247"/>
      <c r="PN247"/>
      <c r="PO247"/>
      <c r="PP247"/>
      <c r="PQ247"/>
      <c r="PR247"/>
      <c r="PS247"/>
      <c r="PT247"/>
      <c r="PU247"/>
      <c r="PV247"/>
      <c r="PW247"/>
      <c r="PX247"/>
      <c r="PY247"/>
      <c r="PZ247"/>
      <c r="QA247"/>
      <c r="QB247"/>
      <c r="QC247"/>
      <c r="QD247"/>
      <c r="QE247"/>
      <c r="QF247"/>
      <c r="QG247"/>
      <c r="QH247"/>
      <c r="QI247"/>
      <c r="QJ247"/>
      <c r="QK247"/>
      <c r="QL247"/>
      <c r="QM247"/>
      <c r="QN247"/>
      <c r="QO247"/>
      <c r="QP247"/>
      <c r="QQ247"/>
      <c r="QR247"/>
      <c r="QS247"/>
      <c r="QT247"/>
      <c r="QU247"/>
      <c r="QV247"/>
      <c r="QW247"/>
      <c r="QX247"/>
      <c r="QY247"/>
      <c r="QZ247"/>
      <c r="RA247"/>
      <c r="RB247"/>
      <c r="RC247"/>
      <c r="RD247"/>
      <c r="RE247"/>
      <c r="RF247"/>
      <c r="RG247"/>
      <c r="RH247"/>
      <c r="RI247"/>
      <c r="RJ247"/>
      <c r="RK247"/>
      <c r="RL247"/>
      <c r="RM247"/>
      <c r="RN247"/>
      <c r="RO247"/>
      <c r="RP247"/>
      <c r="RQ247"/>
    </row>
    <row r="248" spans="1:485" s="40" customFormat="1" x14ac:dyDescent="0.2">
      <c r="A248" s="46" t="s">
        <v>425</v>
      </c>
      <c r="B248" s="47" t="s">
        <v>426</v>
      </c>
      <c r="C248" s="47" t="s">
        <v>233</v>
      </c>
      <c r="D248" s="47" t="s">
        <v>437</v>
      </c>
      <c r="E248" s="26">
        <v>986874</v>
      </c>
      <c r="F248" s="156">
        <v>1071286</v>
      </c>
      <c r="G248" s="2">
        <f t="shared" si="7"/>
        <v>84412</v>
      </c>
      <c r="H248" s="44">
        <f t="shared" si="6"/>
        <v>8.5500000000000007E-2</v>
      </c>
      <c r="I248" s="61" t="s">
        <v>870</v>
      </c>
      <c r="J248" s="65" t="s">
        <v>870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  <c r="JN248"/>
      <c r="JO248"/>
      <c r="JP248"/>
      <c r="JQ248"/>
      <c r="JR248"/>
      <c r="JS248"/>
      <c r="JT248"/>
      <c r="JU248"/>
      <c r="JV248"/>
      <c r="JW248"/>
      <c r="JX248"/>
      <c r="JY248"/>
      <c r="JZ248"/>
      <c r="KA248"/>
      <c r="KB248"/>
      <c r="KC248"/>
      <c r="KD248"/>
      <c r="KE248"/>
      <c r="KF248"/>
      <c r="KG248"/>
      <c r="KH248"/>
      <c r="KI248"/>
      <c r="KJ248"/>
      <c r="KK248"/>
      <c r="KL248"/>
      <c r="KM248"/>
      <c r="KN248"/>
      <c r="KO248"/>
      <c r="KP248"/>
      <c r="KQ248"/>
      <c r="KR248"/>
      <c r="KS248"/>
      <c r="KT248"/>
      <c r="KU248"/>
      <c r="KV248"/>
      <c r="KW248"/>
      <c r="KX248"/>
      <c r="KY248"/>
      <c r="KZ248"/>
      <c r="LA248"/>
      <c r="LB248"/>
      <c r="LC248"/>
      <c r="LD248"/>
      <c r="LE248"/>
      <c r="LF248"/>
      <c r="LG248"/>
      <c r="LH248"/>
      <c r="LI248"/>
      <c r="LJ248"/>
      <c r="LK248"/>
      <c r="LL248"/>
      <c r="LM248"/>
      <c r="LN248"/>
      <c r="LO248"/>
      <c r="LP248"/>
      <c r="LQ248"/>
      <c r="LR248"/>
      <c r="LS248"/>
      <c r="LT248"/>
      <c r="LU248"/>
      <c r="LV248"/>
      <c r="LW248"/>
      <c r="LX248"/>
      <c r="LY248"/>
      <c r="LZ248"/>
      <c r="MA248"/>
      <c r="MB248"/>
      <c r="MC248"/>
      <c r="MD248"/>
      <c r="ME248"/>
      <c r="MF248"/>
      <c r="MG248"/>
      <c r="MH248"/>
      <c r="MI248"/>
      <c r="MJ248"/>
      <c r="MK248"/>
      <c r="ML248"/>
      <c r="MM248"/>
      <c r="MN248"/>
      <c r="MO248"/>
      <c r="MP248"/>
      <c r="MQ248"/>
      <c r="MR248"/>
      <c r="MS248"/>
      <c r="MT248"/>
      <c r="MU248"/>
      <c r="MV248"/>
      <c r="MW248"/>
      <c r="MX248"/>
      <c r="MY248"/>
      <c r="MZ248"/>
      <c r="NA248"/>
      <c r="NB248"/>
      <c r="NC248"/>
      <c r="ND248"/>
      <c r="NE248"/>
      <c r="NF248"/>
      <c r="NG248"/>
      <c r="NH248"/>
      <c r="NI248"/>
      <c r="NJ248"/>
      <c r="NK248"/>
      <c r="NL248"/>
      <c r="NM248"/>
      <c r="NN248"/>
      <c r="NO248"/>
      <c r="NP248"/>
      <c r="NQ248"/>
      <c r="NR248"/>
      <c r="NS248"/>
      <c r="NT248"/>
      <c r="NU248"/>
      <c r="NV248"/>
      <c r="NW248"/>
      <c r="NX248"/>
      <c r="NY248"/>
      <c r="NZ248"/>
      <c r="OA248"/>
      <c r="OB248"/>
      <c r="OC248"/>
      <c r="OD248"/>
      <c r="OE248"/>
      <c r="OF248"/>
      <c r="OG248"/>
      <c r="OH248"/>
      <c r="OI248"/>
      <c r="OJ248"/>
      <c r="OK248"/>
      <c r="OL248"/>
      <c r="OM248"/>
      <c r="ON248"/>
      <c r="OO248"/>
      <c r="OP248"/>
      <c r="OQ248"/>
      <c r="OR248"/>
      <c r="OS248"/>
      <c r="OT248"/>
      <c r="OU248"/>
      <c r="OV248"/>
      <c r="OW248"/>
      <c r="OX248"/>
      <c r="OY248"/>
      <c r="OZ248"/>
      <c r="PA248"/>
      <c r="PB248"/>
      <c r="PC248"/>
      <c r="PD248"/>
      <c r="PE248"/>
      <c r="PF248"/>
      <c r="PG248"/>
      <c r="PH248"/>
      <c r="PI248"/>
      <c r="PJ248"/>
      <c r="PK248"/>
      <c r="PL248"/>
      <c r="PM248"/>
      <c r="PN248"/>
      <c r="PO248"/>
      <c r="PP248"/>
      <c r="PQ248"/>
      <c r="PR248"/>
      <c r="PS248"/>
      <c r="PT248"/>
      <c r="PU248"/>
      <c r="PV248"/>
      <c r="PW248"/>
      <c r="PX248"/>
      <c r="PY248"/>
      <c r="PZ248"/>
      <c r="QA248"/>
      <c r="QB248"/>
      <c r="QC248"/>
      <c r="QD248"/>
      <c r="QE248"/>
      <c r="QF248"/>
      <c r="QG248"/>
      <c r="QH248"/>
      <c r="QI248"/>
      <c r="QJ248"/>
      <c r="QK248"/>
      <c r="QL248"/>
      <c r="QM248"/>
      <c r="QN248"/>
      <c r="QO248"/>
      <c r="QP248"/>
      <c r="QQ248"/>
      <c r="QR248"/>
      <c r="QS248"/>
      <c r="QT248"/>
      <c r="QU248"/>
      <c r="QV248"/>
      <c r="QW248"/>
      <c r="QX248"/>
      <c r="QY248"/>
      <c r="QZ248"/>
      <c r="RA248"/>
      <c r="RB248"/>
      <c r="RC248"/>
      <c r="RD248"/>
      <c r="RE248"/>
      <c r="RF248"/>
      <c r="RG248"/>
      <c r="RH248"/>
      <c r="RI248"/>
      <c r="RJ248"/>
      <c r="RK248"/>
      <c r="RL248"/>
      <c r="RM248"/>
      <c r="RN248"/>
      <c r="RO248"/>
      <c r="RP248"/>
      <c r="RQ248"/>
    </row>
    <row r="249" spans="1:485" s="40" customFormat="1" x14ac:dyDescent="0.2">
      <c r="A249" s="46" t="s">
        <v>425</v>
      </c>
      <c r="B249" s="47" t="s">
        <v>426</v>
      </c>
      <c r="C249" s="47" t="s">
        <v>95</v>
      </c>
      <c r="D249" s="47" t="s">
        <v>438</v>
      </c>
      <c r="E249" s="26">
        <v>2336410</v>
      </c>
      <c r="F249" s="156">
        <v>2897301</v>
      </c>
      <c r="G249" s="2">
        <f t="shared" si="7"/>
        <v>560891</v>
      </c>
      <c r="H249" s="44">
        <f t="shared" si="6"/>
        <v>0.24010000000000001</v>
      </c>
      <c r="I249" s="61" t="s">
        <v>870</v>
      </c>
      <c r="J249" s="65" t="s">
        <v>870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  <c r="JD249"/>
      <c r="JE249"/>
      <c r="JF249"/>
      <c r="JG249"/>
      <c r="JH249"/>
      <c r="JI249"/>
      <c r="JJ249"/>
      <c r="JK249"/>
      <c r="JL249"/>
      <c r="JM249"/>
      <c r="JN249"/>
      <c r="JO249"/>
      <c r="JP249"/>
      <c r="JQ249"/>
      <c r="JR249"/>
      <c r="JS249"/>
      <c r="JT249"/>
      <c r="JU249"/>
      <c r="JV249"/>
      <c r="JW249"/>
      <c r="JX249"/>
      <c r="JY249"/>
      <c r="JZ249"/>
      <c r="KA249"/>
      <c r="KB249"/>
      <c r="KC249"/>
      <c r="KD249"/>
      <c r="KE249"/>
      <c r="KF249"/>
      <c r="KG249"/>
      <c r="KH249"/>
      <c r="KI249"/>
      <c r="KJ249"/>
      <c r="KK249"/>
      <c r="KL249"/>
      <c r="KM249"/>
      <c r="KN249"/>
      <c r="KO249"/>
      <c r="KP249"/>
      <c r="KQ249"/>
      <c r="KR249"/>
      <c r="KS249"/>
      <c r="KT249"/>
      <c r="KU249"/>
      <c r="KV249"/>
      <c r="KW249"/>
      <c r="KX249"/>
      <c r="KY249"/>
      <c r="KZ249"/>
      <c r="LA249"/>
      <c r="LB249"/>
      <c r="LC249"/>
      <c r="LD249"/>
      <c r="LE249"/>
      <c r="LF249"/>
      <c r="LG249"/>
      <c r="LH249"/>
      <c r="LI249"/>
      <c r="LJ249"/>
      <c r="LK249"/>
      <c r="LL249"/>
      <c r="LM249"/>
      <c r="LN249"/>
      <c r="LO249"/>
      <c r="LP249"/>
      <c r="LQ249"/>
      <c r="LR249"/>
      <c r="LS249"/>
      <c r="LT249"/>
      <c r="LU249"/>
      <c r="LV249"/>
      <c r="LW249"/>
      <c r="LX249"/>
      <c r="LY249"/>
      <c r="LZ249"/>
      <c r="MA249"/>
      <c r="MB249"/>
      <c r="MC249"/>
      <c r="MD249"/>
      <c r="ME249"/>
      <c r="MF249"/>
      <c r="MG249"/>
      <c r="MH249"/>
      <c r="MI249"/>
      <c r="MJ249"/>
      <c r="MK249"/>
      <c r="ML249"/>
      <c r="MM249"/>
      <c r="MN249"/>
      <c r="MO249"/>
      <c r="MP249"/>
      <c r="MQ249"/>
      <c r="MR249"/>
      <c r="MS249"/>
      <c r="MT249"/>
      <c r="MU249"/>
      <c r="MV249"/>
      <c r="MW249"/>
      <c r="MX249"/>
      <c r="MY249"/>
      <c r="MZ249"/>
      <c r="NA249"/>
      <c r="NB249"/>
      <c r="NC249"/>
      <c r="ND249"/>
      <c r="NE249"/>
      <c r="NF249"/>
      <c r="NG249"/>
      <c r="NH249"/>
      <c r="NI249"/>
      <c r="NJ249"/>
      <c r="NK249"/>
      <c r="NL249"/>
      <c r="NM249"/>
      <c r="NN249"/>
      <c r="NO249"/>
      <c r="NP249"/>
      <c r="NQ249"/>
      <c r="NR249"/>
      <c r="NS249"/>
      <c r="NT249"/>
      <c r="NU249"/>
      <c r="NV249"/>
      <c r="NW249"/>
      <c r="NX249"/>
      <c r="NY249"/>
      <c r="NZ249"/>
      <c r="OA249"/>
      <c r="OB249"/>
      <c r="OC249"/>
      <c r="OD249"/>
      <c r="OE249"/>
      <c r="OF249"/>
      <c r="OG249"/>
      <c r="OH249"/>
      <c r="OI249"/>
      <c r="OJ249"/>
      <c r="OK249"/>
      <c r="OL249"/>
      <c r="OM249"/>
      <c r="ON249"/>
      <c r="OO249"/>
      <c r="OP249"/>
      <c r="OQ249"/>
      <c r="OR249"/>
      <c r="OS249"/>
      <c r="OT249"/>
      <c r="OU249"/>
      <c r="OV249"/>
      <c r="OW249"/>
      <c r="OX249"/>
      <c r="OY249"/>
      <c r="OZ249"/>
      <c r="PA249"/>
      <c r="PB249"/>
      <c r="PC249"/>
      <c r="PD249"/>
      <c r="PE249"/>
      <c r="PF249"/>
      <c r="PG249"/>
      <c r="PH249"/>
      <c r="PI249"/>
      <c r="PJ249"/>
      <c r="PK249"/>
      <c r="PL249"/>
      <c r="PM249"/>
      <c r="PN249"/>
      <c r="PO249"/>
      <c r="PP249"/>
      <c r="PQ249"/>
      <c r="PR249"/>
      <c r="PS249"/>
      <c r="PT249"/>
      <c r="PU249"/>
      <c r="PV249"/>
      <c r="PW249"/>
      <c r="PX249"/>
      <c r="PY249"/>
      <c r="PZ249"/>
      <c r="QA249"/>
      <c r="QB249"/>
      <c r="QC249"/>
      <c r="QD249"/>
      <c r="QE249"/>
      <c r="QF249"/>
      <c r="QG249"/>
      <c r="QH249"/>
      <c r="QI249"/>
      <c r="QJ249"/>
      <c r="QK249"/>
      <c r="QL249"/>
      <c r="QM249"/>
      <c r="QN249"/>
      <c r="QO249"/>
      <c r="QP249"/>
      <c r="QQ249"/>
      <c r="QR249"/>
      <c r="QS249"/>
      <c r="QT249"/>
      <c r="QU249"/>
      <c r="QV249"/>
      <c r="QW249"/>
      <c r="QX249"/>
      <c r="QY249"/>
      <c r="QZ249"/>
      <c r="RA249"/>
      <c r="RB249"/>
      <c r="RC249"/>
      <c r="RD249"/>
      <c r="RE249"/>
      <c r="RF249"/>
      <c r="RG249"/>
      <c r="RH249"/>
      <c r="RI249"/>
      <c r="RJ249"/>
      <c r="RK249"/>
      <c r="RL249"/>
      <c r="RM249"/>
      <c r="RN249"/>
      <c r="RO249"/>
      <c r="RP249"/>
      <c r="RQ249"/>
    </row>
    <row r="250" spans="1:485" s="40" customFormat="1" x14ac:dyDescent="0.2">
      <c r="A250" s="46" t="s">
        <v>425</v>
      </c>
      <c r="B250" s="47" t="s">
        <v>426</v>
      </c>
      <c r="C250" s="47" t="s">
        <v>43</v>
      </c>
      <c r="D250" s="47" t="s">
        <v>439</v>
      </c>
      <c r="E250" s="26">
        <v>827220</v>
      </c>
      <c r="F250" s="156">
        <v>951545</v>
      </c>
      <c r="G250" s="2">
        <f t="shared" si="7"/>
        <v>124325</v>
      </c>
      <c r="H250" s="44">
        <f t="shared" si="6"/>
        <v>0.15029999999999999</v>
      </c>
      <c r="I250" s="61" t="s">
        <v>870</v>
      </c>
      <c r="J250" s="65" t="s">
        <v>870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  <c r="JD250"/>
      <c r="JE250"/>
      <c r="JF250"/>
      <c r="JG250"/>
      <c r="JH250"/>
      <c r="JI250"/>
      <c r="JJ250"/>
      <c r="JK250"/>
      <c r="JL250"/>
      <c r="JM250"/>
      <c r="JN250"/>
      <c r="JO250"/>
      <c r="JP250"/>
      <c r="JQ250"/>
      <c r="JR250"/>
      <c r="JS250"/>
      <c r="JT250"/>
      <c r="JU250"/>
      <c r="JV250"/>
      <c r="JW250"/>
      <c r="JX250"/>
      <c r="JY250"/>
      <c r="JZ250"/>
      <c r="KA250"/>
      <c r="KB250"/>
      <c r="KC250"/>
      <c r="KD250"/>
      <c r="KE250"/>
      <c r="KF250"/>
      <c r="KG250"/>
      <c r="KH250"/>
      <c r="KI250"/>
      <c r="KJ250"/>
      <c r="KK250"/>
      <c r="KL250"/>
      <c r="KM250"/>
      <c r="KN250"/>
      <c r="KO250"/>
      <c r="KP250"/>
      <c r="KQ250"/>
      <c r="KR250"/>
      <c r="KS250"/>
      <c r="KT250"/>
      <c r="KU250"/>
      <c r="KV250"/>
      <c r="KW250"/>
      <c r="KX250"/>
      <c r="KY250"/>
      <c r="KZ250"/>
      <c r="LA250"/>
      <c r="LB250"/>
      <c r="LC250"/>
      <c r="LD250"/>
      <c r="LE250"/>
      <c r="LF250"/>
      <c r="LG250"/>
      <c r="LH250"/>
      <c r="LI250"/>
      <c r="LJ250"/>
      <c r="LK250"/>
      <c r="LL250"/>
      <c r="LM250"/>
      <c r="LN250"/>
      <c r="LO250"/>
      <c r="LP250"/>
      <c r="LQ250"/>
      <c r="LR250"/>
      <c r="LS250"/>
      <c r="LT250"/>
      <c r="LU250"/>
      <c r="LV250"/>
      <c r="LW250"/>
      <c r="LX250"/>
      <c r="LY250"/>
      <c r="LZ250"/>
      <c r="MA250"/>
      <c r="MB250"/>
      <c r="MC250"/>
      <c r="MD250"/>
      <c r="ME250"/>
      <c r="MF250"/>
      <c r="MG250"/>
      <c r="MH250"/>
      <c r="MI250"/>
      <c r="MJ250"/>
      <c r="MK250"/>
      <c r="ML250"/>
      <c r="MM250"/>
      <c r="MN250"/>
      <c r="MO250"/>
      <c r="MP250"/>
      <c r="MQ250"/>
      <c r="MR250"/>
      <c r="MS250"/>
      <c r="MT250"/>
      <c r="MU250"/>
      <c r="MV250"/>
      <c r="MW250"/>
      <c r="MX250"/>
      <c r="MY250"/>
      <c r="MZ250"/>
      <c r="NA250"/>
      <c r="NB250"/>
      <c r="NC250"/>
      <c r="ND250"/>
      <c r="NE250"/>
      <c r="NF250"/>
      <c r="NG250"/>
      <c r="NH250"/>
      <c r="NI250"/>
      <c r="NJ250"/>
      <c r="NK250"/>
      <c r="NL250"/>
      <c r="NM250"/>
      <c r="NN250"/>
      <c r="NO250"/>
      <c r="NP250"/>
      <c r="NQ250"/>
      <c r="NR250"/>
      <c r="NS250"/>
      <c r="NT250"/>
      <c r="NU250"/>
      <c r="NV250"/>
      <c r="NW250"/>
      <c r="NX250"/>
      <c r="NY250"/>
      <c r="NZ250"/>
      <c r="OA250"/>
      <c r="OB250"/>
      <c r="OC250"/>
      <c r="OD250"/>
      <c r="OE250"/>
      <c r="OF250"/>
      <c r="OG250"/>
      <c r="OH250"/>
      <c r="OI250"/>
      <c r="OJ250"/>
      <c r="OK250"/>
      <c r="OL250"/>
      <c r="OM250"/>
      <c r="ON250"/>
      <c r="OO250"/>
      <c r="OP250"/>
      <c r="OQ250"/>
      <c r="OR250"/>
      <c r="OS250"/>
      <c r="OT250"/>
      <c r="OU250"/>
      <c r="OV250"/>
      <c r="OW250"/>
      <c r="OX250"/>
      <c r="OY250"/>
      <c r="OZ250"/>
      <c r="PA250"/>
      <c r="PB250"/>
      <c r="PC250"/>
      <c r="PD250"/>
      <c r="PE250"/>
      <c r="PF250"/>
      <c r="PG250"/>
      <c r="PH250"/>
      <c r="PI250"/>
      <c r="PJ250"/>
      <c r="PK250"/>
      <c r="PL250"/>
      <c r="PM250"/>
      <c r="PN250"/>
      <c r="PO250"/>
      <c r="PP250"/>
      <c r="PQ250"/>
      <c r="PR250"/>
      <c r="PS250"/>
      <c r="PT250"/>
      <c r="PU250"/>
      <c r="PV250"/>
      <c r="PW250"/>
      <c r="PX250"/>
      <c r="PY250"/>
      <c r="PZ250"/>
      <c r="QA250"/>
      <c r="QB250"/>
      <c r="QC250"/>
      <c r="QD250"/>
      <c r="QE250"/>
      <c r="QF250"/>
      <c r="QG250"/>
      <c r="QH250"/>
      <c r="QI250"/>
      <c r="QJ250"/>
      <c r="QK250"/>
      <c r="QL250"/>
      <c r="QM250"/>
      <c r="QN250"/>
      <c r="QO250"/>
      <c r="QP250"/>
      <c r="QQ250"/>
      <c r="QR250"/>
      <c r="QS250"/>
      <c r="QT250"/>
      <c r="QU250"/>
      <c r="QV250"/>
      <c r="QW250"/>
      <c r="QX250"/>
      <c r="QY250"/>
      <c r="QZ250"/>
      <c r="RA250"/>
      <c r="RB250"/>
      <c r="RC250"/>
      <c r="RD250"/>
      <c r="RE250"/>
      <c r="RF250"/>
      <c r="RG250"/>
      <c r="RH250"/>
      <c r="RI250"/>
      <c r="RJ250"/>
      <c r="RK250"/>
      <c r="RL250"/>
      <c r="RM250"/>
      <c r="RN250"/>
      <c r="RO250"/>
      <c r="RP250"/>
      <c r="RQ250"/>
    </row>
    <row r="251" spans="1:485" s="40" customFormat="1" x14ac:dyDescent="0.2">
      <c r="A251" s="46" t="s">
        <v>425</v>
      </c>
      <c r="B251" s="47" t="s">
        <v>426</v>
      </c>
      <c r="C251" s="47" t="s">
        <v>193</v>
      </c>
      <c r="D251" s="47" t="s">
        <v>440</v>
      </c>
      <c r="E251" s="26">
        <v>8029845</v>
      </c>
      <c r="F251" s="156">
        <v>9440062</v>
      </c>
      <c r="G251" s="2">
        <f t="shared" si="7"/>
        <v>1410217</v>
      </c>
      <c r="H251" s="44">
        <f t="shared" si="6"/>
        <v>0.17560000000000001</v>
      </c>
      <c r="I251" s="61" t="s">
        <v>870</v>
      </c>
      <c r="J251" s="65" t="s">
        <v>870</v>
      </c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  <c r="JD251"/>
      <c r="JE251"/>
      <c r="JF251"/>
      <c r="JG251"/>
      <c r="JH251"/>
      <c r="JI251"/>
      <c r="JJ251"/>
      <c r="JK251"/>
      <c r="JL251"/>
      <c r="JM251"/>
      <c r="JN251"/>
      <c r="JO251"/>
      <c r="JP251"/>
      <c r="JQ251"/>
      <c r="JR251"/>
      <c r="JS251"/>
      <c r="JT251"/>
      <c r="JU251"/>
      <c r="JV251"/>
      <c r="JW251"/>
      <c r="JX251"/>
      <c r="JY251"/>
      <c r="JZ251"/>
      <c r="KA251"/>
      <c r="KB251"/>
      <c r="KC251"/>
      <c r="KD251"/>
      <c r="KE251"/>
      <c r="KF251"/>
      <c r="KG251"/>
      <c r="KH251"/>
      <c r="KI251"/>
      <c r="KJ251"/>
      <c r="KK251"/>
      <c r="KL251"/>
      <c r="KM251"/>
      <c r="KN251"/>
      <c r="KO251"/>
      <c r="KP251"/>
      <c r="KQ251"/>
      <c r="KR251"/>
      <c r="KS251"/>
      <c r="KT251"/>
      <c r="KU251"/>
      <c r="KV251"/>
      <c r="KW251"/>
      <c r="KX251"/>
      <c r="KY251"/>
      <c r="KZ251"/>
      <c r="LA251"/>
      <c r="LB251"/>
      <c r="LC251"/>
      <c r="LD251"/>
      <c r="LE251"/>
      <c r="LF251"/>
      <c r="LG251"/>
      <c r="LH251"/>
      <c r="LI251"/>
      <c r="LJ251"/>
      <c r="LK251"/>
      <c r="LL251"/>
      <c r="LM251"/>
      <c r="LN251"/>
      <c r="LO251"/>
      <c r="LP251"/>
      <c r="LQ251"/>
      <c r="LR251"/>
      <c r="LS251"/>
      <c r="LT251"/>
      <c r="LU251"/>
      <c r="LV251"/>
      <c r="LW251"/>
      <c r="LX251"/>
      <c r="LY251"/>
      <c r="LZ251"/>
      <c r="MA251"/>
      <c r="MB251"/>
      <c r="MC251"/>
      <c r="MD251"/>
      <c r="ME251"/>
      <c r="MF251"/>
      <c r="MG251"/>
      <c r="MH251"/>
      <c r="MI251"/>
      <c r="MJ251"/>
      <c r="MK251"/>
      <c r="ML251"/>
      <c r="MM251"/>
      <c r="MN251"/>
      <c r="MO251"/>
      <c r="MP251"/>
      <c r="MQ251"/>
      <c r="MR251"/>
      <c r="MS251"/>
      <c r="MT251"/>
      <c r="MU251"/>
      <c r="MV251"/>
      <c r="MW251"/>
      <c r="MX251"/>
      <c r="MY251"/>
      <c r="MZ251"/>
      <c r="NA251"/>
      <c r="NB251"/>
      <c r="NC251"/>
      <c r="ND251"/>
      <c r="NE251"/>
      <c r="NF251"/>
      <c r="NG251"/>
      <c r="NH251"/>
      <c r="NI251"/>
      <c r="NJ251"/>
      <c r="NK251"/>
      <c r="NL251"/>
      <c r="NM251"/>
      <c r="NN251"/>
      <c r="NO251"/>
      <c r="NP251"/>
      <c r="NQ251"/>
      <c r="NR251"/>
      <c r="NS251"/>
      <c r="NT251"/>
      <c r="NU251"/>
      <c r="NV251"/>
      <c r="NW251"/>
      <c r="NX251"/>
      <c r="NY251"/>
      <c r="NZ251"/>
      <c r="OA251"/>
      <c r="OB251"/>
      <c r="OC251"/>
      <c r="OD251"/>
      <c r="OE251"/>
      <c r="OF251"/>
      <c r="OG251"/>
      <c r="OH251"/>
      <c r="OI251"/>
      <c r="OJ251"/>
      <c r="OK251"/>
      <c r="OL251"/>
      <c r="OM251"/>
      <c r="ON251"/>
      <c r="OO251"/>
      <c r="OP251"/>
      <c r="OQ251"/>
      <c r="OR251"/>
      <c r="OS251"/>
      <c r="OT251"/>
      <c r="OU251"/>
      <c r="OV251"/>
      <c r="OW251"/>
      <c r="OX251"/>
      <c r="OY251"/>
      <c r="OZ251"/>
      <c r="PA251"/>
      <c r="PB251"/>
      <c r="PC251"/>
      <c r="PD251"/>
      <c r="PE251"/>
      <c r="PF251"/>
      <c r="PG251"/>
      <c r="PH251"/>
      <c r="PI251"/>
      <c r="PJ251"/>
      <c r="PK251"/>
      <c r="PL251"/>
      <c r="PM251"/>
      <c r="PN251"/>
      <c r="PO251"/>
      <c r="PP251"/>
      <c r="PQ251"/>
      <c r="PR251"/>
      <c r="PS251"/>
      <c r="PT251"/>
      <c r="PU251"/>
      <c r="PV251"/>
      <c r="PW251"/>
      <c r="PX251"/>
      <c r="PY251"/>
      <c r="PZ251"/>
      <c r="QA251"/>
      <c r="QB251"/>
      <c r="QC251"/>
      <c r="QD251"/>
      <c r="QE251"/>
      <c r="QF251"/>
      <c r="QG251"/>
      <c r="QH251"/>
      <c r="QI251"/>
      <c r="QJ251"/>
      <c r="QK251"/>
      <c r="QL251"/>
      <c r="QM251"/>
      <c r="QN251"/>
      <c r="QO251"/>
      <c r="QP251"/>
      <c r="QQ251"/>
      <c r="QR251"/>
      <c r="QS251"/>
      <c r="QT251"/>
      <c r="QU251"/>
      <c r="QV251"/>
      <c r="QW251"/>
      <c r="QX251"/>
      <c r="QY251"/>
      <c r="QZ251"/>
      <c r="RA251"/>
      <c r="RB251"/>
      <c r="RC251"/>
      <c r="RD251"/>
      <c r="RE251"/>
      <c r="RF251"/>
      <c r="RG251"/>
      <c r="RH251"/>
      <c r="RI251"/>
      <c r="RJ251"/>
      <c r="RK251"/>
      <c r="RL251"/>
      <c r="RM251"/>
      <c r="RN251"/>
      <c r="RO251"/>
      <c r="RP251"/>
      <c r="RQ251"/>
    </row>
    <row r="252" spans="1:485" s="40" customFormat="1" x14ac:dyDescent="0.2">
      <c r="A252" s="46" t="s">
        <v>425</v>
      </c>
      <c r="B252" s="47" t="s">
        <v>426</v>
      </c>
      <c r="C252" s="47" t="s">
        <v>441</v>
      </c>
      <c r="D252" s="47" t="s">
        <v>442</v>
      </c>
      <c r="E252" s="26">
        <v>2003183</v>
      </c>
      <c r="F252" s="156">
        <v>2301082</v>
      </c>
      <c r="G252" s="2">
        <f t="shared" si="7"/>
        <v>297899</v>
      </c>
      <c r="H252" s="44">
        <f t="shared" si="6"/>
        <v>0.1487</v>
      </c>
      <c r="I252" s="61" t="s">
        <v>870</v>
      </c>
      <c r="J252" s="65" t="s">
        <v>870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  <c r="JD252"/>
      <c r="JE252"/>
      <c r="JF252"/>
      <c r="JG252"/>
      <c r="JH252"/>
      <c r="JI252"/>
      <c r="JJ252"/>
      <c r="JK252"/>
      <c r="JL252"/>
      <c r="JM252"/>
      <c r="JN252"/>
      <c r="JO252"/>
      <c r="JP252"/>
      <c r="JQ252"/>
      <c r="JR252"/>
      <c r="JS252"/>
      <c r="JT252"/>
      <c r="JU252"/>
      <c r="JV252"/>
      <c r="JW252"/>
      <c r="JX252"/>
      <c r="JY252"/>
      <c r="JZ252"/>
      <c r="KA252"/>
      <c r="KB252"/>
      <c r="KC252"/>
      <c r="KD252"/>
      <c r="KE252"/>
      <c r="KF252"/>
      <c r="KG252"/>
      <c r="KH252"/>
      <c r="KI252"/>
      <c r="KJ252"/>
      <c r="KK252"/>
      <c r="KL252"/>
      <c r="KM252"/>
      <c r="KN252"/>
      <c r="KO252"/>
      <c r="KP252"/>
      <c r="KQ252"/>
      <c r="KR252"/>
      <c r="KS252"/>
      <c r="KT252"/>
      <c r="KU252"/>
      <c r="KV252"/>
      <c r="KW252"/>
      <c r="KX252"/>
      <c r="KY252"/>
      <c r="KZ252"/>
      <c r="LA252"/>
      <c r="LB252"/>
      <c r="LC252"/>
      <c r="LD252"/>
      <c r="LE252"/>
      <c r="LF252"/>
      <c r="LG252"/>
      <c r="LH252"/>
      <c r="LI252"/>
      <c r="LJ252"/>
      <c r="LK252"/>
      <c r="LL252"/>
      <c r="LM252"/>
      <c r="LN252"/>
      <c r="LO252"/>
      <c r="LP252"/>
      <c r="LQ252"/>
      <c r="LR252"/>
      <c r="LS252"/>
      <c r="LT252"/>
      <c r="LU252"/>
      <c r="LV252"/>
      <c r="LW252"/>
      <c r="LX252"/>
      <c r="LY252"/>
      <c r="LZ252"/>
      <c r="MA252"/>
      <c r="MB252"/>
      <c r="MC252"/>
      <c r="MD252"/>
      <c r="ME252"/>
      <c r="MF252"/>
      <c r="MG252"/>
      <c r="MH252"/>
      <c r="MI252"/>
      <c r="MJ252"/>
      <c r="MK252"/>
      <c r="ML252"/>
      <c r="MM252"/>
      <c r="MN252"/>
      <c r="MO252"/>
      <c r="MP252"/>
      <c r="MQ252"/>
      <c r="MR252"/>
      <c r="MS252"/>
      <c r="MT252"/>
      <c r="MU252"/>
      <c r="MV252"/>
      <c r="MW252"/>
      <c r="MX252"/>
      <c r="MY252"/>
      <c r="MZ252"/>
      <c r="NA252"/>
      <c r="NB252"/>
      <c r="NC252"/>
      <c r="ND252"/>
      <c r="NE252"/>
      <c r="NF252"/>
      <c r="NG252"/>
      <c r="NH252"/>
      <c r="NI252"/>
      <c r="NJ252"/>
      <c r="NK252"/>
      <c r="NL252"/>
      <c r="NM252"/>
      <c r="NN252"/>
      <c r="NO252"/>
      <c r="NP252"/>
      <c r="NQ252"/>
      <c r="NR252"/>
      <c r="NS252"/>
      <c r="NT252"/>
      <c r="NU252"/>
      <c r="NV252"/>
      <c r="NW252"/>
      <c r="NX252"/>
      <c r="NY252"/>
      <c r="NZ252"/>
      <c r="OA252"/>
      <c r="OB252"/>
      <c r="OC252"/>
      <c r="OD252"/>
      <c r="OE252"/>
      <c r="OF252"/>
      <c r="OG252"/>
      <c r="OH252"/>
      <c r="OI252"/>
      <c r="OJ252"/>
      <c r="OK252"/>
      <c r="OL252"/>
      <c r="OM252"/>
      <c r="ON252"/>
      <c r="OO252"/>
      <c r="OP252"/>
      <c r="OQ252"/>
      <c r="OR252"/>
      <c r="OS252"/>
      <c r="OT252"/>
      <c r="OU252"/>
      <c r="OV252"/>
      <c r="OW252"/>
      <c r="OX252"/>
      <c r="OY252"/>
      <c r="OZ252"/>
      <c r="PA252"/>
      <c r="PB252"/>
      <c r="PC252"/>
      <c r="PD252"/>
      <c r="PE252"/>
      <c r="PF252"/>
      <c r="PG252"/>
      <c r="PH252"/>
      <c r="PI252"/>
      <c r="PJ252"/>
      <c r="PK252"/>
      <c r="PL252"/>
      <c r="PM252"/>
      <c r="PN252"/>
      <c r="PO252"/>
      <c r="PP252"/>
      <c r="PQ252"/>
      <c r="PR252"/>
      <c r="PS252"/>
      <c r="PT252"/>
      <c r="PU252"/>
      <c r="PV252"/>
      <c r="PW252"/>
      <c r="PX252"/>
      <c r="PY252"/>
      <c r="PZ252"/>
      <c r="QA252"/>
      <c r="QB252"/>
      <c r="QC252"/>
      <c r="QD252"/>
      <c r="QE252"/>
      <c r="QF252"/>
      <c r="QG252"/>
      <c r="QH252"/>
      <c r="QI252"/>
      <c r="QJ252"/>
      <c r="QK252"/>
      <c r="QL252"/>
      <c r="QM252"/>
      <c r="QN252"/>
      <c r="QO252"/>
      <c r="QP252"/>
      <c r="QQ252"/>
      <c r="QR252"/>
      <c r="QS252"/>
      <c r="QT252"/>
      <c r="QU252"/>
      <c r="QV252"/>
      <c r="QW252"/>
      <c r="QX252"/>
      <c r="QY252"/>
      <c r="QZ252"/>
      <c r="RA252"/>
      <c r="RB252"/>
      <c r="RC252"/>
      <c r="RD252"/>
      <c r="RE252"/>
      <c r="RF252"/>
      <c r="RG252"/>
      <c r="RH252"/>
      <c r="RI252"/>
      <c r="RJ252"/>
      <c r="RK252"/>
      <c r="RL252"/>
      <c r="RM252"/>
      <c r="RN252"/>
      <c r="RO252"/>
      <c r="RP252"/>
      <c r="RQ252"/>
    </row>
    <row r="253" spans="1:485" s="40" customFormat="1" x14ac:dyDescent="0.2">
      <c r="A253" s="46" t="s">
        <v>425</v>
      </c>
      <c r="B253" s="47" t="s">
        <v>426</v>
      </c>
      <c r="C253" s="47" t="s">
        <v>443</v>
      </c>
      <c r="D253" s="47" t="s">
        <v>444</v>
      </c>
      <c r="E253" s="26">
        <v>2353342</v>
      </c>
      <c r="F253" s="156">
        <v>2640587</v>
      </c>
      <c r="G253" s="2">
        <f t="shared" si="7"/>
        <v>287245</v>
      </c>
      <c r="H253" s="44">
        <f t="shared" si="6"/>
        <v>0.1221</v>
      </c>
      <c r="I253" s="61" t="s">
        <v>870</v>
      </c>
      <c r="J253" s="65" t="s">
        <v>870</v>
      </c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  <c r="JD253"/>
      <c r="JE253"/>
      <c r="JF253"/>
      <c r="JG253"/>
      <c r="JH253"/>
      <c r="JI253"/>
      <c r="JJ253"/>
      <c r="JK253"/>
      <c r="JL253"/>
      <c r="JM253"/>
      <c r="JN253"/>
      <c r="JO253"/>
      <c r="JP253"/>
      <c r="JQ253"/>
      <c r="JR253"/>
      <c r="JS253"/>
      <c r="JT253"/>
      <c r="JU253"/>
      <c r="JV253"/>
      <c r="JW253"/>
      <c r="JX253"/>
      <c r="JY253"/>
      <c r="JZ253"/>
      <c r="KA253"/>
      <c r="KB253"/>
      <c r="KC253"/>
      <c r="KD253"/>
      <c r="KE253"/>
      <c r="KF253"/>
      <c r="KG253"/>
      <c r="KH253"/>
      <c r="KI253"/>
      <c r="KJ253"/>
      <c r="KK253"/>
      <c r="KL253"/>
      <c r="KM253"/>
      <c r="KN253"/>
      <c r="KO253"/>
      <c r="KP253"/>
      <c r="KQ253"/>
      <c r="KR253"/>
      <c r="KS253"/>
      <c r="KT253"/>
      <c r="KU253"/>
      <c r="KV253"/>
      <c r="KW253"/>
      <c r="KX253"/>
      <c r="KY253"/>
      <c r="KZ253"/>
      <c r="LA253"/>
      <c r="LB253"/>
      <c r="LC253"/>
      <c r="LD253"/>
      <c r="LE253"/>
      <c r="LF253"/>
      <c r="LG253"/>
      <c r="LH253"/>
      <c r="LI253"/>
      <c r="LJ253"/>
      <c r="LK253"/>
      <c r="LL253"/>
      <c r="LM253"/>
      <c r="LN253"/>
      <c r="LO253"/>
      <c r="LP253"/>
      <c r="LQ253"/>
      <c r="LR253"/>
      <c r="LS253"/>
      <c r="LT253"/>
      <c r="LU253"/>
      <c r="LV253"/>
      <c r="LW253"/>
      <c r="LX253"/>
      <c r="LY253"/>
      <c r="LZ253"/>
      <c r="MA253"/>
      <c r="MB253"/>
      <c r="MC253"/>
      <c r="MD253"/>
      <c r="ME253"/>
      <c r="MF253"/>
      <c r="MG253"/>
      <c r="MH253"/>
      <c r="MI253"/>
      <c r="MJ253"/>
      <c r="MK253"/>
      <c r="ML253"/>
      <c r="MM253"/>
      <c r="MN253"/>
      <c r="MO253"/>
      <c r="MP253"/>
      <c r="MQ253"/>
      <c r="MR253"/>
      <c r="MS253"/>
      <c r="MT253"/>
      <c r="MU253"/>
      <c r="MV253"/>
      <c r="MW253"/>
      <c r="MX253"/>
      <c r="MY253"/>
      <c r="MZ253"/>
      <c r="NA253"/>
      <c r="NB253"/>
      <c r="NC253"/>
      <c r="ND253"/>
      <c r="NE253"/>
      <c r="NF253"/>
      <c r="NG253"/>
      <c r="NH253"/>
      <c r="NI253"/>
      <c r="NJ253"/>
      <c r="NK253"/>
      <c r="NL253"/>
      <c r="NM253"/>
      <c r="NN253"/>
      <c r="NO253"/>
      <c r="NP253"/>
      <c r="NQ253"/>
      <c r="NR253"/>
      <c r="NS253"/>
      <c r="NT253"/>
      <c r="NU253"/>
      <c r="NV253"/>
      <c r="NW253"/>
      <c r="NX253"/>
      <c r="NY253"/>
      <c r="NZ253"/>
      <c r="OA253"/>
      <c r="OB253"/>
      <c r="OC253"/>
      <c r="OD253"/>
      <c r="OE253"/>
      <c r="OF253"/>
      <c r="OG253"/>
      <c r="OH253"/>
      <c r="OI253"/>
      <c r="OJ253"/>
      <c r="OK253"/>
      <c r="OL253"/>
      <c r="OM253"/>
      <c r="ON253"/>
      <c r="OO253"/>
      <c r="OP253"/>
      <c r="OQ253"/>
      <c r="OR253"/>
      <c r="OS253"/>
      <c r="OT253"/>
      <c r="OU253"/>
      <c r="OV253"/>
      <c r="OW253"/>
      <c r="OX253"/>
      <c r="OY253"/>
      <c r="OZ253"/>
      <c r="PA253"/>
      <c r="PB253"/>
      <c r="PC253"/>
      <c r="PD253"/>
      <c r="PE253"/>
      <c r="PF253"/>
      <c r="PG253"/>
      <c r="PH253"/>
      <c r="PI253"/>
      <c r="PJ253"/>
      <c r="PK253"/>
      <c r="PL253"/>
      <c r="PM253"/>
      <c r="PN253"/>
      <c r="PO253"/>
      <c r="PP253"/>
      <c r="PQ253"/>
      <c r="PR253"/>
      <c r="PS253"/>
      <c r="PT253"/>
      <c r="PU253"/>
      <c r="PV253"/>
      <c r="PW253"/>
      <c r="PX253"/>
      <c r="PY253"/>
      <c r="PZ253"/>
      <c r="QA253"/>
      <c r="QB253"/>
      <c r="QC253"/>
      <c r="QD253"/>
      <c r="QE253"/>
      <c r="QF253"/>
      <c r="QG253"/>
      <c r="QH253"/>
      <c r="QI253"/>
      <c r="QJ253"/>
      <c r="QK253"/>
      <c r="QL253"/>
      <c r="QM253"/>
      <c r="QN253"/>
      <c r="QO253"/>
      <c r="QP253"/>
      <c r="QQ253"/>
      <c r="QR253"/>
      <c r="QS253"/>
      <c r="QT253"/>
      <c r="QU253"/>
      <c r="QV253"/>
      <c r="QW253"/>
      <c r="QX253"/>
      <c r="QY253"/>
      <c r="QZ253"/>
      <c r="RA253"/>
      <c r="RB253"/>
      <c r="RC253"/>
      <c r="RD253"/>
      <c r="RE253"/>
      <c r="RF253"/>
      <c r="RG253"/>
      <c r="RH253"/>
      <c r="RI253"/>
      <c r="RJ253"/>
      <c r="RK253"/>
      <c r="RL253"/>
      <c r="RM253"/>
      <c r="RN253"/>
      <c r="RO253"/>
      <c r="RP253"/>
      <c r="RQ253"/>
    </row>
    <row r="254" spans="1:485" s="40" customFormat="1" x14ac:dyDescent="0.2">
      <c r="A254" s="46" t="s">
        <v>425</v>
      </c>
      <c r="B254" s="47" t="s">
        <v>426</v>
      </c>
      <c r="C254" s="47" t="s">
        <v>445</v>
      </c>
      <c r="D254" s="47" t="s">
        <v>446</v>
      </c>
      <c r="E254" s="26">
        <v>1293384</v>
      </c>
      <c r="F254" s="156">
        <v>1542322</v>
      </c>
      <c r="G254" s="2">
        <f t="shared" si="7"/>
        <v>248938</v>
      </c>
      <c r="H254" s="44">
        <f t="shared" si="6"/>
        <v>0.1925</v>
      </c>
      <c r="I254" s="61" t="s">
        <v>870</v>
      </c>
      <c r="J254" s="65" t="s">
        <v>870</v>
      </c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  <c r="JD254"/>
      <c r="JE254"/>
      <c r="JF254"/>
      <c r="JG254"/>
      <c r="JH254"/>
      <c r="JI254"/>
      <c r="JJ254"/>
      <c r="JK254"/>
      <c r="JL254"/>
      <c r="JM254"/>
      <c r="JN254"/>
      <c r="JO254"/>
      <c r="JP254"/>
      <c r="JQ254"/>
      <c r="JR254"/>
      <c r="JS254"/>
      <c r="JT254"/>
      <c r="JU254"/>
      <c r="JV254"/>
      <c r="JW254"/>
      <c r="JX254"/>
      <c r="JY254"/>
      <c r="JZ254"/>
      <c r="KA254"/>
      <c r="KB254"/>
      <c r="KC254"/>
      <c r="KD254"/>
      <c r="KE254"/>
      <c r="KF254"/>
      <c r="KG254"/>
      <c r="KH254"/>
      <c r="KI254"/>
      <c r="KJ254"/>
      <c r="KK254"/>
      <c r="KL254"/>
      <c r="KM254"/>
      <c r="KN254"/>
      <c r="KO254"/>
      <c r="KP254"/>
      <c r="KQ254"/>
      <c r="KR254"/>
      <c r="KS254"/>
      <c r="KT254"/>
      <c r="KU254"/>
      <c r="KV254"/>
      <c r="KW254"/>
      <c r="KX254"/>
      <c r="KY254"/>
      <c r="KZ254"/>
      <c r="LA254"/>
      <c r="LB254"/>
      <c r="LC254"/>
      <c r="LD254"/>
      <c r="LE254"/>
      <c r="LF254"/>
      <c r="LG254"/>
      <c r="LH254"/>
      <c r="LI254"/>
      <c r="LJ254"/>
      <c r="LK254"/>
      <c r="LL254"/>
      <c r="LM254"/>
      <c r="LN254"/>
      <c r="LO254"/>
      <c r="LP254"/>
      <c r="LQ254"/>
      <c r="LR254"/>
      <c r="LS254"/>
      <c r="LT254"/>
      <c r="LU254"/>
      <c r="LV254"/>
      <c r="LW254"/>
      <c r="LX254"/>
      <c r="LY254"/>
      <c r="LZ254"/>
      <c r="MA254"/>
      <c r="MB254"/>
      <c r="MC254"/>
      <c r="MD254"/>
      <c r="ME254"/>
      <c r="MF254"/>
      <c r="MG254"/>
      <c r="MH254"/>
      <c r="MI254"/>
      <c r="MJ254"/>
      <c r="MK254"/>
      <c r="ML254"/>
      <c r="MM254"/>
      <c r="MN254"/>
      <c r="MO254"/>
      <c r="MP254"/>
      <c r="MQ254"/>
      <c r="MR254"/>
      <c r="MS254"/>
      <c r="MT254"/>
      <c r="MU254"/>
      <c r="MV254"/>
      <c r="MW254"/>
      <c r="MX254"/>
      <c r="MY254"/>
      <c r="MZ254"/>
      <c r="NA254"/>
      <c r="NB254"/>
      <c r="NC254"/>
      <c r="ND254"/>
      <c r="NE254"/>
      <c r="NF254"/>
      <c r="NG254"/>
      <c r="NH254"/>
      <c r="NI254"/>
      <c r="NJ254"/>
      <c r="NK254"/>
      <c r="NL254"/>
      <c r="NM254"/>
      <c r="NN254"/>
      <c r="NO254"/>
      <c r="NP254"/>
      <c r="NQ254"/>
      <c r="NR254"/>
      <c r="NS254"/>
      <c r="NT254"/>
      <c r="NU254"/>
      <c r="NV254"/>
      <c r="NW254"/>
      <c r="NX254"/>
      <c r="NY254"/>
      <c r="NZ254"/>
      <c r="OA254"/>
      <c r="OB254"/>
      <c r="OC254"/>
      <c r="OD254"/>
      <c r="OE254"/>
      <c r="OF254"/>
      <c r="OG254"/>
      <c r="OH254"/>
      <c r="OI254"/>
      <c r="OJ254"/>
      <c r="OK254"/>
      <c r="OL254"/>
      <c r="OM254"/>
      <c r="ON254"/>
      <c r="OO254"/>
      <c r="OP254"/>
      <c r="OQ254"/>
      <c r="OR254"/>
      <c r="OS254"/>
      <c r="OT254"/>
      <c r="OU254"/>
      <c r="OV254"/>
      <c r="OW254"/>
      <c r="OX254"/>
      <c r="OY254"/>
      <c r="OZ254"/>
      <c r="PA254"/>
      <c r="PB254"/>
      <c r="PC254"/>
      <c r="PD254"/>
      <c r="PE254"/>
      <c r="PF254"/>
      <c r="PG254"/>
      <c r="PH254"/>
      <c r="PI254"/>
      <c r="PJ254"/>
      <c r="PK254"/>
      <c r="PL254"/>
      <c r="PM254"/>
      <c r="PN254"/>
      <c r="PO254"/>
      <c r="PP254"/>
      <c r="PQ254"/>
      <c r="PR254"/>
      <c r="PS254"/>
      <c r="PT254"/>
      <c r="PU254"/>
      <c r="PV254"/>
      <c r="PW254"/>
      <c r="PX254"/>
      <c r="PY254"/>
      <c r="PZ254"/>
      <c r="QA254"/>
      <c r="QB254"/>
      <c r="QC254"/>
      <c r="QD254"/>
      <c r="QE254"/>
      <c r="QF254"/>
      <c r="QG254"/>
      <c r="QH254"/>
      <c r="QI254"/>
      <c r="QJ254"/>
      <c r="QK254"/>
      <c r="QL254"/>
      <c r="QM254"/>
      <c r="QN254"/>
      <c r="QO254"/>
      <c r="QP254"/>
      <c r="QQ254"/>
      <c r="QR254"/>
      <c r="QS254"/>
      <c r="QT254"/>
      <c r="QU254"/>
      <c r="QV254"/>
      <c r="QW254"/>
      <c r="QX254"/>
      <c r="QY254"/>
      <c r="QZ254"/>
      <c r="RA254"/>
      <c r="RB254"/>
      <c r="RC254"/>
      <c r="RD254"/>
      <c r="RE254"/>
      <c r="RF254"/>
      <c r="RG254"/>
      <c r="RH254"/>
      <c r="RI254"/>
      <c r="RJ254"/>
      <c r="RK254"/>
      <c r="RL254"/>
      <c r="RM254"/>
      <c r="RN254"/>
      <c r="RO254"/>
      <c r="RP254"/>
      <c r="RQ254"/>
    </row>
    <row r="255" spans="1:485" s="40" customFormat="1" x14ac:dyDescent="0.2">
      <c r="A255" s="46" t="s">
        <v>425</v>
      </c>
      <c r="B255" s="47" t="s">
        <v>426</v>
      </c>
      <c r="C255" s="47" t="s">
        <v>447</v>
      </c>
      <c r="D255" s="47" t="s">
        <v>448</v>
      </c>
      <c r="E255" s="26">
        <v>2267455</v>
      </c>
      <c r="F255" s="156">
        <v>2776868</v>
      </c>
      <c r="G255" s="2">
        <f t="shared" si="7"/>
        <v>509413</v>
      </c>
      <c r="H255" s="44">
        <f t="shared" si="6"/>
        <v>0.22470000000000001</v>
      </c>
      <c r="I255" s="61" t="s">
        <v>870</v>
      </c>
      <c r="J255" s="65" t="s">
        <v>870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  <c r="JD255"/>
      <c r="JE255"/>
      <c r="JF255"/>
      <c r="JG255"/>
      <c r="JH255"/>
      <c r="JI255"/>
      <c r="JJ255"/>
      <c r="JK255"/>
      <c r="JL255"/>
      <c r="JM255"/>
      <c r="JN255"/>
      <c r="JO255"/>
      <c r="JP255"/>
      <c r="JQ255"/>
      <c r="JR255"/>
      <c r="JS255"/>
      <c r="JT255"/>
      <c r="JU255"/>
      <c r="JV255"/>
      <c r="JW255"/>
      <c r="JX255"/>
      <c r="JY255"/>
      <c r="JZ255"/>
      <c r="KA255"/>
      <c r="KB255"/>
      <c r="KC255"/>
      <c r="KD255"/>
      <c r="KE255"/>
      <c r="KF255"/>
      <c r="KG255"/>
      <c r="KH255"/>
      <c r="KI255"/>
      <c r="KJ255"/>
      <c r="KK255"/>
      <c r="KL255"/>
      <c r="KM255"/>
      <c r="KN255"/>
      <c r="KO255"/>
      <c r="KP255"/>
      <c r="KQ255"/>
      <c r="KR255"/>
      <c r="KS255"/>
      <c r="KT255"/>
      <c r="KU255"/>
      <c r="KV255"/>
      <c r="KW255"/>
      <c r="KX255"/>
      <c r="KY255"/>
      <c r="KZ255"/>
      <c r="LA255"/>
      <c r="LB255"/>
      <c r="LC255"/>
      <c r="LD255"/>
      <c r="LE255"/>
      <c r="LF255"/>
      <c r="LG255"/>
      <c r="LH255"/>
      <c r="LI255"/>
      <c r="LJ255"/>
      <c r="LK255"/>
      <c r="LL255"/>
      <c r="LM255"/>
      <c r="LN255"/>
      <c r="LO255"/>
      <c r="LP255"/>
      <c r="LQ255"/>
      <c r="LR255"/>
      <c r="LS255"/>
      <c r="LT255"/>
      <c r="LU255"/>
      <c r="LV255"/>
      <c r="LW255"/>
      <c r="LX255"/>
      <c r="LY255"/>
      <c r="LZ255"/>
      <c r="MA255"/>
      <c r="MB255"/>
      <c r="MC255"/>
      <c r="MD255"/>
      <c r="ME255"/>
      <c r="MF255"/>
      <c r="MG255"/>
      <c r="MH255"/>
      <c r="MI255"/>
      <c r="MJ255"/>
      <c r="MK255"/>
      <c r="ML255"/>
      <c r="MM255"/>
      <c r="MN255"/>
      <c r="MO255"/>
      <c r="MP255"/>
      <c r="MQ255"/>
      <c r="MR255"/>
      <c r="MS255"/>
      <c r="MT255"/>
      <c r="MU255"/>
      <c r="MV255"/>
      <c r="MW255"/>
      <c r="MX255"/>
      <c r="MY255"/>
      <c r="MZ255"/>
      <c r="NA255"/>
      <c r="NB255"/>
      <c r="NC255"/>
      <c r="ND255"/>
      <c r="NE255"/>
      <c r="NF255"/>
      <c r="NG255"/>
      <c r="NH255"/>
      <c r="NI255"/>
      <c r="NJ255"/>
      <c r="NK255"/>
      <c r="NL255"/>
      <c r="NM255"/>
      <c r="NN255"/>
      <c r="NO255"/>
      <c r="NP255"/>
      <c r="NQ255"/>
      <c r="NR255"/>
      <c r="NS255"/>
      <c r="NT255"/>
      <c r="NU255"/>
      <c r="NV255"/>
      <c r="NW255"/>
      <c r="NX255"/>
      <c r="NY255"/>
      <c r="NZ255"/>
      <c r="OA255"/>
      <c r="OB255"/>
      <c r="OC255"/>
      <c r="OD255"/>
      <c r="OE255"/>
      <c r="OF255"/>
      <c r="OG255"/>
      <c r="OH255"/>
      <c r="OI255"/>
      <c r="OJ255"/>
      <c r="OK255"/>
      <c r="OL255"/>
      <c r="OM255"/>
      <c r="ON255"/>
      <c r="OO255"/>
      <c r="OP255"/>
      <c r="OQ255"/>
      <c r="OR255"/>
      <c r="OS255"/>
      <c r="OT255"/>
      <c r="OU255"/>
      <c r="OV255"/>
      <c r="OW255"/>
      <c r="OX255"/>
      <c r="OY255"/>
      <c r="OZ255"/>
      <c r="PA255"/>
      <c r="PB255"/>
      <c r="PC255"/>
      <c r="PD255"/>
      <c r="PE255"/>
      <c r="PF255"/>
      <c r="PG255"/>
      <c r="PH255"/>
      <c r="PI255"/>
      <c r="PJ255"/>
      <c r="PK255"/>
      <c r="PL255"/>
      <c r="PM255"/>
      <c r="PN255"/>
      <c r="PO255"/>
      <c r="PP255"/>
      <c r="PQ255"/>
      <c r="PR255"/>
      <c r="PS255"/>
      <c r="PT255"/>
      <c r="PU255"/>
      <c r="PV255"/>
      <c r="PW255"/>
      <c r="PX255"/>
      <c r="PY255"/>
      <c r="PZ255"/>
      <c r="QA255"/>
      <c r="QB255"/>
      <c r="QC255"/>
      <c r="QD255"/>
      <c r="QE255"/>
      <c r="QF255"/>
      <c r="QG255"/>
      <c r="QH255"/>
      <c r="QI255"/>
      <c r="QJ255"/>
      <c r="QK255"/>
      <c r="QL255"/>
      <c r="QM255"/>
      <c r="QN255"/>
      <c r="QO255"/>
      <c r="QP255"/>
      <c r="QQ255"/>
      <c r="QR255"/>
      <c r="QS255"/>
      <c r="QT255"/>
      <c r="QU255"/>
      <c r="QV255"/>
      <c r="QW255"/>
      <c r="QX255"/>
      <c r="QY255"/>
      <c r="QZ255"/>
      <c r="RA255"/>
      <c r="RB255"/>
      <c r="RC255"/>
      <c r="RD255"/>
      <c r="RE255"/>
      <c r="RF255"/>
      <c r="RG255"/>
      <c r="RH255"/>
      <c r="RI255"/>
      <c r="RJ255"/>
      <c r="RK255"/>
      <c r="RL255"/>
      <c r="RM255"/>
      <c r="RN255"/>
      <c r="RO255"/>
      <c r="RP255"/>
      <c r="RQ255"/>
    </row>
    <row r="256" spans="1:485" s="40" customFormat="1" x14ac:dyDescent="0.2">
      <c r="A256" s="46" t="s">
        <v>425</v>
      </c>
      <c r="B256" s="47" t="s">
        <v>426</v>
      </c>
      <c r="C256" s="47" t="s">
        <v>449</v>
      </c>
      <c r="D256" s="47" t="s">
        <v>450</v>
      </c>
      <c r="E256" s="26">
        <v>1547466</v>
      </c>
      <c r="F256" s="156">
        <v>1789600</v>
      </c>
      <c r="G256" s="2">
        <f t="shared" si="7"/>
        <v>242134</v>
      </c>
      <c r="H256" s="44">
        <f t="shared" si="6"/>
        <v>0.1565</v>
      </c>
      <c r="I256" s="61" t="s">
        <v>870</v>
      </c>
      <c r="J256" s="65" t="s">
        <v>870</v>
      </c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  <c r="KR256"/>
      <c r="KS256"/>
      <c r="KT256"/>
      <c r="KU256"/>
      <c r="KV256"/>
      <c r="KW256"/>
      <c r="KX256"/>
      <c r="KY256"/>
      <c r="KZ256"/>
      <c r="LA256"/>
      <c r="LB256"/>
      <c r="LC256"/>
      <c r="LD256"/>
      <c r="LE256"/>
      <c r="LF256"/>
      <c r="LG256"/>
      <c r="LH256"/>
      <c r="LI256"/>
      <c r="LJ256"/>
      <c r="LK256"/>
      <c r="LL256"/>
      <c r="LM256"/>
      <c r="LN256"/>
      <c r="LO256"/>
      <c r="LP256"/>
      <c r="LQ256"/>
      <c r="LR256"/>
      <c r="LS256"/>
      <c r="LT256"/>
      <c r="LU256"/>
      <c r="LV256"/>
      <c r="LW256"/>
      <c r="LX256"/>
      <c r="LY256"/>
      <c r="LZ256"/>
      <c r="MA256"/>
      <c r="MB256"/>
      <c r="MC256"/>
      <c r="MD256"/>
      <c r="ME256"/>
      <c r="MF256"/>
      <c r="MG256"/>
      <c r="MH256"/>
      <c r="MI256"/>
      <c r="MJ256"/>
      <c r="MK256"/>
      <c r="ML256"/>
      <c r="MM256"/>
      <c r="MN256"/>
      <c r="MO256"/>
      <c r="MP256"/>
      <c r="MQ256"/>
      <c r="MR256"/>
      <c r="MS256"/>
      <c r="MT256"/>
      <c r="MU256"/>
      <c r="MV256"/>
      <c r="MW256"/>
      <c r="MX256"/>
      <c r="MY256"/>
      <c r="MZ256"/>
      <c r="NA256"/>
      <c r="NB256"/>
      <c r="NC256"/>
      <c r="ND256"/>
      <c r="NE256"/>
      <c r="NF256"/>
      <c r="NG256"/>
      <c r="NH256"/>
      <c r="NI256"/>
      <c r="NJ256"/>
      <c r="NK256"/>
      <c r="NL256"/>
      <c r="NM256"/>
      <c r="NN256"/>
      <c r="NO256"/>
      <c r="NP256"/>
      <c r="NQ256"/>
      <c r="NR256"/>
      <c r="NS256"/>
      <c r="NT256"/>
      <c r="NU256"/>
      <c r="NV256"/>
      <c r="NW256"/>
      <c r="NX256"/>
      <c r="NY256"/>
      <c r="NZ256"/>
      <c r="OA256"/>
      <c r="OB256"/>
      <c r="OC256"/>
      <c r="OD256"/>
      <c r="OE256"/>
      <c r="OF256"/>
      <c r="OG256"/>
      <c r="OH25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  <c r="PZ256"/>
      <c r="QA256"/>
      <c r="QB256"/>
      <c r="QC256"/>
      <c r="QD256"/>
      <c r="QE256"/>
      <c r="QF256"/>
      <c r="QG256"/>
      <c r="QH256"/>
      <c r="QI256"/>
      <c r="QJ256"/>
      <c r="QK256"/>
      <c r="QL256"/>
      <c r="QM256"/>
      <c r="QN256"/>
      <c r="QO256"/>
      <c r="QP256"/>
      <c r="QQ256"/>
      <c r="QR256"/>
      <c r="QS256"/>
      <c r="QT256"/>
      <c r="QU256"/>
      <c r="QV256"/>
      <c r="QW256"/>
      <c r="QX256"/>
      <c r="QY256"/>
      <c r="QZ256"/>
      <c r="RA256"/>
      <c r="RB256"/>
      <c r="RC256"/>
      <c r="RD256"/>
      <c r="RE256"/>
      <c r="RF256"/>
      <c r="RG256"/>
      <c r="RH256"/>
      <c r="RI256"/>
      <c r="RJ256"/>
      <c r="RK256"/>
      <c r="RL256"/>
      <c r="RM256"/>
      <c r="RN256"/>
      <c r="RO256"/>
      <c r="RP256"/>
      <c r="RQ256"/>
    </row>
    <row r="257" spans="1:485" s="40" customFormat="1" x14ac:dyDescent="0.2">
      <c r="A257" s="46" t="s">
        <v>451</v>
      </c>
      <c r="B257" s="47" t="s">
        <v>452</v>
      </c>
      <c r="C257" s="47" t="s">
        <v>453</v>
      </c>
      <c r="D257" s="47" t="s">
        <v>454</v>
      </c>
      <c r="E257" s="26">
        <v>420981</v>
      </c>
      <c r="F257" s="156">
        <v>477162</v>
      </c>
      <c r="G257" s="2">
        <f t="shared" si="7"/>
        <v>56181</v>
      </c>
      <c r="H257" s="44">
        <f t="shared" si="6"/>
        <v>0.13350000000000001</v>
      </c>
      <c r="I257" s="61" t="s">
        <v>870</v>
      </c>
      <c r="J257" s="65" t="s">
        <v>870</v>
      </c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  <c r="JD257"/>
      <c r="JE257"/>
      <c r="JF257"/>
      <c r="JG257"/>
      <c r="JH257"/>
      <c r="JI257"/>
      <c r="JJ257"/>
      <c r="JK257"/>
      <c r="JL257"/>
      <c r="JM257"/>
      <c r="JN257"/>
      <c r="JO257"/>
      <c r="JP257"/>
      <c r="JQ257"/>
      <c r="JR257"/>
      <c r="JS257"/>
      <c r="JT257"/>
      <c r="JU257"/>
      <c r="JV257"/>
      <c r="JW257"/>
      <c r="JX257"/>
      <c r="JY257"/>
      <c r="JZ257"/>
      <c r="KA257"/>
      <c r="KB257"/>
      <c r="KC257"/>
      <c r="KD257"/>
      <c r="KE257"/>
      <c r="KF257"/>
      <c r="KG257"/>
      <c r="KH257"/>
      <c r="KI257"/>
      <c r="KJ257"/>
      <c r="KK257"/>
      <c r="KL257"/>
      <c r="KM257"/>
      <c r="KN257"/>
      <c r="KO257"/>
      <c r="KP257"/>
      <c r="KQ257"/>
      <c r="KR257"/>
      <c r="KS257"/>
      <c r="KT257"/>
      <c r="KU257"/>
      <c r="KV257"/>
      <c r="KW257"/>
      <c r="KX257"/>
      <c r="KY257"/>
      <c r="KZ257"/>
      <c r="LA257"/>
      <c r="LB257"/>
      <c r="LC257"/>
      <c r="LD257"/>
      <c r="LE257"/>
      <c r="LF257"/>
      <c r="LG257"/>
      <c r="LH257"/>
      <c r="LI257"/>
      <c r="LJ257"/>
      <c r="LK257"/>
      <c r="LL257"/>
      <c r="LM257"/>
      <c r="LN257"/>
      <c r="LO257"/>
      <c r="LP257"/>
      <c r="LQ257"/>
      <c r="LR257"/>
      <c r="LS257"/>
      <c r="LT257"/>
      <c r="LU257"/>
      <c r="LV257"/>
      <c r="LW257"/>
      <c r="LX257"/>
      <c r="LY257"/>
      <c r="LZ257"/>
      <c r="MA257"/>
      <c r="MB257"/>
      <c r="MC257"/>
      <c r="MD257"/>
      <c r="ME257"/>
      <c r="MF257"/>
      <c r="MG257"/>
      <c r="MH257"/>
      <c r="MI257"/>
      <c r="MJ257"/>
      <c r="MK257"/>
      <c r="ML257"/>
      <c r="MM257"/>
      <c r="MN257"/>
      <c r="MO257"/>
      <c r="MP257"/>
      <c r="MQ257"/>
      <c r="MR257"/>
      <c r="MS257"/>
      <c r="MT257"/>
      <c r="MU257"/>
      <c r="MV257"/>
      <c r="MW257"/>
      <c r="MX257"/>
      <c r="MY257"/>
      <c r="MZ257"/>
      <c r="NA257"/>
      <c r="NB257"/>
      <c r="NC257"/>
      <c r="ND257"/>
      <c r="NE257"/>
      <c r="NF257"/>
      <c r="NG257"/>
      <c r="NH257"/>
      <c r="NI257"/>
      <c r="NJ257"/>
      <c r="NK257"/>
      <c r="NL257"/>
      <c r="NM257"/>
      <c r="NN257"/>
      <c r="NO257"/>
      <c r="NP257"/>
      <c r="NQ257"/>
      <c r="NR257"/>
      <c r="NS257"/>
      <c r="NT257"/>
      <c r="NU257"/>
      <c r="NV257"/>
      <c r="NW257"/>
      <c r="NX257"/>
      <c r="NY257"/>
      <c r="NZ257"/>
      <c r="OA257"/>
      <c r="OB257"/>
      <c r="OC257"/>
      <c r="OD257"/>
      <c r="OE257"/>
      <c r="OF257"/>
      <c r="OG257"/>
      <c r="OH257"/>
      <c r="OI257"/>
      <c r="OJ257"/>
      <c r="OK257"/>
      <c r="OL257"/>
      <c r="OM257"/>
      <c r="ON257"/>
      <c r="OO257"/>
      <c r="OP257"/>
      <c r="OQ257"/>
      <c r="OR257"/>
      <c r="OS257"/>
      <c r="OT257"/>
      <c r="OU257"/>
      <c r="OV257"/>
      <c r="OW257"/>
      <c r="OX257"/>
      <c r="OY257"/>
      <c r="OZ257"/>
      <c r="PA257"/>
      <c r="PB257"/>
      <c r="PC257"/>
      <c r="PD257"/>
      <c r="PE257"/>
      <c r="PF257"/>
      <c r="PG257"/>
      <c r="PH257"/>
      <c r="PI257"/>
      <c r="PJ257"/>
      <c r="PK257"/>
      <c r="PL257"/>
      <c r="PM257"/>
      <c r="PN257"/>
      <c r="PO257"/>
      <c r="PP257"/>
      <c r="PQ257"/>
      <c r="PR257"/>
      <c r="PS257"/>
      <c r="PT257"/>
      <c r="PU257"/>
      <c r="PV257"/>
      <c r="PW257"/>
      <c r="PX257"/>
      <c r="PY257"/>
      <c r="PZ257"/>
      <c r="QA257"/>
      <c r="QB257"/>
      <c r="QC257"/>
      <c r="QD257"/>
      <c r="QE257"/>
      <c r="QF257"/>
      <c r="QG257"/>
      <c r="QH257"/>
      <c r="QI257"/>
      <c r="QJ257"/>
      <c r="QK257"/>
      <c r="QL257"/>
      <c r="QM257"/>
      <c r="QN257"/>
      <c r="QO257"/>
      <c r="QP257"/>
      <c r="QQ257"/>
      <c r="QR257"/>
      <c r="QS257"/>
      <c r="QT257"/>
      <c r="QU257"/>
      <c r="QV257"/>
      <c r="QW257"/>
      <c r="QX257"/>
      <c r="QY257"/>
      <c r="QZ257"/>
      <c r="RA257"/>
      <c r="RB257"/>
      <c r="RC257"/>
      <c r="RD257"/>
      <c r="RE257"/>
      <c r="RF257"/>
      <c r="RG257"/>
      <c r="RH257"/>
      <c r="RI257"/>
      <c r="RJ257"/>
      <c r="RK257"/>
      <c r="RL257"/>
      <c r="RM257"/>
      <c r="RN257"/>
      <c r="RO257"/>
      <c r="RP257"/>
      <c r="RQ257"/>
    </row>
    <row r="258" spans="1:485" s="40" customFormat="1" x14ac:dyDescent="0.2">
      <c r="A258" s="46" t="s">
        <v>451</v>
      </c>
      <c r="B258" s="47" t="s">
        <v>452</v>
      </c>
      <c r="C258" s="47" t="s">
        <v>26</v>
      </c>
      <c r="D258" s="47" t="s">
        <v>455</v>
      </c>
      <c r="E258" s="26">
        <v>3065048</v>
      </c>
      <c r="F258" s="156">
        <v>3784239</v>
      </c>
      <c r="G258" s="2">
        <f t="shared" si="7"/>
        <v>719191</v>
      </c>
      <c r="H258" s="44">
        <f t="shared" si="6"/>
        <v>0.2346</v>
      </c>
      <c r="I258" s="61" t="s">
        <v>870</v>
      </c>
      <c r="J258" s="65" t="s">
        <v>870</v>
      </c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  <c r="JD258"/>
      <c r="JE258"/>
      <c r="JF258"/>
      <c r="JG258"/>
      <c r="JH258"/>
      <c r="JI258"/>
      <c r="JJ258"/>
      <c r="JK258"/>
      <c r="JL258"/>
      <c r="JM258"/>
      <c r="JN258"/>
      <c r="JO258"/>
      <c r="JP258"/>
      <c r="JQ258"/>
      <c r="JR258"/>
      <c r="JS258"/>
      <c r="JT258"/>
      <c r="JU258"/>
      <c r="JV258"/>
      <c r="JW258"/>
      <c r="JX258"/>
      <c r="JY258"/>
      <c r="JZ258"/>
      <c r="KA258"/>
      <c r="KB258"/>
      <c r="KC258"/>
      <c r="KD258"/>
      <c r="KE258"/>
      <c r="KF258"/>
      <c r="KG258"/>
      <c r="KH258"/>
      <c r="KI258"/>
      <c r="KJ258"/>
      <c r="KK258"/>
      <c r="KL258"/>
      <c r="KM258"/>
      <c r="KN258"/>
      <c r="KO258"/>
      <c r="KP258"/>
      <c r="KQ258"/>
      <c r="KR258"/>
      <c r="KS258"/>
      <c r="KT258"/>
      <c r="KU258"/>
      <c r="KV258"/>
      <c r="KW258"/>
      <c r="KX258"/>
      <c r="KY258"/>
      <c r="KZ258"/>
      <c r="LA258"/>
      <c r="LB258"/>
      <c r="LC258"/>
      <c r="LD258"/>
      <c r="LE258"/>
      <c r="LF258"/>
      <c r="LG258"/>
      <c r="LH258"/>
      <c r="LI258"/>
      <c r="LJ258"/>
      <c r="LK258"/>
      <c r="LL258"/>
      <c r="LM258"/>
      <c r="LN258"/>
      <c r="LO258"/>
      <c r="LP258"/>
      <c r="LQ258"/>
      <c r="LR258"/>
      <c r="LS258"/>
      <c r="LT258"/>
      <c r="LU258"/>
      <c r="LV258"/>
      <c r="LW258"/>
      <c r="LX258"/>
      <c r="LY258"/>
      <c r="LZ258"/>
      <c r="MA258"/>
      <c r="MB258"/>
      <c r="MC258"/>
      <c r="MD258"/>
      <c r="ME258"/>
      <c r="MF258"/>
      <c r="MG258"/>
      <c r="MH258"/>
      <c r="MI258"/>
      <c r="MJ258"/>
      <c r="MK258"/>
      <c r="ML258"/>
      <c r="MM258"/>
      <c r="MN258"/>
      <c r="MO258"/>
      <c r="MP258"/>
      <c r="MQ258"/>
      <c r="MR258"/>
      <c r="MS258"/>
      <c r="MT258"/>
      <c r="MU258"/>
      <c r="MV258"/>
      <c r="MW258"/>
      <c r="MX258"/>
      <c r="MY258"/>
      <c r="MZ258"/>
      <c r="NA258"/>
      <c r="NB258"/>
      <c r="NC258"/>
      <c r="ND258"/>
      <c r="NE258"/>
      <c r="NF258"/>
      <c r="NG258"/>
      <c r="NH258"/>
      <c r="NI258"/>
      <c r="NJ258"/>
      <c r="NK258"/>
      <c r="NL258"/>
      <c r="NM258"/>
      <c r="NN258"/>
      <c r="NO258"/>
      <c r="NP258"/>
      <c r="NQ258"/>
      <c r="NR258"/>
      <c r="NS258"/>
      <c r="NT258"/>
      <c r="NU258"/>
      <c r="NV258"/>
      <c r="NW258"/>
      <c r="NX258"/>
      <c r="NY258"/>
      <c r="NZ258"/>
      <c r="OA258"/>
      <c r="OB258"/>
      <c r="OC258"/>
      <c r="OD258"/>
      <c r="OE258"/>
      <c r="OF258"/>
      <c r="OG258"/>
      <c r="OH258"/>
      <c r="OI258"/>
      <c r="OJ258"/>
      <c r="OK258"/>
      <c r="OL258"/>
      <c r="OM258"/>
      <c r="ON258"/>
      <c r="OO258"/>
      <c r="OP258"/>
      <c r="OQ258"/>
      <c r="OR258"/>
      <c r="OS258"/>
      <c r="OT258"/>
      <c r="OU258"/>
      <c r="OV258"/>
      <c r="OW258"/>
      <c r="OX258"/>
      <c r="OY258"/>
      <c r="OZ258"/>
      <c r="PA258"/>
      <c r="PB258"/>
      <c r="PC258"/>
      <c r="PD258"/>
      <c r="PE258"/>
      <c r="PF258"/>
      <c r="PG258"/>
      <c r="PH258"/>
      <c r="PI258"/>
      <c r="PJ258"/>
      <c r="PK258"/>
      <c r="PL258"/>
      <c r="PM258"/>
      <c r="PN258"/>
      <c r="PO258"/>
      <c r="PP258"/>
      <c r="PQ258"/>
      <c r="PR258"/>
      <c r="PS258"/>
      <c r="PT258"/>
      <c r="PU258"/>
      <c r="PV258"/>
      <c r="PW258"/>
      <c r="PX258"/>
      <c r="PY258"/>
      <c r="PZ258"/>
      <c r="QA258"/>
      <c r="QB258"/>
      <c r="QC258"/>
      <c r="QD258"/>
      <c r="QE258"/>
      <c r="QF258"/>
      <c r="QG258"/>
      <c r="QH258"/>
      <c r="QI258"/>
      <c r="QJ258"/>
      <c r="QK258"/>
      <c r="QL258"/>
      <c r="QM258"/>
      <c r="QN258"/>
      <c r="QO258"/>
      <c r="QP258"/>
      <c r="QQ258"/>
      <c r="QR258"/>
      <c r="QS258"/>
      <c r="QT258"/>
      <c r="QU258"/>
      <c r="QV258"/>
      <c r="QW258"/>
      <c r="QX258"/>
      <c r="QY258"/>
      <c r="QZ258"/>
      <c r="RA258"/>
      <c r="RB258"/>
      <c r="RC258"/>
      <c r="RD258"/>
      <c r="RE258"/>
      <c r="RF258"/>
      <c r="RG258"/>
      <c r="RH258"/>
      <c r="RI258"/>
      <c r="RJ258"/>
      <c r="RK258"/>
      <c r="RL258"/>
      <c r="RM258"/>
      <c r="RN258"/>
      <c r="RO258"/>
      <c r="RP258"/>
      <c r="RQ258"/>
    </row>
    <row r="259" spans="1:485" s="40" customFormat="1" x14ac:dyDescent="0.2">
      <c r="A259" s="46" t="s">
        <v>451</v>
      </c>
      <c r="B259" s="47" t="s">
        <v>452</v>
      </c>
      <c r="C259" s="47" t="s">
        <v>79</v>
      </c>
      <c r="D259" s="47" t="s">
        <v>456</v>
      </c>
      <c r="E259" s="26">
        <v>963204</v>
      </c>
      <c r="F259" s="156">
        <v>1174407</v>
      </c>
      <c r="G259" s="2">
        <f t="shared" si="7"/>
        <v>211203</v>
      </c>
      <c r="H259" s="44">
        <f t="shared" si="6"/>
        <v>0.21929999999999999</v>
      </c>
      <c r="I259" s="61" t="s">
        <v>870</v>
      </c>
      <c r="J259" s="65" t="s">
        <v>870</v>
      </c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  <c r="JD259"/>
      <c r="JE259"/>
      <c r="JF259"/>
      <c r="JG259"/>
      <c r="JH259"/>
      <c r="JI259"/>
      <c r="JJ259"/>
      <c r="JK259"/>
      <c r="JL259"/>
      <c r="JM259"/>
      <c r="JN259"/>
      <c r="JO259"/>
      <c r="JP259"/>
      <c r="JQ259"/>
      <c r="JR259"/>
      <c r="JS259"/>
      <c r="JT259"/>
      <c r="JU259"/>
      <c r="JV259"/>
      <c r="JW259"/>
      <c r="JX259"/>
      <c r="JY259"/>
      <c r="JZ259"/>
      <c r="KA259"/>
      <c r="KB259"/>
      <c r="KC259"/>
      <c r="KD259"/>
      <c r="KE259"/>
      <c r="KF259"/>
      <c r="KG259"/>
      <c r="KH259"/>
      <c r="KI259"/>
      <c r="KJ259"/>
      <c r="KK259"/>
      <c r="KL259"/>
      <c r="KM259"/>
      <c r="KN259"/>
      <c r="KO259"/>
      <c r="KP259"/>
      <c r="KQ259"/>
      <c r="KR259"/>
      <c r="KS259"/>
      <c r="KT259"/>
      <c r="KU259"/>
      <c r="KV259"/>
      <c r="KW259"/>
      <c r="KX259"/>
      <c r="KY259"/>
      <c r="KZ259"/>
      <c r="LA259"/>
      <c r="LB259"/>
      <c r="LC259"/>
      <c r="LD259"/>
      <c r="LE259"/>
      <c r="LF259"/>
      <c r="LG259"/>
      <c r="LH259"/>
      <c r="LI259"/>
      <c r="LJ259"/>
      <c r="LK259"/>
      <c r="LL259"/>
      <c r="LM259"/>
      <c r="LN259"/>
      <c r="LO259"/>
      <c r="LP259"/>
      <c r="LQ259"/>
      <c r="LR259"/>
      <c r="LS259"/>
      <c r="LT259"/>
      <c r="LU259"/>
      <c r="LV259"/>
      <c r="LW259"/>
      <c r="LX259"/>
      <c r="LY259"/>
      <c r="LZ259"/>
      <c r="MA259"/>
      <c r="MB259"/>
      <c r="MC259"/>
      <c r="MD259"/>
      <c r="ME259"/>
      <c r="MF259"/>
      <c r="MG259"/>
      <c r="MH259"/>
      <c r="MI259"/>
      <c r="MJ259"/>
      <c r="MK259"/>
      <c r="ML259"/>
      <c r="MM259"/>
      <c r="MN259"/>
      <c r="MO259"/>
      <c r="MP259"/>
      <c r="MQ259"/>
      <c r="MR259"/>
      <c r="MS259"/>
      <c r="MT259"/>
      <c r="MU259"/>
      <c r="MV259"/>
      <c r="MW259"/>
      <c r="MX259"/>
      <c r="MY259"/>
      <c r="MZ259"/>
      <c r="NA259"/>
      <c r="NB259"/>
      <c r="NC259"/>
      <c r="ND259"/>
      <c r="NE259"/>
      <c r="NF259"/>
      <c r="NG259"/>
      <c r="NH259"/>
      <c r="NI259"/>
      <c r="NJ259"/>
      <c r="NK259"/>
      <c r="NL259"/>
      <c r="NM259"/>
      <c r="NN259"/>
      <c r="NO259"/>
      <c r="NP259"/>
      <c r="NQ259"/>
      <c r="NR259"/>
      <c r="NS259"/>
      <c r="NT259"/>
      <c r="NU259"/>
      <c r="NV259"/>
      <c r="NW259"/>
      <c r="NX259"/>
      <c r="NY259"/>
      <c r="NZ259"/>
      <c r="OA259"/>
      <c r="OB259"/>
      <c r="OC259"/>
      <c r="OD259"/>
      <c r="OE259"/>
      <c r="OF259"/>
      <c r="OG259"/>
      <c r="OH259"/>
      <c r="OI259"/>
      <c r="OJ259"/>
      <c r="OK259"/>
      <c r="OL259"/>
      <c r="OM259"/>
      <c r="ON259"/>
      <c r="OO259"/>
      <c r="OP259"/>
      <c r="OQ259"/>
      <c r="OR259"/>
      <c r="OS259"/>
      <c r="OT259"/>
      <c r="OU259"/>
      <c r="OV259"/>
      <c r="OW259"/>
      <c r="OX259"/>
      <c r="OY259"/>
      <c r="OZ259"/>
      <c r="PA259"/>
      <c r="PB259"/>
      <c r="PC259"/>
      <c r="PD259"/>
      <c r="PE259"/>
      <c r="PF259"/>
      <c r="PG259"/>
      <c r="PH259"/>
      <c r="PI259"/>
      <c r="PJ259"/>
      <c r="PK259"/>
      <c r="PL259"/>
      <c r="PM259"/>
      <c r="PN259"/>
      <c r="PO259"/>
      <c r="PP259"/>
      <c r="PQ259"/>
      <c r="PR259"/>
      <c r="PS259"/>
      <c r="PT259"/>
      <c r="PU259"/>
      <c r="PV259"/>
      <c r="PW259"/>
      <c r="PX259"/>
      <c r="PY259"/>
      <c r="PZ259"/>
      <c r="QA259"/>
      <c r="QB259"/>
      <c r="QC259"/>
      <c r="QD259"/>
      <c r="QE259"/>
      <c r="QF259"/>
      <c r="QG259"/>
      <c r="QH259"/>
      <c r="QI259"/>
      <c r="QJ259"/>
      <c r="QK259"/>
      <c r="QL259"/>
      <c r="QM259"/>
      <c r="QN259"/>
      <c r="QO259"/>
      <c r="QP259"/>
      <c r="QQ259"/>
      <c r="QR259"/>
      <c r="QS259"/>
      <c r="QT259"/>
      <c r="QU259"/>
      <c r="QV259"/>
      <c r="QW259"/>
      <c r="QX259"/>
      <c r="QY259"/>
      <c r="QZ259"/>
      <c r="RA259"/>
      <c r="RB259"/>
      <c r="RC259"/>
      <c r="RD259"/>
      <c r="RE259"/>
      <c r="RF259"/>
      <c r="RG259"/>
      <c r="RH259"/>
      <c r="RI259"/>
      <c r="RJ259"/>
      <c r="RK259"/>
      <c r="RL259"/>
      <c r="RM259"/>
      <c r="RN259"/>
      <c r="RO259"/>
      <c r="RP259"/>
      <c r="RQ259"/>
    </row>
    <row r="260" spans="1:485" s="40" customFormat="1" x14ac:dyDescent="0.2">
      <c r="A260" s="46" t="s">
        <v>451</v>
      </c>
      <c r="B260" s="47" t="s">
        <v>452</v>
      </c>
      <c r="C260" s="47" t="s">
        <v>16</v>
      </c>
      <c r="D260" s="47" t="s">
        <v>457</v>
      </c>
      <c r="E260" s="26">
        <v>1817609</v>
      </c>
      <c r="F260" s="156">
        <v>2084495</v>
      </c>
      <c r="G260" s="2">
        <f t="shared" si="7"/>
        <v>266886</v>
      </c>
      <c r="H260" s="44">
        <f t="shared" si="6"/>
        <v>0.14680000000000001</v>
      </c>
      <c r="I260" s="61" t="s">
        <v>870</v>
      </c>
      <c r="J260" s="65" t="s">
        <v>870</v>
      </c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  <c r="JD260"/>
      <c r="JE260"/>
      <c r="JF260"/>
      <c r="JG260"/>
      <c r="JH260"/>
      <c r="JI260"/>
      <c r="JJ260"/>
      <c r="JK260"/>
      <c r="JL260"/>
      <c r="JM260"/>
      <c r="JN260"/>
      <c r="JO260"/>
      <c r="JP260"/>
      <c r="JQ260"/>
      <c r="JR260"/>
      <c r="JS260"/>
      <c r="JT260"/>
      <c r="JU260"/>
      <c r="JV260"/>
      <c r="JW260"/>
      <c r="JX260"/>
      <c r="JY260"/>
      <c r="JZ260"/>
      <c r="KA260"/>
      <c r="KB260"/>
      <c r="KC260"/>
      <c r="KD260"/>
      <c r="KE260"/>
      <c r="KF260"/>
      <c r="KG260"/>
      <c r="KH260"/>
      <c r="KI260"/>
      <c r="KJ260"/>
      <c r="KK260"/>
      <c r="KL260"/>
      <c r="KM260"/>
      <c r="KN260"/>
      <c r="KO260"/>
      <c r="KP260"/>
      <c r="KQ260"/>
      <c r="KR260"/>
      <c r="KS260"/>
      <c r="KT260"/>
      <c r="KU260"/>
      <c r="KV260"/>
      <c r="KW260"/>
      <c r="KX260"/>
      <c r="KY260"/>
      <c r="KZ260"/>
      <c r="LA260"/>
      <c r="LB260"/>
      <c r="LC260"/>
      <c r="LD260"/>
      <c r="LE260"/>
      <c r="LF260"/>
      <c r="LG260"/>
      <c r="LH260"/>
      <c r="LI260"/>
      <c r="LJ260"/>
      <c r="LK260"/>
      <c r="LL260"/>
      <c r="LM260"/>
      <c r="LN260"/>
      <c r="LO260"/>
      <c r="LP260"/>
      <c r="LQ260"/>
      <c r="LR260"/>
      <c r="LS260"/>
      <c r="LT260"/>
      <c r="LU260"/>
      <c r="LV260"/>
      <c r="LW260"/>
      <c r="LX260"/>
      <c r="LY260"/>
      <c r="LZ260"/>
      <c r="MA260"/>
      <c r="MB260"/>
      <c r="MC260"/>
      <c r="MD260"/>
      <c r="ME260"/>
      <c r="MF260"/>
      <c r="MG260"/>
      <c r="MH260"/>
      <c r="MI260"/>
      <c r="MJ260"/>
      <c r="MK260"/>
      <c r="ML260"/>
      <c r="MM260"/>
      <c r="MN260"/>
      <c r="MO260"/>
      <c r="MP260"/>
      <c r="MQ260"/>
      <c r="MR260"/>
      <c r="MS260"/>
      <c r="MT260"/>
      <c r="MU260"/>
      <c r="MV260"/>
      <c r="MW260"/>
      <c r="MX260"/>
      <c r="MY260"/>
      <c r="MZ260"/>
      <c r="NA260"/>
      <c r="NB260"/>
      <c r="NC260"/>
      <c r="ND260"/>
      <c r="NE260"/>
      <c r="NF260"/>
      <c r="NG260"/>
      <c r="NH260"/>
      <c r="NI260"/>
      <c r="NJ260"/>
      <c r="NK260"/>
      <c r="NL260"/>
      <c r="NM260"/>
      <c r="NN260"/>
      <c r="NO260"/>
      <c r="NP260"/>
      <c r="NQ260"/>
      <c r="NR260"/>
      <c r="NS260"/>
      <c r="NT260"/>
      <c r="NU260"/>
      <c r="NV260"/>
      <c r="NW260"/>
      <c r="NX260"/>
      <c r="NY260"/>
      <c r="NZ260"/>
      <c r="OA260"/>
      <c r="OB260"/>
      <c r="OC260"/>
      <c r="OD260"/>
      <c r="OE260"/>
      <c r="OF260"/>
      <c r="OG260"/>
      <c r="OH260"/>
      <c r="OI260"/>
      <c r="OJ260"/>
      <c r="OK260"/>
      <c r="OL260"/>
      <c r="OM260"/>
      <c r="ON260"/>
      <c r="OO260"/>
      <c r="OP260"/>
      <c r="OQ260"/>
      <c r="OR260"/>
      <c r="OS260"/>
      <c r="OT260"/>
      <c r="OU260"/>
      <c r="OV260"/>
      <c r="OW260"/>
      <c r="OX260"/>
      <c r="OY260"/>
      <c r="OZ260"/>
      <c r="PA260"/>
      <c r="PB260"/>
      <c r="PC260"/>
      <c r="PD260"/>
      <c r="PE260"/>
      <c r="PF260"/>
      <c r="PG260"/>
      <c r="PH260"/>
      <c r="PI260"/>
      <c r="PJ260"/>
      <c r="PK260"/>
      <c r="PL260"/>
      <c r="PM260"/>
      <c r="PN260"/>
      <c r="PO260"/>
      <c r="PP260"/>
      <c r="PQ260"/>
      <c r="PR260"/>
      <c r="PS260"/>
      <c r="PT260"/>
      <c r="PU260"/>
      <c r="PV260"/>
      <c r="PW260"/>
      <c r="PX260"/>
      <c r="PY260"/>
      <c r="PZ260"/>
      <c r="QA260"/>
      <c r="QB260"/>
      <c r="QC260"/>
      <c r="QD260"/>
      <c r="QE260"/>
      <c r="QF260"/>
      <c r="QG260"/>
      <c r="QH260"/>
      <c r="QI260"/>
      <c r="QJ260"/>
      <c r="QK260"/>
      <c r="QL260"/>
      <c r="QM260"/>
      <c r="QN260"/>
      <c r="QO260"/>
      <c r="QP260"/>
      <c r="QQ260"/>
      <c r="QR260"/>
      <c r="QS260"/>
      <c r="QT260"/>
      <c r="QU260"/>
      <c r="QV260"/>
      <c r="QW260"/>
      <c r="QX260"/>
      <c r="QY260"/>
      <c r="QZ260"/>
      <c r="RA260"/>
      <c r="RB260"/>
      <c r="RC260"/>
      <c r="RD260"/>
      <c r="RE260"/>
      <c r="RF260"/>
      <c r="RG260"/>
      <c r="RH260"/>
      <c r="RI260"/>
      <c r="RJ260"/>
      <c r="RK260"/>
      <c r="RL260"/>
      <c r="RM260"/>
      <c r="RN260"/>
      <c r="RO260"/>
      <c r="RP260"/>
      <c r="RQ260"/>
    </row>
    <row r="261" spans="1:485" s="40" customFormat="1" x14ac:dyDescent="0.2">
      <c r="A261" s="46" t="s">
        <v>451</v>
      </c>
      <c r="B261" s="47" t="s">
        <v>452</v>
      </c>
      <c r="C261" s="47" t="s">
        <v>333</v>
      </c>
      <c r="D261" s="47" t="s">
        <v>458</v>
      </c>
      <c r="E261" s="26">
        <v>44034</v>
      </c>
      <c r="F261" s="156">
        <v>41658</v>
      </c>
      <c r="G261" s="2">
        <f t="shared" si="7"/>
        <v>-2376</v>
      </c>
      <c r="H261" s="44">
        <f t="shared" si="6"/>
        <v>-5.3999999999999999E-2</v>
      </c>
      <c r="I261" s="61">
        <v>1</v>
      </c>
      <c r="J261" s="65">
        <v>1</v>
      </c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  <c r="JD261"/>
      <c r="JE261"/>
      <c r="JF261"/>
      <c r="JG261"/>
      <c r="JH261"/>
      <c r="JI261"/>
      <c r="JJ261"/>
      <c r="JK261"/>
      <c r="JL261"/>
      <c r="JM261"/>
      <c r="JN261"/>
      <c r="JO261"/>
      <c r="JP261"/>
      <c r="JQ261"/>
      <c r="JR261"/>
      <c r="JS261"/>
      <c r="JT261"/>
      <c r="JU261"/>
      <c r="JV261"/>
      <c r="JW261"/>
      <c r="JX261"/>
      <c r="JY261"/>
      <c r="JZ261"/>
      <c r="KA261"/>
      <c r="KB261"/>
      <c r="KC261"/>
      <c r="KD261"/>
      <c r="KE261"/>
      <c r="KF261"/>
      <c r="KG261"/>
      <c r="KH261"/>
      <c r="KI261"/>
      <c r="KJ261"/>
      <c r="KK261"/>
      <c r="KL261"/>
      <c r="KM261"/>
      <c r="KN261"/>
      <c r="KO261"/>
      <c r="KP261"/>
      <c r="KQ261"/>
      <c r="KR261"/>
      <c r="KS261"/>
      <c r="KT261"/>
      <c r="KU261"/>
      <c r="KV261"/>
      <c r="KW261"/>
      <c r="KX261"/>
      <c r="KY261"/>
      <c r="KZ261"/>
      <c r="LA261"/>
      <c r="LB261"/>
      <c r="LC261"/>
      <c r="LD261"/>
      <c r="LE261"/>
      <c r="LF261"/>
      <c r="LG261"/>
      <c r="LH261"/>
      <c r="LI261"/>
      <c r="LJ261"/>
      <c r="LK261"/>
      <c r="LL261"/>
      <c r="LM261"/>
      <c r="LN261"/>
      <c r="LO261"/>
      <c r="LP261"/>
      <c r="LQ261"/>
      <c r="LR261"/>
      <c r="LS261"/>
      <c r="LT261"/>
      <c r="LU261"/>
      <c r="LV261"/>
      <c r="LW261"/>
      <c r="LX261"/>
      <c r="LY261"/>
      <c r="LZ261"/>
      <c r="MA261"/>
      <c r="MB261"/>
      <c r="MC261"/>
      <c r="MD261"/>
      <c r="ME261"/>
      <c r="MF261"/>
      <c r="MG261"/>
      <c r="MH261"/>
      <c r="MI261"/>
      <c r="MJ261"/>
      <c r="MK261"/>
      <c r="ML261"/>
      <c r="MM261"/>
      <c r="MN261"/>
      <c r="MO261"/>
      <c r="MP261"/>
      <c r="MQ261"/>
      <c r="MR261"/>
      <c r="MS261"/>
      <c r="MT261"/>
      <c r="MU261"/>
      <c r="MV261"/>
      <c r="MW261"/>
      <c r="MX261"/>
      <c r="MY261"/>
      <c r="MZ261"/>
      <c r="NA261"/>
      <c r="NB261"/>
      <c r="NC261"/>
      <c r="ND261"/>
      <c r="NE261"/>
      <c r="NF261"/>
      <c r="NG261"/>
      <c r="NH261"/>
      <c r="NI261"/>
      <c r="NJ261"/>
      <c r="NK261"/>
      <c r="NL261"/>
      <c r="NM261"/>
      <c r="NN261"/>
      <c r="NO261"/>
      <c r="NP261"/>
      <c r="NQ261"/>
      <c r="NR261"/>
      <c r="NS261"/>
      <c r="NT261"/>
      <c r="NU261"/>
      <c r="NV261"/>
      <c r="NW261"/>
      <c r="NX261"/>
      <c r="NY261"/>
      <c r="NZ261"/>
      <c r="OA261"/>
      <c r="OB261"/>
      <c r="OC261"/>
      <c r="OD261"/>
      <c r="OE261"/>
      <c r="OF261"/>
      <c r="OG261"/>
      <c r="OH261"/>
      <c r="OI261"/>
      <c r="OJ261"/>
      <c r="OK261"/>
      <c r="OL261"/>
      <c r="OM261"/>
      <c r="ON261"/>
      <c r="OO261"/>
      <c r="OP261"/>
      <c r="OQ261"/>
      <c r="OR261"/>
      <c r="OS261"/>
      <c r="OT261"/>
      <c r="OU261"/>
      <c r="OV261"/>
      <c r="OW261"/>
      <c r="OX261"/>
      <c r="OY261"/>
      <c r="OZ261"/>
      <c r="PA261"/>
      <c r="PB261"/>
      <c r="PC261"/>
      <c r="PD261"/>
      <c r="PE261"/>
      <c r="PF261"/>
      <c r="PG261"/>
      <c r="PH261"/>
      <c r="PI261"/>
      <c r="PJ261"/>
      <c r="PK261"/>
      <c r="PL261"/>
      <c r="PM261"/>
      <c r="PN261"/>
      <c r="PO261"/>
      <c r="PP261"/>
      <c r="PQ261"/>
      <c r="PR261"/>
      <c r="PS261"/>
      <c r="PT261"/>
      <c r="PU261"/>
      <c r="PV261"/>
      <c r="PW261"/>
      <c r="PX261"/>
      <c r="PY261"/>
      <c r="PZ261"/>
      <c r="QA261"/>
      <c r="QB261"/>
      <c r="QC261"/>
      <c r="QD261"/>
      <c r="QE261"/>
      <c r="QF261"/>
      <c r="QG261"/>
      <c r="QH261"/>
      <c r="QI261"/>
      <c r="QJ261"/>
      <c r="QK261"/>
      <c r="QL261"/>
      <c r="QM261"/>
      <c r="QN261"/>
      <c r="QO261"/>
      <c r="QP261"/>
      <c r="QQ261"/>
      <c r="QR261"/>
      <c r="QS261"/>
      <c r="QT261"/>
      <c r="QU261"/>
      <c r="QV261"/>
      <c r="QW261"/>
      <c r="QX261"/>
      <c r="QY261"/>
      <c r="QZ261"/>
      <c r="RA261"/>
      <c r="RB261"/>
      <c r="RC261"/>
      <c r="RD261"/>
      <c r="RE261"/>
      <c r="RF261"/>
      <c r="RG261"/>
      <c r="RH261"/>
      <c r="RI261"/>
      <c r="RJ261"/>
      <c r="RK261"/>
      <c r="RL261"/>
      <c r="RM261"/>
      <c r="RN261"/>
      <c r="RO261"/>
      <c r="RP261"/>
      <c r="RQ261"/>
    </row>
    <row r="262" spans="1:485" s="40" customFormat="1" x14ac:dyDescent="0.2">
      <c r="A262" s="46" t="s">
        <v>451</v>
      </c>
      <c r="B262" s="47" t="s">
        <v>452</v>
      </c>
      <c r="C262" s="47" t="s">
        <v>325</v>
      </c>
      <c r="D262" s="47" t="s">
        <v>459</v>
      </c>
      <c r="E262" s="26">
        <v>2758811</v>
      </c>
      <c r="F262" s="156">
        <v>3216627</v>
      </c>
      <c r="G262" s="2">
        <f t="shared" si="7"/>
        <v>457816</v>
      </c>
      <c r="H262" s="44">
        <f t="shared" si="6"/>
        <v>0.16589999999999999</v>
      </c>
      <c r="I262" s="61" t="s">
        <v>870</v>
      </c>
      <c r="J262" s="65" t="s">
        <v>870</v>
      </c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  <c r="JF262"/>
      <c r="JG262"/>
      <c r="JH262"/>
      <c r="JI262"/>
      <c r="JJ262"/>
      <c r="JK262"/>
      <c r="JL262"/>
      <c r="JM262"/>
      <c r="JN262"/>
      <c r="JO262"/>
      <c r="JP262"/>
      <c r="JQ262"/>
      <c r="JR262"/>
      <c r="JS262"/>
      <c r="JT262"/>
      <c r="JU262"/>
      <c r="JV262"/>
      <c r="JW262"/>
      <c r="JX262"/>
      <c r="JY262"/>
      <c r="JZ262"/>
      <c r="KA262"/>
      <c r="KB262"/>
      <c r="KC262"/>
      <c r="KD262"/>
      <c r="KE262"/>
      <c r="KF262"/>
      <c r="KG262"/>
      <c r="KH262"/>
      <c r="KI262"/>
      <c r="KJ262"/>
      <c r="KK262"/>
      <c r="KL262"/>
      <c r="KM262"/>
      <c r="KN262"/>
      <c r="KO262"/>
      <c r="KP262"/>
      <c r="KQ262"/>
      <c r="KR262"/>
      <c r="KS262"/>
      <c r="KT262"/>
      <c r="KU262"/>
      <c r="KV262"/>
      <c r="KW262"/>
      <c r="KX262"/>
      <c r="KY262"/>
      <c r="KZ262"/>
      <c r="LA262"/>
      <c r="LB262"/>
      <c r="LC262"/>
      <c r="LD262"/>
      <c r="LE262"/>
      <c r="LF262"/>
      <c r="LG262"/>
      <c r="LH262"/>
      <c r="LI262"/>
      <c r="LJ262"/>
      <c r="LK262"/>
      <c r="LL262"/>
      <c r="LM262"/>
      <c r="LN262"/>
      <c r="LO262"/>
      <c r="LP262"/>
      <c r="LQ262"/>
      <c r="LR262"/>
      <c r="LS262"/>
      <c r="LT262"/>
      <c r="LU262"/>
      <c r="LV262"/>
      <c r="LW262"/>
      <c r="LX262"/>
      <c r="LY262"/>
      <c r="LZ262"/>
      <c r="MA262"/>
      <c r="MB262"/>
      <c r="MC262"/>
      <c r="MD262"/>
      <c r="ME262"/>
      <c r="MF262"/>
      <c r="MG262"/>
      <c r="MH262"/>
      <c r="MI262"/>
      <c r="MJ262"/>
      <c r="MK262"/>
      <c r="ML262"/>
      <c r="MM262"/>
      <c r="MN262"/>
      <c r="MO262"/>
      <c r="MP262"/>
      <c r="MQ262"/>
      <c r="MR262"/>
      <c r="MS262"/>
      <c r="MT262"/>
      <c r="MU262"/>
      <c r="MV262"/>
      <c r="MW262"/>
      <c r="MX262"/>
      <c r="MY262"/>
      <c r="MZ262"/>
      <c r="NA262"/>
      <c r="NB262"/>
      <c r="NC262"/>
      <c r="ND262"/>
      <c r="NE262"/>
      <c r="NF262"/>
      <c r="NG262"/>
      <c r="NH262"/>
      <c r="NI262"/>
      <c r="NJ262"/>
      <c r="NK262"/>
      <c r="NL262"/>
      <c r="NM262"/>
      <c r="NN262"/>
      <c r="NO262"/>
      <c r="NP262"/>
      <c r="NQ262"/>
      <c r="NR262"/>
      <c r="NS262"/>
      <c r="NT262"/>
      <c r="NU262"/>
      <c r="NV262"/>
      <c r="NW262"/>
      <c r="NX262"/>
      <c r="NY262"/>
      <c r="NZ262"/>
      <c r="OA262"/>
      <c r="OB262"/>
      <c r="OC262"/>
      <c r="OD262"/>
      <c r="OE262"/>
      <c r="OF262"/>
      <c r="OG262"/>
      <c r="OH262"/>
      <c r="OI262"/>
      <c r="OJ262"/>
      <c r="OK262"/>
      <c r="OL262"/>
      <c r="OM262"/>
      <c r="ON262"/>
      <c r="OO262"/>
      <c r="OP262"/>
      <c r="OQ262"/>
      <c r="OR262"/>
      <c r="OS262"/>
      <c r="OT262"/>
      <c r="OU262"/>
      <c r="OV262"/>
      <c r="OW262"/>
      <c r="OX262"/>
      <c r="OY262"/>
      <c r="OZ262"/>
      <c r="PA262"/>
      <c r="PB262"/>
      <c r="PC262"/>
      <c r="PD262"/>
      <c r="PE262"/>
      <c r="PF262"/>
      <c r="PG262"/>
      <c r="PH262"/>
      <c r="PI262"/>
      <c r="PJ262"/>
      <c r="PK262"/>
      <c r="PL262"/>
      <c r="PM262"/>
      <c r="PN262"/>
      <c r="PO262"/>
      <c r="PP262"/>
      <c r="PQ262"/>
      <c r="PR262"/>
      <c r="PS262"/>
      <c r="PT262"/>
      <c r="PU262"/>
      <c r="PV262"/>
      <c r="PW262"/>
      <c r="PX262"/>
      <c r="PY262"/>
      <c r="PZ262"/>
      <c r="QA262"/>
      <c r="QB262"/>
      <c r="QC262"/>
      <c r="QD262"/>
      <c r="QE262"/>
      <c r="QF262"/>
      <c r="QG262"/>
      <c r="QH262"/>
      <c r="QI262"/>
      <c r="QJ262"/>
      <c r="QK262"/>
      <c r="QL262"/>
      <c r="QM262"/>
      <c r="QN262"/>
      <c r="QO262"/>
      <c r="QP262"/>
      <c r="QQ262"/>
      <c r="QR262"/>
      <c r="QS262"/>
      <c r="QT262"/>
      <c r="QU262"/>
      <c r="QV262"/>
      <c r="QW262"/>
      <c r="QX262"/>
      <c r="QY262"/>
      <c r="QZ262"/>
      <c r="RA262"/>
      <c r="RB262"/>
      <c r="RC262"/>
      <c r="RD262"/>
      <c r="RE262"/>
      <c r="RF262"/>
      <c r="RG262"/>
      <c r="RH262"/>
      <c r="RI262"/>
      <c r="RJ262"/>
      <c r="RK262"/>
      <c r="RL262"/>
      <c r="RM262"/>
      <c r="RN262"/>
      <c r="RO262"/>
      <c r="RP262"/>
      <c r="RQ262"/>
    </row>
    <row r="263" spans="1:485" s="40" customFormat="1" x14ac:dyDescent="0.2">
      <c r="A263" s="46" t="s">
        <v>451</v>
      </c>
      <c r="B263" s="47" t="s">
        <v>452</v>
      </c>
      <c r="C263" s="47" t="s">
        <v>460</v>
      </c>
      <c r="D263" s="47" t="s">
        <v>461</v>
      </c>
      <c r="E263" s="26">
        <v>2945598</v>
      </c>
      <c r="F263" s="156">
        <v>3424853</v>
      </c>
      <c r="G263" s="2">
        <f t="shared" si="7"/>
        <v>479255</v>
      </c>
      <c r="H263" s="44">
        <f t="shared" si="6"/>
        <v>0.16270000000000001</v>
      </c>
      <c r="I263" s="61" t="s">
        <v>870</v>
      </c>
      <c r="J263" s="65" t="s">
        <v>870</v>
      </c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  <c r="JE263"/>
      <c r="JF263"/>
      <c r="JG263"/>
      <c r="JH263"/>
      <c r="JI263"/>
      <c r="JJ263"/>
      <c r="JK263"/>
      <c r="JL263"/>
      <c r="JM263"/>
      <c r="JN263"/>
      <c r="JO263"/>
      <c r="JP263"/>
      <c r="JQ263"/>
      <c r="JR263"/>
      <c r="JS263"/>
      <c r="JT263"/>
      <c r="JU263"/>
      <c r="JV263"/>
      <c r="JW263"/>
      <c r="JX263"/>
      <c r="JY263"/>
      <c r="JZ263"/>
      <c r="KA263"/>
      <c r="KB263"/>
      <c r="KC263"/>
      <c r="KD263"/>
      <c r="KE263"/>
      <c r="KF263"/>
      <c r="KG263"/>
      <c r="KH263"/>
      <c r="KI263"/>
      <c r="KJ263"/>
      <c r="KK263"/>
      <c r="KL263"/>
      <c r="KM263"/>
      <c r="KN263"/>
      <c r="KO263"/>
      <c r="KP263"/>
      <c r="KQ263"/>
      <c r="KR263"/>
      <c r="KS263"/>
      <c r="KT263"/>
      <c r="KU263"/>
      <c r="KV263"/>
      <c r="KW263"/>
      <c r="KX263"/>
      <c r="KY263"/>
      <c r="KZ263"/>
      <c r="LA263"/>
      <c r="LB263"/>
      <c r="LC263"/>
      <c r="LD263"/>
      <c r="LE263"/>
      <c r="LF263"/>
      <c r="LG263"/>
      <c r="LH263"/>
      <c r="LI263"/>
      <c r="LJ263"/>
      <c r="LK263"/>
      <c r="LL263"/>
      <c r="LM263"/>
      <c r="LN263"/>
      <c r="LO263"/>
      <c r="LP263"/>
      <c r="LQ263"/>
      <c r="LR263"/>
      <c r="LS263"/>
      <c r="LT263"/>
      <c r="LU263"/>
      <c r="LV263"/>
      <c r="LW263"/>
      <c r="LX263"/>
      <c r="LY263"/>
      <c r="LZ263"/>
      <c r="MA263"/>
      <c r="MB263"/>
      <c r="MC263"/>
      <c r="MD263"/>
      <c r="ME263"/>
      <c r="MF263"/>
      <c r="MG263"/>
      <c r="MH263"/>
      <c r="MI263"/>
      <c r="MJ263"/>
      <c r="MK263"/>
      <c r="ML263"/>
      <c r="MM263"/>
      <c r="MN263"/>
      <c r="MO263"/>
      <c r="MP263"/>
      <c r="MQ263"/>
      <c r="MR263"/>
      <c r="MS263"/>
      <c r="MT263"/>
      <c r="MU263"/>
      <c r="MV263"/>
      <c r="MW263"/>
      <c r="MX263"/>
      <c r="MY263"/>
      <c r="MZ263"/>
      <c r="NA263"/>
      <c r="NB263"/>
      <c r="NC263"/>
      <c r="ND263"/>
      <c r="NE263"/>
      <c r="NF263"/>
      <c r="NG263"/>
      <c r="NH263"/>
      <c r="NI263"/>
      <c r="NJ263"/>
      <c r="NK263"/>
      <c r="NL263"/>
      <c r="NM263"/>
      <c r="NN263"/>
      <c r="NO263"/>
      <c r="NP263"/>
      <c r="NQ263"/>
      <c r="NR263"/>
      <c r="NS263"/>
      <c r="NT263"/>
      <c r="NU263"/>
      <c r="NV263"/>
      <c r="NW263"/>
      <c r="NX263"/>
      <c r="NY263"/>
      <c r="NZ263"/>
      <c r="OA263"/>
      <c r="OB263"/>
      <c r="OC263"/>
      <c r="OD263"/>
      <c r="OE263"/>
      <c r="OF263"/>
      <c r="OG263"/>
      <c r="OH263"/>
      <c r="OI263"/>
      <c r="OJ263"/>
      <c r="OK263"/>
      <c r="OL263"/>
      <c r="OM263"/>
      <c r="ON263"/>
      <c r="OO263"/>
      <c r="OP263"/>
      <c r="OQ263"/>
      <c r="OR263"/>
      <c r="OS263"/>
      <c r="OT263"/>
      <c r="OU263"/>
      <c r="OV263"/>
      <c r="OW263"/>
      <c r="OX263"/>
      <c r="OY263"/>
      <c r="OZ263"/>
      <c r="PA263"/>
      <c r="PB263"/>
      <c r="PC263"/>
      <c r="PD263"/>
      <c r="PE263"/>
      <c r="PF263"/>
      <c r="PG263"/>
      <c r="PH263"/>
      <c r="PI263"/>
      <c r="PJ263"/>
      <c r="PK263"/>
      <c r="PL263"/>
      <c r="PM263"/>
      <c r="PN263"/>
      <c r="PO263"/>
      <c r="PP263"/>
      <c r="PQ263"/>
      <c r="PR263"/>
      <c r="PS263"/>
      <c r="PT263"/>
      <c r="PU263"/>
      <c r="PV263"/>
      <c r="PW263"/>
      <c r="PX263"/>
      <c r="PY263"/>
      <c r="PZ263"/>
      <c r="QA263"/>
      <c r="QB263"/>
      <c r="QC263"/>
      <c r="QD263"/>
      <c r="QE263"/>
      <c r="QF263"/>
      <c r="QG263"/>
      <c r="QH263"/>
      <c r="QI263"/>
      <c r="QJ263"/>
      <c r="QK263"/>
      <c r="QL263"/>
      <c r="QM263"/>
      <c r="QN263"/>
      <c r="QO263"/>
      <c r="QP263"/>
      <c r="QQ263"/>
      <c r="QR263"/>
      <c r="QS263"/>
      <c r="QT263"/>
      <c r="QU263"/>
      <c r="QV263"/>
      <c r="QW263"/>
      <c r="QX263"/>
      <c r="QY263"/>
      <c r="QZ263"/>
      <c r="RA263"/>
      <c r="RB263"/>
      <c r="RC263"/>
      <c r="RD263"/>
      <c r="RE263"/>
      <c r="RF263"/>
      <c r="RG263"/>
      <c r="RH263"/>
      <c r="RI263"/>
      <c r="RJ263"/>
      <c r="RK263"/>
      <c r="RL263"/>
      <c r="RM263"/>
      <c r="RN263"/>
      <c r="RO263"/>
      <c r="RP263"/>
      <c r="RQ263"/>
    </row>
    <row r="264" spans="1:485" s="40" customFormat="1" x14ac:dyDescent="0.2">
      <c r="A264" s="46" t="s">
        <v>451</v>
      </c>
      <c r="B264" s="47" t="s">
        <v>452</v>
      </c>
      <c r="C264" s="47" t="s">
        <v>73</v>
      </c>
      <c r="D264" s="47" t="s">
        <v>462</v>
      </c>
      <c r="E264" s="26">
        <v>866908</v>
      </c>
      <c r="F264" s="156">
        <v>1050066</v>
      </c>
      <c r="G264" s="2">
        <f t="shared" si="7"/>
        <v>183158</v>
      </c>
      <c r="H264" s="44">
        <f t="shared" si="6"/>
        <v>0.21129999999999999</v>
      </c>
      <c r="I264" s="61" t="s">
        <v>870</v>
      </c>
      <c r="J264" s="65" t="s">
        <v>870</v>
      </c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  <c r="LK264"/>
      <c r="LL264"/>
      <c r="LM264"/>
      <c r="LN264"/>
      <c r="LO264"/>
      <c r="LP264"/>
      <c r="LQ264"/>
      <c r="LR264"/>
      <c r="LS264"/>
      <c r="LT264"/>
      <c r="LU264"/>
      <c r="LV264"/>
      <c r="LW264"/>
      <c r="LX264"/>
      <c r="LY264"/>
      <c r="LZ264"/>
      <c r="MA264"/>
      <c r="MB264"/>
      <c r="MC264"/>
      <c r="MD264"/>
      <c r="ME264"/>
      <c r="MF264"/>
      <c r="MG264"/>
      <c r="MH264"/>
      <c r="MI264"/>
      <c r="MJ264"/>
      <c r="MK264"/>
      <c r="ML264"/>
      <c r="MM264"/>
      <c r="MN264"/>
      <c r="MO264"/>
      <c r="MP264"/>
      <c r="MQ264"/>
      <c r="MR264"/>
      <c r="MS264"/>
      <c r="MT264"/>
      <c r="MU264"/>
      <c r="MV264"/>
      <c r="MW264"/>
      <c r="MX264"/>
      <c r="MY264"/>
      <c r="MZ264"/>
      <c r="NA264"/>
      <c r="NB264"/>
      <c r="NC264"/>
      <c r="ND264"/>
      <c r="NE264"/>
      <c r="NF264"/>
      <c r="NG264"/>
      <c r="NH264"/>
      <c r="NI264"/>
      <c r="NJ264"/>
      <c r="NK264"/>
      <c r="NL264"/>
      <c r="NM264"/>
      <c r="NN264"/>
      <c r="NO264"/>
      <c r="NP264"/>
      <c r="NQ264"/>
      <c r="NR264"/>
      <c r="NS264"/>
      <c r="NT264"/>
      <c r="NU264"/>
      <c r="NV264"/>
      <c r="NW264"/>
      <c r="NX264"/>
      <c r="NY264"/>
      <c r="NZ264"/>
      <c r="OA264"/>
      <c r="OB264"/>
      <c r="OC264"/>
      <c r="OD264"/>
      <c r="OE264"/>
      <c r="OF264"/>
      <c r="OG264"/>
      <c r="OH264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  <c r="PZ264"/>
      <c r="QA264"/>
      <c r="QB264"/>
      <c r="QC264"/>
      <c r="QD264"/>
      <c r="QE264"/>
      <c r="QF264"/>
      <c r="QG264"/>
      <c r="QH264"/>
      <c r="QI264"/>
      <c r="QJ264"/>
      <c r="QK264"/>
      <c r="QL264"/>
      <c r="QM264"/>
      <c r="QN264"/>
      <c r="QO264"/>
      <c r="QP264"/>
      <c r="QQ264"/>
      <c r="QR264"/>
      <c r="QS264"/>
      <c r="QT264"/>
      <c r="QU264"/>
      <c r="QV264"/>
      <c r="QW264"/>
      <c r="QX264"/>
      <c r="QY264"/>
      <c r="QZ264"/>
      <c r="RA264"/>
      <c r="RB264"/>
      <c r="RC264"/>
      <c r="RD264"/>
      <c r="RE264"/>
      <c r="RF264"/>
      <c r="RG264"/>
      <c r="RH264"/>
      <c r="RI264"/>
      <c r="RJ264"/>
      <c r="RK264"/>
      <c r="RL264"/>
      <c r="RM264"/>
      <c r="RN264"/>
      <c r="RO264"/>
      <c r="RP264"/>
      <c r="RQ264"/>
    </row>
    <row r="265" spans="1:485" s="40" customFormat="1" x14ac:dyDescent="0.2">
      <c r="A265" s="46" t="s">
        <v>451</v>
      </c>
      <c r="B265" s="47" t="s">
        <v>452</v>
      </c>
      <c r="C265" s="47" t="s">
        <v>463</v>
      </c>
      <c r="D265" s="47" t="s">
        <v>464</v>
      </c>
      <c r="E265" s="26">
        <v>1146390</v>
      </c>
      <c r="F265" s="156">
        <v>1308862</v>
      </c>
      <c r="G265" s="2">
        <f t="shared" si="7"/>
        <v>162472</v>
      </c>
      <c r="H265" s="44">
        <f t="shared" ref="H265:H328" si="8">ROUND(G265/E265,4)</f>
        <v>0.14169999999999999</v>
      </c>
      <c r="I265" s="61" t="s">
        <v>870</v>
      </c>
      <c r="J265" s="65" t="s">
        <v>870</v>
      </c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  <c r="JI265"/>
      <c r="JJ265"/>
      <c r="JK265"/>
      <c r="JL265"/>
      <c r="JM265"/>
      <c r="JN265"/>
      <c r="JO265"/>
      <c r="JP265"/>
      <c r="JQ265"/>
      <c r="JR265"/>
      <c r="JS265"/>
      <c r="JT265"/>
      <c r="JU265"/>
      <c r="JV265"/>
      <c r="JW265"/>
      <c r="JX265"/>
      <c r="JY265"/>
      <c r="JZ265"/>
      <c r="KA265"/>
      <c r="KB265"/>
      <c r="KC265"/>
      <c r="KD265"/>
      <c r="KE265"/>
      <c r="KF265"/>
      <c r="KG265"/>
      <c r="KH265"/>
      <c r="KI265"/>
      <c r="KJ265"/>
      <c r="KK265"/>
      <c r="KL265"/>
      <c r="KM265"/>
      <c r="KN265"/>
      <c r="KO265"/>
      <c r="KP265"/>
      <c r="KQ265"/>
      <c r="KR265"/>
      <c r="KS265"/>
      <c r="KT265"/>
      <c r="KU265"/>
      <c r="KV265"/>
      <c r="KW265"/>
      <c r="KX265"/>
      <c r="KY265"/>
      <c r="KZ265"/>
      <c r="LA265"/>
      <c r="LB265"/>
      <c r="LC265"/>
      <c r="LD265"/>
      <c r="LE265"/>
      <c r="LF265"/>
      <c r="LG265"/>
      <c r="LH265"/>
      <c r="LI265"/>
      <c r="LJ265"/>
      <c r="LK265"/>
      <c r="LL265"/>
      <c r="LM265"/>
      <c r="LN265"/>
      <c r="LO265"/>
      <c r="LP265"/>
      <c r="LQ265"/>
      <c r="LR265"/>
      <c r="LS265"/>
      <c r="LT265"/>
      <c r="LU265"/>
      <c r="LV265"/>
      <c r="LW265"/>
      <c r="LX265"/>
      <c r="LY265"/>
      <c r="LZ265"/>
      <c r="MA265"/>
      <c r="MB265"/>
      <c r="MC265"/>
      <c r="MD265"/>
      <c r="ME265"/>
      <c r="MF265"/>
      <c r="MG265"/>
      <c r="MH265"/>
      <c r="MI265"/>
      <c r="MJ265"/>
      <c r="MK265"/>
      <c r="ML265"/>
      <c r="MM265"/>
      <c r="MN265"/>
      <c r="MO265"/>
      <c r="MP265"/>
      <c r="MQ265"/>
      <c r="MR265"/>
      <c r="MS265"/>
      <c r="MT265"/>
      <c r="MU265"/>
      <c r="MV265"/>
      <c r="MW265"/>
      <c r="MX265"/>
      <c r="MY265"/>
      <c r="MZ265"/>
      <c r="NA265"/>
      <c r="NB265"/>
      <c r="NC265"/>
      <c r="ND265"/>
      <c r="NE265"/>
      <c r="NF265"/>
      <c r="NG265"/>
      <c r="NH265"/>
      <c r="NI265"/>
      <c r="NJ265"/>
      <c r="NK265"/>
      <c r="NL265"/>
      <c r="NM265"/>
      <c r="NN265"/>
      <c r="NO265"/>
      <c r="NP265"/>
      <c r="NQ265"/>
      <c r="NR265"/>
      <c r="NS265"/>
      <c r="NT265"/>
      <c r="NU265"/>
      <c r="NV265"/>
      <c r="NW265"/>
      <c r="NX265"/>
      <c r="NY265"/>
      <c r="NZ265"/>
      <c r="OA265"/>
      <c r="OB265"/>
      <c r="OC265"/>
      <c r="OD265"/>
      <c r="OE265"/>
      <c r="OF265"/>
      <c r="OG265"/>
      <c r="OH265"/>
      <c r="OI265"/>
      <c r="OJ265"/>
      <c r="OK265"/>
      <c r="OL265"/>
      <c r="OM265"/>
      <c r="ON265"/>
      <c r="OO265"/>
      <c r="OP265"/>
      <c r="OQ265"/>
      <c r="OR265"/>
      <c r="OS265"/>
      <c r="OT265"/>
      <c r="OU265"/>
      <c r="OV265"/>
      <c r="OW265"/>
      <c r="OX265"/>
      <c r="OY265"/>
      <c r="OZ265"/>
      <c r="PA265"/>
      <c r="PB265"/>
      <c r="PC265"/>
      <c r="PD265"/>
      <c r="PE265"/>
      <c r="PF265"/>
      <c r="PG265"/>
      <c r="PH265"/>
      <c r="PI265"/>
      <c r="PJ265"/>
      <c r="PK265"/>
      <c r="PL265"/>
      <c r="PM265"/>
      <c r="PN265"/>
      <c r="PO265"/>
      <c r="PP265"/>
      <c r="PQ265"/>
      <c r="PR265"/>
      <c r="PS265"/>
      <c r="PT265"/>
      <c r="PU265"/>
      <c r="PV265"/>
      <c r="PW265"/>
      <c r="PX265"/>
      <c r="PY265"/>
      <c r="PZ265"/>
      <c r="QA265"/>
      <c r="QB265"/>
      <c r="QC265"/>
      <c r="QD265"/>
      <c r="QE265"/>
      <c r="QF265"/>
      <c r="QG265"/>
      <c r="QH265"/>
      <c r="QI265"/>
      <c r="QJ265"/>
      <c r="QK265"/>
      <c r="QL265"/>
      <c r="QM265"/>
      <c r="QN265"/>
      <c r="QO265"/>
      <c r="QP265"/>
      <c r="QQ265"/>
      <c r="QR265"/>
      <c r="QS265"/>
      <c r="QT265"/>
      <c r="QU265"/>
      <c r="QV265"/>
      <c r="QW265"/>
      <c r="QX265"/>
      <c r="QY265"/>
      <c r="QZ265"/>
      <c r="RA265"/>
      <c r="RB265"/>
      <c r="RC265"/>
      <c r="RD265"/>
      <c r="RE265"/>
      <c r="RF265"/>
      <c r="RG265"/>
      <c r="RH265"/>
      <c r="RI265"/>
      <c r="RJ265"/>
      <c r="RK265"/>
      <c r="RL265"/>
      <c r="RM265"/>
      <c r="RN265"/>
      <c r="RO265"/>
      <c r="RP265"/>
      <c r="RQ265"/>
    </row>
    <row r="266" spans="1:485" s="40" customFormat="1" x14ac:dyDescent="0.2">
      <c r="A266" s="46" t="s">
        <v>465</v>
      </c>
      <c r="B266" s="47" t="s">
        <v>466</v>
      </c>
      <c r="C266" s="47" t="s">
        <v>26</v>
      </c>
      <c r="D266" s="47" t="s">
        <v>467</v>
      </c>
      <c r="E266" s="26">
        <v>8327313</v>
      </c>
      <c r="F266" s="156">
        <v>9786614</v>
      </c>
      <c r="G266" s="2">
        <f t="shared" ref="G266:G329" si="9">SUM(F266-E266)</f>
        <v>1459301</v>
      </c>
      <c r="H266" s="44">
        <f t="shared" si="8"/>
        <v>0.17519999999999999</v>
      </c>
      <c r="I266" s="61" t="s">
        <v>870</v>
      </c>
      <c r="J266" s="65" t="s">
        <v>870</v>
      </c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  <c r="JJ266"/>
      <c r="JK266"/>
      <c r="JL266"/>
      <c r="JM266"/>
      <c r="JN266"/>
      <c r="JO266"/>
      <c r="JP266"/>
      <c r="JQ266"/>
      <c r="JR266"/>
      <c r="JS266"/>
      <c r="JT266"/>
      <c r="JU266"/>
      <c r="JV266"/>
      <c r="JW266"/>
      <c r="JX266"/>
      <c r="JY266"/>
      <c r="JZ266"/>
      <c r="KA266"/>
      <c r="KB266"/>
      <c r="KC266"/>
      <c r="KD266"/>
      <c r="KE266"/>
      <c r="KF266"/>
      <c r="KG266"/>
      <c r="KH266"/>
      <c r="KI266"/>
      <c r="KJ266"/>
      <c r="KK266"/>
      <c r="KL266"/>
      <c r="KM266"/>
      <c r="KN266"/>
      <c r="KO266"/>
      <c r="KP266"/>
      <c r="KQ266"/>
      <c r="KR266"/>
      <c r="KS266"/>
      <c r="KT266"/>
      <c r="KU266"/>
      <c r="KV266"/>
      <c r="KW266"/>
      <c r="KX266"/>
      <c r="KY266"/>
      <c r="KZ266"/>
      <c r="LA266"/>
      <c r="LB266"/>
      <c r="LC266"/>
      <c r="LD266"/>
      <c r="LE266"/>
      <c r="LF266"/>
      <c r="LG266"/>
      <c r="LH266"/>
      <c r="LI266"/>
      <c r="LJ266"/>
      <c r="LK266"/>
      <c r="LL266"/>
      <c r="LM266"/>
      <c r="LN266"/>
      <c r="LO266"/>
      <c r="LP266"/>
      <c r="LQ266"/>
      <c r="LR266"/>
      <c r="LS266"/>
      <c r="LT266"/>
      <c r="LU266"/>
      <c r="LV266"/>
      <c r="LW266"/>
      <c r="LX266"/>
      <c r="LY266"/>
      <c r="LZ266"/>
      <c r="MA266"/>
      <c r="MB266"/>
      <c r="MC266"/>
      <c r="MD266"/>
      <c r="ME266"/>
      <c r="MF266"/>
      <c r="MG266"/>
      <c r="MH266"/>
      <c r="MI266"/>
      <c r="MJ266"/>
      <c r="MK266"/>
      <c r="ML266"/>
      <c r="MM266"/>
      <c r="MN266"/>
      <c r="MO266"/>
      <c r="MP266"/>
      <c r="MQ266"/>
      <c r="MR266"/>
      <c r="MS266"/>
      <c r="MT266"/>
      <c r="MU266"/>
      <c r="MV266"/>
      <c r="MW266"/>
      <c r="MX266"/>
      <c r="MY266"/>
      <c r="MZ266"/>
      <c r="NA266"/>
      <c r="NB266"/>
      <c r="NC266"/>
      <c r="ND266"/>
      <c r="NE266"/>
      <c r="NF266"/>
      <c r="NG266"/>
      <c r="NH266"/>
      <c r="NI266"/>
      <c r="NJ266"/>
      <c r="NK266"/>
      <c r="NL266"/>
      <c r="NM266"/>
      <c r="NN266"/>
      <c r="NO266"/>
      <c r="NP266"/>
      <c r="NQ266"/>
      <c r="NR266"/>
      <c r="NS266"/>
      <c r="NT266"/>
      <c r="NU266"/>
      <c r="NV266"/>
      <c r="NW266"/>
      <c r="NX266"/>
      <c r="NY266"/>
      <c r="NZ266"/>
      <c r="OA266"/>
      <c r="OB266"/>
      <c r="OC266"/>
      <c r="OD266"/>
      <c r="OE266"/>
      <c r="OF266"/>
      <c r="OG266"/>
      <c r="OH266"/>
      <c r="OI266"/>
      <c r="OJ266"/>
      <c r="OK266"/>
      <c r="OL266"/>
      <c r="OM266"/>
      <c r="ON266"/>
      <c r="OO266"/>
      <c r="OP266"/>
      <c r="OQ266"/>
      <c r="OR266"/>
      <c r="OS266"/>
      <c r="OT266"/>
      <c r="OU266"/>
      <c r="OV266"/>
      <c r="OW266"/>
      <c r="OX266"/>
      <c r="OY266"/>
      <c r="OZ266"/>
      <c r="PA266"/>
      <c r="PB266"/>
      <c r="PC266"/>
      <c r="PD266"/>
      <c r="PE266"/>
      <c r="PF266"/>
      <c r="PG266"/>
      <c r="PH266"/>
      <c r="PI266"/>
      <c r="PJ266"/>
      <c r="PK266"/>
      <c r="PL266"/>
      <c r="PM266"/>
      <c r="PN266"/>
      <c r="PO266"/>
      <c r="PP266"/>
      <c r="PQ266"/>
      <c r="PR266"/>
      <c r="PS266"/>
      <c r="PT266"/>
      <c r="PU266"/>
      <c r="PV266"/>
      <c r="PW266"/>
      <c r="PX266"/>
      <c r="PY266"/>
      <c r="PZ266"/>
      <c r="QA266"/>
      <c r="QB266"/>
      <c r="QC266"/>
      <c r="QD266"/>
      <c r="QE266"/>
      <c r="QF266"/>
      <c r="QG266"/>
      <c r="QH266"/>
      <c r="QI266"/>
      <c r="QJ266"/>
      <c r="QK266"/>
      <c r="QL266"/>
      <c r="QM266"/>
      <c r="QN266"/>
      <c r="QO266"/>
      <c r="QP266"/>
      <c r="QQ266"/>
      <c r="QR266"/>
      <c r="QS266"/>
      <c r="QT266"/>
      <c r="QU266"/>
      <c r="QV266"/>
      <c r="QW266"/>
      <c r="QX266"/>
      <c r="QY266"/>
      <c r="QZ266"/>
      <c r="RA266"/>
      <c r="RB266"/>
      <c r="RC266"/>
      <c r="RD266"/>
      <c r="RE266"/>
      <c r="RF266"/>
      <c r="RG266"/>
      <c r="RH266"/>
      <c r="RI266"/>
      <c r="RJ266"/>
      <c r="RK266"/>
      <c r="RL266"/>
      <c r="RM266"/>
      <c r="RN266"/>
      <c r="RO266"/>
      <c r="RP266"/>
      <c r="RQ266"/>
    </row>
    <row r="267" spans="1:485" s="40" customFormat="1" x14ac:dyDescent="0.2">
      <c r="A267" s="46" t="s">
        <v>465</v>
      </c>
      <c r="B267" s="47" t="s">
        <v>466</v>
      </c>
      <c r="C267" s="47" t="s">
        <v>57</v>
      </c>
      <c r="D267" s="47" t="s">
        <v>468</v>
      </c>
      <c r="E267" s="26">
        <v>1731009</v>
      </c>
      <c r="F267" s="156">
        <v>1763840</v>
      </c>
      <c r="G267" s="2">
        <f t="shared" si="9"/>
        <v>32831</v>
      </c>
      <c r="H267" s="44">
        <f t="shared" si="8"/>
        <v>1.9E-2</v>
      </c>
      <c r="I267" s="61" t="s">
        <v>870</v>
      </c>
      <c r="J267" s="65" t="s">
        <v>870</v>
      </c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</row>
    <row r="268" spans="1:485" s="40" customFormat="1" x14ac:dyDescent="0.2">
      <c r="A268" s="46" t="s">
        <v>465</v>
      </c>
      <c r="B268" s="47" t="s">
        <v>466</v>
      </c>
      <c r="C268" s="47" t="s">
        <v>79</v>
      </c>
      <c r="D268" s="47" t="s">
        <v>469</v>
      </c>
      <c r="E268" s="26">
        <v>183873</v>
      </c>
      <c r="F268" s="156">
        <v>268581</v>
      </c>
      <c r="G268" s="2">
        <f t="shared" si="9"/>
        <v>84708</v>
      </c>
      <c r="H268" s="44">
        <f t="shared" si="8"/>
        <v>0.4607</v>
      </c>
      <c r="I268" s="61">
        <v>1</v>
      </c>
      <c r="J268" s="65" t="s">
        <v>870</v>
      </c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</row>
    <row r="269" spans="1:485" s="40" customFormat="1" x14ac:dyDescent="0.2">
      <c r="A269" s="46" t="s">
        <v>465</v>
      </c>
      <c r="B269" s="47" t="s">
        <v>466</v>
      </c>
      <c r="C269" s="47" t="s">
        <v>369</v>
      </c>
      <c r="D269" s="47" t="s">
        <v>470</v>
      </c>
      <c r="E269" s="26">
        <v>731543</v>
      </c>
      <c r="F269" s="156">
        <v>861664</v>
      </c>
      <c r="G269" s="2">
        <f t="shared" si="9"/>
        <v>130121</v>
      </c>
      <c r="H269" s="44">
        <f t="shared" si="8"/>
        <v>0.1779</v>
      </c>
      <c r="I269" s="61" t="s">
        <v>870</v>
      </c>
      <c r="J269" s="65" t="s">
        <v>870</v>
      </c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</row>
    <row r="270" spans="1:485" s="40" customFormat="1" x14ac:dyDescent="0.2">
      <c r="A270" s="46" t="s">
        <v>471</v>
      </c>
      <c r="B270" s="47" t="s">
        <v>472</v>
      </c>
      <c r="C270" s="47" t="s">
        <v>176</v>
      </c>
      <c r="D270" s="47" t="s">
        <v>473</v>
      </c>
      <c r="E270" s="26">
        <v>479507</v>
      </c>
      <c r="F270" s="156">
        <v>452596</v>
      </c>
      <c r="G270" s="2">
        <f t="shared" si="9"/>
        <v>-26911</v>
      </c>
      <c r="H270" s="44">
        <f t="shared" si="8"/>
        <v>-5.6099999999999997E-2</v>
      </c>
      <c r="I270" s="61" t="s">
        <v>870</v>
      </c>
      <c r="J270" s="65" t="s">
        <v>870</v>
      </c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</row>
    <row r="271" spans="1:485" s="40" customFormat="1" x14ac:dyDescent="0.2">
      <c r="A271" s="46" t="s">
        <v>471</v>
      </c>
      <c r="B271" s="47" t="s">
        <v>472</v>
      </c>
      <c r="C271" s="47" t="s">
        <v>16</v>
      </c>
      <c r="D271" s="47" t="s">
        <v>474</v>
      </c>
      <c r="E271" s="26">
        <v>189068</v>
      </c>
      <c r="F271" s="156">
        <v>289989</v>
      </c>
      <c r="G271" s="2">
        <f t="shared" si="9"/>
        <v>100921</v>
      </c>
      <c r="H271" s="44">
        <f t="shared" si="8"/>
        <v>0.53380000000000005</v>
      </c>
      <c r="I271" s="61">
        <v>1</v>
      </c>
      <c r="J271" s="65" t="s">
        <v>870</v>
      </c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</row>
    <row r="272" spans="1:485" s="40" customFormat="1" x14ac:dyDescent="0.2">
      <c r="A272" s="46" t="s">
        <v>471</v>
      </c>
      <c r="B272" s="47" t="s">
        <v>472</v>
      </c>
      <c r="C272" s="47" t="s">
        <v>82</v>
      </c>
      <c r="D272" s="47" t="s">
        <v>475</v>
      </c>
      <c r="E272" s="26">
        <v>728041</v>
      </c>
      <c r="F272" s="156">
        <v>862883</v>
      </c>
      <c r="G272" s="2">
        <f t="shared" si="9"/>
        <v>134842</v>
      </c>
      <c r="H272" s="44">
        <f t="shared" si="8"/>
        <v>0.1852</v>
      </c>
      <c r="I272" s="61" t="s">
        <v>870</v>
      </c>
      <c r="J272" s="65" t="s">
        <v>870</v>
      </c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</row>
    <row r="273" spans="1:485" s="40" customFormat="1" x14ac:dyDescent="0.2">
      <c r="A273" s="46" t="s">
        <v>471</v>
      </c>
      <c r="B273" s="47" t="s">
        <v>472</v>
      </c>
      <c r="C273" s="47" t="s">
        <v>168</v>
      </c>
      <c r="D273" s="47" t="s">
        <v>476</v>
      </c>
      <c r="E273" s="26">
        <v>3346444</v>
      </c>
      <c r="F273" s="156">
        <v>3992207</v>
      </c>
      <c r="G273" s="2">
        <f t="shared" si="9"/>
        <v>645763</v>
      </c>
      <c r="H273" s="44">
        <f t="shared" si="8"/>
        <v>0.193</v>
      </c>
      <c r="I273" s="61" t="s">
        <v>870</v>
      </c>
      <c r="J273" s="65" t="s">
        <v>870</v>
      </c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  <c r="JQ273"/>
      <c r="JR273"/>
      <c r="JS273"/>
      <c r="JT273"/>
      <c r="JU273"/>
      <c r="JV273"/>
      <c r="JW273"/>
      <c r="JX273"/>
      <c r="JY273"/>
      <c r="JZ273"/>
      <c r="KA273"/>
      <c r="KB273"/>
      <c r="KC273"/>
      <c r="KD273"/>
      <c r="KE273"/>
      <c r="KF273"/>
      <c r="KG273"/>
      <c r="KH273"/>
      <c r="KI273"/>
      <c r="KJ273"/>
      <c r="KK273"/>
      <c r="KL273"/>
      <c r="KM273"/>
      <c r="KN273"/>
      <c r="KO273"/>
      <c r="KP273"/>
      <c r="KQ273"/>
      <c r="KR273"/>
      <c r="KS273"/>
      <c r="KT273"/>
      <c r="KU273"/>
      <c r="KV273"/>
      <c r="KW273"/>
      <c r="KX273"/>
      <c r="KY273"/>
      <c r="KZ273"/>
      <c r="LA273"/>
      <c r="LB273"/>
      <c r="LC273"/>
      <c r="LD273"/>
      <c r="LE273"/>
      <c r="LF273"/>
      <c r="LG273"/>
      <c r="LH273"/>
      <c r="LI273"/>
      <c r="LJ273"/>
      <c r="LK273"/>
      <c r="LL273"/>
      <c r="LM273"/>
      <c r="LN273"/>
      <c r="LO273"/>
      <c r="LP273"/>
      <c r="LQ273"/>
      <c r="LR273"/>
      <c r="LS273"/>
      <c r="LT273"/>
      <c r="LU273"/>
      <c r="LV273"/>
      <c r="LW273"/>
      <c r="LX273"/>
      <c r="LY273"/>
      <c r="LZ273"/>
      <c r="MA273"/>
      <c r="MB273"/>
      <c r="MC273"/>
      <c r="MD273"/>
      <c r="ME273"/>
      <c r="MF273"/>
      <c r="MG273"/>
      <c r="MH273"/>
      <c r="MI273"/>
      <c r="MJ273"/>
      <c r="MK273"/>
      <c r="ML273"/>
      <c r="MM273"/>
      <c r="MN273"/>
      <c r="MO273"/>
      <c r="MP273"/>
      <c r="MQ273"/>
      <c r="MR273"/>
      <c r="MS273"/>
      <c r="MT273"/>
      <c r="MU273"/>
      <c r="MV273"/>
      <c r="MW273"/>
      <c r="MX273"/>
      <c r="MY273"/>
      <c r="MZ273"/>
      <c r="NA273"/>
      <c r="NB273"/>
      <c r="NC273"/>
      <c r="ND273"/>
      <c r="NE273"/>
      <c r="NF273"/>
      <c r="NG273"/>
      <c r="NH273"/>
      <c r="NI273"/>
      <c r="NJ273"/>
      <c r="NK273"/>
      <c r="NL273"/>
      <c r="NM273"/>
      <c r="NN273"/>
      <c r="NO273"/>
      <c r="NP273"/>
      <c r="NQ273"/>
      <c r="NR273"/>
      <c r="NS273"/>
      <c r="NT273"/>
      <c r="NU273"/>
      <c r="NV273"/>
      <c r="NW273"/>
      <c r="NX273"/>
      <c r="NY273"/>
      <c r="NZ273"/>
      <c r="OA273"/>
      <c r="OB273"/>
      <c r="OC273"/>
      <c r="OD273"/>
      <c r="OE273"/>
      <c r="OF273"/>
      <c r="OG273"/>
      <c r="OH273"/>
      <c r="OI273"/>
      <c r="OJ273"/>
      <c r="OK273"/>
      <c r="OL273"/>
      <c r="OM273"/>
      <c r="ON273"/>
      <c r="OO273"/>
      <c r="OP273"/>
      <c r="OQ273"/>
      <c r="OR273"/>
      <c r="OS273"/>
      <c r="OT273"/>
      <c r="OU273"/>
      <c r="OV273"/>
      <c r="OW273"/>
      <c r="OX273"/>
      <c r="OY273"/>
      <c r="OZ273"/>
      <c r="PA273"/>
      <c r="PB273"/>
      <c r="PC273"/>
      <c r="PD273"/>
      <c r="PE273"/>
      <c r="PF273"/>
      <c r="PG273"/>
      <c r="PH273"/>
      <c r="PI273"/>
      <c r="PJ273"/>
      <c r="PK273"/>
      <c r="PL273"/>
      <c r="PM273"/>
      <c r="PN273"/>
      <c r="PO273"/>
      <c r="PP273"/>
      <c r="PQ273"/>
      <c r="PR273"/>
      <c r="PS273"/>
      <c r="PT273"/>
      <c r="PU273"/>
      <c r="PV273"/>
      <c r="PW273"/>
      <c r="PX273"/>
      <c r="PY273"/>
      <c r="PZ273"/>
      <c r="QA273"/>
      <c r="QB273"/>
      <c r="QC273"/>
      <c r="QD273"/>
      <c r="QE273"/>
      <c r="QF273"/>
      <c r="QG273"/>
      <c r="QH273"/>
      <c r="QI273"/>
      <c r="QJ273"/>
      <c r="QK273"/>
      <c r="QL273"/>
      <c r="QM273"/>
      <c r="QN273"/>
      <c r="QO273"/>
      <c r="QP273"/>
      <c r="QQ273"/>
      <c r="QR273"/>
      <c r="QS273"/>
      <c r="QT273"/>
      <c r="QU273"/>
      <c r="QV273"/>
      <c r="QW273"/>
      <c r="QX273"/>
      <c r="QY273"/>
      <c r="QZ273"/>
      <c r="RA273"/>
      <c r="RB273"/>
      <c r="RC273"/>
      <c r="RD273"/>
      <c r="RE273"/>
      <c r="RF273"/>
      <c r="RG273"/>
      <c r="RH273"/>
      <c r="RI273"/>
      <c r="RJ273"/>
      <c r="RK273"/>
      <c r="RL273"/>
      <c r="RM273"/>
      <c r="RN273"/>
      <c r="RO273"/>
      <c r="RP273"/>
      <c r="RQ273"/>
    </row>
    <row r="274" spans="1:485" s="40" customFormat="1" x14ac:dyDescent="0.2">
      <c r="A274" s="46" t="s">
        <v>477</v>
      </c>
      <c r="B274" s="47" t="s">
        <v>478</v>
      </c>
      <c r="C274" s="47" t="s">
        <v>26</v>
      </c>
      <c r="D274" s="47" t="s">
        <v>479</v>
      </c>
      <c r="E274" s="26">
        <v>689688</v>
      </c>
      <c r="F274" s="156">
        <v>863340</v>
      </c>
      <c r="G274" s="2">
        <f t="shared" si="9"/>
        <v>173652</v>
      </c>
      <c r="H274" s="44">
        <f t="shared" si="8"/>
        <v>0.25180000000000002</v>
      </c>
      <c r="I274" s="61" t="s">
        <v>870</v>
      </c>
      <c r="J274" s="65" t="s">
        <v>870</v>
      </c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  <c r="LK274"/>
      <c r="LL274"/>
      <c r="LM274"/>
      <c r="LN274"/>
      <c r="LO274"/>
      <c r="LP274"/>
      <c r="LQ274"/>
      <c r="LR274"/>
      <c r="LS274"/>
      <c r="LT274"/>
      <c r="LU274"/>
      <c r="LV274"/>
      <c r="LW274"/>
      <c r="LX274"/>
      <c r="LY274"/>
      <c r="LZ274"/>
      <c r="MA274"/>
      <c r="MB274"/>
      <c r="MC274"/>
      <c r="MD274"/>
      <c r="ME274"/>
      <c r="MF274"/>
      <c r="MG274"/>
      <c r="MH274"/>
      <c r="MI274"/>
      <c r="MJ274"/>
      <c r="MK274"/>
      <c r="ML274"/>
      <c r="MM274"/>
      <c r="MN274"/>
      <c r="MO274"/>
      <c r="MP274"/>
      <c r="MQ274"/>
      <c r="MR274"/>
      <c r="MS274"/>
      <c r="MT274"/>
      <c r="MU274"/>
      <c r="MV274"/>
      <c r="MW274"/>
      <c r="MX274"/>
      <c r="MY274"/>
      <c r="MZ274"/>
      <c r="NA274"/>
      <c r="NB274"/>
      <c r="NC274"/>
      <c r="ND274"/>
      <c r="NE274"/>
      <c r="NF274"/>
      <c r="NG274"/>
      <c r="NH274"/>
      <c r="NI274"/>
      <c r="NJ274"/>
      <c r="NK274"/>
      <c r="NL274"/>
      <c r="NM274"/>
      <c r="NN274"/>
      <c r="NO274"/>
      <c r="NP274"/>
      <c r="NQ274"/>
      <c r="NR274"/>
      <c r="NS274"/>
      <c r="NT274"/>
      <c r="NU274"/>
      <c r="NV274"/>
      <c r="NW274"/>
      <c r="NX274"/>
      <c r="NY274"/>
      <c r="NZ274"/>
      <c r="OA274"/>
      <c r="OB274"/>
      <c r="OC274"/>
      <c r="OD274"/>
      <c r="OE274"/>
      <c r="OF274"/>
      <c r="OG274"/>
      <c r="OH274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  <c r="PZ274"/>
      <c r="QA274"/>
      <c r="QB274"/>
      <c r="QC274"/>
      <c r="QD274"/>
      <c r="QE274"/>
      <c r="QF274"/>
      <c r="QG274"/>
      <c r="QH274"/>
      <c r="QI274"/>
      <c r="QJ274"/>
      <c r="QK274"/>
      <c r="QL274"/>
      <c r="QM274"/>
      <c r="QN274"/>
      <c r="QO274"/>
      <c r="QP274"/>
      <c r="QQ274"/>
      <c r="QR274"/>
      <c r="QS274"/>
      <c r="QT274"/>
      <c r="QU274"/>
      <c r="QV274"/>
      <c r="QW274"/>
      <c r="QX274"/>
      <c r="QY274"/>
      <c r="QZ274"/>
      <c r="RA274"/>
      <c r="RB274"/>
      <c r="RC274"/>
      <c r="RD274"/>
      <c r="RE274"/>
      <c r="RF274"/>
      <c r="RG274"/>
      <c r="RH274"/>
      <c r="RI274"/>
      <c r="RJ274"/>
      <c r="RK274"/>
      <c r="RL274"/>
      <c r="RM274"/>
      <c r="RN274"/>
      <c r="RO274"/>
      <c r="RP274"/>
      <c r="RQ274"/>
    </row>
    <row r="275" spans="1:485" s="40" customFormat="1" x14ac:dyDescent="0.2">
      <c r="A275" s="46" t="s">
        <v>477</v>
      </c>
      <c r="B275" s="47" t="s">
        <v>478</v>
      </c>
      <c r="C275" s="47" t="s">
        <v>16</v>
      </c>
      <c r="D275" s="47" t="s">
        <v>480</v>
      </c>
      <c r="E275" s="26">
        <v>128930</v>
      </c>
      <c r="F275" s="156">
        <v>98232</v>
      </c>
      <c r="G275" s="2">
        <f t="shared" si="9"/>
        <v>-30698</v>
      </c>
      <c r="H275" s="44">
        <f t="shared" si="8"/>
        <v>-0.23810000000000001</v>
      </c>
      <c r="I275" s="61">
        <v>1</v>
      </c>
      <c r="J275" s="65" t="s">
        <v>870</v>
      </c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  <c r="JS275"/>
      <c r="JT275"/>
      <c r="JU275"/>
      <c r="JV275"/>
      <c r="JW275"/>
      <c r="JX275"/>
      <c r="JY275"/>
      <c r="JZ275"/>
      <c r="KA275"/>
      <c r="KB275"/>
      <c r="KC275"/>
      <c r="KD275"/>
      <c r="KE275"/>
      <c r="KF275"/>
      <c r="KG275"/>
      <c r="KH275"/>
      <c r="KI275"/>
      <c r="KJ275"/>
      <c r="KK275"/>
      <c r="KL275"/>
      <c r="KM275"/>
      <c r="KN275"/>
      <c r="KO275"/>
      <c r="KP275"/>
      <c r="KQ275"/>
      <c r="KR275"/>
      <c r="KS275"/>
      <c r="KT275"/>
      <c r="KU275"/>
      <c r="KV275"/>
      <c r="KW275"/>
      <c r="KX275"/>
      <c r="KY275"/>
      <c r="KZ275"/>
      <c r="LA275"/>
      <c r="LB275"/>
      <c r="LC275"/>
      <c r="LD275"/>
      <c r="LE275"/>
      <c r="LF275"/>
      <c r="LG275"/>
      <c r="LH275"/>
      <c r="LI275"/>
      <c r="LJ275"/>
      <c r="LK275"/>
      <c r="LL275"/>
      <c r="LM275"/>
      <c r="LN275"/>
      <c r="LO275"/>
      <c r="LP275"/>
      <c r="LQ275"/>
      <c r="LR275"/>
      <c r="LS275"/>
      <c r="LT275"/>
      <c r="LU275"/>
      <c r="LV275"/>
      <c r="LW275"/>
      <c r="LX275"/>
      <c r="LY275"/>
      <c r="LZ275"/>
      <c r="MA275"/>
      <c r="MB275"/>
      <c r="MC275"/>
      <c r="MD275"/>
      <c r="ME275"/>
      <c r="MF275"/>
      <c r="MG275"/>
      <c r="MH275"/>
      <c r="MI275"/>
      <c r="MJ275"/>
      <c r="MK275"/>
      <c r="ML275"/>
      <c r="MM275"/>
      <c r="MN275"/>
      <c r="MO275"/>
      <c r="MP275"/>
      <c r="MQ275"/>
      <c r="MR275"/>
      <c r="MS275"/>
      <c r="MT275"/>
      <c r="MU275"/>
      <c r="MV275"/>
      <c r="MW275"/>
      <c r="MX275"/>
      <c r="MY275"/>
      <c r="MZ275"/>
      <c r="NA275"/>
      <c r="NB275"/>
      <c r="NC275"/>
      <c r="ND275"/>
      <c r="NE275"/>
      <c r="NF275"/>
      <c r="NG275"/>
      <c r="NH275"/>
      <c r="NI275"/>
      <c r="NJ275"/>
      <c r="NK275"/>
      <c r="NL275"/>
      <c r="NM275"/>
      <c r="NN275"/>
      <c r="NO275"/>
      <c r="NP275"/>
      <c r="NQ275"/>
      <c r="NR275"/>
      <c r="NS275"/>
      <c r="NT275"/>
      <c r="NU275"/>
      <c r="NV275"/>
      <c r="NW275"/>
      <c r="NX275"/>
      <c r="NY275"/>
      <c r="NZ275"/>
      <c r="OA275"/>
      <c r="OB275"/>
      <c r="OC275"/>
      <c r="OD275"/>
      <c r="OE275"/>
      <c r="OF275"/>
      <c r="OG275"/>
      <c r="OH275"/>
      <c r="OI275"/>
      <c r="OJ275"/>
      <c r="OK275"/>
      <c r="OL275"/>
      <c r="OM275"/>
      <c r="ON275"/>
      <c r="OO275"/>
      <c r="OP275"/>
      <c r="OQ275"/>
      <c r="OR275"/>
      <c r="OS275"/>
      <c r="OT275"/>
      <c r="OU275"/>
      <c r="OV275"/>
      <c r="OW275"/>
      <c r="OX275"/>
      <c r="OY275"/>
      <c r="OZ275"/>
      <c r="PA275"/>
      <c r="PB275"/>
      <c r="PC275"/>
      <c r="PD275"/>
      <c r="PE275"/>
      <c r="PF275"/>
      <c r="PG275"/>
      <c r="PH275"/>
      <c r="PI275"/>
      <c r="PJ275"/>
      <c r="PK275"/>
      <c r="PL275"/>
      <c r="PM275"/>
      <c r="PN275"/>
      <c r="PO275"/>
      <c r="PP275"/>
      <c r="PQ275"/>
      <c r="PR275"/>
      <c r="PS275"/>
      <c r="PT275"/>
      <c r="PU275"/>
      <c r="PV275"/>
      <c r="PW275"/>
      <c r="PX275"/>
      <c r="PY275"/>
      <c r="PZ275"/>
      <c r="QA275"/>
      <c r="QB275"/>
      <c r="QC275"/>
      <c r="QD275"/>
      <c r="QE275"/>
      <c r="QF275"/>
      <c r="QG275"/>
      <c r="QH275"/>
      <c r="QI275"/>
      <c r="QJ275"/>
      <c r="QK275"/>
      <c r="QL275"/>
      <c r="QM275"/>
      <c r="QN275"/>
      <c r="QO275"/>
      <c r="QP275"/>
      <c r="QQ275"/>
      <c r="QR275"/>
      <c r="QS275"/>
      <c r="QT275"/>
      <c r="QU275"/>
      <c r="QV275"/>
      <c r="QW275"/>
      <c r="QX275"/>
      <c r="QY275"/>
      <c r="QZ275"/>
      <c r="RA275"/>
      <c r="RB275"/>
      <c r="RC275"/>
      <c r="RD275"/>
      <c r="RE275"/>
      <c r="RF275"/>
      <c r="RG275"/>
      <c r="RH275"/>
      <c r="RI275"/>
      <c r="RJ275"/>
      <c r="RK275"/>
      <c r="RL275"/>
      <c r="RM275"/>
      <c r="RN275"/>
      <c r="RO275"/>
      <c r="RP275"/>
      <c r="RQ275"/>
    </row>
    <row r="276" spans="1:485" s="40" customFormat="1" x14ac:dyDescent="0.2">
      <c r="A276" s="46" t="s">
        <v>477</v>
      </c>
      <c r="B276" s="47" t="s">
        <v>478</v>
      </c>
      <c r="C276" s="47" t="s">
        <v>481</v>
      </c>
      <c r="D276" s="47" t="s">
        <v>482</v>
      </c>
      <c r="E276" s="26">
        <v>1974782</v>
      </c>
      <c r="F276" s="156">
        <v>2390090</v>
      </c>
      <c r="G276" s="2">
        <f t="shared" si="9"/>
        <v>415308</v>
      </c>
      <c r="H276" s="44">
        <f t="shared" si="8"/>
        <v>0.21029999999999999</v>
      </c>
      <c r="I276" s="61" t="s">
        <v>870</v>
      </c>
      <c r="J276" s="65" t="s">
        <v>870</v>
      </c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</row>
    <row r="277" spans="1:485" s="40" customFormat="1" x14ac:dyDescent="0.2">
      <c r="A277" s="46" t="s">
        <v>477</v>
      </c>
      <c r="B277" s="47" t="s">
        <v>478</v>
      </c>
      <c r="C277" s="47" t="s">
        <v>483</v>
      </c>
      <c r="D277" s="47" t="s">
        <v>484</v>
      </c>
      <c r="E277" s="26">
        <v>223998</v>
      </c>
      <c r="F277" s="156">
        <v>362004</v>
      </c>
      <c r="G277" s="2">
        <f t="shared" si="9"/>
        <v>138006</v>
      </c>
      <c r="H277" s="44">
        <f t="shared" si="8"/>
        <v>0.61609999999999998</v>
      </c>
      <c r="I277" s="61" t="s">
        <v>870</v>
      </c>
      <c r="J277" s="65" t="s">
        <v>870</v>
      </c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  <c r="JU277"/>
      <c r="JV277"/>
      <c r="JW277"/>
      <c r="JX277"/>
      <c r="JY277"/>
      <c r="JZ277"/>
      <c r="KA277"/>
      <c r="KB277"/>
      <c r="KC277"/>
      <c r="KD277"/>
      <c r="KE277"/>
      <c r="KF277"/>
      <c r="KG277"/>
      <c r="KH277"/>
      <c r="KI277"/>
      <c r="KJ277"/>
      <c r="KK277"/>
      <c r="KL277"/>
      <c r="KM277"/>
      <c r="KN277"/>
      <c r="KO277"/>
      <c r="KP277"/>
      <c r="KQ277"/>
      <c r="KR277"/>
      <c r="KS277"/>
      <c r="KT277"/>
      <c r="KU277"/>
      <c r="KV277"/>
      <c r="KW277"/>
      <c r="KX277"/>
      <c r="KY277"/>
      <c r="KZ277"/>
      <c r="LA277"/>
      <c r="LB277"/>
      <c r="LC277"/>
      <c r="LD277"/>
      <c r="LE277"/>
      <c r="LF277"/>
      <c r="LG277"/>
      <c r="LH277"/>
      <c r="LI277"/>
      <c r="LJ277"/>
      <c r="LK277"/>
      <c r="LL277"/>
      <c r="LM277"/>
      <c r="LN277"/>
      <c r="LO277"/>
      <c r="LP277"/>
      <c r="LQ277"/>
      <c r="LR277"/>
      <c r="LS277"/>
      <c r="LT277"/>
      <c r="LU277"/>
      <c r="LV277"/>
      <c r="LW277"/>
      <c r="LX277"/>
      <c r="LY277"/>
      <c r="LZ277"/>
      <c r="MA277"/>
      <c r="MB277"/>
      <c r="MC277"/>
      <c r="MD277"/>
      <c r="ME277"/>
      <c r="MF277"/>
      <c r="MG277"/>
      <c r="MH277"/>
      <c r="MI277"/>
      <c r="MJ277"/>
      <c r="MK277"/>
      <c r="ML277"/>
      <c r="MM277"/>
      <c r="MN277"/>
      <c r="MO277"/>
      <c r="MP277"/>
      <c r="MQ277"/>
      <c r="MR277"/>
      <c r="MS277"/>
      <c r="MT277"/>
      <c r="MU277"/>
      <c r="MV277"/>
      <c r="MW277"/>
      <c r="MX277"/>
      <c r="MY277"/>
      <c r="MZ277"/>
      <c r="NA277"/>
      <c r="NB277"/>
      <c r="NC277"/>
      <c r="ND277"/>
      <c r="NE277"/>
      <c r="NF277"/>
      <c r="NG277"/>
      <c r="NH277"/>
      <c r="NI277"/>
      <c r="NJ277"/>
      <c r="NK277"/>
      <c r="NL277"/>
      <c r="NM277"/>
      <c r="NN277"/>
      <c r="NO277"/>
      <c r="NP277"/>
      <c r="NQ277"/>
      <c r="NR277"/>
      <c r="NS277"/>
      <c r="NT277"/>
      <c r="NU277"/>
      <c r="NV277"/>
      <c r="NW277"/>
      <c r="NX277"/>
      <c r="NY277"/>
      <c r="NZ277"/>
      <c r="OA277"/>
      <c r="OB277"/>
      <c r="OC277"/>
      <c r="OD277"/>
      <c r="OE277"/>
      <c r="OF277"/>
      <c r="OG277"/>
      <c r="OH277"/>
      <c r="OI277"/>
      <c r="OJ277"/>
      <c r="OK277"/>
      <c r="OL277"/>
      <c r="OM277"/>
      <c r="ON277"/>
      <c r="OO277"/>
      <c r="OP277"/>
      <c r="OQ277"/>
      <c r="OR277"/>
      <c r="OS277"/>
      <c r="OT277"/>
      <c r="OU277"/>
      <c r="OV277"/>
      <c r="OW277"/>
      <c r="OX277"/>
      <c r="OY277"/>
      <c r="OZ277"/>
      <c r="PA277"/>
      <c r="PB277"/>
      <c r="PC277"/>
      <c r="PD277"/>
      <c r="PE277"/>
      <c r="PF277"/>
      <c r="PG277"/>
      <c r="PH277"/>
      <c r="PI277"/>
      <c r="PJ277"/>
      <c r="PK277"/>
      <c r="PL277"/>
      <c r="PM277"/>
      <c r="PN277"/>
      <c r="PO277"/>
      <c r="PP277"/>
      <c r="PQ277"/>
      <c r="PR277"/>
      <c r="PS277"/>
      <c r="PT277"/>
      <c r="PU277"/>
      <c r="PV277"/>
      <c r="PW277"/>
      <c r="PX277"/>
      <c r="PY277"/>
      <c r="PZ277"/>
      <c r="QA277"/>
      <c r="QB277"/>
      <c r="QC277"/>
      <c r="QD277"/>
      <c r="QE277"/>
      <c r="QF277"/>
      <c r="QG277"/>
      <c r="QH277"/>
      <c r="QI277"/>
      <c r="QJ277"/>
      <c r="QK277"/>
      <c r="QL277"/>
      <c r="QM277"/>
      <c r="QN277"/>
      <c r="QO277"/>
      <c r="QP277"/>
      <c r="QQ277"/>
      <c r="QR277"/>
      <c r="QS277"/>
      <c r="QT277"/>
      <c r="QU277"/>
      <c r="QV277"/>
      <c r="QW277"/>
      <c r="QX277"/>
      <c r="QY277"/>
      <c r="QZ277"/>
      <c r="RA277"/>
      <c r="RB277"/>
      <c r="RC277"/>
      <c r="RD277"/>
      <c r="RE277"/>
      <c r="RF277"/>
      <c r="RG277"/>
      <c r="RH277"/>
      <c r="RI277"/>
      <c r="RJ277"/>
      <c r="RK277"/>
      <c r="RL277"/>
      <c r="RM277"/>
      <c r="RN277"/>
      <c r="RO277"/>
      <c r="RP277"/>
      <c r="RQ277"/>
    </row>
    <row r="278" spans="1:485" s="40" customFormat="1" x14ac:dyDescent="0.2">
      <c r="A278" s="46" t="s">
        <v>485</v>
      </c>
      <c r="B278" s="47" t="s">
        <v>486</v>
      </c>
      <c r="C278" s="47" t="s">
        <v>57</v>
      </c>
      <c r="D278" s="47" t="s">
        <v>487</v>
      </c>
      <c r="E278" s="26">
        <v>5220927</v>
      </c>
      <c r="F278" s="156">
        <v>6594525</v>
      </c>
      <c r="G278" s="2">
        <f t="shared" si="9"/>
        <v>1373598</v>
      </c>
      <c r="H278" s="44">
        <f t="shared" si="8"/>
        <v>0.2631</v>
      </c>
      <c r="I278" s="61" t="s">
        <v>870</v>
      </c>
      <c r="J278" s="65" t="s">
        <v>870</v>
      </c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  <c r="JQ278"/>
      <c r="JR278"/>
      <c r="JS278"/>
      <c r="JT278"/>
      <c r="JU278"/>
      <c r="JV278"/>
      <c r="JW278"/>
      <c r="JX278"/>
      <c r="JY278"/>
      <c r="JZ278"/>
      <c r="KA278"/>
      <c r="KB278"/>
      <c r="KC278"/>
      <c r="KD278"/>
      <c r="KE278"/>
      <c r="KF278"/>
      <c r="KG278"/>
      <c r="KH278"/>
      <c r="KI278"/>
      <c r="KJ278"/>
      <c r="KK278"/>
      <c r="KL278"/>
      <c r="KM278"/>
      <c r="KN278"/>
      <c r="KO278"/>
      <c r="KP278"/>
      <c r="KQ278"/>
      <c r="KR278"/>
      <c r="KS278"/>
      <c r="KT278"/>
      <c r="KU278"/>
      <c r="KV278"/>
      <c r="KW278"/>
      <c r="KX278"/>
      <c r="KY278"/>
      <c r="KZ278"/>
      <c r="LA278"/>
      <c r="LB278"/>
      <c r="LC278"/>
      <c r="LD278"/>
      <c r="LE278"/>
      <c r="LF278"/>
      <c r="LG278"/>
      <c r="LH278"/>
      <c r="LI278"/>
      <c r="LJ278"/>
      <c r="LK278"/>
      <c r="LL278"/>
      <c r="LM278"/>
      <c r="LN278"/>
      <c r="LO278"/>
      <c r="LP278"/>
      <c r="LQ278"/>
      <c r="LR278"/>
      <c r="LS278"/>
      <c r="LT278"/>
      <c r="LU278"/>
      <c r="LV278"/>
      <c r="LW278"/>
      <c r="LX278"/>
      <c r="LY278"/>
      <c r="LZ278"/>
      <c r="MA278"/>
      <c r="MB278"/>
      <c r="MC278"/>
      <c r="MD278"/>
      <c r="ME278"/>
      <c r="MF278"/>
      <c r="MG278"/>
      <c r="MH278"/>
      <c r="MI278"/>
      <c r="MJ278"/>
      <c r="MK278"/>
      <c r="ML278"/>
      <c r="MM278"/>
      <c r="MN278"/>
      <c r="MO278"/>
      <c r="MP278"/>
      <c r="MQ278"/>
      <c r="MR278"/>
      <c r="MS278"/>
      <c r="MT278"/>
      <c r="MU278"/>
      <c r="MV278"/>
      <c r="MW278"/>
      <c r="MX278"/>
      <c r="MY278"/>
      <c r="MZ278"/>
      <c r="NA278"/>
      <c r="NB278"/>
      <c r="NC278"/>
      <c r="ND278"/>
      <c r="NE278"/>
      <c r="NF278"/>
      <c r="NG278"/>
      <c r="NH278"/>
      <c r="NI278"/>
      <c r="NJ278"/>
      <c r="NK278"/>
      <c r="NL278"/>
      <c r="NM278"/>
      <c r="NN278"/>
      <c r="NO278"/>
      <c r="NP278"/>
      <c r="NQ278"/>
      <c r="NR278"/>
      <c r="NS278"/>
      <c r="NT278"/>
      <c r="NU278"/>
      <c r="NV278"/>
      <c r="NW278"/>
      <c r="NX278"/>
      <c r="NY278"/>
      <c r="NZ278"/>
      <c r="OA278"/>
      <c r="OB278"/>
      <c r="OC278"/>
      <c r="OD278"/>
      <c r="OE278"/>
      <c r="OF278"/>
      <c r="OG278"/>
      <c r="OH278"/>
      <c r="OI278"/>
      <c r="OJ278"/>
      <c r="OK278"/>
      <c r="OL278"/>
      <c r="OM278"/>
      <c r="ON278"/>
      <c r="OO278"/>
      <c r="OP278"/>
      <c r="OQ278"/>
      <c r="OR278"/>
      <c r="OS278"/>
      <c r="OT278"/>
      <c r="OU278"/>
      <c r="OV278"/>
      <c r="OW278"/>
      <c r="OX278"/>
      <c r="OY278"/>
      <c r="OZ278"/>
      <c r="PA278"/>
      <c r="PB278"/>
      <c r="PC278"/>
      <c r="PD278"/>
      <c r="PE278"/>
      <c r="PF278"/>
      <c r="PG278"/>
      <c r="PH278"/>
      <c r="PI278"/>
      <c r="PJ278"/>
      <c r="PK278"/>
      <c r="PL278"/>
      <c r="PM278"/>
      <c r="PN278"/>
      <c r="PO278"/>
      <c r="PP278"/>
      <c r="PQ278"/>
      <c r="PR278"/>
      <c r="PS278"/>
      <c r="PT278"/>
      <c r="PU278"/>
      <c r="PV278"/>
      <c r="PW278"/>
      <c r="PX278"/>
      <c r="PY278"/>
      <c r="PZ278"/>
      <c r="QA278"/>
      <c r="QB278"/>
      <c r="QC278"/>
      <c r="QD278"/>
      <c r="QE278"/>
      <c r="QF278"/>
      <c r="QG278"/>
      <c r="QH278"/>
      <c r="QI278"/>
      <c r="QJ278"/>
      <c r="QK278"/>
      <c r="QL278"/>
      <c r="QM278"/>
      <c r="QN278"/>
      <c r="QO278"/>
      <c r="QP278"/>
      <c r="QQ278"/>
      <c r="QR278"/>
      <c r="QS278"/>
      <c r="QT278"/>
      <c r="QU278"/>
      <c r="QV278"/>
      <c r="QW278"/>
      <c r="QX278"/>
      <c r="QY278"/>
      <c r="QZ278"/>
      <c r="RA278"/>
      <c r="RB278"/>
      <c r="RC278"/>
      <c r="RD278"/>
      <c r="RE278"/>
      <c r="RF278"/>
      <c r="RG278"/>
      <c r="RH278"/>
      <c r="RI278"/>
      <c r="RJ278"/>
      <c r="RK278"/>
      <c r="RL278"/>
      <c r="RM278"/>
      <c r="RN278"/>
      <c r="RO278"/>
      <c r="RP278"/>
      <c r="RQ278"/>
    </row>
    <row r="279" spans="1:485" s="40" customFormat="1" x14ac:dyDescent="0.2">
      <c r="A279" s="46" t="s">
        <v>485</v>
      </c>
      <c r="B279" s="47" t="s">
        <v>486</v>
      </c>
      <c r="C279" s="47" t="s">
        <v>79</v>
      </c>
      <c r="D279" s="47" t="s">
        <v>488</v>
      </c>
      <c r="E279" s="26">
        <v>3065554</v>
      </c>
      <c r="F279" s="156">
        <v>4452485</v>
      </c>
      <c r="G279" s="2">
        <f t="shared" si="9"/>
        <v>1386931</v>
      </c>
      <c r="H279" s="44">
        <f t="shared" si="8"/>
        <v>0.45240000000000002</v>
      </c>
      <c r="I279" s="61" t="s">
        <v>870</v>
      </c>
      <c r="J279" s="65" t="s">
        <v>870</v>
      </c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  <c r="JW279"/>
      <c r="JX279"/>
      <c r="JY279"/>
      <c r="JZ279"/>
      <c r="KA279"/>
      <c r="KB279"/>
      <c r="KC279"/>
      <c r="KD279"/>
      <c r="KE279"/>
      <c r="KF279"/>
      <c r="KG279"/>
      <c r="KH279"/>
      <c r="KI279"/>
      <c r="KJ279"/>
      <c r="KK279"/>
      <c r="KL279"/>
      <c r="KM279"/>
      <c r="KN279"/>
      <c r="KO279"/>
      <c r="KP279"/>
      <c r="KQ279"/>
      <c r="KR279"/>
      <c r="KS279"/>
      <c r="KT279"/>
      <c r="KU279"/>
      <c r="KV279"/>
      <c r="KW279"/>
      <c r="KX279"/>
      <c r="KY279"/>
      <c r="KZ279"/>
      <c r="LA279"/>
      <c r="LB279"/>
      <c r="LC279"/>
      <c r="LD279"/>
      <c r="LE279"/>
      <c r="LF279"/>
      <c r="LG279"/>
      <c r="LH279"/>
      <c r="LI279"/>
      <c r="LJ279"/>
      <c r="LK279"/>
      <c r="LL279"/>
      <c r="LM279"/>
      <c r="LN279"/>
      <c r="LO279"/>
      <c r="LP279"/>
      <c r="LQ279"/>
      <c r="LR279"/>
      <c r="LS279"/>
      <c r="LT279"/>
      <c r="LU279"/>
      <c r="LV279"/>
      <c r="LW279"/>
      <c r="LX279"/>
      <c r="LY279"/>
      <c r="LZ279"/>
      <c r="MA279"/>
      <c r="MB279"/>
      <c r="MC279"/>
      <c r="MD279"/>
      <c r="ME279"/>
      <c r="MF279"/>
      <c r="MG279"/>
      <c r="MH279"/>
      <c r="MI279"/>
      <c r="MJ279"/>
      <c r="MK279"/>
      <c r="ML279"/>
      <c r="MM279"/>
      <c r="MN279"/>
      <c r="MO279"/>
      <c r="MP279"/>
      <c r="MQ279"/>
      <c r="MR279"/>
      <c r="MS279"/>
      <c r="MT279"/>
      <c r="MU279"/>
      <c r="MV279"/>
      <c r="MW279"/>
      <c r="MX279"/>
      <c r="MY279"/>
      <c r="MZ279"/>
      <c r="NA279"/>
      <c r="NB279"/>
      <c r="NC279"/>
      <c r="ND279"/>
      <c r="NE279"/>
      <c r="NF279"/>
      <c r="NG279"/>
      <c r="NH279"/>
      <c r="NI279"/>
      <c r="NJ279"/>
      <c r="NK279"/>
      <c r="NL279"/>
      <c r="NM279"/>
      <c r="NN279"/>
      <c r="NO279"/>
      <c r="NP279"/>
      <c r="NQ279"/>
      <c r="NR279"/>
      <c r="NS279"/>
      <c r="NT279"/>
      <c r="NU279"/>
      <c r="NV279"/>
      <c r="NW279"/>
      <c r="NX279"/>
      <c r="NY279"/>
      <c r="NZ279"/>
      <c r="OA279"/>
      <c r="OB279"/>
      <c r="OC279"/>
      <c r="OD279"/>
      <c r="OE279"/>
      <c r="OF279"/>
      <c r="OG279"/>
      <c r="OH279"/>
      <c r="OI279"/>
      <c r="OJ279"/>
      <c r="OK279"/>
      <c r="OL279"/>
      <c r="OM279"/>
      <c r="ON279"/>
      <c r="OO279"/>
      <c r="OP279"/>
      <c r="OQ279"/>
      <c r="OR279"/>
      <c r="OS279"/>
      <c r="OT279"/>
      <c r="OU279"/>
      <c r="OV279"/>
      <c r="OW279"/>
      <c r="OX279"/>
      <c r="OY279"/>
      <c r="OZ279"/>
      <c r="PA279"/>
      <c r="PB279"/>
      <c r="PC279"/>
      <c r="PD279"/>
      <c r="PE279"/>
      <c r="PF279"/>
      <c r="PG279"/>
      <c r="PH279"/>
      <c r="PI279"/>
      <c r="PJ279"/>
      <c r="PK279"/>
      <c r="PL279"/>
      <c r="PM279"/>
      <c r="PN279"/>
      <c r="PO279"/>
      <c r="PP279"/>
      <c r="PQ279"/>
      <c r="PR279"/>
      <c r="PS279"/>
      <c r="PT279"/>
      <c r="PU279"/>
      <c r="PV279"/>
      <c r="PW279"/>
      <c r="PX279"/>
      <c r="PY279"/>
      <c r="PZ279"/>
      <c r="QA279"/>
      <c r="QB279"/>
      <c r="QC279"/>
      <c r="QD279"/>
      <c r="QE279"/>
      <c r="QF279"/>
      <c r="QG279"/>
      <c r="QH279"/>
      <c r="QI279"/>
      <c r="QJ279"/>
      <c r="QK279"/>
      <c r="QL279"/>
      <c r="QM279"/>
      <c r="QN279"/>
      <c r="QO279"/>
      <c r="QP279"/>
      <c r="QQ279"/>
      <c r="QR279"/>
      <c r="QS279"/>
      <c r="QT279"/>
      <c r="QU279"/>
      <c r="QV279"/>
      <c r="QW279"/>
      <c r="QX279"/>
      <c r="QY279"/>
      <c r="QZ279"/>
      <c r="RA279"/>
      <c r="RB279"/>
      <c r="RC279"/>
      <c r="RD279"/>
      <c r="RE279"/>
      <c r="RF279"/>
      <c r="RG279"/>
      <c r="RH279"/>
      <c r="RI279"/>
      <c r="RJ279"/>
      <c r="RK279"/>
      <c r="RL279"/>
      <c r="RM279"/>
      <c r="RN279"/>
      <c r="RO279"/>
      <c r="RP279"/>
      <c r="RQ279"/>
    </row>
    <row r="280" spans="1:485" s="40" customFormat="1" x14ac:dyDescent="0.2">
      <c r="A280" s="46" t="s">
        <v>489</v>
      </c>
      <c r="B280" s="47" t="s">
        <v>490</v>
      </c>
      <c r="C280" s="47" t="s">
        <v>245</v>
      </c>
      <c r="D280" s="47" t="s">
        <v>491</v>
      </c>
      <c r="E280" s="26">
        <v>517486</v>
      </c>
      <c r="F280" s="156">
        <v>541925</v>
      </c>
      <c r="G280" s="2">
        <f t="shared" si="9"/>
        <v>24439</v>
      </c>
      <c r="H280" s="44">
        <f t="shared" si="8"/>
        <v>4.7199999999999999E-2</v>
      </c>
      <c r="I280" s="61" t="s">
        <v>870</v>
      </c>
      <c r="J280" s="65" t="s">
        <v>870</v>
      </c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  <c r="JV280"/>
      <c r="JW280"/>
      <c r="JX280"/>
      <c r="JY280"/>
      <c r="JZ280"/>
      <c r="KA280"/>
      <c r="KB280"/>
      <c r="KC280"/>
      <c r="KD280"/>
      <c r="KE280"/>
      <c r="KF280"/>
      <c r="KG280"/>
      <c r="KH280"/>
      <c r="KI280"/>
      <c r="KJ280"/>
      <c r="KK280"/>
      <c r="KL280"/>
      <c r="KM280"/>
      <c r="KN280"/>
      <c r="KO280"/>
      <c r="KP280"/>
      <c r="KQ280"/>
      <c r="KR280"/>
      <c r="KS280"/>
      <c r="KT280"/>
      <c r="KU280"/>
      <c r="KV280"/>
      <c r="KW280"/>
      <c r="KX280"/>
      <c r="KY280"/>
      <c r="KZ280"/>
      <c r="LA280"/>
      <c r="LB280"/>
      <c r="LC280"/>
      <c r="LD280"/>
      <c r="LE280"/>
      <c r="LF280"/>
      <c r="LG280"/>
      <c r="LH280"/>
      <c r="LI280"/>
      <c r="LJ280"/>
      <c r="LK280"/>
      <c r="LL280"/>
      <c r="LM280"/>
      <c r="LN280"/>
      <c r="LO280"/>
      <c r="LP280"/>
      <c r="LQ280"/>
      <c r="LR280"/>
      <c r="LS280"/>
      <c r="LT280"/>
      <c r="LU280"/>
      <c r="LV280"/>
      <c r="LW280"/>
      <c r="LX280"/>
      <c r="LY280"/>
      <c r="LZ280"/>
      <c r="MA280"/>
      <c r="MB280"/>
      <c r="MC280"/>
      <c r="MD280"/>
      <c r="ME280"/>
      <c r="MF280"/>
      <c r="MG280"/>
      <c r="MH280"/>
      <c r="MI280"/>
      <c r="MJ280"/>
      <c r="MK280"/>
      <c r="ML280"/>
      <c r="MM280"/>
      <c r="MN280"/>
      <c r="MO280"/>
      <c r="MP280"/>
      <c r="MQ280"/>
      <c r="MR280"/>
      <c r="MS280"/>
      <c r="MT280"/>
      <c r="MU280"/>
      <c r="MV280"/>
      <c r="MW280"/>
      <c r="MX280"/>
      <c r="MY280"/>
      <c r="MZ280"/>
      <c r="NA280"/>
      <c r="NB280"/>
      <c r="NC280"/>
      <c r="ND280"/>
      <c r="NE280"/>
      <c r="NF280"/>
      <c r="NG280"/>
      <c r="NH280"/>
      <c r="NI280"/>
      <c r="NJ280"/>
      <c r="NK280"/>
      <c r="NL280"/>
      <c r="NM280"/>
      <c r="NN280"/>
      <c r="NO280"/>
      <c r="NP280"/>
      <c r="NQ280"/>
      <c r="NR280"/>
      <c r="NS280"/>
      <c r="NT280"/>
      <c r="NU280"/>
      <c r="NV280"/>
      <c r="NW280"/>
      <c r="NX280"/>
      <c r="NY280"/>
      <c r="NZ280"/>
      <c r="OA280"/>
      <c r="OB280"/>
      <c r="OC280"/>
      <c r="OD280"/>
      <c r="OE280"/>
      <c r="OF280"/>
      <c r="OG280"/>
      <c r="OH280"/>
      <c r="OI280"/>
      <c r="OJ280"/>
      <c r="OK280"/>
      <c r="OL280"/>
      <c r="OM280"/>
      <c r="ON280"/>
      <c r="OO280"/>
      <c r="OP280"/>
      <c r="OQ280"/>
      <c r="OR280"/>
      <c r="OS280"/>
      <c r="OT280"/>
      <c r="OU280"/>
      <c r="OV280"/>
      <c r="OW280"/>
      <c r="OX280"/>
      <c r="OY280"/>
      <c r="OZ280"/>
      <c r="PA280"/>
      <c r="PB280"/>
      <c r="PC280"/>
      <c r="PD280"/>
      <c r="PE280"/>
      <c r="PF280"/>
      <c r="PG280"/>
      <c r="PH280"/>
      <c r="PI280"/>
      <c r="PJ280"/>
      <c r="PK280"/>
      <c r="PL280"/>
      <c r="PM280"/>
      <c r="PN280"/>
      <c r="PO280"/>
      <c r="PP280"/>
      <c r="PQ280"/>
      <c r="PR280"/>
      <c r="PS280"/>
      <c r="PT280"/>
      <c r="PU280"/>
      <c r="PV280"/>
      <c r="PW280"/>
      <c r="PX280"/>
      <c r="PY280"/>
      <c r="PZ280"/>
      <c r="QA280"/>
      <c r="QB280"/>
      <c r="QC280"/>
      <c r="QD280"/>
      <c r="QE280"/>
      <c r="QF280"/>
      <c r="QG280"/>
      <c r="QH280"/>
      <c r="QI280"/>
      <c r="QJ280"/>
      <c r="QK280"/>
      <c r="QL280"/>
      <c r="QM280"/>
      <c r="QN280"/>
      <c r="QO280"/>
      <c r="QP280"/>
      <c r="QQ280"/>
      <c r="QR280"/>
      <c r="QS280"/>
      <c r="QT280"/>
      <c r="QU280"/>
      <c r="QV280"/>
      <c r="QW280"/>
      <c r="QX280"/>
      <c r="QY280"/>
      <c r="QZ280"/>
      <c r="RA280"/>
      <c r="RB280"/>
      <c r="RC280"/>
      <c r="RD280"/>
      <c r="RE280"/>
      <c r="RF280"/>
      <c r="RG280"/>
      <c r="RH280"/>
      <c r="RI280"/>
      <c r="RJ280"/>
      <c r="RK280"/>
      <c r="RL280"/>
      <c r="RM280"/>
      <c r="RN280"/>
      <c r="RO280"/>
      <c r="RP280"/>
      <c r="RQ280"/>
    </row>
    <row r="281" spans="1:485" s="40" customFormat="1" x14ac:dyDescent="0.2">
      <c r="A281" s="46" t="s">
        <v>489</v>
      </c>
      <c r="B281" s="47" t="s">
        <v>490</v>
      </c>
      <c r="C281" s="47" t="s">
        <v>492</v>
      </c>
      <c r="D281" s="47" t="s">
        <v>493</v>
      </c>
      <c r="E281" s="26">
        <v>9954</v>
      </c>
      <c r="F281" s="156">
        <v>76736</v>
      </c>
      <c r="G281" s="2">
        <f t="shared" si="9"/>
        <v>66782</v>
      </c>
      <c r="H281" s="44">
        <f t="shared" si="8"/>
        <v>6.7091000000000003</v>
      </c>
      <c r="I281" s="61" t="s">
        <v>870</v>
      </c>
      <c r="J281" s="65" t="s">
        <v>870</v>
      </c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  <c r="JY281"/>
      <c r="JZ281"/>
      <c r="KA281"/>
      <c r="KB281"/>
      <c r="KC281"/>
      <c r="KD281"/>
      <c r="KE281"/>
      <c r="KF281"/>
      <c r="KG281"/>
      <c r="KH281"/>
      <c r="KI281"/>
      <c r="KJ281"/>
      <c r="KK281"/>
      <c r="KL281"/>
      <c r="KM281"/>
      <c r="KN281"/>
      <c r="KO281"/>
      <c r="KP281"/>
      <c r="KQ281"/>
      <c r="KR281"/>
      <c r="KS281"/>
      <c r="KT281"/>
      <c r="KU281"/>
      <c r="KV281"/>
      <c r="KW281"/>
      <c r="KX281"/>
      <c r="KY281"/>
      <c r="KZ281"/>
      <c r="LA281"/>
      <c r="LB281"/>
      <c r="LC281"/>
      <c r="LD281"/>
      <c r="LE281"/>
      <c r="LF281"/>
      <c r="LG281"/>
      <c r="LH281"/>
      <c r="LI281"/>
      <c r="LJ281"/>
      <c r="LK281"/>
      <c r="LL281"/>
      <c r="LM281"/>
      <c r="LN281"/>
      <c r="LO281"/>
      <c r="LP281"/>
      <c r="LQ281"/>
      <c r="LR281"/>
      <c r="LS281"/>
      <c r="LT281"/>
      <c r="LU281"/>
      <c r="LV281"/>
      <c r="LW281"/>
      <c r="LX281"/>
      <c r="LY281"/>
      <c r="LZ281"/>
      <c r="MA281"/>
      <c r="MB281"/>
      <c r="MC281"/>
      <c r="MD281"/>
      <c r="ME281"/>
      <c r="MF281"/>
      <c r="MG281"/>
      <c r="MH281"/>
      <c r="MI281"/>
      <c r="MJ281"/>
      <c r="MK281"/>
      <c r="ML281"/>
      <c r="MM281"/>
      <c r="MN281"/>
      <c r="MO281"/>
      <c r="MP281"/>
      <c r="MQ281"/>
      <c r="MR281"/>
      <c r="MS281"/>
      <c r="MT281"/>
      <c r="MU281"/>
      <c r="MV281"/>
      <c r="MW281"/>
      <c r="MX281"/>
      <c r="MY281"/>
      <c r="MZ281"/>
      <c r="NA281"/>
      <c r="NB281"/>
      <c r="NC281"/>
      <c r="ND281"/>
      <c r="NE281"/>
      <c r="NF281"/>
      <c r="NG281"/>
      <c r="NH281"/>
      <c r="NI281"/>
      <c r="NJ281"/>
      <c r="NK281"/>
      <c r="NL281"/>
      <c r="NM281"/>
      <c r="NN281"/>
      <c r="NO281"/>
      <c r="NP281"/>
      <c r="NQ281"/>
      <c r="NR281"/>
      <c r="NS281"/>
      <c r="NT281"/>
      <c r="NU281"/>
      <c r="NV281"/>
      <c r="NW281"/>
      <c r="NX281"/>
      <c r="NY281"/>
      <c r="NZ281"/>
      <c r="OA281"/>
      <c r="OB281"/>
      <c r="OC281"/>
      <c r="OD281"/>
      <c r="OE281"/>
      <c r="OF281"/>
      <c r="OG281"/>
      <c r="OH281"/>
      <c r="OI281"/>
      <c r="OJ281"/>
      <c r="OK281"/>
      <c r="OL281"/>
      <c r="OM281"/>
      <c r="ON281"/>
      <c r="OO281"/>
      <c r="OP281"/>
      <c r="OQ281"/>
      <c r="OR281"/>
      <c r="OS281"/>
      <c r="OT281"/>
      <c r="OU281"/>
      <c r="OV281"/>
      <c r="OW281"/>
      <c r="OX281"/>
      <c r="OY281"/>
      <c r="OZ281"/>
      <c r="PA281"/>
      <c r="PB281"/>
      <c r="PC281"/>
      <c r="PD281"/>
      <c r="PE281"/>
      <c r="PF281"/>
      <c r="PG281"/>
      <c r="PH281"/>
      <c r="PI281"/>
      <c r="PJ281"/>
      <c r="PK281"/>
      <c r="PL281"/>
      <c r="PM281"/>
      <c r="PN281"/>
      <c r="PO281"/>
      <c r="PP281"/>
      <c r="PQ281"/>
      <c r="PR281"/>
      <c r="PS281"/>
      <c r="PT281"/>
      <c r="PU281"/>
      <c r="PV281"/>
      <c r="PW281"/>
      <c r="PX281"/>
      <c r="PY281"/>
      <c r="PZ281"/>
      <c r="QA281"/>
      <c r="QB281"/>
      <c r="QC281"/>
      <c r="QD281"/>
      <c r="QE281"/>
      <c r="QF281"/>
      <c r="QG281"/>
      <c r="QH281"/>
      <c r="QI281"/>
      <c r="QJ281"/>
      <c r="QK281"/>
      <c r="QL281"/>
      <c r="QM281"/>
      <c r="QN281"/>
      <c r="QO281"/>
      <c r="QP281"/>
      <c r="QQ281"/>
      <c r="QR281"/>
      <c r="QS281"/>
      <c r="QT281"/>
      <c r="QU281"/>
      <c r="QV281"/>
      <c r="QW281"/>
      <c r="QX281"/>
      <c r="QY281"/>
      <c r="QZ281"/>
      <c r="RA281"/>
      <c r="RB281"/>
      <c r="RC281"/>
      <c r="RD281"/>
      <c r="RE281"/>
      <c r="RF281"/>
      <c r="RG281"/>
      <c r="RH281"/>
      <c r="RI281"/>
      <c r="RJ281"/>
      <c r="RK281"/>
      <c r="RL281"/>
      <c r="RM281"/>
      <c r="RN281"/>
      <c r="RO281"/>
      <c r="RP281"/>
      <c r="RQ281"/>
    </row>
    <row r="282" spans="1:485" s="40" customFormat="1" x14ac:dyDescent="0.2">
      <c r="A282" s="46" t="s">
        <v>489</v>
      </c>
      <c r="B282" s="47" t="s">
        <v>490</v>
      </c>
      <c r="C282" s="47" t="s">
        <v>26</v>
      </c>
      <c r="D282" s="47" t="s">
        <v>494</v>
      </c>
      <c r="E282" s="26">
        <v>59356</v>
      </c>
      <c r="F282" s="156">
        <v>66053</v>
      </c>
      <c r="G282" s="2">
        <f t="shared" si="9"/>
        <v>6697</v>
      </c>
      <c r="H282" s="44">
        <f t="shared" si="8"/>
        <v>0.1128</v>
      </c>
      <c r="I282" s="61">
        <v>1</v>
      </c>
      <c r="J282" s="65">
        <v>1</v>
      </c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  <c r="JZ282"/>
      <c r="KA282"/>
      <c r="KB282"/>
      <c r="KC282"/>
      <c r="KD282"/>
      <c r="KE282"/>
      <c r="KF282"/>
      <c r="KG282"/>
      <c r="KH282"/>
      <c r="KI282"/>
      <c r="KJ282"/>
      <c r="KK282"/>
      <c r="KL282"/>
      <c r="KM282"/>
      <c r="KN282"/>
      <c r="KO282"/>
      <c r="KP282"/>
      <c r="KQ282"/>
      <c r="KR282"/>
      <c r="KS282"/>
      <c r="KT282"/>
      <c r="KU282"/>
      <c r="KV282"/>
      <c r="KW282"/>
      <c r="KX282"/>
      <c r="KY282"/>
      <c r="KZ282"/>
      <c r="LA282"/>
      <c r="LB282"/>
      <c r="LC282"/>
      <c r="LD282"/>
      <c r="LE282"/>
      <c r="LF282"/>
      <c r="LG282"/>
      <c r="LH282"/>
      <c r="LI282"/>
      <c r="LJ282"/>
      <c r="LK282"/>
      <c r="LL282"/>
      <c r="LM282"/>
      <c r="LN282"/>
      <c r="LO282"/>
      <c r="LP282"/>
      <c r="LQ282"/>
      <c r="LR282"/>
      <c r="LS282"/>
      <c r="LT282"/>
      <c r="LU282"/>
      <c r="LV282"/>
      <c r="LW282"/>
      <c r="LX282"/>
      <c r="LY282"/>
      <c r="LZ282"/>
      <c r="MA282"/>
      <c r="MB282"/>
      <c r="MC282"/>
      <c r="MD282"/>
      <c r="ME282"/>
      <c r="MF282"/>
      <c r="MG282"/>
      <c r="MH282"/>
      <c r="MI282"/>
      <c r="MJ282"/>
      <c r="MK282"/>
      <c r="ML282"/>
      <c r="MM282"/>
      <c r="MN282"/>
      <c r="MO282"/>
      <c r="MP282"/>
      <c r="MQ282"/>
      <c r="MR282"/>
      <c r="MS282"/>
      <c r="MT282"/>
      <c r="MU282"/>
      <c r="MV282"/>
      <c r="MW282"/>
      <c r="MX282"/>
      <c r="MY282"/>
      <c r="MZ282"/>
      <c r="NA282"/>
      <c r="NB282"/>
      <c r="NC282"/>
      <c r="ND282"/>
      <c r="NE282"/>
      <c r="NF282"/>
      <c r="NG282"/>
      <c r="NH282"/>
      <c r="NI282"/>
      <c r="NJ282"/>
      <c r="NK282"/>
      <c r="NL282"/>
      <c r="NM282"/>
      <c r="NN282"/>
      <c r="NO282"/>
      <c r="NP282"/>
      <c r="NQ282"/>
      <c r="NR282"/>
      <c r="NS282"/>
      <c r="NT282"/>
      <c r="NU282"/>
      <c r="NV282"/>
      <c r="NW282"/>
      <c r="NX282"/>
      <c r="NY282"/>
      <c r="NZ282"/>
      <c r="OA282"/>
      <c r="OB282"/>
      <c r="OC282"/>
      <c r="OD282"/>
      <c r="OE282"/>
      <c r="OF282"/>
      <c r="OG282"/>
      <c r="OH282"/>
      <c r="OI282"/>
      <c r="OJ282"/>
      <c r="OK282"/>
      <c r="OL282"/>
      <c r="OM282"/>
      <c r="ON282"/>
      <c r="OO282"/>
      <c r="OP282"/>
      <c r="OQ282"/>
      <c r="OR282"/>
      <c r="OS282"/>
      <c r="OT282"/>
      <c r="OU282"/>
      <c r="OV282"/>
      <c r="OW282"/>
      <c r="OX282"/>
      <c r="OY282"/>
      <c r="OZ282"/>
      <c r="PA282"/>
      <c r="PB282"/>
      <c r="PC282"/>
      <c r="PD282"/>
      <c r="PE282"/>
      <c r="PF282"/>
      <c r="PG282"/>
      <c r="PH282"/>
      <c r="PI282"/>
      <c r="PJ282"/>
      <c r="PK282"/>
      <c r="PL282"/>
      <c r="PM282"/>
      <c r="PN282"/>
      <c r="PO282"/>
      <c r="PP282"/>
      <c r="PQ282"/>
      <c r="PR282"/>
      <c r="PS282"/>
      <c r="PT282"/>
      <c r="PU282"/>
      <c r="PV282"/>
      <c r="PW282"/>
      <c r="PX282"/>
      <c r="PY282"/>
      <c r="PZ282"/>
      <c r="QA282"/>
      <c r="QB282"/>
      <c r="QC282"/>
      <c r="QD282"/>
      <c r="QE282"/>
      <c r="QF282"/>
      <c r="QG282"/>
      <c r="QH282"/>
      <c r="QI282"/>
      <c r="QJ282"/>
      <c r="QK282"/>
      <c r="QL282"/>
      <c r="QM282"/>
      <c r="QN282"/>
      <c r="QO282"/>
      <c r="QP282"/>
      <c r="QQ282"/>
      <c r="QR282"/>
      <c r="QS282"/>
      <c r="QT282"/>
      <c r="QU282"/>
      <c r="QV282"/>
      <c r="QW282"/>
      <c r="QX282"/>
      <c r="QY282"/>
      <c r="QZ282"/>
      <c r="RA282"/>
      <c r="RB282"/>
      <c r="RC282"/>
      <c r="RD282"/>
      <c r="RE282"/>
      <c r="RF282"/>
      <c r="RG282"/>
      <c r="RH282"/>
      <c r="RI282"/>
      <c r="RJ282"/>
      <c r="RK282"/>
      <c r="RL282"/>
      <c r="RM282"/>
      <c r="RN282"/>
      <c r="RO282"/>
      <c r="RP282"/>
      <c r="RQ282"/>
    </row>
    <row r="283" spans="1:485" s="40" customFormat="1" x14ac:dyDescent="0.2">
      <c r="A283" s="46" t="s">
        <v>489</v>
      </c>
      <c r="B283" s="47" t="s">
        <v>490</v>
      </c>
      <c r="C283" s="47" t="s">
        <v>57</v>
      </c>
      <c r="D283" s="47" t="s">
        <v>495</v>
      </c>
      <c r="E283" s="26">
        <v>3202758</v>
      </c>
      <c r="F283" s="156">
        <v>3689780</v>
      </c>
      <c r="G283" s="2">
        <f t="shared" si="9"/>
        <v>487022</v>
      </c>
      <c r="H283" s="44">
        <f t="shared" si="8"/>
        <v>0.15210000000000001</v>
      </c>
      <c r="I283" s="61" t="s">
        <v>870</v>
      </c>
      <c r="J283" s="65" t="s">
        <v>870</v>
      </c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  <c r="JS283"/>
      <c r="JT283"/>
      <c r="JU283"/>
      <c r="JV283"/>
      <c r="JW283"/>
      <c r="JX283"/>
      <c r="JY283"/>
      <c r="JZ283"/>
      <c r="KA283"/>
      <c r="KB283"/>
      <c r="KC283"/>
      <c r="KD283"/>
      <c r="KE283"/>
      <c r="KF283"/>
      <c r="KG283"/>
      <c r="KH283"/>
      <c r="KI283"/>
      <c r="KJ283"/>
      <c r="KK283"/>
      <c r="KL283"/>
      <c r="KM283"/>
      <c r="KN283"/>
      <c r="KO283"/>
      <c r="KP283"/>
      <c r="KQ283"/>
      <c r="KR283"/>
      <c r="KS283"/>
      <c r="KT283"/>
      <c r="KU283"/>
      <c r="KV283"/>
      <c r="KW283"/>
      <c r="KX283"/>
      <c r="KY283"/>
      <c r="KZ283"/>
      <c r="LA283"/>
      <c r="LB283"/>
      <c r="LC283"/>
      <c r="LD283"/>
      <c r="LE283"/>
      <c r="LF283"/>
      <c r="LG283"/>
      <c r="LH283"/>
      <c r="LI283"/>
      <c r="LJ283"/>
      <c r="LK283"/>
      <c r="LL283"/>
      <c r="LM283"/>
      <c r="LN283"/>
      <c r="LO283"/>
      <c r="LP283"/>
      <c r="LQ283"/>
      <c r="LR283"/>
      <c r="LS283"/>
      <c r="LT283"/>
      <c r="LU283"/>
      <c r="LV283"/>
      <c r="LW283"/>
      <c r="LX283"/>
      <c r="LY283"/>
      <c r="LZ283"/>
      <c r="MA283"/>
      <c r="MB283"/>
      <c r="MC283"/>
      <c r="MD283"/>
      <c r="ME283"/>
      <c r="MF283"/>
      <c r="MG283"/>
      <c r="MH283"/>
      <c r="MI283"/>
      <c r="MJ283"/>
      <c r="MK283"/>
      <c r="ML283"/>
      <c r="MM283"/>
      <c r="MN283"/>
      <c r="MO283"/>
      <c r="MP283"/>
      <c r="MQ283"/>
      <c r="MR283"/>
      <c r="MS283"/>
      <c r="MT283"/>
      <c r="MU283"/>
      <c r="MV283"/>
      <c r="MW283"/>
      <c r="MX283"/>
      <c r="MY283"/>
      <c r="MZ283"/>
      <c r="NA283"/>
      <c r="NB283"/>
      <c r="NC283"/>
      <c r="ND283"/>
      <c r="NE283"/>
      <c r="NF283"/>
      <c r="NG283"/>
      <c r="NH283"/>
      <c r="NI283"/>
      <c r="NJ283"/>
      <c r="NK283"/>
      <c r="NL283"/>
      <c r="NM283"/>
      <c r="NN283"/>
      <c r="NO283"/>
      <c r="NP283"/>
      <c r="NQ283"/>
      <c r="NR283"/>
      <c r="NS283"/>
      <c r="NT283"/>
      <c r="NU283"/>
      <c r="NV283"/>
      <c r="NW283"/>
      <c r="NX283"/>
      <c r="NY283"/>
      <c r="NZ283"/>
      <c r="OA283"/>
      <c r="OB283"/>
      <c r="OC283"/>
      <c r="OD283"/>
      <c r="OE283"/>
      <c r="OF283"/>
      <c r="OG283"/>
      <c r="OH283"/>
      <c r="OI283"/>
      <c r="OJ283"/>
      <c r="OK283"/>
      <c r="OL283"/>
      <c r="OM283"/>
      <c r="ON283"/>
      <c r="OO283"/>
      <c r="OP283"/>
      <c r="OQ283"/>
      <c r="OR283"/>
      <c r="OS283"/>
      <c r="OT283"/>
      <c r="OU283"/>
      <c r="OV283"/>
      <c r="OW283"/>
      <c r="OX283"/>
      <c r="OY283"/>
      <c r="OZ283"/>
      <c r="PA283"/>
      <c r="PB283"/>
      <c r="PC283"/>
      <c r="PD283"/>
      <c r="PE283"/>
      <c r="PF283"/>
      <c r="PG283"/>
      <c r="PH283"/>
      <c r="PI283"/>
      <c r="PJ283"/>
      <c r="PK283"/>
      <c r="PL283"/>
      <c r="PM283"/>
      <c r="PN283"/>
      <c r="PO283"/>
      <c r="PP283"/>
      <c r="PQ283"/>
      <c r="PR283"/>
      <c r="PS283"/>
      <c r="PT283"/>
      <c r="PU283"/>
      <c r="PV283"/>
      <c r="PW283"/>
      <c r="PX283"/>
      <c r="PY283"/>
      <c r="PZ283"/>
      <c r="QA283"/>
      <c r="QB283"/>
      <c r="QC283"/>
      <c r="QD283"/>
      <c r="QE283"/>
      <c r="QF283"/>
      <c r="QG283"/>
      <c r="QH283"/>
      <c r="QI283"/>
      <c r="QJ283"/>
      <c r="QK283"/>
      <c r="QL283"/>
      <c r="QM283"/>
      <c r="QN283"/>
      <c r="QO283"/>
      <c r="QP283"/>
      <c r="QQ283"/>
      <c r="QR283"/>
      <c r="QS283"/>
      <c r="QT283"/>
      <c r="QU283"/>
      <c r="QV283"/>
      <c r="QW283"/>
      <c r="QX283"/>
      <c r="QY283"/>
      <c r="QZ283"/>
      <c r="RA283"/>
      <c r="RB283"/>
      <c r="RC283"/>
      <c r="RD283"/>
      <c r="RE283"/>
      <c r="RF283"/>
      <c r="RG283"/>
      <c r="RH283"/>
      <c r="RI283"/>
      <c r="RJ283"/>
      <c r="RK283"/>
      <c r="RL283"/>
      <c r="RM283"/>
      <c r="RN283"/>
      <c r="RO283"/>
      <c r="RP283"/>
      <c r="RQ283"/>
    </row>
    <row r="284" spans="1:485" s="40" customFormat="1" x14ac:dyDescent="0.2">
      <c r="A284" s="46" t="s">
        <v>489</v>
      </c>
      <c r="B284" s="47" t="s">
        <v>490</v>
      </c>
      <c r="C284" s="47" t="s">
        <v>168</v>
      </c>
      <c r="D284" s="47" t="s">
        <v>496</v>
      </c>
      <c r="E284" s="26">
        <v>3187265</v>
      </c>
      <c r="F284" s="156">
        <v>3657430</v>
      </c>
      <c r="G284" s="2">
        <f t="shared" si="9"/>
        <v>470165</v>
      </c>
      <c r="H284" s="44">
        <f t="shared" si="8"/>
        <v>0.14749999999999999</v>
      </c>
      <c r="I284" s="61" t="s">
        <v>870</v>
      </c>
      <c r="J284" s="65" t="s">
        <v>870</v>
      </c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  <c r="KB284"/>
      <c r="KC284"/>
      <c r="KD284"/>
      <c r="KE284"/>
      <c r="KF284"/>
      <c r="KG284"/>
      <c r="KH284"/>
      <c r="KI284"/>
      <c r="KJ284"/>
      <c r="KK284"/>
      <c r="KL284"/>
      <c r="KM284"/>
      <c r="KN284"/>
      <c r="KO284"/>
      <c r="KP284"/>
      <c r="KQ284"/>
      <c r="KR284"/>
      <c r="KS284"/>
      <c r="KT284"/>
      <c r="KU284"/>
      <c r="KV284"/>
      <c r="KW284"/>
      <c r="KX284"/>
      <c r="KY284"/>
      <c r="KZ284"/>
      <c r="LA284"/>
      <c r="LB284"/>
      <c r="LC284"/>
      <c r="LD284"/>
      <c r="LE284"/>
      <c r="LF284"/>
      <c r="LG284"/>
      <c r="LH284"/>
      <c r="LI284"/>
      <c r="LJ284"/>
      <c r="LK284"/>
      <c r="LL284"/>
      <c r="LM284"/>
      <c r="LN284"/>
      <c r="LO284"/>
      <c r="LP284"/>
      <c r="LQ284"/>
      <c r="LR284"/>
      <c r="LS284"/>
      <c r="LT284"/>
      <c r="LU284"/>
      <c r="LV284"/>
      <c r="LW284"/>
      <c r="LX284"/>
      <c r="LY284"/>
      <c r="LZ284"/>
      <c r="MA284"/>
      <c r="MB284"/>
      <c r="MC284"/>
      <c r="MD284"/>
      <c r="ME284"/>
      <c r="MF284"/>
      <c r="MG284"/>
      <c r="MH284"/>
      <c r="MI284"/>
      <c r="MJ284"/>
      <c r="MK284"/>
      <c r="ML284"/>
      <c r="MM284"/>
      <c r="MN284"/>
      <c r="MO284"/>
      <c r="MP284"/>
      <c r="MQ284"/>
      <c r="MR284"/>
      <c r="MS284"/>
      <c r="MT284"/>
      <c r="MU284"/>
      <c r="MV284"/>
      <c r="MW284"/>
      <c r="MX284"/>
      <c r="MY284"/>
      <c r="MZ284"/>
      <c r="NA284"/>
      <c r="NB284"/>
      <c r="NC284"/>
      <c r="ND284"/>
      <c r="NE284"/>
      <c r="NF284"/>
      <c r="NG284"/>
      <c r="NH284"/>
      <c r="NI284"/>
      <c r="NJ284"/>
      <c r="NK284"/>
      <c r="NL284"/>
      <c r="NM284"/>
      <c r="NN284"/>
      <c r="NO284"/>
      <c r="NP284"/>
      <c r="NQ284"/>
      <c r="NR284"/>
      <c r="NS284"/>
      <c r="NT284"/>
      <c r="NU284"/>
      <c r="NV284"/>
      <c r="NW284"/>
      <c r="NX284"/>
      <c r="NY284"/>
      <c r="NZ284"/>
      <c r="OA284"/>
      <c r="OB284"/>
      <c r="OC284"/>
      <c r="OD284"/>
      <c r="OE284"/>
      <c r="OF284"/>
      <c r="OG284"/>
      <c r="OH284"/>
      <c r="OI284"/>
      <c r="OJ284"/>
      <c r="OK284"/>
      <c r="OL284"/>
      <c r="OM284"/>
      <c r="ON284"/>
      <c r="OO284"/>
      <c r="OP284"/>
      <c r="OQ284"/>
      <c r="OR284"/>
      <c r="OS284"/>
      <c r="OT284"/>
      <c r="OU284"/>
      <c r="OV284"/>
      <c r="OW284"/>
      <c r="OX284"/>
      <c r="OY284"/>
      <c r="OZ284"/>
      <c r="PA284"/>
      <c r="PB284"/>
      <c r="PC284"/>
      <c r="PD284"/>
      <c r="PE284"/>
      <c r="PF284"/>
      <c r="PG284"/>
      <c r="PH284"/>
      <c r="PI284"/>
      <c r="PJ284"/>
      <c r="PK284"/>
      <c r="PL284"/>
      <c r="PM284"/>
      <c r="PN284"/>
      <c r="PO284"/>
      <c r="PP284"/>
      <c r="PQ284"/>
      <c r="PR284"/>
      <c r="PS284"/>
      <c r="PT284"/>
      <c r="PU284"/>
      <c r="PV284"/>
      <c r="PW284"/>
      <c r="PX284"/>
      <c r="PY284"/>
      <c r="PZ284"/>
      <c r="QA284"/>
      <c r="QB284"/>
      <c r="QC284"/>
      <c r="QD284"/>
      <c r="QE284"/>
      <c r="QF284"/>
      <c r="QG284"/>
      <c r="QH284"/>
      <c r="QI284"/>
      <c r="QJ284"/>
      <c r="QK284"/>
      <c r="QL284"/>
      <c r="QM284"/>
      <c r="QN284"/>
      <c r="QO284"/>
      <c r="QP284"/>
      <c r="QQ284"/>
      <c r="QR284"/>
      <c r="QS284"/>
      <c r="QT284"/>
      <c r="QU284"/>
      <c r="QV284"/>
      <c r="QW284"/>
      <c r="QX284"/>
      <c r="QY284"/>
      <c r="QZ284"/>
      <c r="RA284"/>
      <c r="RB284"/>
      <c r="RC284"/>
      <c r="RD284"/>
      <c r="RE284"/>
      <c r="RF284"/>
      <c r="RG284"/>
      <c r="RH284"/>
      <c r="RI284"/>
      <c r="RJ284"/>
      <c r="RK284"/>
      <c r="RL284"/>
      <c r="RM284"/>
      <c r="RN284"/>
      <c r="RO284"/>
      <c r="RP284"/>
      <c r="RQ284"/>
    </row>
    <row r="285" spans="1:485" s="40" customFormat="1" x14ac:dyDescent="0.2">
      <c r="A285" s="46" t="s">
        <v>489</v>
      </c>
      <c r="B285" s="47" t="s">
        <v>490</v>
      </c>
      <c r="C285" s="47" t="s">
        <v>233</v>
      </c>
      <c r="D285" s="47" t="s">
        <v>497</v>
      </c>
      <c r="E285" s="26">
        <v>5600074</v>
      </c>
      <c r="F285" s="156">
        <v>6402645</v>
      </c>
      <c r="G285" s="2">
        <f t="shared" si="9"/>
        <v>802571</v>
      </c>
      <c r="H285" s="44">
        <f t="shared" si="8"/>
        <v>0.14330000000000001</v>
      </c>
      <c r="I285" s="61" t="s">
        <v>870</v>
      </c>
      <c r="J285" s="65" t="s">
        <v>870</v>
      </c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  <c r="JQ285"/>
      <c r="JR285"/>
      <c r="JS285"/>
      <c r="JT285"/>
      <c r="JU285"/>
      <c r="JV285"/>
      <c r="JW285"/>
      <c r="JX285"/>
      <c r="JY285"/>
      <c r="JZ285"/>
      <c r="KA285"/>
      <c r="KB285"/>
      <c r="KC285"/>
      <c r="KD285"/>
      <c r="KE285"/>
      <c r="KF285"/>
      <c r="KG285"/>
      <c r="KH285"/>
      <c r="KI285"/>
      <c r="KJ285"/>
      <c r="KK285"/>
      <c r="KL285"/>
      <c r="KM285"/>
      <c r="KN285"/>
      <c r="KO285"/>
      <c r="KP285"/>
      <c r="KQ285"/>
      <c r="KR285"/>
      <c r="KS285"/>
      <c r="KT285"/>
      <c r="KU285"/>
      <c r="KV285"/>
      <c r="KW285"/>
      <c r="KX285"/>
      <c r="KY285"/>
      <c r="KZ285"/>
      <c r="LA285"/>
      <c r="LB285"/>
      <c r="LC285"/>
      <c r="LD285"/>
      <c r="LE285"/>
      <c r="LF285"/>
      <c r="LG285"/>
      <c r="LH285"/>
      <c r="LI285"/>
      <c r="LJ285"/>
      <c r="LK285"/>
      <c r="LL285"/>
      <c r="LM285"/>
      <c r="LN285"/>
      <c r="LO285"/>
      <c r="LP285"/>
      <c r="LQ285"/>
      <c r="LR285"/>
      <c r="LS285"/>
      <c r="LT285"/>
      <c r="LU285"/>
      <c r="LV285"/>
      <c r="LW285"/>
      <c r="LX285"/>
      <c r="LY285"/>
      <c r="LZ285"/>
      <c r="MA285"/>
      <c r="MB285"/>
      <c r="MC285"/>
      <c r="MD285"/>
      <c r="ME285"/>
      <c r="MF285"/>
      <c r="MG285"/>
      <c r="MH285"/>
      <c r="MI285"/>
      <c r="MJ285"/>
      <c r="MK285"/>
      <c r="ML285"/>
      <c r="MM285"/>
      <c r="MN285"/>
      <c r="MO285"/>
      <c r="MP285"/>
      <c r="MQ285"/>
      <c r="MR285"/>
      <c r="MS285"/>
      <c r="MT285"/>
      <c r="MU285"/>
      <c r="MV285"/>
      <c r="MW285"/>
      <c r="MX285"/>
      <c r="MY285"/>
      <c r="MZ285"/>
      <c r="NA285"/>
      <c r="NB285"/>
      <c r="NC285"/>
      <c r="ND285"/>
      <c r="NE285"/>
      <c r="NF285"/>
      <c r="NG285"/>
      <c r="NH285"/>
      <c r="NI285"/>
      <c r="NJ285"/>
      <c r="NK285"/>
      <c r="NL285"/>
      <c r="NM285"/>
      <c r="NN285"/>
      <c r="NO285"/>
      <c r="NP285"/>
      <c r="NQ285"/>
      <c r="NR285"/>
      <c r="NS285"/>
      <c r="NT285"/>
      <c r="NU285"/>
      <c r="NV285"/>
      <c r="NW285"/>
      <c r="NX285"/>
      <c r="NY285"/>
      <c r="NZ285"/>
      <c r="OA285"/>
      <c r="OB285"/>
      <c r="OC285"/>
      <c r="OD285"/>
      <c r="OE285"/>
      <c r="OF285"/>
      <c r="OG285"/>
      <c r="OH285"/>
      <c r="OI285"/>
      <c r="OJ285"/>
      <c r="OK285"/>
      <c r="OL285"/>
      <c r="OM285"/>
      <c r="ON285"/>
      <c r="OO285"/>
      <c r="OP285"/>
      <c r="OQ285"/>
      <c r="OR285"/>
      <c r="OS285"/>
      <c r="OT285"/>
      <c r="OU285"/>
      <c r="OV285"/>
      <c r="OW285"/>
      <c r="OX285"/>
      <c r="OY285"/>
      <c r="OZ285"/>
      <c r="PA285"/>
      <c r="PB285"/>
      <c r="PC285"/>
      <c r="PD285"/>
      <c r="PE285"/>
      <c r="PF285"/>
      <c r="PG285"/>
      <c r="PH285"/>
      <c r="PI285"/>
      <c r="PJ285"/>
      <c r="PK285"/>
      <c r="PL285"/>
      <c r="PM285"/>
      <c r="PN285"/>
      <c r="PO285"/>
      <c r="PP285"/>
      <c r="PQ285"/>
      <c r="PR285"/>
      <c r="PS285"/>
      <c r="PT285"/>
      <c r="PU285"/>
      <c r="PV285"/>
      <c r="PW285"/>
      <c r="PX285"/>
      <c r="PY285"/>
      <c r="PZ285"/>
      <c r="QA285"/>
      <c r="QB285"/>
      <c r="QC285"/>
      <c r="QD285"/>
      <c r="QE285"/>
      <c r="QF285"/>
      <c r="QG285"/>
      <c r="QH285"/>
      <c r="QI285"/>
      <c r="QJ285"/>
      <c r="QK285"/>
      <c r="QL285"/>
      <c r="QM285"/>
      <c r="QN285"/>
      <c r="QO285"/>
      <c r="QP285"/>
      <c r="QQ285"/>
      <c r="QR285"/>
      <c r="QS285"/>
      <c r="QT285"/>
      <c r="QU285"/>
      <c r="QV285"/>
      <c r="QW285"/>
      <c r="QX285"/>
      <c r="QY285"/>
      <c r="QZ285"/>
      <c r="RA285"/>
      <c r="RB285"/>
      <c r="RC285"/>
      <c r="RD285"/>
      <c r="RE285"/>
      <c r="RF285"/>
      <c r="RG285"/>
      <c r="RH285"/>
      <c r="RI285"/>
      <c r="RJ285"/>
      <c r="RK285"/>
      <c r="RL285"/>
      <c r="RM285"/>
      <c r="RN285"/>
      <c r="RO285"/>
      <c r="RP285"/>
      <c r="RQ285"/>
    </row>
    <row r="286" spans="1:485" s="40" customFormat="1" x14ac:dyDescent="0.2">
      <c r="A286" s="46" t="s">
        <v>489</v>
      </c>
      <c r="B286" s="47" t="s">
        <v>490</v>
      </c>
      <c r="C286" s="47" t="s">
        <v>141</v>
      </c>
      <c r="D286" s="47" t="s">
        <v>498</v>
      </c>
      <c r="E286" s="26">
        <v>1226815</v>
      </c>
      <c r="F286" s="156">
        <v>1477434</v>
      </c>
      <c r="G286" s="2">
        <f t="shared" si="9"/>
        <v>250619</v>
      </c>
      <c r="H286" s="44">
        <f t="shared" si="8"/>
        <v>0.20430000000000001</v>
      </c>
      <c r="I286" s="61">
        <v>1</v>
      </c>
      <c r="J286" s="65" t="s">
        <v>870</v>
      </c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  <c r="JD286"/>
      <c r="JE286"/>
      <c r="JF286"/>
      <c r="JG286"/>
      <c r="JH286"/>
      <c r="JI286"/>
      <c r="JJ286"/>
      <c r="JK286"/>
      <c r="JL286"/>
      <c r="JM286"/>
      <c r="JN286"/>
      <c r="JO286"/>
      <c r="JP286"/>
      <c r="JQ286"/>
      <c r="JR286"/>
      <c r="JS286"/>
      <c r="JT286"/>
      <c r="JU286"/>
      <c r="JV286"/>
      <c r="JW286"/>
      <c r="JX286"/>
      <c r="JY286"/>
      <c r="JZ286"/>
      <c r="KA286"/>
      <c r="KB286"/>
      <c r="KC286"/>
      <c r="KD286"/>
      <c r="KE286"/>
      <c r="KF286"/>
      <c r="KG286"/>
      <c r="KH286"/>
      <c r="KI286"/>
      <c r="KJ286"/>
      <c r="KK286"/>
      <c r="KL286"/>
      <c r="KM286"/>
      <c r="KN286"/>
      <c r="KO286"/>
      <c r="KP286"/>
      <c r="KQ286"/>
      <c r="KR286"/>
      <c r="KS286"/>
      <c r="KT286"/>
      <c r="KU286"/>
      <c r="KV286"/>
      <c r="KW286"/>
      <c r="KX286"/>
      <c r="KY286"/>
      <c r="KZ286"/>
      <c r="LA286"/>
      <c r="LB286"/>
      <c r="LC286"/>
      <c r="LD286"/>
      <c r="LE286"/>
      <c r="LF286"/>
      <c r="LG286"/>
      <c r="LH286"/>
      <c r="LI286"/>
      <c r="LJ286"/>
      <c r="LK286"/>
      <c r="LL286"/>
      <c r="LM286"/>
      <c r="LN286"/>
      <c r="LO286"/>
      <c r="LP286"/>
      <c r="LQ286"/>
      <c r="LR286"/>
      <c r="LS286"/>
      <c r="LT286"/>
      <c r="LU286"/>
      <c r="LV286"/>
      <c r="LW286"/>
      <c r="LX286"/>
      <c r="LY286"/>
      <c r="LZ286"/>
      <c r="MA286"/>
      <c r="MB286"/>
      <c r="MC286"/>
      <c r="MD286"/>
      <c r="ME286"/>
      <c r="MF286"/>
      <c r="MG286"/>
      <c r="MH286"/>
      <c r="MI286"/>
      <c r="MJ286"/>
      <c r="MK286"/>
      <c r="ML286"/>
      <c r="MM286"/>
      <c r="MN286"/>
      <c r="MO286"/>
      <c r="MP286"/>
      <c r="MQ286"/>
      <c r="MR286"/>
      <c r="MS286"/>
      <c r="MT286"/>
      <c r="MU286"/>
      <c r="MV286"/>
      <c r="MW286"/>
      <c r="MX286"/>
      <c r="MY286"/>
      <c r="MZ286"/>
      <c r="NA286"/>
      <c r="NB286"/>
      <c r="NC286"/>
      <c r="ND286"/>
      <c r="NE286"/>
      <c r="NF286"/>
      <c r="NG286"/>
      <c r="NH286"/>
      <c r="NI286"/>
      <c r="NJ286"/>
      <c r="NK286"/>
      <c r="NL286"/>
      <c r="NM286"/>
      <c r="NN286"/>
      <c r="NO286"/>
      <c r="NP286"/>
      <c r="NQ286"/>
      <c r="NR286"/>
      <c r="NS286"/>
      <c r="NT286"/>
      <c r="NU286"/>
      <c r="NV286"/>
      <c r="NW286"/>
      <c r="NX286"/>
      <c r="NY286"/>
      <c r="NZ286"/>
      <c r="OA286"/>
      <c r="OB286"/>
      <c r="OC286"/>
      <c r="OD286"/>
      <c r="OE286"/>
      <c r="OF286"/>
      <c r="OG286"/>
      <c r="OH286"/>
      <c r="OI286"/>
      <c r="OJ286"/>
      <c r="OK286"/>
      <c r="OL286"/>
      <c r="OM286"/>
      <c r="ON286"/>
      <c r="OO286"/>
      <c r="OP286"/>
      <c r="OQ286"/>
      <c r="OR286"/>
      <c r="OS286"/>
      <c r="OT286"/>
      <c r="OU286"/>
      <c r="OV286"/>
      <c r="OW286"/>
      <c r="OX286"/>
      <c r="OY286"/>
      <c r="OZ286"/>
      <c r="PA286"/>
      <c r="PB286"/>
      <c r="PC286"/>
      <c r="PD286"/>
      <c r="PE286"/>
      <c r="PF286"/>
      <c r="PG286"/>
      <c r="PH286"/>
      <c r="PI286"/>
      <c r="PJ286"/>
      <c r="PK286"/>
      <c r="PL286"/>
      <c r="PM286"/>
      <c r="PN286"/>
      <c r="PO286"/>
      <c r="PP286"/>
      <c r="PQ286"/>
      <c r="PR286"/>
      <c r="PS286"/>
      <c r="PT286"/>
      <c r="PU286"/>
      <c r="PV286"/>
      <c r="PW286"/>
      <c r="PX286"/>
      <c r="PY286"/>
      <c r="PZ286"/>
      <c r="QA286"/>
      <c r="QB286"/>
      <c r="QC286"/>
      <c r="QD286"/>
      <c r="QE286"/>
      <c r="QF286"/>
      <c r="QG286"/>
      <c r="QH286"/>
      <c r="QI286"/>
      <c r="QJ286"/>
      <c r="QK286"/>
      <c r="QL286"/>
      <c r="QM286"/>
      <c r="QN286"/>
      <c r="QO286"/>
      <c r="QP286"/>
      <c r="QQ286"/>
      <c r="QR286"/>
      <c r="QS286"/>
      <c r="QT286"/>
      <c r="QU286"/>
      <c r="QV286"/>
      <c r="QW286"/>
      <c r="QX286"/>
      <c r="QY286"/>
      <c r="QZ286"/>
      <c r="RA286"/>
      <c r="RB286"/>
      <c r="RC286"/>
      <c r="RD286"/>
      <c r="RE286"/>
      <c r="RF286"/>
      <c r="RG286"/>
      <c r="RH286"/>
      <c r="RI286"/>
      <c r="RJ286"/>
      <c r="RK286"/>
      <c r="RL286"/>
      <c r="RM286"/>
      <c r="RN286"/>
      <c r="RO286"/>
      <c r="RP286"/>
      <c r="RQ286"/>
    </row>
    <row r="287" spans="1:485" s="40" customFormat="1" x14ac:dyDescent="0.2">
      <c r="A287" s="46" t="s">
        <v>499</v>
      </c>
      <c r="B287" s="47" t="s">
        <v>500</v>
      </c>
      <c r="C287" s="47" t="s">
        <v>26</v>
      </c>
      <c r="D287" s="47" t="s">
        <v>501</v>
      </c>
      <c r="E287" s="26">
        <v>4683005</v>
      </c>
      <c r="F287" s="156">
        <v>5871789</v>
      </c>
      <c r="G287" s="2">
        <f t="shared" si="9"/>
        <v>1188784</v>
      </c>
      <c r="H287" s="44">
        <f t="shared" si="8"/>
        <v>0.25390000000000001</v>
      </c>
      <c r="I287" s="61" t="s">
        <v>870</v>
      </c>
      <c r="J287" s="65" t="s">
        <v>870</v>
      </c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  <c r="JD287"/>
      <c r="JE287"/>
      <c r="JF287"/>
      <c r="JG287"/>
      <c r="JH287"/>
      <c r="JI287"/>
      <c r="JJ287"/>
      <c r="JK287"/>
      <c r="JL287"/>
      <c r="JM287"/>
      <c r="JN287"/>
      <c r="JO287"/>
      <c r="JP287"/>
      <c r="JQ287"/>
      <c r="JR287"/>
      <c r="JS287"/>
      <c r="JT287"/>
      <c r="JU287"/>
      <c r="JV287"/>
      <c r="JW287"/>
      <c r="JX287"/>
      <c r="JY287"/>
      <c r="JZ287"/>
      <c r="KA287"/>
      <c r="KB287"/>
      <c r="KC287"/>
      <c r="KD287"/>
      <c r="KE287"/>
      <c r="KF287"/>
      <c r="KG287"/>
      <c r="KH287"/>
      <c r="KI287"/>
      <c r="KJ287"/>
      <c r="KK287"/>
      <c r="KL287"/>
      <c r="KM287"/>
      <c r="KN287"/>
      <c r="KO287"/>
      <c r="KP287"/>
      <c r="KQ287"/>
      <c r="KR287"/>
      <c r="KS287"/>
      <c r="KT287"/>
      <c r="KU287"/>
      <c r="KV287"/>
      <c r="KW287"/>
      <c r="KX287"/>
      <c r="KY287"/>
      <c r="KZ287"/>
      <c r="LA287"/>
      <c r="LB287"/>
      <c r="LC287"/>
      <c r="LD287"/>
      <c r="LE287"/>
      <c r="LF287"/>
      <c r="LG287"/>
      <c r="LH287"/>
      <c r="LI287"/>
      <c r="LJ287"/>
      <c r="LK287"/>
      <c r="LL287"/>
      <c r="LM287"/>
      <c r="LN287"/>
      <c r="LO287"/>
      <c r="LP287"/>
      <c r="LQ287"/>
      <c r="LR287"/>
      <c r="LS287"/>
      <c r="LT287"/>
      <c r="LU287"/>
      <c r="LV287"/>
      <c r="LW287"/>
      <c r="LX287"/>
      <c r="LY287"/>
      <c r="LZ287"/>
      <c r="MA287"/>
      <c r="MB287"/>
      <c r="MC287"/>
      <c r="MD287"/>
      <c r="ME287"/>
      <c r="MF287"/>
      <c r="MG287"/>
      <c r="MH287"/>
      <c r="MI287"/>
      <c r="MJ287"/>
      <c r="MK287"/>
      <c r="ML287"/>
      <c r="MM287"/>
      <c r="MN287"/>
      <c r="MO287"/>
      <c r="MP287"/>
      <c r="MQ287"/>
      <c r="MR287"/>
      <c r="MS287"/>
      <c r="MT287"/>
      <c r="MU287"/>
      <c r="MV287"/>
      <c r="MW287"/>
      <c r="MX287"/>
      <c r="MY287"/>
      <c r="MZ287"/>
      <c r="NA287"/>
      <c r="NB287"/>
      <c r="NC287"/>
      <c r="ND287"/>
      <c r="NE287"/>
      <c r="NF287"/>
      <c r="NG287"/>
      <c r="NH287"/>
      <c r="NI287"/>
      <c r="NJ287"/>
      <c r="NK287"/>
      <c r="NL287"/>
      <c r="NM287"/>
      <c r="NN287"/>
      <c r="NO287"/>
      <c r="NP287"/>
      <c r="NQ287"/>
      <c r="NR287"/>
      <c r="NS287"/>
      <c r="NT287"/>
      <c r="NU287"/>
      <c r="NV287"/>
      <c r="NW287"/>
      <c r="NX287"/>
      <c r="NY287"/>
      <c r="NZ287"/>
      <c r="OA287"/>
      <c r="OB287"/>
      <c r="OC287"/>
      <c r="OD287"/>
      <c r="OE287"/>
      <c r="OF287"/>
      <c r="OG287"/>
      <c r="OH287"/>
      <c r="OI287"/>
      <c r="OJ287"/>
      <c r="OK287"/>
      <c r="OL287"/>
      <c r="OM287"/>
      <c r="ON287"/>
      <c r="OO287"/>
      <c r="OP287"/>
      <c r="OQ287"/>
      <c r="OR287"/>
      <c r="OS287"/>
      <c r="OT287"/>
      <c r="OU287"/>
      <c r="OV287"/>
      <c r="OW287"/>
      <c r="OX287"/>
      <c r="OY287"/>
      <c r="OZ287"/>
      <c r="PA287"/>
      <c r="PB287"/>
      <c r="PC287"/>
      <c r="PD287"/>
      <c r="PE287"/>
      <c r="PF287"/>
      <c r="PG287"/>
      <c r="PH287"/>
      <c r="PI287"/>
      <c r="PJ287"/>
      <c r="PK287"/>
      <c r="PL287"/>
      <c r="PM287"/>
      <c r="PN287"/>
      <c r="PO287"/>
      <c r="PP287"/>
      <c r="PQ287"/>
      <c r="PR287"/>
      <c r="PS287"/>
      <c r="PT287"/>
      <c r="PU287"/>
      <c r="PV287"/>
      <c r="PW287"/>
      <c r="PX287"/>
      <c r="PY287"/>
      <c r="PZ287"/>
      <c r="QA287"/>
      <c r="QB287"/>
      <c r="QC287"/>
      <c r="QD287"/>
      <c r="QE287"/>
      <c r="QF287"/>
      <c r="QG287"/>
      <c r="QH287"/>
      <c r="QI287"/>
      <c r="QJ287"/>
      <c r="QK287"/>
      <c r="QL287"/>
      <c r="QM287"/>
      <c r="QN287"/>
      <c r="QO287"/>
      <c r="QP287"/>
      <c r="QQ287"/>
      <c r="QR287"/>
      <c r="QS287"/>
      <c r="QT287"/>
      <c r="QU287"/>
      <c r="QV287"/>
      <c r="QW287"/>
      <c r="QX287"/>
      <c r="QY287"/>
      <c r="QZ287"/>
      <c r="RA287"/>
      <c r="RB287"/>
      <c r="RC287"/>
      <c r="RD287"/>
      <c r="RE287"/>
      <c r="RF287"/>
      <c r="RG287"/>
      <c r="RH287"/>
      <c r="RI287"/>
      <c r="RJ287"/>
      <c r="RK287"/>
      <c r="RL287"/>
      <c r="RM287"/>
      <c r="RN287"/>
      <c r="RO287"/>
      <c r="RP287"/>
      <c r="RQ287"/>
    </row>
    <row r="288" spans="1:485" s="40" customFormat="1" x14ac:dyDescent="0.2">
      <c r="A288" s="46" t="s">
        <v>499</v>
      </c>
      <c r="B288" s="47" t="s">
        <v>500</v>
      </c>
      <c r="C288" s="47" t="s">
        <v>57</v>
      </c>
      <c r="D288" s="47" t="s">
        <v>502</v>
      </c>
      <c r="E288" s="26">
        <v>1868041</v>
      </c>
      <c r="F288" s="156">
        <v>2402165</v>
      </c>
      <c r="G288" s="2">
        <f t="shared" si="9"/>
        <v>534124</v>
      </c>
      <c r="H288" s="44">
        <f t="shared" si="8"/>
        <v>0.28589999999999999</v>
      </c>
      <c r="I288" s="61" t="s">
        <v>870</v>
      </c>
      <c r="J288" s="65" t="s">
        <v>870</v>
      </c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  <c r="JN288"/>
      <c r="JO288"/>
      <c r="JP288"/>
      <c r="JQ288"/>
      <c r="JR288"/>
      <c r="JS288"/>
      <c r="JT288"/>
      <c r="JU288"/>
      <c r="JV288"/>
      <c r="JW288"/>
      <c r="JX288"/>
      <c r="JY288"/>
      <c r="JZ288"/>
      <c r="KA288"/>
      <c r="KB288"/>
      <c r="KC288"/>
      <c r="KD288"/>
      <c r="KE288"/>
      <c r="KF288"/>
      <c r="KG288"/>
      <c r="KH288"/>
      <c r="KI288"/>
      <c r="KJ288"/>
      <c r="KK288"/>
      <c r="KL288"/>
      <c r="KM288"/>
      <c r="KN288"/>
      <c r="KO288"/>
      <c r="KP288"/>
      <c r="KQ288"/>
      <c r="KR288"/>
      <c r="KS288"/>
      <c r="KT288"/>
      <c r="KU288"/>
      <c r="KV288"/>
      <c r="KW288"/>
      <c r="KX288"/>
      <c r="KY288"/>
      <c r="KZ288"/>
      <c r="LA288"/>
      <c r="LB288"/>
      <c r="LC288"/>
      <c r="LD288"/>
      <c r="LE288"/>
      <c r="LF288"/>
      <c r="LG288"/>
      <c r="LH288"/>
      <c r="LI288"/>
      <c r="LJ288"/>
      <c r="LK288"/>
      <c r="LL288"/>
      <c r="LM288"/>
      <c r="LN288"/>
      <c r="LO288"/>
      <c r="LP288"/>
      <c r="LQ288"/>
      <c r="LR288"/>
      <c r="LS288"/>
      <c r="LT288"/>
      <c r="LU288"/>
      <c r="LV288"/>
      <c r="LW288"/>
      <c r="LX288"/>
      <c r="LY288"/>
      <c r="LZ288"/>
      <c r="MA288"/>
      <c r="MB288"/>
      <c r="MC288"/>
      <c r="MD288"/>
      <c r="ME288"/>
      <c r="MF288"/>
      <c r="MG288"/>
      <c r="MH288"/>
      <c r="MI288"/>
      <c r="MJ288"/>
      <c r="MK288"/>
      <c r="ML288"/>
      <c r="MM288"/>
      <c r="MN288"/>
      <c r="MO288"/>
      <c r="MP288"/>
      <c r="MQ288"/>
      <c r="MR288"/>
      <c r="MS288"/>
      <c r="MT288"/>
      <c r="MU288"/>
      <c r="MV288"/>
      <c r="MW288"/>
      <c r="MX288"/>
      <c r="MY288"/>
      <c r="MZ288"/>
      <c r="NA288"/>
      <c r="NB288"/>
      <c r="NC288"/>
      <c r="ND288"/>
      <c r="NE288"/>
      <c r="NF288"/>
      <c r="NG288"/>
      <c r="NH288"/>
      <c r="NI288"/>
      <c r="NJ288"/>
      <c r="NK288"/>
      <c r="NL288"/>
      <c r="NM288"/>
      <c r="NN288"/>
      <c r="NO288"/>
      <c r="NP288"/>
      <c r="NQ288"/>
      <c r="NR288"/>
      <c r="NS288"/>
      <c r="NT288"/>
      <c r="NU288"/>
      <c r="NV288"/>
      <c r="NW288"/>
      <c r="NX288"/>
      <c r="NY288"/>
      <c r="NZ288"/>
      <c r="OA288"/>
      <c r="OB288"/>
      <c r="OC288"/>
      <c r="OD288"/>
      <c r="OE288"/>
      <c r="OF288"/>
      <c r="OG288"/>
      <c r="OH288"/>
      <c r="OI288"/>
      <c r="OJ288"/>
      <c r="OK288"/>
      <c r="OL288"/>
      <c r="OM288"/>
      <c r="ON288"/>
      <c r="OO288"/>
      <c r="OP288"/>
      <c r="OQ288"/>
      <c r="OR288"/>
      <c r="OS288"/>
      <c r="OT288"/>
      <c r="OU288"/>
      <c r="OV288"/>
      <c r="OW288"/>
      <c r="OX288"/>
      <c r="OY288"/>
      <c r="OZ288"/>
      <c r="PA288"/>
      <c r="PB288"/>
      <c r="PC288"/>
      <c r="PD288"/>
      <c r="PE288"/>
      <c r="PF288"/>
      <c r="PG288"/>
      <c r="PH288"/>
      <c r="PI288"/>
      <c r="PJ288"/>
      <c r="PK288"/>
      <c r="PL288"/>
      <c r="PM288"/>
      <c r="PN288"/>
      <c r="PO288"/>
      <c r="PP288"/>
      <c r="PQ288"/>
      <c r="PR288"/>
      <c r="PS288"/>
      <c r="PT288"/>
      <c r="PU288"/>
      <c r="PV288"/>
      <c r="PW288"/>
      <c r="PX288"/>
      <c r="PY288"/>
      <c r="PZ288"/>
      <c r="QA288"/>
      <c r="QB288"/>
      <c r="QC288"/>
      <c r="QD288"/>
      <c r="QE288"/>
      <c r="QF288"/>
      <c r="QG288"/>
      <c r="QH288"/>
      <c r="QI288"/>
      <c r="QJ288"/>
      <c r="QK288"/>
      <c r="QL288"/>
      <c r="QM288"/>
      <c r="QN288"/>
      <c r="QO288"/>
      <c r="QP288"/>
      <c r="QQ288"/>
      <c r="QR288"/>
      <c r="QS288"/>
      <c r="QT288"/>
      <c r="QU288"/>
      <c r="QV288"/>
      <c r="QW288"/>
      <c r="QX288"/>
      <c r="QY288"/>
      <c r="QZ288"/>
      <c r="RA288"/>
      <c r="RB288"/>
      <c r="RC288"/>
      <c r="RD288"/>
      <c r="RE288"/>
      <c r="RF288"/>
      <c r="RG288"/>
      <c r="RH288"/>
      <c r="RI288"/>
      <c r="RJ288"/>
      <c r="RK288"/>
      <c r="RL288"/>
      <c r="RM288"/>
      <c r="RN288"/>
      <c r="RO288"/>
      <c r="RP288"/>
      <c r="RQ288"/>
    </row>
    <row r="289" spans="1:485" s="40" customFormat="1" x14ac:dyDescent="0.2">
      <c r="A289" s="46" t="s">
        <v>499</v>
      </c>
      <c r="B289" s="47" t="s">
        <v>500</v>
      </c>
      <c r="C289" s="47" t="s">
        <v>82</v>
      </c>
      <c r="D289" s="47" t="s">
        <v>503</v>
      </c>
      <c r="E289" s="26">
        <v>2594314</v>
      </c>
      <c r="F289" s="156">
        <v>3139393</v>
      </c>
      <c r="G289" s="2">
        <f t="shared" si="9"/>
        <v>545079</v>
      </c>
      <c r="H289" s="44">
        <f t="shared" si="8"/>
        <v>0.21010000000000001</v>
      </c>
      <c r="I289" s="61" t="s">
        <v>870</v>
      </c>
      <c r="J289" s="65" t="s">
        <v>870</v>
      </c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  <c r="JD289"/>
      <c r="JE289"/>
      <c r="JF289"/>
      <c r="JG289"/>
      <c r="JH289"/>
      <c r="JI289"/>
      <c r="JJ289"/>
      <c r="JK289"/>
      <c r="JL289"/>
      <c r="JM289"/>
      <c r="JN289"/>
      <c r="JO289"/>
      <c r="JP289"/>
      <c r="JQ289"/>
      <c r="JR289"/>
      <c r="JS289"/>
      <c r="JT289"/>
      <c r="JU289"/>
      <c r="JV289"/>
      <c r="JW289"/>
      <c r="JX289"/>
      <c r="JY289"/>
      <c r="JZ289"/>
      <c r="KA289"/>
      <c r="KB289"/>
      <c r="KC289"/>
      <c r="KD289"/>
      <c r="KE289"/>
      <c r="KF289"/>
      <c r="KG289"/>
      <c r="KH289"/>
      <c r="KI289"/>
      <c r="KJ289"/>
      <c r="KK289"/>
      <c r="KL289"/>
      <c r="KM289"/>
      <c r="KN289"/>
      <c r="KO289"/>
      <c r="KP289"/>
      <c r="KQ289"/>
      <c r="KR289"/>
      <c r="KS289"/>
      <c r="KT289"/>
      <c r="KU289"/>
      <c r="KV289"/>
      <c r="KW289"/>
      <c r="KX289"/>
      <c r="KY289"/>
      <c r="KZ289"/>
      <c r="LA289"/>
      <c r="LB289"/>
      <c r="LC289"/>
      <c r="LD289"/>
      <c r="LE289"/>
      <c r="LF289"/>
      <c r="LG289"/>
      <c r="LH289"/>
      <c r="LI289"/>
      <c r="LJ289"/>
      <c r="LK289"/>
      <c r="LL289"/>
      <c r="LM289"/>
      <c r="LN289"/>
      <c r="LO289"/>
      <c r="LP289"/>
      <c r="LQ289"/>
      <c r="LR289"/>
      <c r="LS289"/>
      <c r="LT289"/>
      <c r="LU289"/>
      <c r="LV289"/>
      <c r="LW289"/>
      <c r="LX289"/>
      <c r="LY289"/>
      <c r="LZ289"/>
      <c r="MA289"/>
      <c r="MB289"/>
      <c r="MC289"/>
      <c r="MD289"/>
      <c r="ME289"/>
      <c r="MF289"/>
      <c r="MG289"/>
      <c r="MH289"/>
      <c r="MI289"/>
      <c r="MJ289"/>
      <c r="MK289"/>
      <c r="ML289"/>
      <c r="MM289"/>
      <c r="MN289"/>
      <c r="MO289"/>
      <c r="MP289"/>
      <c r="MQ289"/>
      <c r="MR289"/>
      <c r="MS289"/>
      <c r="MT289"/>
      <c r="MU289"/>
      <c r="MV289"/>
      <c r="MW289"/>
      <c r="MX289"/>
      <c r="MY289"/>
      <c r="MZ289"/>
      <c r="NA289"/>
      <c r="NB289"/>
      <c r="NC289"/>
      <c r="ND289"/>
      <c r="NE289"/>
      <c r="NF289"/>
      <c r="NG289"/>
      <c r="NH289"/>
      <c r="NI289"/>
      <c r="NJ289"/>
      <c r="NK289"/>
      <c r="NL289"/>
      <c r="NM289"/>
      <c r="NN289"/>
      <c r="NO289"/>
      <c r="NP289"/>
      <c r="NQ289"/>
      <c r="NR289"/>
      <c r="NS289"/>
      <c r="NT289"/>
      <c r="NU289"/>
      <c r="NV289"/>
      <c r="NW289"/>
      <c r="NX289"/>
      <c r="NY289"/>
      <c r="NZ289"/>
      <c r="OA289"/>
      <c r="OB289"/>
      <c r="OC289"/>
      <c r="OD289"/>
      <c r="OE289"/>
      <c r="OF289"/>
      <c r="OG289"/>
      <c r="OH289"/>
      <c r="OI289"/>
      <c r="OJ289"/>
      <c r="OK289"/>
      <c r="OL289"/>
      <c r="OM289"/>
      <c r="ON289"/>
      <c r="OO289"/>
      <c r="OP289"/>
      <c r="OQ289"/>
      <c r="OR289"/>
      <c r="OS289"/>
      <c r="OT289"/>
      <c r="OU289"/>
      <c r="OV289"/>
      <c r="OW289"/>
      <c r="OX289"/>
      <c r="OY289"/>
      <c r="OZ289"/>
      <c r="PA289"/>
      <c r="PB289"/>
      <c r="PC289"/>
      <c r="PD289"/>
      <c r="PE289"/>
      <c r="PF289"/>
      <c r="PG289"/>
      <c r="PH289"/>
      <c r="PI289"/>
      <c r="PJ289"/>
      <c r="PK289"/>
      <c r="PL289"/>
      <c r="PM289"/>
      <c r="PN289"/>
      <c r="PO289"/>
      <c r="PP289"/>
      <c r="PQ289"/>
      <c r="PR289"/>
      <c r="PS289"/>
      <c r="PT289"/>
      <c r="PU289"/>
      <c r="PV289"/>
      <c r="PW289"/>
      <c r="PX289"/>
      <c r="PY289"/>
      <c r="PZ289"/>
      <c r="QA289"/>
      <c r="QB289"/>
      <c r="QC289"/>
      <c r="QD289"/>
      <c r="QE289"/>
      <c r="QF289"/>
      <c r="QG289"/>
      <c r="QH289"/>
      <c r="QI289"/>
      <c r="QJ289"/>
      <c r="QK289"/>
      <c r="QL289"/>
      <c r="QM289"/>
      <c r="QN289"/>
      <c r="QO289"/>
      <c r="QP289"/>
      <c r="QQ289"/>
      <c r="QR289"/>
      <c r="QS289"/>
      <c r="QT289"/>
      <c r="QU289"/>
      <c r="QV289"/>
      <c r="QW289"/>
      <c r="QX289"/>
      <c r="QY289"/>
      <c r="QZ289"/>
      <c r="RA289"/>
      <c r="RB289"/>
      <c r="RC289"/>
      <c r="RD289"/>
      <c r="RE289"/>
      <c r="RF289"/>
      <c r="RG289"/>
      <c r="RH289"/>
      <c r="RI289"/>
      <c r="RJ289"/>
      <c r="RK289"/>
      <c r="RL289"/>
      <c r="RM289"/>
      <c r="RN289"/>
      <c r="RO289"/>
      <c r="RP289"/>
      <c r="RQ289"/>
    </row>
    <row r="290" spans="1:485" s="40" customFormat="1" x14ac:dyDescent="0.2">
      <c r="A290" s="46" t="s">
        <v>499</v>
      </c>
      <c r="B290" s="47" t="s">
        <v>500</v>
      </c>
      <c r="C290" s="47" t="s">
        <v>185</v>
      </c>
      <c r="D290" s="47" t="s">
        <v>504</v>
      </c>
      <c r="E290" s="26">
        <v>1506740</v>
      </c>
      <c r="F290" s="156">
        <v>1859552</v>
      </c>
      <c r="G290" s="2">
        <f t="shared" si="9"/>
        <v>352812</v>
      </c>
      <c r="H290" s="44">
        <f t="shared" si="8"/>
        <v>0.23419999999999999</v>
      </c>
      <c r="I290" s="61" t="s">
        <v>870</v>
      </c>
      <c r="J290" s="65" t="s">
        <v>870</v>
      </c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  <c r="JD290"/>
      <c r="JE290"/>
      <c r="JF290"/>
      <c r="JG290"/>
      <c r="JH290"/>
      <c r="JI290"/>
      <c r="JJ290"/>
      <c r="JK290"/>
      <c r="JL290"/>
      <c r="JM290"/>
      <c r="JN290"/>
      <c r="JO290"/>
      <c r="JP290"/>
      <c r="JQ290"/>
      <c r="JR290"/>
      <c r="JS290"/>
      <c r="JT290"/>
      <c r="JU290"/>
      <c r="JV290"/>
      <c r="JW290"/>
      <c r="JX290"/>
      <c r="JY290"/>
      <c r="JZ290"/>
      <c r="KA290"/>
      <c r="KB290"/>
      <c r="KC290"/>
      <c r="KD290"/>
      <c r="KE290"/>
      <c r="KF290"/>
      <c r="KG290"/>
      <c r="KH290"/>
      <c r="KI290"/>
      <c r="KJ290"/>
      <c r="KK290"/>
      <c r="KL290"/>
      <c r="KM290"/>
      <c r="KN290"/>
      <c r="KO290"/>
      <c r="KP290"/>
      <c r="KQ290"/>
      <c r="KR290"/>
      <c r="KS290"/>
      <c r="KT290"/>
      <c r="KU290"/>
      <c r="KV290"/>
      <c r="KW290"/>
      <c r="KX290"/>
      <c r="KY290"/>
      <c r="KZ290"/>
      <c r="LA290"/>
      <c r="LB290"/>
      <c r="LC290"/>
      <c r="LD290"/>
      <c r="LE290"/>
      <c r="LF290"/>
      <c r="LG290"/>
      <c r="LH290"/>
      <c r="LI290"/>
      <c r="LJ290"/>
      <c r="LK290"/>
      <c r="LL290"/>
      <c r="LM290"/>
      <c r="LN290"/>
      <c r="LO290"/>
      <c r="LP290"/>
      <c r="LQ290"/>
      <c r="LR290"/>
      <c r="LS290"/>
      <c r="LT290"/>
      <c r="LU290"/>
      <c r="LV290"/>
      <c r="LW290"/>
      <c r="LX290"/>
      <c r="LY290"/>
      <c r="LZ290"/>
      <c r="MA290"/>
      <c r="MB290"/>
      <c r="MC290"/>
      <c r="MD290"/>
      <c r="ME290"/>
      <c r="MF290"/>
      <c r="MG290"/>
      <c r="MH290"/>
      <c r="MI290"/>
      <c r="MJ290"/>
      <c r="MK290"/>
      <c r="ML290"/>
      <c r="MM290"/>
      <c r="MN290"/>
      <c r="MO290"/>
      <c r="MP290"/>
      <c r="MQ290"/>
      <c r="MR290"/>
      <c r="MS290"/>
      <c r="MT290"/>
      <c r="MU290"/>
      <c r="MV290"/>
      <c r="MW290"/>
      <c r="MX290"/>
      <c r="MY290"/>
      <c r="MZ290"/>
      <c r="NA290"/>
      <c r="NB290"/>
      <c r="NC290"/>
      <c r="ND290"/>
      <c r="NE290"/>
      <c r="NF290"/>
      <c r="NG290"/>
      <c r="NH290"/>
      <c r="NI290"/>
      <c r="NJ290"/>
      <c r="NK290"/>
      <c r="NL290"/>
      <c r="NM290"/>
      <c r="NN290"/>
      <c r="NO290"/>
      <c r="NP290"/>
      <c r="NQ290"/>
      <c r="NR290"/>
      <c r="NS290"/>
      <c r="NT290"/>
      <c r="NU290"/>
      <c r="NV290"/>
      <c r="NW290"/>
      <c r="NX290"/>
      <c r="NY290"/>
      <c r="NZ290"/>
      <c r="OA290"/>
      <c r="OB290"/>
      <c r="OC290"/>
      <c r="OD290"/>
      <c r="OE290"/>
      <c r="OF290"/>
      <c r="OG290"/>
      <c r="OH290"/>
      <c r="OI290"/>
      <c r="OJ290"/>
      <c r="OK290"/>
      <c r="OL290"/>
      <c r="OM290"/>
      <c r="ON290"/>
      <c r="OO290"/>
      <c r="OP290"/>
      <c r="OQ290"/>
      <c r="OR290"/>
      <c r="OS290"/>
      <c r="OT290"/>
      <c r="OU290"/>
      <c r="OV290"/>
      <c r="OW290"/>
      <c r="OX290"/>
      <c r="OY290"/>
      <c r="OZ290"/>
      <c r="PA290"/>
      <c r="PB290"/>
      <c r="PC290"/>
      <c r="PD290"/>
      <c r="PE290"/>
      <c r="PF290"/>
      <c r="PG290"/>
      <c r="PH290"/>
      <c r="PI290"/>
      <c r="PJ290"/>
      <c r="PK290"/>
      <c r="PL290"/>
      <c r="PM290"/>
      <c r="PN290"/>
      <c r="PO290"/>
      <c r="PP290"/>
      <c r="PQ290"/>
      <c r="PR290"/>
      <c r="PS290"/>
      <c r="PT290"/>
      <c r="PU290"/>
      <c r="PV290"/>
      <c r="PW290"/>
      <c r="PX290"/>
      <c r="PY290"/>
      <c r="PZ290"/>
      <c r="QA290"/>
      <c r="QB290"/>
      <c r="QC290"/>
      <c r="QD290"/>
      <c r="QE290"/>
      <c r="QF290"/>
      <c r="QG290"/>
      <c r="QH290"/>
      <c r="QI290"/>
      <c r="QJ290"/>
      <c r="QK290"/>
      <c r="QL290"/>
      <c r="QM290"/>
      <c r="QN290"/>
      <c r="QO290"/>
      <c r="QP290"/>
      <c r="QQ290"/>
      <c r="QR290"/>
      <c r="QS290"/>
      <c r="QT290"/>
      <c r="QU290"/>
      <c r="QV290"/>
      <c r="QW290"/>
      <c r="QX290"/>
      <c r="QY290"/>
      <c r="QZ290"/>
      <c r="RA290"/>
      <c r="RB290"/>
      <c r="RC290"/>
      <c r="RD290"/>
      <c r="RE290"/>
      <c r="RF290"/>
      <c r="RG290"/>
      <c r="RH290"/>
      <c r="RI290"/>
      <c r="RJ290"/>
      <c r="RK290"/>
      <c r="RL290"/>
      <c r="RM290"/>
      <c r="RN290"/>
      <c r="RO290"/>
      <c r="RP290"/>
      <c r="RQ290"/>
    </row>
    <row r="291" spans="1:485" s="40" customFormat="1" x14ac:dyDescent="0.2">
      <c r="A291" s="46" t="s">
        <v>499</v>
      </c>
      <c r="B291" s="47" t="s">
        <v>500</v>
      </c>
      <c r="C291" s="47" t="s">
        <v>39</v>
      </c>
      <c r="D291" s="47" t="s">
        <v>505</v>
      </c>
      <c r="E291" s="26">
        <v>4525628</v>
      </c>
      <c r="F291" s="156">
        <v>5277294</v>
      </c>
      <c r="G291" s="2">
        <f t="shared" si="9"/>
        <v>751666</v>
      </c>
      <c r="H291" s="44">
        <f t="shared" si="8"/>
        <v>0.1661</v>
      </c>
      <c r="I291" s="61" t="s">
        <v>870</v>
      </c>
      <c r="J291" s="65" t="s">
        <v>870</v>
      </c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  <c r="JD291"/>
      <c r="JE291"/>
      <c r="JF291"/>
      <c r="JG291"/>
      <c r="JH291"/>
      <c r="JI291"/>
      <c r="JJ291"/>
      <c r="JK291"/>
      <c r="JL291"/>
      <c r="JM291"/>
      <c r="JN291"/>
      <c r="JO291"/>
      <c r="JP291"/>
      <c r="JQ291"/>
      <c r="JR291"/>
      <c r="JS291"/>
      <c r="JT291"/>
      <c r="JU291"/>
      <c r="JV291"/>
      <c r="JW291"/>
      <c r="JX291"/>
      <c r="JY291"/>
      <c r="JZ291"/>
      <c r="KA291"/>
      <c r="KB291"/>
      <c r="KC291"/>
      <c r="KD291"/>
      <c r="KE291"/>
      <c r="KF291"/>
      <c r="KG291"/>
      <c r="KH291"/>
      <c r="KI291"/>
      <c r="KJ291"/>
      <c r="KK291"/>
      <c r="KL291"/>
      <c r="KM291"/>
      <c r="KN291"/>
      <c r="KO291"/>
      <c r="KP291"/>
      <c r="KQ291"/>
      <c r="KR291"/>
      <c r="KS291"/>
      <c r="KT291"/>
      <c r="KU291"/>
      <c r="KV291"/>
      <c r="KW291"/>
      <c r="KX291"/>
      <c r="KY291"/>
      <c r="KZ291"/>
      <c r="LA291"/>
      <c r="LB291"/>
      <c r="LC291"/>
      <c r="LD291"/>
      <c r="LE291"/>
      <c r="LF291"/>
      <c r="LG291"/>
      <c r="LH291"/>
      <c r="LI291"/>
      <c r="LJ291"/>
      <c r="LK291"/>
      <c r="LL291"/>
      <c r="LM291"/>
      <c r="LN291"/>
      <c r="LO291"/>
      <c r="LP291"/>
      <c r="LQ291"/>
      <c r="LR291"/>
      <c r="LS291"/>
      <c r="LT291"/>
      <c r="LU291"/>
      <c r="LV291"/>
      <c r="LW291"/>
      <c r="LX291"/>
      <c r="LY291"/>
      <c r="LZ291"/>
      <c r="MA291"/>
      <c r="MB291"/>
      <c r="MC291"/>
      <c r="MD291"/>
      <c r="ME291"/>
      <c r="MF291"/>
      <c r="MG291"/>
      <c r="MH291"/>
      <c r="MI291"/>
      <c r="MJ291"/>
      <c r="MK291"/>
      <c r="ML291"/>
      <c r="MM291"/>
      <c r="MN291"/>
      <c r="MO291"/>
      <c r="MP291"/>
      <c r="MQ291"/>
      <c r="MR291"/>
      <c r="MS291"/>
      <c r="MT291"/>
      <c r="MU291"/>
      <c r="MV291"/>
      <c r="MW291"/>
      <c r="MX291"/>
      <c r="MY291"/>
      <c r="MZ291"/>
      <c r="NA291"/>
      <c r="NB291"/>
      <c r="NC291"/>
      <c r="ND291"/>
      <c r="NE291"/>
      <c r="NF291"/>
      <c r="NG291"/>
      <c r="NH291"/>
      <c r="NI291"/>
      <c r="NJ291"/>
      <c r="NK291"/>
      <c r="NL291"/>
      <c r="NM291"/>
      <c r="NN291"/>
      <c r="NO291"/>
      <c r="NP291"/>
      <c r="NQ291"/>
      <c r="NR291"/>
      <c r="NS291"/>
      <c r="NT291"/>
      <c r="NU291"/>
      <c r="NV291"/>
      <c r="NW291"/>
      <c r="NX291"/>
      <c r="NY291"/>
      <c r="NZ291"/>
      <c r="OA291"/>
      <c r="OB291"/>
      <c r="OC291"/>
      <c r="OD291"/>
      <c r="OE291"/>
      <c r="OF291"/>
      <c r="OG291"/>
      <c r="OH291"/>
      <c r="OI291"/>
      <c r="OJ291"/>
      <c r="OK291"/>
      <c r="OL291"/>
      <c r="OM291"/>
      <c r="ON291"/>
      <c r="OO291"/>
      <c r="OP291"/>
      <c r="OQ291"/>
      <c r="OR291"/>
      <c r="OS291"/>
      <c r="OT291"/>
      <c r="OU291"/>
      <c r="OV291"/>
      <c r="OW291"/>
      <c r="OX291"/>
      <c r="OY291"/>
      <c r="OZ291"/>
      <c r="PA291"/>
      <c r="PB291"/>
      <c r="PC291"/>
      <c r="PD291"/>
      <c r="PE291"/>
      <c r="PF291"/>
      <c r="PG291"/>
      <c r="PH291"/>
      <c r="PI291"/>
      <c r="PJ291"/>
      <c r="PK291"/>
      <c r="PL291"/>
      <c r="PM291"/>
      <c r="PN291"/>
      <c r="PO291"/>
      <c r="PP291"/>
      <c r="PQ291"/>
      <c r="PR291"/>
      <c r="PS291"/>
      <c r="PT291"/>
      <c r="PU291"/>
      <c r="PV291"/>
      <c r="PW291"/>
      <c r="PX291"/>
      <c r="PY291"/>
      <c r="PZ291"/>
      <c r="QA291"/>
      <c r="QB291"/>
      <c r="QC291"/>
      <c r="QD291"/>
      <c r="QE291"/>
      <c r="QF291"/>
      <c r="QG291"/>
      <c r="QH291"/>
      <c r="QI291"/>
      <c r="QJ291"/>
      <c r="QK291"/>
      <c r="QL291"/>
      <c r="QM291"/>
      <c r="QN291"/>
      <c r="QO291"/>
      <c r="QP291"/>
      <c r="QQ291"/>
      <c r="QR291"/>
      <c r="QS291"/>
      <c r="QT291"/>
      <c r="QU291"/>
      <c r="QV291"/>
      <c r="QW291"/>
      <c r="QX291"/>
      <c r="QY291"/>
      <c r="QZ291"/>
      <c r="RA291"/>
      <c r="RB291"/>
      <c r="RC291"/>
      <c r="RD291"/>
      <c r="RE291"/>
      <c r="RF291"/>
      <c r="RG291"/>
      <c r="RH291"/>
      <c r="RI291"/>
      <c r="RJ291"/>
      <c r="RK291"/>
      <c r="RL291"/>
      <c r="RM291"/>
      <c r="RN291"/>
      <c r="RO291"/>
      <c r="RP291"/>
      <c r="RQ291"/>
    </row>
    <row r="292" spans="1:485" s="40" customFormat="1" x14ac:dyDescent="0.2">
      <c r="A292" s="46" t="s">
        <v>499</v>
      </c>
      <c r="B292" s="47" t="s">
        <v>500</v>
      </c>
      <c r="C292" s="47" t="s">
        <v>193</v>
      </c>
      <c r="D292" s="47" t="s">
        <v>506</v>
      </c>
      <c r="E292" s="26">
        <v>5759891</v>
      </c>
      <c r="F292" s="156">
        <v>6798959</v>
      </c>
      <c r="G292" s="2">
        <f t="shared" si="9"/>
        <v>1039068</v>
      </c>
      <c r="H292" s="44">
        <f t="shared" si="8"/>
        <v>0.1804</v>
      </c>
      <c r="I292" s="61" t="s">
        <v>870</v>
      </c>
      <c r="J292" s="65" t="s">
        <v>870</v>
      </c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  <c r="JF292"/>
      <c r="JG292"/>
      <c r="JH292"/>
      <c r="JI292"/>
      <c r="JJ292"/>
      <c r="JK292"/>
      <c r="JL292"/>
      <c r="JM292"/>
      <c r="JN292"/>
      <c r="JO292"/>
      <c r="JP292"/>
      <c r="JQ292"/>
      <c r="JR292"/>
      <c r="JS292"/>
      <c r="JT292"/>
      <c r="JU292"/>
      <c r="JV292"/>
      <c r="JW292"/>
      <c r="JX292"/>
      <c r="JY292"/>
      <c r="JZ292"/>
      <c r="KA292"/>
      <c r="KB292"/>
      <c r="KC292"/>
      <c r="KD292"/>
      <c r="KE292"/>
      <c r="KF292"/>
      <c r="KG292"/>
      <c r="KH292"/>
      <c r="KI292"/>
      <c r="KJ292"/>
      <c r="KK292"/>
      <c r="KL292"/>
      <c r="KM292"/>
      <c r="KN292"/>
      <c r="KO292"/>
      <c r="KP292"/>
      <c r="KQ292"/>
      <c r="KR292"/>
      <c r="KS292"/>
      <c r="KT292"/>
      <c r="KU292"/>
      <c r="KV292"/>
      <c r="KW292"/>
      <c r="KX292"/>
      <c r="KY292"/>
      <c r="KZ292"/>
      <c r="LA292"/>
      <c r="LB292"/>
      <c r="LC292"/>
      <c r="LD292"/>
      <c r="LE292"/>
      <c r="LF292"/>
      <c r="LG292"/>
      <c r="LH292"/>
      <c r="LI292"/>
      <c r="LJ292"/>
      <c r="LK292"/>
      <c r="LL292"/>
      <c r="LM292"/>
      <c r="LN292"/>
      <c r="LO292"/>
      <c r="LP292"/>
      <c r="LQ292"/>
      <c r="LR292"/>
      <c r="LS292"/>
      <c r="LT292"/>
      <c r="LU292"/>
      <c r="LV292"/>
      <c r="LW292"/>
      <c r="LX292"/>
      <c r="LY292"/>
      <c r="LZ292"/>
      <c r="MA292"/>
      <c r="MB292"/>
      <c r="MC292"/>
      <c r="MD292"/>
      <c r="ME292"/>
      <c r="MF292"/>
      <c r="MG292"/>
      <c r="MH292"/>
      <c r="MI292"/>
      <c r="MJ292"/>
      <c r="MK292"/>
      <c r="ML292"/>
      <c r="MM292"/>
      <c r="MN292"/>
      <c r="MO292"/>
      <c r="MP292"/>
      <c r="MQ292"/>
      <c r="MR292"/>
      <c r="MS292"/>
      <c r="MT292"/>
      <c r="MU292"/>
      <c r="MV292"/>
      <c r="MW292"/>
      <c r="MX292"/>
      <c r="MY292"/>
      <c r="MZ292"/>
      <c r="NA292"/>
      <c r="NB292"/>
      <c r="NC292"/>
      <c r="ND292"/>
      <c r="NE292"/>
      <c r="NF292"/>
      <c r="NG292"/>
      <c r="NH292"/>
      <c r="NI292"/>
      <c r="NJ292"/>
      <c r="NK292"/>
      <c r="NL292"/>
      <c r="NM292"/>
      <c r="NN292"/>
      <c r="NO292"/>
      <c r="NP292"/>
      <c r="NQ292"/>
      <c r="NR292"/>
      <c r="NS292"/>
      <c r="NT292"/>
      <c r="NU292"/>
      <c r="NV292"/>
      <c r="NW292"/>
      <c r="NX292"/>
      <c r="NY292"/>
      <c r="NZ292"/>
      <c r="OA292"/>
      <c r="OB292"/>
      <c r="OC292"/>
      <c r="OD292"/>
      <c r="OE292"/>
      <c r="OF292"/>
      <c r="OG292"/>
      <c r="OH292"/>
      <c r="OI292"/>
      <c r="OJ292"/>
      <c r="OK292"/>
      <c r="OL292"/>
      <c r="OM292"/>
      <c r="ON292"/>
      <c r="OO292"/>
      <c r="OP292"/>
      <c r="OQ292"/>
      <c r="OR292"/>
      <c r="OS292"/>
      <c r="OT292"/>
      <c r="OU292"/>
      <c r="OV292"/>
      <c r="OW292"/>
      <c r="OX292"/>
      <c r="OY292"/>
      <c r="OZ292"/>
      <c r="PA292"/>
      <c r="PB292"/>
      <c r="PC292"/>
      <c r="PD292"/>
      <c r="PE292"/>
      <c r="PF292"/>
      <c r="PG292"/>
      <c r="PH292"/>
      <c r="PI292"/>
      <c r="PJ292"/>
      <c r="PK292"/>
      <c r="PL292"/>
      <c r="PM292"/>
      <c r="PN292"/>
      <c r="PO292"/>
      <c r="PP292"/>
      <c r="PQ292"/>
      <c r="PR292"/>
      <c r="PS292"/>
      <c r="PT292"/>
      <c r="PU292"/>
      <c r="PV292"/>
      <c r="PW292"/>
      <c r="PX292"/>
      <c r="PY292"/>
      <c r="PZ292"/>
      <c r="QA292"/>
      <c r="QB292"/>
      <c r="QC292"/>
      <c r="QD292"/>
      <c r="QE292"/>
      <c r="QF292"/>
      <c r="QG292"/>
      <c r="QH292"/>
      <c r="QI292"/>
      <c r="QJ292"/>
      <c r="QK292"/>
      <c r="QL292"/>
      <c r="QM292"/>
      <c r="QN292"/>
      <c r="QO292"/>
      <c r="QP292"/>
      <c r="QQ292"/>
      <c r="QR292"/>
      <c r="QS292"/>
      <c r="QT292"/>
      <c r="QU292"/>
      <c r="QV292"/>
      <c r="QW292"/>
      <c r="QX292"/>
      <c r="QY292"/>
      <c r="QZ292"/>
      <c r="RA292"/>
      <c r="RB292"/>
      <c r="RC292"/>
      <c r="RD292"/>
      <c r="RE292"/>
      <c r="RF292"/>
      <c r="RG292"/>
      <c r="RH292"/>
      <c r="RI292"/>
      <c r="RJ292"/>
      <c r="RK292"/>
      <c r="RL292"/>
      <c r="RM292"/>
      <c r="RN292"/>
      <c r="RO292"/>
      <c r="RP292"/>
      <c r="RQ292"/>
    </row>
    <row r="293" spans="1:485" s="40" customFormat="1" x14ac:dyDescent="0.2">
      <c r="A293" s="46" t="s">
        <v>507</v>
      </c>
      <c r="B293" s="47" t="s">
        <v>508</v>
      </c>
      <c r="C293" s="47" t="s">
        <v>230</v>
      </c>
      <c r="D293" s="47" t="s">
        <v>509</v>
      </c>
      <c r="E293" s="26">
        <v>667840</v>
      </c>
      <c r="F293" s="156">
        <v>781237</v>
      </c>
      <c r="G293" s="2">
        <f t="shared" si="9"/>
        <v>113397</v>
      </c>
      <c r="H293" s="44">
        <f t="shared" si="8"/>
        <v>0.16980000000000001</v>
      </c>
      <c r="I293" s="61" t="s">
        <v>870</v>
      </c>
      <c r="J293" s="65" t="s">
        <v>870</v>
      </c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  <c r="JD293"/>
      <c r="JE293"/>
      <c r="JF293"/>
      <c r="JG293"/>
      <c r="JH293"/>
      <c r="JI293"/>
      <c r="JJ293"/>
      <c r="JK293"/>
      <c r="JL293"/>
      <c r="JM293"/>
      <c r="JN293"/>
      <c r="JO293"/>
      <c r="JP293"/>
      <c r="JQ293"/>
      <c r="JR293"/>
      <c r="JS293"/>
      <c r="JT293"/>
      <c r="JU293"/>
      <c r="JV293"/>
      <c r="JW293"/>
      <c r="JX293"/>
      <c r="JY293"/>
      <c r="JZ293"/>
      <c r="KA293"/>
      <c r="KB293"/>
      <c r="KC293"/>
      <c r="KD293"/>
      <c r="KE293"/>
      <c r="KF293"/>
      <c r="KG293"/>
      <c r="KH293"/>
      <c r="KI293"/>
      <c r="KJ293"/>
      <c r="KK293"/>
      <c r="KL293"/>
      <c r="KM293"/>
      <c r="KN293"/>
      <c r="KO293"/>
      <c r="KP293"/>
      <c r="KQ293"/>
      <c r="KR293"/>
      <c r="KS293"/>
      <c r="KT293"/>
      <c r="KU293"/>
      <c r="KV293"/>
      <c r="KW293"/>
      <c r="KX293"/>
      <c r="KY293"/>
      <c r="KZ293"/>
      <c r="LA293"/>
      <c r="LB293"/>
      <c r="LC293"/>
      <c r="LD293"/>
      <c r="LE293"/>
      <c r="LF293"/>
      <c r="LG293"/>
      <c r="LH293"/>
      <c r="LI293"/>
      <c r="LJ293"/>
      <c r="LK293"/>
      <c r="LL293"/>
      <c r="LM293"/>
      <c r="LN293"/>
      <c r="LO293"/>
      <c r="LP293"/>
      <c r="LQ293"/>
      <c r="LR293"/>
      <c r="LS293"/>
      <c r="LT293"/>
      <c r="LU293"/>
      <c r="LV293"/>
      <c r="LW293"/>
      <c r="LX293"/>
      <c r="LY293"/>
      <c r="LZ293"/>
      <c r="MA293"/>
      <c r="MB293"/>
      <c r="MC293"/>
      <c r="MD293"/>
      <c r="ME293"/>
      <c r="MF293"/>
      <c r="MG293"/>
      <c r="MH293"/>
      <c r="MI293"/>
      <c r="MJ293"/>
      <c r="MK293"/>
      <c r="ML293"/>
      <c r="MM293"/>
      <c r="MN293"/>
      <c r="MO293"/>
      <c r="MP293"/>
      <c r="MQ293"/>
      <c r="MR293"/>
      <c r="MS293"/>
      <c r="MT293"/>
      <c r="MU293"/>
      <c r="MV293"/>
      <c r="MW293"/>
      <c r="MX293"/>
      <c r="MY293"/>
      <c r="MZ293"/>
      <c r="NA293"/>
      <c r="NB293"/>
      <c r="NC293"/>
      <c r="ND293"/>
      <c r="NE293"/>
      <c r="NF293"/>
      <c r="NG293"/>
      <c r="NH293"/>
      <c r="NI293"/>
      <c r="NJ293"/>
      <c r="NK293"/>
      <c r="NL293"/>
      <c r="NM293"/>
      <c r="NN293"/>
      <c r="NO293"/>
      <c r="NP293"/>
      <c r="NQ293"/>
      <c r="NR293"/>
      <c r="NS293"/>
      <c r="NT293"/>
      <c r="NU293"/>
      <c r="NV293"/>
      <c r="NW293"/>
      <c r="NX293"/>
      <c r="NY293"/>
      <c r="NZ293"/>
      <c r="OA293"/>
      <c r="OB293"/>
      <c r="OC293"/>
      <c r="OD293"/>
      <c r="OE293"/>
      <c r="OF293"/>
      <c r="OG293"/>
      <c r="OH293"/>
      <c r="OI293"/>
      <c r="OJ293"/>
      <c r="OK293"/>
      <c r="OL293"/>
      <c r="OM293"/>
      <c r="ON293"/>
      <c r="OO293"/>
      <c r="OP293"/>
      <c r="OQ293"/>
      <c r="OR293"/>
      <c r="OS293"/>
      <c r="OT293"/>
      <c r="OU293"/>
      <c r="OV293"/>
      <c r="OW293"/>
      <c r="OX293"/>
      <c r="OY293"/>
      <c r="OZ293"/>
      <c r="PA293"/>
      <c r="PB293"/>
      <c r="PC293"/>
      <c r="PD293"/>
      <c r="PE293"/>
      <c r="PF293"/>
      <c r="PG293"/>
      <c r="PH293"/>
      <c r="PI293"/>
      <c r="PJ293"/>
      <c r="PK293"/>
      <c r="PL293"/>
      <c r="PM293"/>
      <c r="PN293"/>
      <c r="PO293"/>
      <c r="PP293"/>
      <c r="PQ293"/>
      <c r="PR293"/>
      <c r="PS293"/>
      <c r="PT293"/>
      <c r="PU293"/>
      <c r="PV293"/>
      <c r="PW293"/>
      <c r="PX293"/>
      <c r="PY293"/>
      <c r="PZ293"/>
      <c r="QA293"/>
      <c r="QB293"/>
      <c r="QC293"/>
      <c r="QD293"/>
      <c r="QE293"/>
      <c r="QF293"/>
      <c r="QG293"/>
      <c r="QH293"/>
      <c r="QI293"/>
      <c r="QJ293"/>
      <c r="QK293"/>
      <c r="QL293"/>
      <c r="QM293"/>
      <c r="QN293"/>
      <c r="QO293"/>
      <c r="QP293"/>
      <c r="QQ293"/>
      <c r="QR293"/>
      <c r="QS293"/>
      <c r="QT293"/>
      <c r="QU293"/>
      <c r="QV293"/>
      <c r="QW293"/>
      <c r="QX293"/>
      <c r="QY293"/>
      <c r="QZ293"/>
      <c r="RA293"/>
      <c r="RB293"/>
      <c r="RC293"/>
      <c r="RD293"/>
      <c r="RE293"/>
      <c r="RF293"/>
      <c r="RG293"/>
      <c r="RH293"/>
      <c r="RI293"/>
      <c r="RJ293"/>
      <c r="RK293"/>
      <c r="RL293"/>
      <c r="RM293"/>
      <c r="RN293"/>
      <c r="RO293"/>
      <c r="RP293"/>
      <c r="RQ293"/>
    </row>
    <row r="294" spans="1:485" s="40" customFormat="1" x14ac:dyDescent="0.2">
      <c r="A294" s="46" t="s">
        <v>507</v>
      </c>
      <c r="B294" s="47" t="s">
        <v>508</v>
      </c>
      <c r="C294" s="47" t="s">
        <v>510</v>
      </c>
      <c r="D294" s="47" t="s">
        <v>511</v>
      </c>
      <c r="E294" s="26">
        <v>1476774</v>
      </c>
      <c r="F294" s="156">
        <v>1766096</v>
      </c>
      <c r="G294" s="2">
        <f t="shared" si="9"/>
        <v>289322</v>
      </c>
      <c r="H294" s="44">
        <f t="shared" si="8"/>
        <v>0.19589999999999999</v>
      </c>
      <c r="I294" s="61" t="s">
        <v>870</v>
      </c>
      <c r="J294" s="65" t="s">
        <v>870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  <c r="JD294"/>
      <c r="JE294"/>
      <c r="JF294"/>
      <c r="JG294"/>
      <c r="JH294"/>
      <c r="JI294"/>
      <c r="JJ294"/>
      <c r="JK294"/>
      <c r="JL294"/>
      <c r="JM294"/>
      <c r="JN294"/>
      <c r="JO294"/>
      <c r="JP294"/>
      <c r="JQ294"/>
      <c r="JR294"/>
      <c r="JS294"/>
      <c r="JT294"/>
      <c r="JU294"/>
      <c r="JV294"/>
      <c r="JW294"/>
      <c r="JX294"/>
      <c r="JY294"/>
      <c r="JZ294"/>
      <c r="KA294"/>
      <c r="KB294"/>
      <c r="KC294"/>
      <c r="KD294"/>
      <c r="KE294"/>
      <c r="KF294"/>
      <c r="KG294"/>
      <c r="KH294"/>
      <c r="KI294"/>
      <c r="KJ294"/>
      <c r="KK294"/>
      <c r="KL294"/>
      <c r="KM294"/>
      <c r="KN294"/>
      <c r="KO294"/>
      <c r="KP294"/>
      <c r="KQ294"/>
      <c r="KR294"/>
      <c r="KS294"/>
      <c r="KT294"/>
      <c r="KU294"/>
      <c r="KV294"/>
      <c r="KW294"/>
      <c r="KX294"/>
      <c r="KY294"/>
      <c r="KZ294"/>
      <c r="LA294"/>
      <c r="LB294"/>
      <c r="LC294"/>
      <c r="LD294"/>
      <c r="LE294"/>
      <c r="LF294"/>
      <c r="LG294"/>
      <c r="LH294"/>
      <c r="LI294"/>
      <c r="LJ294"/>
      <c r="LK294"/>
      <c r="LL294"/>
      <c r="LM294"/>
      <c r="LN294"/>
      <c r="LO294"/>
      <c r="LP294"/>
      <c r="LQ294"/>
      <c r="LR294"/>
      <c r="LS294"/>
      <c r="LT294"/>
      <c r="LU294"/>
      <c r="LV294"/>
      <c r="LW294"/>
      <c r="LX294"/>
      <c r="LY294"/>
      <c r="LZ294"/>
      <c r="MA294"/>
      <c r="MB294"/>
      <c r="MC294"/>
      <c r="MD294"/>
      <c r="ME294"/>
      <c r="MF294"/>
      <c r="MG294"/>
      <c r="MH294"/>
      <c r="MI294"/>
      <c r="MJ294"/>
      <c r="MK294"/>
      <c r="ML294"/>
      <c r="MM294"/>
      <c r="MN294"/>
      <c r="MO294"/>
      <c r="MP294"/>
      <c r="MQ294"/>
      <c r="MR294"/>
      <c r="MS294"/>
      <c r="MT294"/>
      <c r="MU294"/>
      <c r="MV294"/>
      <c r="MW294"/>
      <c r="MX294"/>
      <c r="MY294"/>
      <c r="MZ294"/>
      <c r="NA294"/>
      <c r="NB294"/>
      <c r="NC294"/>
      <c r="ND294"/>
      <c r="NE294"/>
      <c r="NF294"/>
      <c r="NG294"/>
      <c r="NH294"/>
      <c r="NI294"/>
      <c r="NJ294"/>
      <c r="NK294"/>
      <c r="NL294"/>
      <c r="NM294"/>
      <c r="NN294"/>
      <c r="NO294"/>
      <c r="NP294"/>
      <c r="NQ294"/>
      <c r="NR294"/>
      <c r="NS294"/>
      <c r="NT294"/>
      <c r="NU294"/>
      <c r="NV294"/>
      <c r="NW294"/>
      <c r="NX294"/>
      <c r="NY294"/>
      <c r="NZ294"/>
      <c r="OA294"/>
      <c r="OB294"/>
      <c r="OC294"/>
      <c r="OD294"/>
      <c r="OE294"/>
      <c r="OF294"/>
      <c r="OG294"/>
      <c r="OH294"/>
      <c r="OI294"/>
      <c r="OJ294"/>
      <c r="OK294"/>
      <c r="OL294"/>
      <c r="OM294"/>
      <c r="ON294"/>
      <c r="OO294"/>
      <c r="OP294"/>
      <c r="OQ294"/>
      <c r="OR294"/>
      <c r="OS294"/>
      <c r="OT294"/>
      <c r="OU294"/>
      <c r="OV294"/>
      <c r="OW294"/>
      <c r="OX294"/>
      <c r="OY294"/>
      <c r="OZ294"/>
      <c r="PA294"/>
      <c r="PB294"/>
      <c r="PC294"/>
      <c r="PD294"/>
      <c r="PE294"/>
      <c r="PF294"/>
      <c r="PG294"/>
      <c r="PH294"/>
      <c r="PI294"/>
      <c r="PJ294"/>
      <c r="PK294"/>
      <c r="PL294"/>
      <c r="PM294"/>
      <c r="PN294"/>
      <c r="PO294"/>
      <c r="PP294"/>
      <c r="PQ294"/>
      <c r="PR294"/>
      <c r="PS294"/>
      <c r="PT294"/>
      <c r="PU294"/>
      <c r="PV294"/>
      <c r="PW294"/>
      <c r="PX294"/>
      <c r="PY294"/>
      <c r="PZ294"/>
      <c r="QA294"/>
      <c r="QB294"/>
      <c r="QC294"/>
      <c r="QD294"/>
      <c r="QE294"/>
      <c r="QF294"/>
      <c r="QG294"/>
      <c r="QH294"/>
      <c r="QI294"/>
      <c r="QJ294"/>
      <c r="QK294"/>
      <c r="QL294"/>
      <c r="QM294"/>
      <c r="QN294"/>
      <c r="QO294"/>
      <c r="QP294"/>
      <c r="QQ294"/>
      <c r="QR294"/>
      <c r="QS294"/>
      <c r="QT294"/>
      <c r="QU294"/>
      <c r="QV294"/>
      <c r="QW294"/>
      <c r="QX294"/>
      <c r="QY294"/>
      <c r="QZ294"/>
      <c r="RA294"/>
      <c r="RB294"/>
      <c r="RC294"/>
      <c r="RD294"/>
      <c r="RE294"/>
      <c r="RF294"/>
      <c r="RG294"/>
      <c r="RH294"/>
      <c r="RI294"/>
      <c r="RJ294"/>
      <c r="RK294"/>
      <c r="RL294"/>
      <c r="RM294"/>
      <c r="RN294"/>
      <c r="RO294"/>
      <c r="RP294"/>
      <c r="RQ294"/>
    </row>
    <row r="295" spans="1:485" s="40" customFormat="1" x14ac:dyDescent="0.2">
      <c r="A295" s="46" t="s">
        <v>507</v>
      </c>
      <c r="B295" s="47" t="s">
        <v>508</v>
      </c>
      <c r="C295" s="47" t="s">
        <v>512</v>
      </c>
      <c r="D295" s="47" t="s">
        <v>513</v>
      </c>
      <c r="E295" s="26">
        <v>282977</v>
      </c>
      <c r="F295" s="156">
        <v>362343</v>
      </c>
      <c r="G295" s="2">
        <f t="shared" si="9"/>
        <v>79366</v>
      </c>
      <c r="H295" s="44">
        <f t="shared" si="8"/>
        <v>0.28050000000000003</v>
      </c>
      <c r="I295" s="61" t="s">
        <v>870</v>
      </c>
      <c r="J295" s="65" t="s">
        <v>870</v>
      </c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  <c r="JD295"/>
      <c r="JE295"/>
      <c r="JF295"/>
      <c r="JG295"/>
      <c r="JH295"/>
      <c r="JI295"/>
      <c r="JJ295"/>
      <c r="JK295"/>
      <c r="JL295"/>
      <c r="JM295"/>
      <c r="JN295"/>
      <c r="JO295"/>
      <c r="JP295"/>
      <c r="JQ295"/>
      <c r="JR295"/>
      <c r="JS295"/>
      <c r="JT295"/>
      <c r="JU295"/>
      <c r="JV295"/>
      <c r="JW295"/>
      <c r="JX295"/>
      <c r="JY295"/>
      <c r="JZ295"/>
      <c r="KA295"/>
      <c r="KB295"/>
      <c r="KC295"/>
      <c r="KD295"/>
      <c r="KE295"/>
      <c r="KF295"/>
      <c r="KG295"/>
      <c r="KH295"/>
      <c r="KI295"/>
      <c r="KJ295"/>
      <c r="KK295"/>
      <c r="KL295"/>
      <c r="KM295"/>
      <c r="KN295"/>
      <c r="KO295"/>
      <c r="KP295"/>
      <c r="KQ295"/>
      <c r="KR295"/>
      <c r="KS295"/>
      <c r="KT295"/>
      <c r="KU295"/>
      <c r="KV295"/>
      <c r="KW295"/>
      <c r="KX295"/>
      <c r="KY295"/>
      <c r="KZ295"/>
      <c r="LA295"/>
      <c r="LB295"/>
      <c r="LC295"/>
      <c r="LD295"/>
      <c r="LE295"/>
      <c r="LF295"/>
      <c r="LG295"/>
      <c r="LH295"/>
      <c r="LI295"/>
      <c r="LJ295"/>
      <c r="LK295"/>
      <c r="LL295"/>
      <c r="LM295"/>
      <c r="LN295"/>
      <c r="LO295"/>
      <c r="LP295"/>
      <c r="LQ295"/>
      <c r="LR295"/>
      <c r="LS295"/>
      <c r="LT295"/>
      <c r="LU295"/>
      <c r="LV295"/>
      <c r="LW295"/>
      <c r="LX295"/>
      <c r="LY295"/>
      <c r="LZ295"/>
      <c r="MA295"/>
      <c r="MB295"/>
      <c r="MC295"/>
      <c r="MD295"/>
      <c r="ME295"/>
      <c r="MF295"/>
      <c r="MG295"/>
      <c r="MH295"/>
      <c r="MI295"/>
      <c r="MJ295"/>
      <c r="MK295"/>
      <c r="ML295"/>
      <c r="MM295"/>
      <c r="MN295"/>
      <c r="MO295"/>
      <c r="MP295"/>
      <c r="MQ295"/>
      <c r="MR295"/>
      <c r="MS295"/>
      <c r="MT295"/>
      <c r="MU295"/>
      <c r="MV295"/>
      <c r="MW295"/>
      <c r="MX295"/>
      <c r="MY295"/>
      <c r="MZ295"/>
      <c r="NA295"/>
      <c r="NB295"/>
      <c r="NC295"/>
      <c r="ND295"/>
      <c r="NE295"/>
      <c r="NF295"/>
      <c r="NG295"/>
      <c r="NH295"/>
      <c r="NI295"/>
      <c r="NJ295"/>
      <c r="NK295"/>
      <c r="NL295"/>
      <c r="NM295"/>
      <c r="NN295"/>
      <c r="NO295"/>
      <c r="NP295"/>
      <c r="NQ295"/>
      <c r="NR295"/>
      <c r="NS295"/>
      <c r="NT295"/>
      <c r="NU295"/>
      <c r="NV295"/>
      <c r="NW295"/>
      <c r="NX295"/>
      <c r="NY295"/>
      <c r="NZ295"/>
      <c r="OA295"/>
      <c r="OB295"/>
      <c r="OC295"/>
      <c r="OD295"/>
      <c r="OE295"/>
      <c r="OF295"/>
      <c r="OG295"/>
      <c r="OH295"/>
      <c r="OI295"/>
      <c r="OJ295"/>
      <c r="OK295"/>
      <c r="OL295"/>
      <c r="OM295"/>
      <c r="ON295"/>
      <c r="OO295"/>
      <c r="OP295"/>
      <c r="OQ295"/>
      <c r="OR295"/>
      <c r="OS295"/>
      <c r="OT295"/>
      <c r="OU295"/>
      <c r="OV295"/>
      <c r="OW295"/>
      <c r="OX295"/>
      <c r="OY295"/>
      <c r="OZ295"/>
      <c r="PA295"/>
      <c r="PB295"/>
      <c r="PC295"/>
      <c r="PD295"/>
      <c r="PE295"/>
      <c r="PF295"/>
      <c r="PG295"/>
      <c r="PH295"/>
      <c r="PI295"/>
      <c r="PJ295"/>
      <c r="PK295"/>
      <c r="PL295"/>
      <c r="PM295"/>
      <c r="PN295"/>
      <c r="PO295"/>
      <c r="PP295"/>
      <c r="PQ295"/>
      <c r="PR295"/>
      <c r="PS295"/>
      <c r="PT295"/>
      <c r="PU295"/>
      <c r="PV295"/>
      <c r="PW295"/>
      <c r="PX295"/>
      <c r="PY295"/>
      <c r="PZ295"/>
      <c r="QA295"/>
      <c r="QB295"/>
      <c r="QC295"/>
      <c r="QD295"/>
      <c r="QE295"/>
      <c r="QF295"/>
      <c r="QG295"/>
      <c r="QH295"/>
      <c r="QI295"/>
      <c r="QJ295"/>
      <c r="QK295"/>
      <c r="QL295"/>
      <c r="QM295"/>
      <c r="QN295"/>
      <c r="QO295"/>
      <c r="QP295"/>
      <c r="QQ295"/>
      <c r="QR295"/>
      <c r="QS295"/>
      <c r="QT295"/>
      <c r="QU295"/>
      <c r="QV295"/>
      <c r="QW295"/>
      <c r="QX295"/>
      <c r="QY295"/>
      <c r="QZ295"/>
      <c r="RA295"/>
      <c r="RB295"/>
      <c r="RC295"/>
      <c r="RD295"/>
      <c r="RE295"/>
      <c r="RF295"/>
      <c r="RG295"/>
      <c r="RH295"/>
      <c r="RI295"/>
      <c r="RJ295"/>
      <c r="RK295"/>
      <c r="RL295"/>
      <c r="RM295"/>
      <c r="RN295"/>
      <c r="RO295"/>
      <c r="RP295"/>
      <c r="RQ295"/>
    </row>
    <row r="296" spans="1:485" s="40" customFormat="1" x14ac:dyDescent="0.2">
      <c r="A296" s="46" t="s">
        <v>507</v>
      </c>
      <c r="B296" s="47" t="s">
        <v>508</v>
      </c>
      <c r="C296" s="47" t="s">
        <v>313</v>
      </c>
      <c r="D296" s="47" t="s">
        <v>514</v>
      </c>
      <c r="E296" s="26">
        <v>1193377</v>
      </c>
      <c r="F296" s="156">
        <v>1350910</v>
      </c>
      <c r="G296" s="2">
        <f t="shared" si="9"/>
        <v>157533</v>
      </c>
      <c r="H296" s="44">
        <f t="shared" si="8"/>
        <v>0.13200000000000001</v>
      </c>
      <c r="I296" s="61" t="s">
        <v>870</v>
      </c>
      <c r="J296" s="65" t="s">
        <v>870</v>
      </c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  <c r="JD296"/>
      <c r="JE296"/>
      <c r="JF296"/>
      <c r="JG296"/>
      <c r="JH296"/>
      <c r="JI296"/>
      <c r="JJ296"/>
      <c r="JK296"/>
      <c r="JL296"/>
      <c r="JM296"/>
      <c r="JN296"/>
      <c r="JO296"/>
      <c r="JP296"/>
      <c r="JQ296"/>
      <c r="JR296"/>
      <c r="JS296"/>
      <c r="JT296"/>
      <c r="JU296"/>
      <c r="JV296"/>
      <c r="JW296"/>
      <c r="JX296"/>
      <c r="JY296"/>
      <c r="JZ296"/>
      <c r="KA296"/>
      <c r="KB296"/>
      <c r="KC296"/>
      <c r="KD296"/>
      <c r="KE296"/>
      <c r="KF296"/>
      <c r="KG296"/>
      <c r="KH296"/>
      <c r="KI296"/>
      <c r="KJ296"/>
      <c r="KK296"/>
      <c r="KL296"/>
      <c r="KM296"/>
      <c r="KN296"/>
      <c r="KO296"/>
      <c r="KP296"/>
      <c r="KQ296"/>
      <c r="KR296"/>
      <c r="KS296"/>
      <c r="KT296"/>
      <c r="KU296"/>
      <c r="KV296"/>
      <c r="KW296"/>
      <c r="KX296"/>
      <c r="KY296"/>
      <c r="KZ296"/>
      <c r="LA296"/>
      <c r="LB296"/>
      <c r="LC296"/>
      <c r="LD296"/>
      <c r="LE296"/>
      <c r="LF296"/>
      <c r="LG296"/>
      <c r="LH296"/>
      <c r="LI296"/>
      <c r="LJ296"/>
      <c r="LK296"/>
      <c r="LL296"/>
      <c r="LM296"/>
      <c r="LN296"/>
      <c r="LO296"/>
      <c r="LP296"/>
      <c r="LQ296"/>
      <c r="LR296"/>
      <c r="LS296"/>
      <c r="LT296"/>
      <c r="LU296"/>
      <c r="LV296"/>
      <c r="LW296"/>
      <c r="LX296"/>
      <c r="LY296"/>
      <c r="LZ296"/>
      <c r="MA296"/>
      <c r="MB296"/>
      <c r="MC296"/>
      <c r="MD296"/>
      <c r="ME296"/>
      <c r="MF296"/>
      <c r="MG296"/>
      <c r="MH296"/>
      <c r="MI296"/>
      <c r="MJ296"/>
      <c r="MK296"/>
      <c r="ML296"/>
      <c r="MM296"/>
      <c r="MN296"/>
      <c r="MO296"/>
      <c r="MP296"/>
      <c r="MQ296"/>
      <c r="MR296"/>
      <c r="MS296"/>
      <c r="MT296"/>
      <c r="MU296"/>
      <c r="MV296"/>
      <c r="MW296"/>
      <c r="MX296"/>
      <c r="MY296"/>
      <c r="MZ296"/>
      <c r="NA296"/>
      <c r="NB296"/>
      <c r="NC296"/>
      <c r="ND296"/>
      <c r="NE296"/>
      <c r="NF296"/>
      <c r="NG296"/>
      <c r="NH296"/>
      <c r="NI296"/>
      <c r="NJ296"/>
      <c r="NK296"/>
      <c r="NL296"/>
      <c r="NM296"/>
      <c r="NN296"/>
      <c r="NO296"/>
      <c r="NP296"/>
      <c r="NQ296"/>
      <c r="NR296"/>
      <c r="NS296"/>
      <c r="NT296"/>
      <c r="NU296"/>
      <c r="NV296"/>
      <c r="NW296"/>
      <c r="NX296"/>
      <c r="NY296"/>
      <c r="NZ296"/>
      <c r="OA296"/>
      <c r="OB296"/>
      <c r="OC296"/>
      <c r="OD296"/>
      <c r="OE296"/>
      <c r="OF296"/>
      <c r="OG296"/>
      <c r="OH296"/>
      <c r="OI296"/>
      <c r="OJ296"/>
      <c r="OK296"/>
      <c r="OL296"/>
      <c r="OM296"/>
      <c r="ON296"/>
      <c r="OO296"/>
      <c r="OP296"/>
      <c r="OQ296"/>
      <c r="OR296"/>
      <c r="OS296"/>
      <c r="OT296"/>
      <c r="OU296"/>
      <c r="OV296"/>
      <c r="OW296"/>
      <c r="OX296"/>
      <c r="OY296"/>
      <c r="OZ296"/>
      <c r="PA296"/>
      <c r="PB296"/>
      <c r="PC296"/>
      <c r="PD296"/>
      <c r="PE296"/>
      <c r="PF296"/>
      <c r="PG296"/>
      <c r="PH296"/>
      <c r="PI296"/>
      <c r="PJ296"/>
      <c r="PK296"/>
      <c r="PL296"/>
      <c r="PM296"/>
      <c r="PN296"/>
      <c r="PO296"/>
      <c r="PP296"/>
      <c r="PQ296"/>
      <c r="PR296"/>
      <c r="PS296"/>
      <c r="PT296"/>
      <c r="PU296"/>
      <c r="PV296"/>
      <c r="PW296"/>
      <c r="PX296"/>
      <c r="PY296"/>
      <c r="PZ296"/>
      <c r="QA296"/>
      <c r="QB296"/>
      <c r="QC296"/>
      <c r="QD296"/>
      <c r="QE296"/>
      <c r="QF296"/>
      <c r="QG296"/>
      <c r="QH296"/>
      <c r="QI296"/>
      <c r="QJ296"/>
      <c r="QK296"/>
      <c r="QL296"/>
      <c r="QM296"/>
      <c r="QN296"/>
      <c r="QO296"/>
      <c r="QP296"/>
      <c r="QQ296"/>
      <c r="QR296"/>
      <c r="QS296"/>
      <c r="QT296"/>
      <c r="QU296"/>
      <c r="QV296"/>
      <c r="QW296"/>
      <c r="QX296"/>
      <c r="QY296"/>
      <c r="QZ296"/>
      <c r="RA296"/>
      <c r="RB296"/>
      <c r="RC296"/>
      <c r="RD296"/>
      <c r="RE296"/>
      <c r="RF296"/>
      <c r="RG296"/>
      <c r="RH296"/>
      <c r="RI296"/>
      <c r="RJ296"/>
      <c r="RK296"/>
      <c r="RL296"/>
      <c r="RM296"/>
      <c r="RN296"/>
      <c r="RO296"/>
      <c r="RP296"/>
      <c r="RQ296"/>
    </row>
    <row r="297" spans="1:485" s="40" customFormat="1" x14ac:dyDescent="0.2">
      <c r="A297" s="46" t="s">
        <v>507</v>
      </c>
      <c r="B297" s="47" t="s">
        <v>508</v>
      </c>
      <c r="C297" s="47" t="s">
        <v>135</v>
      </c>
      <c r="D297" s="47" t="s">
        <v>515</v>
      </c>
      <c r="E297" s="26">
        <v>1160920</v>
      </c>
      <c r="F297" s="156">
        <v>1400387</v>
      </c>
      <c r="G297" s="2">
        <f t="shared" si="9"/>
        <v>239467</v>
      </c>
      <c r="H297" s="44">
        <f t="shared" si="8"/>
        <v>0.20630000000000001</v>
      </c>
      <c r="I297" s="61" t="s">
        <v>870</v>
      </c>
      <c r="J297" s="65" t="s">
        <v>870</v>
      </c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  <c r="JD297"/>
      <c r="JE297"/>
      <c r="JF297"/>
      <c r="JG297"/>
      <c r="JH297"/>
      <c r="JI297"/>
      <c r="JJ297"/>
      <c r="JK297"/>
      <c r="JL297"/>
      <c r="JM297"/>
      <c r="JN297"/>
      <c r="JO297"/>
      <c r="JP297"/>
      <c r="JQ297"/>
      <c r="JR297"/>
      <c r="JS297"/>
      <c r="JT297"/>
      <c r="JU297"/>
      <c r="JV297"/>
      <c r="JW297"/>
      <c r="JX297"/>
      <c r="JY297"/>
      <c r="JZ297"/>
      <c r="KA297"/>
      <c r="KB297"/>
      <c r="KC297"/>
      <c r="KD297"/>
      <c r="KE297"/>
      <c r="KF297"/>
      <c r="KG297"/>
      <c r="KH297"/>
      <c r="KI297"/>
      <c r="KJ297"/>
      <c r="KK297"/>
      <c r="KL297"/>
      <c r="KM297"/>
      <c r="KN297"/>
      <c r="KO297"/>
      <c r="KP297"/>
      <c r="KQ297"/>
      <c r="KR297"/>
      <c r="KS297"/>
      <c r="KT297"/>
      <c r="KU297"/>
      <c r="KV297"/>
      <c r="KW297"/>
      <c r="KX297"/>
      <c r="KY297"/>
      <c r="KZ297"/>
      <c r="LA297"/>
      <c r="LB297"/>
      <c r="LC297"/>
      <c r="LD297"/>
      <c r="LE297"/>
      <c r="LF297"/>
      <c r="LG297"/>
      <c r="LH297"/>
      <c r="LI297"/>
      <c r="LJ297"/>
      <c r="LK297"/>
      <c r="LL297"/>
      <c r="LM297"/>
      <c r="LN297"/>
      <c r="LO297"/>
      <c r="LP297"/>
      <c r="LQ297"/>
      <c r="LR297"/>
      <c r="LS297"/>
      <c r="LT297"/>
      <c r="LU297"/>
      <c r="LV297"/>
      <c r="LW297"/>
      <c r="LX297"/>
      <c r="LY297"/>
      <c r="LZ297"/>
      <c r="MA297"/>
      <c r="MB297"/>
      <c r="MC297"/>
      <c r="MD297"/>
      <c r="ME297"/>
      <c r="MF297"/>
      <c r="MG297"/>
      <c r="MH297"/>
      <c r="MI297"/>
      <c r="MJ297"/>
      <c r="MK297"/>
      <c r="ML297"/>
      <c r="MM297"/>
      <c r="MN297"/>
      <c r="MO297"/>
      <c r="MP297"/>
      <c r="MQ297"/>
      <c r="MR297"/>
      <c r="MS297"/>
      <c r="MT297"/>
      <c r="MU297"/>
      <c r="MV297"/>
      <c r="MW297"/>
      <c r="MX297"/>
      <c r="MY297"/>
      <c r="MZ297"/>
      <c r="NA297"/>
      <c r="NB297"/>
      <c r="NC297"/>
      <c r="ND297"/>
      <c r="NE297"/>
      <c r="NF297"/>
      <c r="NG297"/>
      <c r="NH297"/>
      <c r="NI297"/>
      <c r="NJ297"/>
      <c r="NK297"/>
      <c r="NL297"/>
      <c r="NM297"/>
      <c r="NN297"/>
      <c r="NO297"/>
      <c r="NP297"/>
      <c r="NQ297"/>
      <c r="NR297"/>
      <c r="NS297"/>
      <c r="NT297"/>
      <c r="NU297"/>
      <c r="NV297"/>
      <c r="NW297"/>
      <c r="NX297"/>
      <c r="NY297"/>
      <c r="NZ297"/>
      <c r="OA297"/>
      <c r="OB297"/>
      <c r="OC297"/>
      <c r="OD297"/>
      <c r="OE297"/>
      <c r="OF297"/>
      <c r="OG297"/>
      <c r="OH297"/>
      <c r="OI297"/>
      <c r="OJ297"/>
      <c r="OK297"/>
      <c r="OL297"/>
      <c r="OM297"/>
      <c r="ON297"/>
      <c r="OO297"/>
      <c r="OP297"/>
      <c r="OQ297"/>
      <c r="OR297"/>
      <c r="OS297"/>
      <c r="OT297"/>
      <c r="OU297"/>
      <c r="OV297"/>
      <c r="OW297"/>
      <c r="OX297"/>
      <c r="OY297"/>
      <c r="OZ297"/>
      <c r="PA297"/>
      <c r="PB297"/>
      <c r="PC297"/>
      <c r="PD297"/>
      <c r="PE297"/>
      <c r="PF297"/>
      <c r="PG297"/>
      <c r="PH297"/>
      <c r="PI297"/>
      <c r="PJ297"/>
      <c r="PK297"/>
      <c r="PL297"/>
      <c r="PM297"/>
      <c r="PN297"/>
      <c r="PO297"/>
      <c r="PP297"/>
      <c r="PQ297"/>
      <c r="PR297"/>
      <c r="PS297"/>
      <c r="PT297"/>
      <c r="PU297"/>
      <c r="PV297"/>
      <c r="PW297"/>
      <c r="PX297"/>
      <c r="PY297"/>
      <c r="PZ297"/>
      <c r="QA297"/>
      <c r="QB297"/>
      <c r="QC297"/>
      <c r="QD297"/>
      <c r="QE297"/>
      <c r="QF297"/>
      <c r="QG297"/>
      <c r="QH297"/>
      <c r="QI297"/>
      <c r="QJ297"/>
      <c r="QK297"/>
      <c r="QL297"/>
      <c r="QM297"/>
      <c r="QN297"/>
      <c r="QO297"/>
      <c r="QP297"/>
      <c r="QQ297"/>
      <c r="QR297"/>
      <c r="QS297"/>
      <c r="QT297"/>
      <c r="QU297"/>
      <c r="QV297"/>
      <c r="QW297"/>
      <c r="QX297"/>
      <c r="QY297"/>
      <c r="QZ297"/>
      <c r="RA297"/>
      <c r="RB297"/>
      <c r="RC297"/>
      <c r="RD297"/>
      <c r="RE297"/>
      <c r="RF297"/>
      <c r="RG297"/>
      <c r="RH297"/>
      <c r="RI297"/>
      <c r="RJ297"/>
      <c r="RK297"/>
      <c r="RL297"/>
      <c r="RM297"/>
      <c r="RN297"/>
      <c r="RO297"/>
      <c r="RP297"/>
      <c r="RQ297"/>
    </row>
    <row r="298" spans="1:485" s="40" customFormat="1" x14ac:dyDescent="0.2">
      <c r="A298" s="46" t="s">
        <v>507</v>
      </c>
      <c r="B298" s="47" t="s">
        <v>508</v>
      </c>
      <c r="C298" s="47" t="s">
        <v>82</v>
      </c>
      <c r="D298" s="47" t="s">
        <v>516</v>
      </c>
      <c r="E298" s="26">
        <v>4866494</v>
      </c>
      <c r="F298" s="156">
        <v>5474260</v>
      </c>
      <c r="G298" s="2">
        <f t="shared" si="9"/>
        <v>607766</v>
      </c>
      <c r="H298" s="44">
        <f t="shared" si="8"/>
        <v>0.1249</v>
      </c>
      <c r="I298" s="61" t="s">
        <v>870</v>
      </c>
      <c r="J298" s="65" t="s">
        <v>870</v>
      </c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  <c r="JD298"/>
      <c r="JE298"/>
      <c r="JF298"/>
      <c r="JG298"/>
      <c r="JH298"/>
      <c r="JI298"/>
      <c r="JJ298"/>
      <c r="JK298"/>
      <c r="JL298"/>
      <c r="JM298"/>
      <c r="JN298"/>
      <c r="JO298"/>
      <c r="JP298"/>
      <c r="JQ298"/>
      <c r="JR298"/>
      <c r="JS298"/>
      <c r="JT298"/>
      <c r="JU298"/>
      <c r="JV298"/>
      <c r="JW298"/>
      <c r="JX298"/>
      <c r="JY298"/>
      <c r="JZ298"/>
      <c r="KA298"/>
      <c r="KB298"/>
      <c r="KC298"/>
      <c r="KD298"/>
      <c r="KE298"/>
      <c r="KF298"/>
      <c r="KG298"/>
      <c r="KH298"/>
      <c r="KI298"/>
      <c r="KJ298"/>
      <c r="KK298"/>
      <c r="KL298"/>
      <c r="KM298"/>
      <c r="KN298"/>
      <c r="KO298"/>
      <c r="KP298"/>
      <c r="KQ298"/>
      <c r="KR298"/>
      <c r="KS298"/>
      <c r="KT298"/>
      <c r="KU298"/>
      <c r="KV298"/>
      <c r="KW298"/>
      <c r="KX298"/>
      <c r="KY298"/>
      <c r="KZ298"/>
      <c r="LA298"/>
      <c r="LB298"/>
      <c r="LC298"/>
      <c r="LD298"/>
      <c r="LE298"/>
      <c r="LF298"/>
      <c r="LG298"/>
      <c r="LH298"/>
      <c r="LI298"/>
      <c r="LJ298"/>
      <c r="LK298"/>
      <c r="LL298"/>
      <c r="LM298"/>
      <c r="LN298"/>
      <c r="LO298"/>
      <c r="LP298"/>
      <c r="LQ298"/>
      <c r="LR298"/>
      <c r="LS298"/>
      <c r="LT298"/>
      <c r="LU298"/>
      <c r="LV298"/>
      <c r="LW298"/>
      <c r="LX298"/>
      <c r="LY298"/>
      <c r="LZ298"/>
      <c r="MA298"/>
      <c r="MB298"/>
      <c r="MC298"/>
      <c r="MD298"/>
      <c r="ME298"/>
      <c r="MF298"/>
      <c r="MG298"/>
      <c r="MH298"/>
      <c r="MI298"/>
      <c r="MJ298"/>
      <c r="MK298"/>
      <c r="ML298"/>
      <c r="MM298"/>
      <c r="MN298"/>
      <c r="MO298"/>
      <c r="MP298"/>
      <c r="MQ298"/>
      <c r="MR298"/>
      <c r="MS298"/>
      <c r="MT298"/>
      <c r="MU298"/>
      <c r="MV298"/>
      <c r="MW298"/>
      <c r="MX298"/>
      <c r="MY298"/>
      <c r="MZ298"/>
      <c r="NA298"/>
      <c r="NB298"/>
      <c r="NC298"/>
      <c r="ND298"/>
      <c r="NE298"/>
      <c r="NF298"/>
      <c r="NG298"/>
      <c r="NH298"/>
      <c r="NI298"/>
      <c r="NJ298"/>
      <c r="NK298"/>
      <c r="NL298"/>
      <c r="NM298"/>
      <c r="NN298"/>
      <c r="NO298"/>
      <c r="NP298"/>
      <c r="NQ298"/>
      <c r="NR298"/>
      <c r="NS298"/>
      <c r="NT298"/>
      <c r="NU298"/>
      <c r="NV298"/>
      <c r="NW298"/>
      <c r="NX298"/>
      <c r="NY298"/>
      <c r="NZ298"/>
      <c r="OA298"/>
      <c r="OB298"/>
      <c r="OC298"/>
      <c r="OD298"/>
      <c r="OE298"/>
      <c r="OF298"/>
      <c r="OG298"/>
      <c r="OH298"/>
      <c r="OI298"/>
      <c r="OJ298"/>
      <c r="OK298"/>
      <c r="OL298"/>
      <c r="OM298"/>
      <c r="ON298"/>
      <c r="OO298"/>
      <c r="OP298"/>
      <c r="OQ298"/>
      <c r="OR298"/>
      <c r="OS298"/>
      <c r="OT298"/>
      <c r="OU298"/>
      <c r="OV298"/>
      <c r="OW298"/>
      <c r="OX298"/>
      <c r="OY298"/>
      <c r="OZ298"/>
      <c r="PA298"/>
      <c r="PB298"/>
      <c r="PC298"/>
      <c r="PD298"/>
      <c r="PE298"/>
      <c r="PF298"/>
      <c r="PG298"/>
      <c r="PH298"/>
      <c r="PI298"/>
      <c r="PJ298"/>
      <c r="PK298"/>
      <c r="PL298"/>
      <c r="PM298"/>
      <c r="PN298"/>
      <c r="PO298"/>
      <c r="PP298"/>
      <c r="PQ298"/>
      <c r="PR298"/>
      <c r="PS298"/>
      <c r="PT298"/>
      <c r="PU298"/>
      <c r="PV298"/>
      <c r="PW298"/>
      <c r="PX298"/>
      <c r="PY298"/>
      <c r="PZ298"/>
      <c r="QA298"/>
      <c r="QB298"/>
      <c r="QC298"/>
      <c r="QD298"/>
      <c r="QE298"/>
      <c r="QF298"/>
      <c r="QG298"/>
      <c r="QH298"/>
      <c r="QI298"/>
      <c r="QJ298"/>
      <c r="QK298"/>
      <c r="QL298"/>
      <c r="QM298"/>
      <c r="QN298"/>
      <c r="QO298"/>
      <c r="QP298"/>
      <c r="QQ298"/>
      <c r="QR298"/>
      <c r="QS298"/>
      <c r="QT298"/>
      <c r="QU298"/>
      <c r="QV298"/>
      <c r="QW298"/>
      <c r="QX298"/>
      <c r="QY298"/>
      <c r="QZ298"/>
      <c r="RA298"/>
      <c r="RB298"/>
      <c r="RC298"/>
      <c r="RD298"/>
      <c r="RE298"/>
      <c r="RF298"/>
      <c r="RG298"/>
      <c r="RH298"/>
      <c r="RI298"/>
      <c r="RJ298"/>
      <c r="RK298"/>
      <c r="RL298"/>
      <c r="RM298"/>
      <c r="RN298"/>
      <c r="RO298"/>
      <c r="RP298"/>
      <c r="RQ298"/>
    </row>
    <row r="299" spans="1:485" s="40" customFormat="1" x14ac:dyDescent="0.2">
      <c r="A299" s="46" t="s">
        <v>507</v>
      </c>
      <c r="B299" s="47" t="s">
        <v>508</v>
      </c>
      <c r="C299" s="47" t="s">
        <v>59</v>
      </c>
      <c r="D299" s="47" t="s">
        <v>517</v>
      </c>
      <c r="E299" s="26">
        <v>2730611</v>
      </c>
      <c r="F299" s="156">
        <v>3018824</v>
      </c>
      <c r="G299" s="2">
        <f t="shared" si="9"/>
        <v>288213</v>
      </c>
      <c r="H299" s="44">
        <f t="shared" si="8"/>
        <v>0.1055</v>
      </c>
      <c r="I299" s="61" t="s">
        <v>870</v>
      </c>
      <c r="J299" s="65" t="s">
        <v>870</v>
      </c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  <c r="JD299"/>
      <c r="JE299"/>
      <c r="JF299"/>
      <c r="JG299"/>
      <c r="JH299"/>
      <c r="JI299"/>
      <c r="JJ299"/>
      <c r="JK299"/>
      <c r="JL299"/>
      <c r="JM299"/>
      <c r="JN299"/>
      <c r="JO299"/>
      <c r="JP299"/>
      <c r="JQ299"/>
      <c r="JR299"/>
      <c r="JS299"/>
      <c r="JT299"/>
      <c r="JU299"/>
      <c r="JV299"/>
      <c r="JW299"/>
      <c r="JX299"/>
      <c r="JY299"/>
      <c r="JZ299"/>
      <c r="KA299"/>
      <c r="KB299"/>
      <c r="KC299"/>
      <c r="KD299"/>
      <c r="KE299"/>
      <c r="KF299"/>
      <c r="KG299"/>
      <c r="KH299"/>
      <c r="KI299"/>
      <c r="KJ299"/>
      <c r="KK299"/>
      <c r="KL299"/>
      <c r="KM299"/>
      <c r="KN299"/>
      <c r="KO299"/>
      <c r="KP299"/>
      <c r="KQ299"/>
      <c r="KR299"/>
      <c r="KS299"/>
      <c r="KT299"/>
      <c r="KU299"/>
      <c r="KV299"/>
      <c r="KW299"/>
      <c r="KX299"/>
      <c r="KY299"/>
      <c r="KZ299"/>
      <c r="LA299"/>
      <c r="LB299"/>
      <c r="LC299"/>
      <c r="LD299"/>
      <c r="LE299"/>
      <c r="LF299"/>
      <c r="LG299"/>
      <c r="LH299"/>
      <c r="LI299"/>
      <c r="LJ299"/>
      <c r="LK299"/>
      <c r="LL299"/>
      <c r="LM299"/>
      <c r="LN299"/>
      <c r="LO299"/>
      <c r="LP299"/>
      <c r="LQ299"/>
      <c r="LR299"/>
      <c r="LS299"/>
      <c r="LT299"/>
      <c r="LU299"/>
      <c r="LV299"/>
      <c r="LW299"/>
      <c r="LX299"/>
      <c r="LY299"/>
      <c r="LZ299"/>
      <c r="MA299"/>
      <c r="MB299"/>
      <c r="MC299"/>
      <c r="MD299"/>
      <c r="ME299"/>
      <c r="MF299"/>
      <c r="MG299"/>
      <c r="MH299"/>
      <c r="MI299"/>
      <c r="MJ299"/>
      <c r="MK299"/>
      <c r="ML299"/>
      <c r="MM299"/>
      <c r="MN299"/>
      <c r="MO299"/>
      <c r="MP299"/>
      <c r="MQ299"/>
      <c r="MR299"/>
      <c r="MS299"/>
      <c r="MT299"/>
      <c r="MU299"/>
      <c r="MV299"/>
      <c r="MW299"/>
      <c r="MX299"/>
      <c r="MY299"/>
      <c r="MZ299"/>
      <c r="NA299"/>
      <c r="NB299"/>
      <c r="NC299"/>
      <c r="ND299"/>
      <c r="NE299"/>
      <c r="NF299"/>
      <c r="NG299"/>
      <c r="NH299"/>
      <c r="NI299"/>
      <c r="NJ299"/>
      <c r="NK299"/>
      <c r="NL299"/>
      <c r="NM299"/>
      <c r="NN299"/>
      <c r="NO299"/>
      <c r="NP299"/>
      <c r="NQ299"/>
      <c r="NR299"/>
      <c r="NS299"/>
      <c r="NT299"/>
      <c r="NU299"/>
      <c r="NV299"/>
      <c r="NW299"/>
      <c r="NX299"/>
      <c r="NY299"/>
      <c r="NZ299"/>
      <c r="OA299"/>
      <c r="OB299"/>
      <c r="OC299"/>
      <c r="OD299"/>
      <c r="OE299"/>
      <c r="OF299"/>
      <c r="OG299"/>
      <c r="OH299"/>
      <c r="OI299"/>
      <c r="OJ299"/>
      <c r="OK299"/>
      <c r="OL299"/>
      <c r="OM299"/>
      <c r="ON299"/>
      <c r="OO299"/>
      <c r="OP299"/>
      <c r="OQ299"/>
      <c r="OR299"/>
      <c r="OS299"/>
      <c r="OT299"/>
      <c r="OU299"/>
      <c r="OV299"/>
      <c r="OW299"/>
      <c r="OX299"/>
      <c r="OY299"/>
      <c r="OZ299"/>
      <c r="PA299"/>
      <c r="PB299"/>
      <c r="PC299"/>
      <c r="PD299"/>
      <c r="PE299"/>
      <c r="PF299"/>
      <c r="PG299"/>
      <c r="PH299"/>
      <c r="PI299"/>
      <c r="PJ299"/>
      <c r="PK299"/>
      <c r="PL299"/>
      <c r="PM299"/>
      <c r="PN299"/>
      <c r="PO299"/>
      <c r="PP299"/>
      <c r="PQ299"/>
      <c r="PR299"/>
      <c r="PS299"/>
      <c r="PT299"/>
      <c r="PU299"/>
      <c r="PV299"/>
      <c r="PW299"/>
      <c r="PX299"/>
      <c r="PY299"/>
      <c r="PZ299"/>
      <c r="QA299"/>
      <c r="QB299"/>
      <c r="QC299"/>
      <c r="QD299"/>
      <c r="QE299"/>
      <c r="QF299"/>
      <c r="QG299"/>
      <c r="QH299"/>
      <c r="QI299"/>
      <c r="QJ299"/>
      <c r="QK299"/>
      <c r="QL299"/>
      <c r="QM299"/>
      <c r="QN299"/>
      <c r="QO299"/>
      <c r="QP299"/>
      <c r="QQ299"/>
      <c r="QR299"/>
      <c r="QS299"/>
      <c r="QT299"/>
      <c r="QU299"/>
      <c r="QV299"/>
      <c r="QW299"/>
      <c r="QX299"/>
      <c r="QY299"/>
      <c r="QZ299"/>
      <c r="RA299"/>
      <c r="RB299"/>
      <c r="RC299"/>
      <c r="RD299"/>
      <c r="RE299"/>
      <c r="RF299"/>
      <c r="RG299"/>
      <c r="RH299"/>
      <c r="RI299"/>
      <c r="RJ299"/>
      <c r="RK299"/>
      <c r="RL299"/>
      <c r="RM299"/>
      <c r="RN299"/>
      <c r="RO299"/>
      <c r="RP299"/>
      <c r="RQ299"/>
    </row>
    <row r="300" spans="1:485" s="40" customFormat="1" x14ac:dyDescent="0.2">
      <c r="A300" s="46" t="s">
        <v>507</v>
      </c>
      <c r="B300" s="47" t="s">
        <v>508</v>
      </c>
      <c r="C300" s="47" t="s">
        <v>18</v>
      </c>
      <c r="D300" s="47" t="s">
        <v>518</v>
      </c>
      <c r="E300" s="26">
        <v>1249641</v>
      </c>
      <c r="F300" s="156">
        <v>2179917</v>
      </c>
      <c r="G300" s="2">
        <f t="shared" si="9"/>
        <v>930276</v>
      </c>
      <c r="H300" s="44">
        <f t="shared" si="8"/>
        <v>0.74439999999999995</v>
      </c>
      <c r="I300" s="61" t="s">
        <v>870</v>
      </c>
      <c r="J300" s="65" t="s">
        <v>870</v>
      </c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  <c r="JD300"/>
      <c r="JE300"/>
      <c r="JF300"/>
      <c r="JG300"/>
      <c r="JH300"/>
      <c r="JI300"/>
      <c r="JJ300"/>
      <c r="JK300"/>
      <c r="JL300"/>
      <c r="JM300"/>
      <c r="JN300"/>
      <c r="JO300"/>
      <c r="JP300"/>
      <c r="JQ300"/>
      <c r="JR300"/>
      <c r="JS300"/>
      <c r="JT300"/>
      <c r="JU300"/>
      <c r="JV300"/>
      <c r="JW300"/>
      <c r="JX300"/>
      <c r="JY300"/>
      <c r="JZ300"/>
      <c r="KA300"/>
      <c r="KB300"/>
      <c r="KC300"/>
      <c r="KD300"/>
      <c r="KE300"/>
      <c r="KF300"/>
      <c r="KG300"/>
      <c r="KH300"/>
      <c r="KI300"/>
      <c r="KJ300"/>
      <c r="KK300"/>
      <c r="KL300"/>
      <c r="KM300"/>
      <c r="KN300"/>
      <c r="KO300"/>
      <c r="KP300"/>
      <c r="KQ300"/>
      <c r="KR300"/>
      <c r="KS300"/>
      <c r="KT300"/>
      <c r="KU300"/>
      <c r="KV300"/>
      <c r="KW300"/>
      <c r="KX300"/>
      <c r="KY300"/>
      <c r="KZ300"/>
      <c r="LA300"/>
      <c r="LB300"/>
      <c r="LC300"/>
      <c r="LD300"/>
      <c r="LE300"/>
      <c r="LF300"/>
      <c r="LG300"/>
      <c r="LH300"/>
      <c r="LI300"/>
      <c r="LJ300"/>
      <c r="LK300"/>
      <c r="LL300"/>
      <c r="LM300"/>
      <c r="LN300"/>
      <c r="LO300"/>
      <c r="LP300"/>
      <c r="LQ300"/>
      <c r="LR300"/>
      <c r="LS300"/>
      <c r="LT300"/>
      <c r="LU300"/>
      <c r="LV300"/>
      <c r="LW300"/>
      <c r="LX300"/>
      <c r="LY300"/>
      <c r="LZ300"/>
      <c r="MA300"/>
      <c r="MB300"/>
      <c r="MC300"/>
      <c r="MD300"/>
      <c r="ME300"/>
      <c r="MF300"/>
      <c r="MG300"/>
      <c r="MH300"/>
      <c r="MI300"/>
      <c r="MJ300"/>
      <c r="MK300"/>
      <c r="ML300"/>
      <c r="MM300"/>
      <c r="MN300"/>
      <c r="MO300"/>
      <c r="MP300"/>
      <c r="MQ300"/>
      <c r="MR300"/>
      <c r="MS300"/>
      <c r="MT300"/>
      <c r="MU300"/>
      <c r="MV300"/>
      <c r="MW300"/>
      <c r="MX300"/>
      <c r="MY300"/>
      <c r="MZ300"/>
      <c r="NA300"/>
      <c r="NB300"/>
      <c r="NC300"/>
      <c r="ND300"/>
      <c r="NE300"/>
      <c r="NF300"/>
      <c r="NG300"/>
      <c r="NH300"/>
      <c r="NI300"/>
      <c r="NJ300"/>
      <c r="NK300"/>
      <c r="NL300"/>
      <c r="NM300"/>
      <c r="NN300"/>
      <c r="NO300"/>
      <c r="NP300"/>
      <c r="NQ300"/>
      <c r="NR300"/>
      <c r="NS300"/>
      <c r="NT300"/>
      <c r="NU300"/>
      <c r="NV300"/>
      <c r="NW300"/>
      <c r="NX300"/>
      <c r="NY300"/>
      <c r="NZ300"/>
      <c r="OA300"/>
      <c r="OB300"/>
      <c r="OC300"/>
      <c r="OD300"/>
      <c r="OE300"/>
      <c r="OF300"/>
      <c r="OG300"/>
      <c r="OH300"/>
      <c r="OI300"/>
      <c r="OJ300"/>
      <c r="OK300"/>
      <c r="OL300"/>
      <c r="OM300"/>
      <c r="ON300"/>
      <c r="OO300"/>
      <c r="OP300"/>
      <c r="OQ300"/>
      <c r="OR300"/>
      <c r="OS300"/>
      <c r="OT300"/>
      <c r="OU300"/>
      <c r="OV300"/>
      <c r="OW300"/>
      <c r="OX300"/>
      <c r="OY300"/>
      <c r="OZ300"/>
      <c r="PA300"/>
      <c r="PB300"/>
      <c r="PC300"/>
      <c r="PD300"/>
      <c r="PE300"/>
      <c r="PF300"/>
      <c r="PG300"/>
      <c r="PH300"/>
      <c r="PI300"/>
      <c r="PJ300"/>
      <c r="PK300"/>
      <c r="PL300"/>
      <c r="PM300"/>
      <c r="PN300"/>
      <c r="PO300"/>
      <c r="PP300"/>
      <c r="PQ300"/>
      <c r="PR300"/>
      <c r="PS300"/>
      <c r="PT300"/>
      <c r="PU300"/>
      <c r="PV300"/>
      <c r="PW300"/>
      <c r="PX300"/>
      <c r="PY300"/>
      <c r="PZ300"/>
      <c r="QA300"/>
      <c r="QB300"/>
      <c r="QC300"/>
      <c r="QD300"/>
      <c r="QE300"/>
      <c r="QF300"/>
      <c r="QG300"/>
      <c r="QH300"/>
      <c r="QI300"/>
      <c r="QJ300"/>
      <c r="QK300"/>
      <c r="QL300"/>
      <c r="QM300"/>
      <c r="QN300"/>
      <c r="QO300"/>
      <c r="QP300"/>
      <c r="QQ300"/>
      <c r="QR300"/>
      <c r="QS300"/>
      <c r="QT300"/>
      <c r="QU300"/>
      <c r="QV300"/>
      <c r="QW300"/>
      <c r="QX300"/>
      <c r="QY300"/>
      <c r="QZ300"/>
      <c r="RA300"/>
      <c r="RB300"/>
      <c r="RC300"/>
      <c r="RD300"/>
      <c r="RE300"/>
      <c r="RF300"/>
      <c r="RG300"/>
      <c r="RH300"/>
      <c r="RI300"/>
      <c r="RJ300"/>
      <c r="RK300"/>
      <c r="RL300"/>
      <c r="RM300"/>
      <c r="RN300"/>
      <c r="RO300"/>
      <c r="RP300"/>
      <c r="RQ300"/>
    </row>
    <row r="301" spans="1:485" s="40" customFormat="1" x14ac:dyDescent="0.2">
      <c r="A301" s="46" t="s">
        <v>507</v>
      </c>
      <c r="B301" s="47" t="s">
        <v>508</v>
      </c>
      <c r="C301" s="47" t="s">
        <v>353</v>
      </c>
      <c r="D301" s="47" t="s">
        <v>519</v>
      </c>
      <c r="E301" s="26">
        <v>921836</v>
      </c>
      <c r="F301" s="156">
        <v>1073743</v>
      </c>
      <c r="G301" s="2">
        <f t="shared" si="9"/>
        <v>151907</v>
      </c>
      <c r="H301" s="44">
        <f t="shared" si="8"/>
        <v>0.1648</v>
      </c>
      <c r="I301" s="61" t="s">
        <v>870</v>
      </c>
      <c r="J301" s="65" t="s">
        <v>870</v>
      </c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  <c r="JD301"/>
      <c r="JE301"/>
      <c r="JF301"/>
      <c r="JG301"/>
      <c r="JH301"/>
      <c r="JI301"/>
      <c r="JJ301"/>
      <c r="JK301"/>
      <c r="JL301"/>
      <c r="JM301"/>
      <c r="JN301"/>
      <c r="JO301"/>
      <c r="JP301"/>
      <c r="JQ301"/>
      <c r="JR301"/>
      <c r="JS301"/>
      <c r="JT301"/>
      <c r="JU301"/>
      <c r="JV301"/>
      <c r="JW301"/>
      <c r="JX301"/>
      <c r="JY301"/>
      <c r="JZ301"/>
      <c r="KA301"/>
      <c r="KB301"/>
      <c r="KC301"/>
      <c r="KD301"/>
      <c r="KE301"/>
      <c r="KF301"/>
      <c r="KG301"/>
      <c r="KH301"/>
      <c r="KI301"/>
      <c r="KJ301"/>
      <c r="KK301"/>
      <c r="KL301"/>
      <c r="KM301"/>
      <c r="KN301"/>
      <c r="KO301"/>
      <c r="KP301"/>
      <c r="KQ301"/>
      <c r="KR301"/>
      <c r="KS301"/>
      <c r="KT301"/>
      <c r="KU301"/>
      <c r="KV301"/>
      <c r="KW301"/>
      <c r="KX301"/>
      <c r="KY301"/>
      <c r="KZ301"/>
      <c r="LA301"/>
      <c r="LB301"/>
      <c r="LC301"/>
      <c r="LD301"/>
      <c r="LE301"/>
      <c r="LF301"/>
      <c r="LG301"/>
      <c r="LH301"/>
      <c r="LI301"/>
      <c r="LJ301"/>
      <c r="LK301"/>
      <c r="LL301"/>
      <c r="LM301"/>
      <c r="LN301"/>
      <c r="LO301"/>
      <c r="LP301"/>
      <c r="LQ301"/>
      <c r="LR301"/>
      <c r="LS301"/>
      <c r="LT301"/>
      <c r="LU301"/>
      <c r="LV301"/>
      <c r="LW301"/>
      <c r="LX301"/>
      <c r="LY301"/>
      <c r="LZ301"/>
      <c r="MA301"/>
      <c r="MB301"/>
      <c r="MC301"/>
      <c r="MD301"/>
      <c r="ME301"/>
      <c r="MF301"/>
      <c r="MG301"/>
      <c r="MH301"/>
      <c r="MI301"/>
      <c r="MJ301"/>
      <c r="MK301"/>
      <c r="ML301"/>
      <c r="MM301"/>
      <c r="MN301"/>
      <c r="MO301"/>
      <c r="MP301"/>
      <c r="MQ301"/>
      <c r="MR301"/>
      <c r="MS301"/>
      <c r="MT301"/>
      <c r="MU301"/>
      <c r="MV301"/>
      <c r="MW301"/>
      <c r="MX301"/>
      <c r="MY301"/>
      <c r="MZ301"/>
      <c r="NA301"/>
      <c r="NB301"/>
      <c r="NC301"/>
      <c r="ND301"/>
      <c r="NE301"/>
      <c r="NF301"/>
      <c r="NG301"/>
      <c r="NH301"/>
      <c r="NI301"/>
      <c r="NJ301"/>
      <c r="NK301"/>
      <c r="NL301"/>
      <c r="NM301"/>
      <c r="NN301"/>
      <c r="NO301"/>
      <c r="NP301"/>
      <c r="NQ301"/>
      <c r="NR301"/>
      <c r="NS301"/>
      <c r="NT301"/>
      <c r="NU301"/>
      <c r="NV301"/>
      <c r="NW301"/>
      <c r="NX301"/>
      <c r="NY301"/>
      <c r="NZ301"/>
      <c r="OA301"/>
      <c r="OB301"/>
      <c r="OC301"/>
      <c r="OD301"/>
      <c r="OE301"/>
      <c r="OF301"/>
      <c r="OG301"/>
      <c r="OH301"/>
      <c r="OI301"/>
      <c r="OJ301"/>
      <c r="OK301"/>
      <c r="OL301"/>
      <c r="OM301"/>
      <c r="ON301"/>
      <c r="OO301"/>
      <c r="OP301"/>
      <c r="OQ301"/>
      <c r="OR301"/>
      <c r="OS301"/>
      <c r="OT301"/>
      <c r="OU301"/>
      <c r="OV301"/>
      <c r="OW301"/>
      <c r="OX301"/>
      <c r="OY301"/>
      <c r="OZ301"/>
      <c r="PA301"/>
      <c r="PB301"/>
      <c r="PC301"/>
      <c r="PD301"/>
      <c r="PE301"/>
      <c r="PF301"/>
      <c r="PG301"/>
      <c r="PH301"/>
      <c r="PI301"/>
      <c r="PJ301"/>
      <c r="PK301"/>
      <c r="PL301"/>
      <c r="PM301"/>
      <c r="PN301"/>
      <c r="PO301"/>
      <c r="PP301"/>
      <c r="PQ301"/>
      <c r="PR301"/>
      <c r="PS301"/>
      <c r="PT301"/>
      <c r="PU301"/>
      <c r="PV301"/>
      <c r="PW301"/>
      <c r="PX301"/>
      <c r="PY301"/>
      <c r="PZ301"/>
      <c r="QA301"/>
      <c r="QB301"/>
      <c r="QC301"/>
      <c r="QD301"/>
      <c r="QE301"/>
      <c r="QF301"/>
      <c r="QG301"/>
      <c r="QH301"/>
      <c r="QI301"/>
      <c r="QJ301"/>
      <c r="QK301"/>
      <c r="QL301"/>
      <c r="QM301"/>
      <c r="QN301"/>
      <c r="QO301"/>
      <c r="QP301"/>
      <c r="QQ301"/>
      <c r="QR301"/>
      <c r="QS301"/>
      <c r="QT301"/>
      <c r="QU301"/>
      <c r="QV301"/>
      <c r="QW301"/>
      <c r="QX301"/>
      <c r="QY301"/>
      <c r="QZ301"/>
      <c r="RA301"/>
      <c r="RB301"/>
      <c r="RC301"/>
      <c r="RD301"/>
      <c r="RE301"/>
      <c r="RF301"/>
      <c r="RG301"/>
      <c r="RH301"/>
      <c r="RI301"/>
      <c r="RJ301"/>
      <c r="RK301"/>
      <c r="RL301"/>
      <c r="RM301"/>
      <c r="RN301"/>
      <c r="RO301"/>
      <c r="RP301"/>
      <c r="RQ301"/>
    </row>
    <row r="302" spans="1:485" s="40" customFormat="1" x14ac:dyDescent="0.2">
      <c r="A302" s="46" t="s">
        <v>507</v>
      </c>
      <c r="B302" s="47" t="s">
        <v>508</v>
      </c>
      <c r="C302" s="47" t="s">
        <v>369</v>
      </c>
      <c r="D302" s="47" t="s">
        <v>520</v>
      </c>
      <c r="E302" s="26">
        <v>1526859</v>
      </c>
      <c r="F302" s="156">
        <v>1882056</v>
      </c>
      <c r="G302" s="2">
        <f t="shared" si="9"/>
        <v>355197</v>
      </c>
      <c r="H302" s="44">
        <f t="shared" si="8"/>
        <v>0.2326</v>
      </c>
      <c r="I302" s="61" t="s">
        <v>870</v>
      </c>
      <c r="J302" s="65" t="s">
        <v>870</v>
      </c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  <c r="JD302"/>
      <c r="JE302"/>
      <c r="JF302"/>
      <c r="JG302"/>
      <c r="JH302"/>
      <c r="JI302"/>
      <c r="JJ302"/>
      <c r="JK302"/>
      <c r="JL302"/>
      <c r="JM302"/>
      <c r="JN302"/>
      <c r="JO302"/>
      <c r="JP302"/>
      <c r="JQ302"/>
      <c r="JR302"/>
      <c r="JS302"/>
      <c r="JT302"/>
      <c r="JU302"/>
      <c r="JV302"/>
      <c r="JW302"/>
      <c r="JX302"/>
      <c r="JY302"/>
      <c r="JZ302"/>
      <c r="KA302"/>
      <c r="KB302"/>
      <c r="KC302"/>
      <c r="KD302"/>
      <c r="KE302"/>
      <c r="KF302"/>
      <c r="KG302"/>
      <c r="KH302"/>
      <c r="KI302"/>
      <c r="KJ302"/>
      <c r="KK302"/>
      <c r="KL302"/>
      <c r="KM302"/>
      <c r="KN302"/>
      <c r="KO302"/>
      <c r="KP302"/>
      <c r="KQ302"/>
      <c r="KR302"/>
      <c r="KS302"/>
      <c r="KT302"/>
      <c r="KU302"/>
      <c r="KV302"/>
      <c r="KW302"/>
      <c r="KX302"/>
      <c r="KY302"/>
      <c r="KZ302"/>
      <c r="LA302"/>
      <c r="LB302"/>
      <c r="LC302"/>
      <c r="LD302"/>
      <c r="LE302"/>
      <c r="LF302"/>
      <c r="LG302"/>
      <c r="LH302"/>
      <c r="LI302"/>
      <c r="LJ302"/>
      <c r="LK302"/>
      <c r="LL302"/>
      <c r="LM302"/>
      <c r="LN302"/>
      <c r="LO302"/>
      <c r="LP302"/>
      <c r="LQ302"/>
      <c r="LR302"/>
      <c r="LS302"/>
      <c r="LT302"/>
      <c r="LU302"/>
      <c r="LV302"/>
      <c r="LW302"/>
      <c r="LX302"/>
      <c r="LY302"/>
      <c r="LZ302"/>
      <c r="MA302"/>
      <c r="MB302"/>
      <c r="MC302"/>
      <c r="MD302"/>
      <c r="ME302"/>
      <c r="MF302"/>
      <c r="MG302"/>
      <c r="MH302"/>
      <c r="MI302"/>
      <c r="MJ302"/>
      <c r="MK302"/>
      <c r="ML302"/>
      <c r="MM302"/>
      <c r="MN302"/>
      <c r="MO302"/>
      <c r="MP302"/>
      <c r="MQ302"/>
      <c r="MR302"/>
      <c r="MS302"/>
      <c r="MT302"/>
      <c r="MU302"/>
      <c r="MV302"/>
      <c r="MW302"/>
      <c r="MX302"/>
      <c r="MY302"/>
      <c r="MZ302"/>
      <c r="NA302"/>
      <c r="NB302"/>
      <c r="NC302"/>
      <c r="ND302"/>
      <c r="NE302"/>
      <c r="NF302"/>
      <c r="NG302"/>
      <c r="NH302"/>
      <c r="NI302"/>
      <c r="NJ302"/>
      <c r="NK302"/>
      <c r="NL302"/>
      <c r="NM302"/>
      <c r="NN302"/>
      <c r="NO302"/>
      <c r="NP302"/>
      <c r="NQ302"/>
      <c r="NR302"/>
      <c r="NS302"/>
      <c r="NT302"/>
      <c r="NU302"/>
      <c r="NV302"/>
      <c r="NW302"/>
      <c r="NX302"/>
      <c r="NY302"/>
      <c r="NZ302"/>
      <c r="OA302"/>
      <c r="OB302"/>
      <c r="OC302"/>
      <c r="OD302"/>
      <c r="OE302"/>
      <c r="OF302"/>
      <c r="OG302"/>
      <c r="OH302"/>
      <c r="OI302"/>
      <c r="OJ302"/>
      <c r="OK302"/>
      <c r="OL302"/>
      <c r="OM302"/>
      <c r="ON302"/>
      <c r="OO302"/>
      <c r="OP302"/>
      <c r="OQ302"/>
      <c r="OR302"/>
      <c r="OS302"/>
      <c r="OT302"/>
      <c r="OU302"/>
      <c r="OV302"/>
      <c r="OW302"/>
      <c r="OX302"/>
      <c r="OY302"/>
      <c r="OZ302"/>
      <c r="PA302"/>
      <c r="PB302"/>
      <c r="PC302"/>
      <c r="PD302"/>
      <c r="PE302"/>
      <c r="PF302"/>
      <c r="PG302"/>
      <c r="PH302"/>
      <c r="PI302"/>
      <c r="PJ302"/>
      <c r="PK302"/>
      <c r="PL302"/>
      <c r="PM302"/>
      <c r="PN302"/>
      <c r="PO302"/>
      <c r="PP302"/>
      <c r="PQ302"/>
      <c r="PR302"/>
      <c r="PS302"/>
      <c r="PT302"/>
      <c r="PU302"/>
      <c r="PV302"/>
      <c r="PW302"/>
      <c r="PX302"/>
      <c r="PY302"/>
      <c r="PZ302"/>
      <c r="QA302"/>
      <c r="QB302"/>
      <c r="QC302"/>
      <c r="QD302"/>
      <c r="QE302"/>
      <c r="QF302"/>
      <c r="QG302"/>
      <c r="QH302"/>
      <c r="QI302"/>
      <c r="QJ302"/>
      <c r="QK302"/>
      <c r="QL302"/>
      <c r="QM302"/>
      <c r="QN302"/>
      <c r="QO302"/>
      <c r="QP302"/>
      <c r="QQ302"/>
      <c r="QR302"/>
      <c r="QS302"/>
      <c r="QT302"/>
      <c r="QU302"/>
      <c r="QV302"/>
      <c r="QW302"/>
      <c r="QX302"/>
      <c r="QY302"/>
      <c r="QZ302"/>
      <c r="RA302"/>
      <c r="RB302"/>
      <c r="RC302"/>
      <c r="RD302"/>
      <c r="RE302"/>
      <c r="RF302"/>
      <c r="RG302"/>
      <c r="RH302"/>
      <c r="RI302"/>
      <c r="RJ302"/>
      <c r="RK302"/>
      <c r="RL302"/>
      <c r="RM302"/>
      <c r="RN302"/>
      <c r="RO302"/>
      <c r="RP302"/>
      <c r="RQ302"/>
    </row>
    <row r="303" spans="1:485" s="40" customFormat="1" x14ac:dyDescent="0.2">
      <c r="A303" s="46" t="s">
        <v>507</v>
      </c>
      <c r="B303" s="47" t="s">
        <v>508</v>
      </c>
      <c r="C303" s="47" t="s">
        <v>181</v>
      </c>
      <c r="D303" s="47" t="s">
        <v>521</v>
      </c>
      <c r="E303" s="26">
        <v>1898880</v>
      </c>
      <c r="F303" s="156">
        <v>2255870</v>
      </c>
      <c r="G303" s="2">
        <f t="shared" si="9"/>
        <v>356990</v>
      </c>
      <c r="H303" s="44">
        <f t="shared" si="8"/>
        <v>0.188</v>
      </c>
      <c r="I303" s="61" t="s">
        <v>870</v>
      </c>
      <c r="J303" s="65" t="s">
        <v>870</v>
      </c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  <c r="JD303"/>
      <c r="JE303"/>
      <c r="JF303"/>
      <c r="JG303"/>
      <c r="JH303"/>
      <c r="JI303"/>
      <c r="JJ303"/>
      <c r="JK303"/>
      <c r="JL303"/>
      <c r="JM303"/>
      <c r="JN303"/>
      <c r="JO303"/>
      <c r="JP303"/>
      <c r="JQ303"/>
      <c r="JR303"/>
      <c r="JS303"/>
      <c r="JT303"/>
      <c r="JU303"/>
      <c r="JV303"/>
      <c r="JW303"/>
      <c r="JX303"/>
      <c r="JY303"/>
      <c r="JZ303"/>
      <c r="KA303"/>
      <c r="KB303"/>
      <c r="KC303"/>
      <c r="KD303"/>
      <c r="KE303"/>
      <c r="KF303"/>
      <c r="KG303"/>
      <c r="KH303"/>
      <c r="KI303"/>
      <c r="KJ303"/>
      <c r="KK303"/>
      <c r="KL303"/>
      <c r="KM303"/>
      <c r="KN303"/>
      <c r="KO303"/>
      <c r="KP303"/>
      <c r="KQ303"/>
      <c r="KR303"/>
      <c r="KS303"/>
      <c r="KT303"/>
      <c r="KU303"/>
      <c r="KV303"/>
      <c r="KW303"/>
      <c r="KX303"/>
      <c r="KY303"/>
      <c r="KZ303"/>
      <c r="LA303"/>
      <c r="LB303"/>
      <c r="LC303"/>
      <c r="LD303"/>
      <c r="LE303"/>
      <c r="LF303"/>
      <c r="LG303"/>
      <c r="LH303"/>
      <c r="LI303"/>
      <c r="LJ303"/>
      <c r="LK303"/>
      <c r="LL303"/>
      <c r="LM303"/>
      <c r="LN303"/>
      <c r="LO303"/>
      <c r="LP303"/>
      <c r="LQ303"/>
      <c r="LR303"/>
      <c r="LS303"/>
      <c r="LT303"/>
      <c r="LU303"/>
      <c r="LV303"/>
      <c r="LW303"/>
      <c r="LX303"/>
      <c r="LY303"/>
      <c r="LZ303"/>
      <c r="MA303"/>
      <c r="MB303"/>
      <c r="MC303"/>
      <c r="MD303"/>
      <c r="ME303"/>
      <c r="MF303"/>
      <c r="MG303"/>
      <c r="MH303"/>
      <c r="MI303"/>
      <c r="MJ303"/>
      <c r="MK303"/>
      <c r="ML303"/>
      <c r="MM303"/>
      <c r="MN303"/>
      <c r="MO303"/>
      <c r="MP303"/>
      <c r="MQ303"/>
      <c r="MR303"/>
      <c r="MS303"/>
      <c r="MT303"/>
      <c r="MU303"/>
      <c r="MV303"/>
      <c r="MW303"/>
      <c r="MX303"/>
      <c r="MY303"/>
      <c r="MZ303"/>
      <c r="NA303"/>
      <c r="NB303"/>
      <c r="NC303"/>
      <c r="ND303"/>
      <c r="NE303"/>
      <c r="NF303"/>
      <c r="NG303"/>
      <c r="NH303"/>
      <c r="NI303"/>
      <c r="NJ303"/>
      <c r="NK303"/>
      <c r="NL303"/>
      <c r="NM303"/>
      <c r="NN303"/>
      <c r="NO303"/>
      <c r="NP303"/>
      <c r="NQ303"/>
      <c r="NR303"/>
      <c r="NS303"/>
      <c r="NT303"/>
      <c r="NU303"/>
      <c r="NV303"/>
      <c r="NW303"/>
      <c r="NX303"/>
      <c r="NY303"/>
      <c r="NZ303"/>
      <c r="OA303"/>
      <c r="OB303"/>
      <c r="OC303"/>
      <c r="OD303"/>
      <c r="OE303"/>
      <c r="OF303"/>
      <c r="OG303"/>
      <c r="OH303"/>
      <c r="OI303"/>
      <c r="OJ303"/>
      <c r="OK303"/>
      <c r="OL303"/>
      <c r="OM303"/>
      <c r="ON303"/>
      <c r="OO303"/>
      <c r="OP303"/>
      <c r="OQ303"/>
      <c r="OR303"/>
      <c r="OS303"/>
      <c r="OT303"/>
      <c r="OU303"/>
      <c r="OV303"/>
      <c r="OW303"/>
      <c r="OX303"/>
      <c r="OY303"/>
      <c r="OZ303"/>
      <c r="PA303"/>
      <c r="PB303"/>
      <c r="PC303"/>
      <c r="PD303"/>
      <c r="PE303"/>
      <c r="PF303"/>
      <c r="PG303"/>
      <c r="PH303"/>
      <c r="PI303"/>
      <c r="PJ303"/>
      <c r="PK303"/>
      <c r="PL303"/>
      <c r="PM303"/>
      <c r="PN303"/>
      <c r="PO303"/>
      <c r="PP303"/>
      <c r="PQ303"/>
      <c r="PR303"/>
      <c r="PS303"/>
      <c r="PT303"/>
      <c r="PU303"/>
      <c r="PV303"/>
      <c r="PW303"/>
      <c r="PX303"/>
      <c r="PY303"/>
      <c r="PZ303"/>
      <c r="QA303"/>
      <c r="QB303"/>
      <c r="QC303"/>
      <c r="QD303"/>
      <c r="QE303"/>
      <c r="QF303"/>
      <c r="QG303"/>
      <c r="QH303"/>
      <c r="QI303"/>
      <c r="QJ303"/>
      <c r="QK303"/>
      <c r="QL303"/>
      <c r="QM303"/>
      <c r="QN303"/>
      <c r="QO303"/>
      <c r="QP303"/>
      <c r="QQ303"/>
      <c r="QR303"/>
      <c r="QS303"/>
      <c r="QT303"/>
      <c r="QU303"/>
      <c r="QV303"/>
      <c r="QW303"/>
      <c r="QX303"/>
      <c r="QY303"/>
      <c r="QZ303"/>
      <c r="RA303"/>
      <c r="RB303"/>
      <c r="RC303"/>
      <c r="RD303"/>
      <c r="RE303"/>
      <c r="RF303"/>
      <c r="RG303"/>
      <c r="RH303"/>
      <c r="RI303"/>
      <c r="RJ303"/>
      <c r="RK303"/>
      <c r="RL303"/>
      <c r="RM303"/>
      <c r="RN303"/>
      <c r="RO303"/>
      <c r="RP303"/>
      <c r="RQ303"/>
    </row>
    <row r="304" spans="1:485" s="40" customFormat="1" x14ac:dyDescent="0.2">
      <c r="A304" s="46" t="s">
        <v>507</v>
      </c>
      <c r="B304" s="47" t="s">
        <v>508</v>
      </c>
      <c r="C304" s="47" t="s">
        <v>398</v>
      </c>
      <c r="D304" s="47" t="s">
        <v>522</v>
      </c>
      <c r="E304" s="26">
        <v>1374388</v>
      </c>
      <c r="F304" s="156">
        <v>1573913</v>
      </c>
      <c r="G304" s="2">
        <f t="shared" si="9"/>
        <v>199525</v>
      </c>
      <c r="H304" s="44">
        <f t="shared" si="8"/>
        <v>0.1452</v>
      </c>
      <c r="I304" s="61" t="s">
        <v>870</v>
      </c>
      <c r="J304" s="65" t="s">
        <v>870</v>
      </c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  <c r="JD304"/>
      <c r="JE304"/>
      <c r="JF304"/>
      <c r="JG304"/>
      <c r="JH304"/>
      <c r="JI304"/>
      <c r="JJ304"/>
      <c r="JK304"/>
      <c r="JL304"/>
      <c r="JM304"/>
      <c r="JN304"/>
      <c r="JO304"/>
      <c r="JP304"/>
      <c r="JQ304"/>
      <c r="JR304"/>
      <c r="JS304"/>
      <c r="JT304"/>
      <c r="JU304"/>
      <c r="JV304"/>
      <c r="JW304"/>
      <c r="JX304"/>
      <c r="JY304"/>
      <c r="JZ304"/>
      <c r="KA304"/>
      <c r="KB304"/>
      <c r="KC304"/>
      <c r="KD304"/>
      <c r="KE304"/>
      <c r="KF304"/>
      <c r="KG304"/>
      <c r="KH304"/>
      <c r="KI304"/>
      <c r="KJ304"/>
      <c r="KK304"/>
      <c r="KL304"/>
      <c r="KM304"/>
      <c r="KN304"/>
      <c r="KO304"/>
      <c r="KP304"/>
      <c r="KQ304"/>
      <c r="KR304"/>
      <c r="KS304"/>
      <c r="KT304"/>
      <c r="KU304"/>
      <c r="KV304"/>
      <c r="KW304"/>
      <c r="KX304"/>
      <c r="KY304"/>
      <c r="KZ304"/>
      <c r="LA304"/>
      <c r="LB304"/>
      <c r="LC304"/>
      <c r="LD304"/>
      <c r="LE304"/>
      <c r="LF304"/>
      <c r="LG304"/>
      <c r="LH304"/>
      <c r="LI304"/>
      <c r="LJ304"/>
      <c r="LK304"/>
      <c r="LL304"/>
      <c r="LM304"/>
      <c r="LN304"/>
      <c r="LO304"/>
      <c r="LP304"/>
      <c r="LQ304"/>
      <c r="LR304"/>
      <c r="LS304"/>
      <c r="LT304"/>
      <c r="LU304"/>
      <c r="LV304"/>
      <c r="LW304"/>
      <c r="LX304"/>
      <c r="LY304"/>
      <c r="LZ304"/>
      <c r="MA304"/>
      <c r="MB304"/>
      <c r="MC304"/>
      <c r="MD304"/>
      <c r="ME304"/>
      <c r="MF304"/>
      <c r="MG304"/>
      <c r="MH304"/>
      <c r="MI304"/>
      <c r="MJ304"/>
      <c r="MK304"/>
      <c r="ML304"/>
      <c r="MM304"/>
      <c r="MN304"/>
      <c r="MO304"/>
      <c r="MP304"/>
      <c r="MQ304"/>
      <c r="MR304"/>
      <c r="MS304"/>
      <c r="MT304"/>
      <c r="MU304"/>
      <c r="MV304"/>
      <c r="MW304"/>
      <c r="MX304"/>
      <c r="MY304"/>
      <c r="MZ304"/>
      <c r="NA304"/>
      <c r="NB304"/>
      <c r="NC304"/>
      <c r="ND304"/>
      <c r="NE304"/>
      <c r="NF304"/>
      <c r="NG304"/>
      <c r="NH304"/>
      <c r="NI304"/>
      <c r="NJ304"/>
      <c r="NK304"/>
      <c r="NL304"/>
      <c r="NM304"/>
      <c r="NN304"/>
      <c r="NO304"/>
      <c r="NP304"/>
      <c r="NQ304"/>
      <c r="NR304"/>
      <c r="NS304"/>
      <c r="NT304"/>
      <c r="NU304"/>
      <c r="NV304"/>
      <c r="NW304"/>
      <c r="NX304"/>
      <c r="NY304"/>
      <c r="NZ304"/>
      <c r="OA304"/>
      <c r="OB304"/>
      <c r="OC304"/>
      <c r="OD304"/>
      <c r="OE304"/>
      <c r="OF304"/>
      <c r="OG304"/>
      <c r="OH304"/>
      <c r="OI304"/>
      <c r="OJ304"/>
      <c r="OK304"/>
      <c r="OL304"/>
      <c r="OM304"/>
      <c r="ON304"/>
      <c r="OO304"/>
      <c r="OP304"/>
      <c r="OQ304"/>
      <c r="OR304"/>
      <c r="OS304"/>
      <c r="OT304"/>
      <c r="OU304"/>
      <c r="OV304"/>
      <c r="OW304"/>
      <c r="OX304"/>
      <c r="OY304"/>
      <c r="OZ304"/>
      <c r="PA304"/>
      <c r="PB304"/>
      <c r="PC304"/>
      <c r="PD304"/>
      <c r="PE304"/>
      <c r="PF304"/>
      <c r="PG304"/>
      <c r="PH304"/>
      <c r="PI304"/>
      <c r="PJ304"/>
      <c r="PK304"/>
      <c r="PL304"/>
      <c r="PM304"/>
      <c r="PN304"/>
      <c r="PO304"/>
      <c r="PP304"/>
      <c r="PQ304"/>
      <c r="PR304"/>
      <c r="PS304"/>
      <c r="PT304"/>
      <c r="PU304"/>
      <c r="PV304"/>
      <c r="PW304"/>
      <c r="PX304"/>
      <c r="PY304"/>
      <c r="PZ304"/>
      <c r="QA304"/>
      <c r="QB304"/>
      <c r="QC304"/>
      <c r="QD304"/>
      <c r="QE304"/>
      <c r="QF304"/>
      <c r="QG304"/>
      <c r="QH304"/>
      <c r="QI304"/>
      <c r="QJ304"/>
      <c r="QK304"/>
      <c r="QL304"/>
      <c r="QM304"/>
      <c r="QN304"/>
      <c r="QO304"/>
      <c r="QP304"/>
      <c r="QQ304"/>
      <c r="QR304"/>
      <c r="QS304"/>
      <c r="QT304"/>
      <c r="QU304"/>
      <c r="QV304"/>
      <c r="QW304"/>
      <c r="QX304"/>
      <c r="QY304"/>
      <c r="QZ304"/>
      <c r="RA304"/>
      <c r="RB304"/>
      <c r="RC304"/>
      <c r="RD304"/>
      <c r="RE304"/>
      <c r="RF304"/>
      <c r="RG304"/>
      <c r="RH304"/>
      <c r="RI304"/>
      <c r="RJ304"/>
      <c r="RK304"/>
      <c r="RL304"/>
      <c r="RM304"/>
      <c r="RN304"/>
      <c r="RO304"/>
      <c r="RP304"/>
      <c r="RQ304"/>
    </row>
    <row r="305" spans="1:485" s="40" customFormat="1" x14ac:dyDescent="0.2">
      <c r="A305" s="46" t="s">
        <v>507</v>
      </c>
      <c r="B305" s="47" t="s">
        <v>508</v>
      </c>
      <c r="C305" s="47" t="s">
        <v>147</v>
      </c>
      <c r="D305" s="47" t="s">
        <v>523</v>
      </c>
      <c r="E305" s="26">
        <v>5410281</v>
      </c>
      <c r="F305" s="156">
        <v>6328145</v>
      </c>
      <c r="G305" s="2">
        <f t="shared" si="9"/>
        <v>917864</v>
      </c>
      <c r="H305" s="44">
        <f t="shared" si="8"/>
        <v>0.16969999999999999</v>
      </c>
      <c r="I305" s="61" t="s">
        <v>870</v>
      </c>
      <c r="J305" s="65" t="s">
        <v>870</v>
      </c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  <c r="JD305"/>
      <c r="JE305"/>
      <c r="JF305"/>
      <c r="JG305"/>
      <c r="JH305"/>
      <c r="JI305"/>
      <c r="JJ305"/>
      <c r="JK305"/>
      <c r="JL305"/>
      <c r="JM305"/>
      <c r="JN305"/>
      <c r="JO305"/>
      <c r="JP305"/>
      <c r="JQ305"/>
      <c r="JR305"/>
      <c r="JS305"/>
      <c r="JT305"/>
      <c r="JU305"/>
      <c r="JV305"/>
      <c r="JW305"/>
      <c r="JX305"/>
      <c r="JY305"/>
      <c r="JZ305"/>
      <c r="KA305"/>
      <c r="KB305"/>
      <c r="KC305"/>
      <c r="KD305"/>
      <c r="KE305"/>
      <c r="KF305"/>
      <c r="KG305"/>
      <c r="KH305"/>
      <c r="KI305"/>
      <c r="KJ305"/>
      <c r="KK305"/>
      <c r="KL305"/>
      <c r="KM305"/>
      <c r="KN305"/>
      <c r="KO305"/>
      <c r="KP305"/>
      <c r="KQ305"/>
      <c r="KR305"/>
      <c r="KS305"/>
      <c r="KT305"/>
      <c r="KU305"/>
      <c r="KV305"/>
      <c r="KW305"/>
      <c r="KX305"/>
      <c r="KY305"/>
      <c r="KZ305"/>
      <c r="LA305"/>
      <c r="LB305"/>
      <c r="LC305"/>
      <c r="LD305"/>
      <c r="LE305"/>
      <c r="LF305"/>
      <c r="LG305"/>
      <c r="LH305"/>
      <c r="LI305"/>
      <c r="LJ305"/>
      <c r="LK305"/>
      <c r="LL305"/>
      <c r="LM305"/>
      <c r="LN305"/>
      <c r="LO305"/>
      <c r="LP305"/>
      <c r="LQ305"/>
      <c r="LR305"/>
      <c r="LS305"/>
      <c r="LT305"/>
      <c r="LU305"/>
      <c r="LV305"/>
      <c r="LW305"/>
      <c r="LX305"/>
      <c r="LY305"/>
      <c r="LZ305"/>
      <c r="MA305"/>
      <c r="MB305"/>
      <c r="MC305"/>
      <c r="MD305"/>
      <c r="ME305"/>
      <c r="MF305"/>
      <c r="MG305"/>
      <c r="MH305"/>
      <c r="MI305"/>
      <c r="MJ305"/>
      <c r="MK305"/>
      <c r="ML305"/>
      <c r="MM305"/>
      <c r="MN305"/>
      <c r="MO305"/>
      <c r="MP305"/>
      <c r="MQ305"/>
      <c r="MR305"/>
      <c r="MS305"/>
      <c r="MT305"/>
      <c r="MU305"/>
      <c r="MV305"/>
      <c r="MW305"/>
      <c r="MX305"/>
      <c r="MY305"/>
      <c r="MZ305"/>
      <c r="NA305"/>
      <c r="NB305"/>
      <c r="NC305"/>
      <c r="ND305"/>
      <c r="NE305"/>
      <c r="NF305"/>
      <c r="NG305"/>
      <c r="NH305"/>
      <c r="NI305"/>
      <c r="NJ305"/>
      <c r="NK305"/>
      <c r="NL305"/>
      <c r="NM305"/>
      <c r="NN305"/>
      <c r="NO305"/>
      <c r="NP305"/>
      <c r="NQ305"/>
      <c r="NR305"/>
      <c r="NS305"/>
      <c r="NT305"/>
      <c r="NU305"/>
      <c r="NV305"/>
      <c r="NW305"/>
      <c r="NX305"/>
      <c r="NY305"/>
      <c r="NZ305"/>
      <c r="OA305"/>
      <c r="OB305"/>
      <c r="OC305"/>
      <c r="OD305"/>
      <c r="OE305"/>
      <c r="OF305"/>
      <c r="OG305"/>
      <c r="OH305"/>
      <c r="OI305"/>
      <c r="OJ305"/>
      <c r="OK305"/>
      <c r="OL305"/>
      <c r="OM305"/>
      <c r="ON305"/>
      <c r="OO305"/>
      <c r="OP305"/>
      <c r="OQ305"/>
      <c r="OR305"/>
      <c r="OS305"/>
      <c r="OT305"/>
      <c r="OU305"/>
      <c r="OV305"/>
      <c r="OW305"/>
      <c r="OX305"/>
      <c r="OY305"/>
      <c r="OZ305"/>
      <c r="PA305"/>
      <c r="PB305"/>
      <c r="PC305"/>
      <c r="PD305"/>
      <c r="PE305"/>
      <c r="PF305"/>
      <c r="PG305"/>
      <c r="PH305"/>
      <c r="PI305"/>
      <c r="PJ305"/>
      <c r="PK305"/>
      <c r="PL305"/>
      <c r="PM305"/>
      <c r="PN305"/>
      <c r="PO305"/>
      <c r="PP305"/>
      <c r="PQ305"/>
      <c r="PR305"/>
      <c r="PS305"/>
      <c r="PT305"/>
      <c r="PU305"/>
      <c r="PV305"/>
      <c r="PW305"/>
      <c r="PX305"/>
      <c r="PY305"/>
      <c r="PZ305"/>
      <c r="QA305"/>
      <c r="QB305"/>
      <c r="QC305"/>
      <c r="QD305"/>
      <c r="QE305"/>
      <c r="QF305"/>
      <c r="QG305"/>
      <c r="QH305"/>
      <c r="QI305"/>
      <c r="QJ305"/>
      <c r="QK305"/>
      <c r="QL305"/>
      <c r="QM305"/>
      <c r="QN305"/>
      <c r="QO305"/>
      <c r="QP305"/>
      <c r="QQ305"/>
      <c r="QR305"/>
      <c r="QS305"/>
      <c r="QT305"/>
      <c r="QU305"/>
      <c r="QV305"/>
      <c r="QW305"/>
      <c r="QX305"/>
      <c r="QY305"/>
      <c r="QZ305"/>
      <c r="RA305"/>
      <c r="RB305"/>
      <c r="RC305"/>
      <c r="RD305"/>
      <c r="RE305"/>
      <c r="RF305"/>
      <c r="RG305"/>
      <c r="RH305"/>
      <c r="RI305"/>
      <c r="RJ305"/>
      <c r="RK305"/>
      <c r="RL305"/>
      <c r="RM305"/>
      <c r="RN305"/>
      <c r="RO305"/>
      <c r="RP305"/>
      <c r="RQ305"/>
    </row>
    <row r="306" spans="1:485" s="40" customFormat="1" x14ac:dyDescent="0.2">
      <c r="A306" s="46" t="s">
        <v>524</v>
      </c>
      <c r="B306" s="47" t="s">
        <v>525</v>
      </c>
      <c r="C306" s="47" t="s">
        <v>176</v>
      </c>
      <c r="D306" s="47" t="s">
        <v>526</v>
      </c>
      <c r="E306" s="26">
        <v>386337</v>
      </c>
      <c r="F306" s="156">
        <v>540496</v>
      </c>
      <c r="G306" s="2">
        <f t="shared" si="9"/>
        <v>154159</v>
      </c>
      <c r="H306" s="44">
        <f t="shared" si="8"/>
        <v>0.39900000000000002</v>
      </c>
      <c r="I306" s="61" t="s">
        <v>870</v>
      </c>
      <c r="J306" s="65" t="s">
        <v>870</v>
      </c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  <c r="JD306"/>
      <c r="JE306"/>
      <c r="JF306"/>
      <c r="JG306"/>
      <c r="JH306"/>
      <c r="JI306"/>
      <c r="JJ306"/>
      <c r="JK306"/>
      <c r="JL306"/>
      <c r="JM306"/>
      <c r="JN306"/>
      <c r="JO306"/>
      <c r="JP306"/>
      <c r="JQ306"/>
      <c r="JR306"/>
      <c r="JS306"/>
      <c r="JT306"/>
      <c r="JU306"/>
      <c r="JV306"/>
      <c r="JW306"/>
      <c r="JX306"/>
      <c r="JY306"/>
      <c r="JZ306"/>
      <c r="KA306"/>
      <c r="KB306"/>
      <c r="KC306"/>
      <c r="KD306"/>
      <c r="KE306"/>
      <c r="KF306"/>
      <c r="KG306"/>
      <c r="KH306"/>
      <c r="KI306"/>
      <c r="KJ306"/>
      <c r="KK306"/>
      <c r="KL306"/>
      <c r="KM306"/>
      <c r="KN306"/>
      <c r="KO306"/>
      <c r="KP306"/>
      <c r="KQ306"/>
      <c r="KR306"/>
      <c r="KS306"/>
      <c r="KT306"/>
      <c r="KU306"/>
      <c r="KV306"/>
      <c r="KW306"/>
      <c r="KX306"/>
      <c r="KY306"/>
      <c r="KZ306"/>
      <c r="LA306"/>
      <c r="LB306"/>
      <c r="LC306"/>
      <c r="LD306"/>
      <c r="LE306"/>
      <c r="LF306"/>
      <c r="LG306"/>
      <c r="LH306"/>
      <c r="LI306"/>
      <c r="LJ306"/>
      <c r="LK306"/>
      <c r="LL306"/>
      <c r="LM306"/>
      <c r="LN306"/>
      <c r="LO306"/>
      <c r="LP306"/>
      <c r="LQ306"/>
      <c r="LR306"/>
      <c r="LS306"/>
      <c r="LT306"/>
      <c r="LU306"/>
      <c r="LV306"/>
      <c r="LW306"/>
      <c r="LX306"/>
      <c r="LY306"/>
      <c r="LZ306"/>
      <c r="MA306"/>
      <c r="MB306"/>
      <c r="MC306"/>
      <c r="MD306"/>
      <c r="ME306"/>
      <c r="MF306"/>
      <c r="MG306"/>
      <c r="MH306"/>
      <c r="MI306"/>
      <c r="MJ306"/>
      <c r="MK306"/>
      <c r="ML306"/>
      <c r="MM306"/>
      <c r="MN306"/>
      <c r="MO306"/>
      <c r="MP306"/>
      <c r="MQ306"/>
      <c r="MR306"/>
      <c r="MS306"/>
      <c r="MT306"/>
      <c r="MU306"/>
      <c r="MV306"/>
      <c r="MW306"/>
      <c r="MX306"/>
      <c r="MY306"/>
      <c r="MZ306"/>
      <c r="NA306"/>
      <c r="NB306"/>
      <c r="NC306"/>
      <c r="ND306"/>
      <c r="NE306"/>
      <c r="NF306"/>
      <c r="NG306"/>
      <c r="NH306"/>
      <c r="NI306"/>
      <c r="NJ306"/>
      <c r="NK306"/>
      <c r="NL306"/>
      <c r="NM306"/>
      <c r="NN306"/>
      <c r="NO306"/>
      <c r="NP306"/>
      <c r="NQ306"/>
      <c r="NR306"/>
      <c r="NS306"/>
      <c r="NT306"/>
      <c r="NU306"/>
      <c r="NV306"/>
      <c r="NW306"/>
      <c r="NX306"/>
      <c r="NY306"/>
      <c r="NZ306"/>
      <c r="OA306"/>
      <c r="OB306"/>
      <c r="OC306"/>
      <c r="OD306"/>
      <c r="OE306"/>
      <c r="OF306"/>
      <c r="OG306"/>
      <c r="OH306"/>
      <c r="OI306"/>
      <c r="OJ306"/>
      <c r="OK306"/>
      <c r="OL306"/>
      <c r="OM306"/>
      <c r="ON306"/>
      <c r="OO306"/>
      <c r="OP306"/>
      <c r="OQ306"/>
      <c r="OR306"/>
      <c r="OS306"/>
      <c r="OT306"/>
      <c r="OU306"/>
      <c r="OV306"/>
      <c r="OW306"/>
      <c r="OX306"/>
      <c r="OY306"/>
      <c r="OZ306"/>
      <c r="PA306"/>
      <c r="PB306"/>
      <c r="PC306"/>
      <c r="PD306"/>
      <c r="PE306"/>
      <c r="PF306"/>
      <c r="PG306"/>
      <c r="PH306"/>
      <c r="PI306"/>
      <c r="PJ306"/>
      <c r="PK306"/>
      <c r="PL306"/>
      <c r="PM306"/>
      <c r="PN306"/>
      <c r="PO306"/>
      <c r="PP306"/>
      <c r="PQ306"/>
      <c r="PR306"/>
      <c r="PS306"/>
      <c r="PT306"/>
      <c r="PU306"/>
      <c r="PV306"/>
      <c r="PW306"/>
      <c r="PX306"/>
      <c r="PY306"/>
      <c r="PZ306"/>
      <c r="QA306"/>
      <c r="QB306"/>
      <c r="QC306"/>
      <c r="QD306"/>
      <c r="QE306"/>
      <c r="QF306"/>
      <c r="QG306"/>
      <c r="QH306"/>
      <c r="QI306"/>
      <c r="QJ306"/>
      <c r="QK306"/>
      <c r="QL306"/>
      <c r="QM306"/>
      <c r="QN306"/>
      <c r="QO306"/>
      <c r="QP306"/>
      <c r="QQ306"/>
      <c r="QR306"/>
      <c r="QS306"/>
      <c r="QT306"/>
      <c r="QU306"/>
      <c r="QV306"/>
      <c r="QW306"/>
      <c r="QX306"/>
      <c r="QY306"/>
      <c r="QZ306"/>
      <c r="RA306"/>
      <c r="RB306"/>
      <c r="RC306"/>
      <c r="RD306"/>
      <c r="RE306"/>
      <c r="RF306"/>
      <c r="RG306"/>
      <c r="RH306"/>
      <c r="RI306"/>
      <c r="RJ306"/>
      <c r="RK306"/>
      <c r="RL306"/>
      <c r="RM306"/>
      <c r="RN306"/>
      <c r="RO306"/>
      <c r="RP306"/>
      <c r="RQ306"/>
    </row>
    <row r="307" spans="1:485" s="40" customFormat="1" x14ac:dyDescent="0.2">
      <c r="A307" s="46" t="s">
        <v>524</v>
      </c>
      <c r="B307" s="47" t="s">
        <v>525</v>
      </c>
      <c r="C307" s="47" t="s">
        <v>190</v>
      </c>
      <c r="D307" s="47" t="s">
        <v>527</v>
      </c>
      <c r="E307" s="26">
        <v>511015</v>
      </c>
      <c r="F307" s="156">
        <v>571649</v>
      </c>
      <c r="G307" s="2">
        <f t="shared" si="9"/>
        <v>60634</v>
      </c>
      <c r="H307" s="44">
        <f t="shared" si="8"/>
        <v>0.1187</v>
      </c>
      <c r="I307" s="61" t="s">
        <v>870</v>
      </c>
      <c r="J307" s="65" t="s">
        <v>870</v>
      </c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  <c r="JD307"/>
      <c r="JE307"/>
      <c r="JF307"/>
      <c r="JG307"/>
      <c r="JH307"/>
      <c r="JI307"/>
      <c r="JJ307"/>
      <c r="JK307"/>
      <c r="JL307"/>
      <c r="JM307"/>
      <c r="JN307"/>
      <c r="JO307"/>
      <c r="JP307"/>
      <c r="JQ307"/>
      <c r="JR307"/>
      <c r="JS307"/>
      <c r="JT307"/>
      <c r="JU307"/>
      <c r="JV307"/>
      <c r="JW307"/>
      <c r="JX307"/>
      <c r="JY307"/>
      <c r="JZ307"/>
      <c r="KA307"/>
      <c r="KB307"/>
      <c r="KC307"/>
      <c r="KD307"/>
      <c r="KE307"/>
      <c r="KF307"/>
      <c r="KG307"/>
      <c r="KH307"/>
      <c r="KI307"/>
      <c r="KJ307"/>
      <c r="KK307"/>
      <c r="KL307"/>
      <c r="KM307"/>
      <c r="KN307"/>
      <c r="KO307"/>
      <c r="KP307"/>
      <c r="KQ307"/>
      <c r="KR307"/>
      <c r="KS307"/>
      <c r="KT307"/>
      <c r="KU307"/>
      <c r="KV307"/>
      <c r="KW307"/>
      <c r="KX307"/>
      <c r="KY307"/>
      <c r="KZ307"/>
      <c r="LA307"/>
      <c r="LB307"/>
      <c r="LC307"/>
      <c r="LD307"/>
      <c r="LE307"/>
      <c r="LF307"/>
      <c r="LG307"/>
      <c r="LH307"/>
      <c r="LI307"/>
      <c r="LJ307"/>
      <c r="LK307"/>
      <c r="LL307"/>
      <c r="LM307"/>
      <c r="LN307"/>
      <c r="LO307"/>
      <c r="LP307"/>
      <c r="LQ307"/>
      <c r="LR307"/>
      <c r="LS307"/>
      <c r="LT307"/>
      <c r="LU307"/>
      <c r="LV307"/>
      <c r="LW307"/>
      <c r="LX307"/>
      <c r="LY307"/>
      <c r="LZ307"/>
      <c r="MA307"/>
      <c r="MB307"/>
      <c r="MC307"/>
      <c r="MD307"/>
      <c r="ME307"/>
      <c r="MF307"/>
      <c r="MG307"/>
      <c r="MH307"/>
      <c r="MI307"/>
      <c r="MJ307"/>
      <c r="MK307"/>
      <c r="ML307"/>
      <c r="MM307"/>
      <c r="MN307"/>
      <c r="MO307"/>
      <c r="MP307"/>
      <c r="MQ307"/>
      <c r="MR307"/>
      <c r="MS307"/>
      <c r="MT307"/>
      <c r="MU307"/>
      <c r="MV307"/>
      <c r="MW307"/>
      <c r="MX307"/>
      <c r="MY307"/>
      <c r="MZ307"/>
      <c r="NA307"/>
      <c r="NB307"/>
      <c r="NC307"/>
      <c r="ND307"/>
      <c r="NE307"/>
      <c r="NF307"/>
      <c r="NG307"/>
      <c r="NH307"/>
      <c r="NI307"/>
      <c r="NJ307"/>
      <c r="NK307"/>
      <c r="NL307"/>
      <c r="NM307"/>
      <c r="NN307"/>
      <c r="NO307"/>
      <c r="NP307"/>
      <c r="NQ307"/>
      <c r="NR307"/>
      <c r="NS307"/>
      <c r="NT307"/>
      <c r="NU307"/>
      <c r="NV307"/>
      <c r="NW307"/>
      <c r="NX307"/>
      <c r="NY307"/>
      <c r="NZ307"/>
      <c r="OA307"/>
      <c r="OB307"/>
      <c r="OC307"/>
      <c r="OD307"/>
      <c r="OE307"/>
      <c r="OF307"/>
      <c r="OG307"/>
      <c r="OH307"/>
      <c r="OI307"/>
      <c r="OJ307"/>
      <c r="OK307"/>
      <c r="OL307"/>
      <c r="OM307"/>
      <c r="ON307"/>
      <c r="OO307"/>
      <c r="OP307"/>
      <c r="OQ307"/>
      <c r="OR307"/>
      <c r="OS307"/>
      <c r="OT307"/>
      <c r="OU307"/>
      <c r="OV307"/>
      <c r="OW307"/>
      <c r="OX307"/>
      <c r="OY307"/>
      <c r="OZ307"/>
      <c r="PA307"/>
      <c r="PB307"/>
      <c r="PC307"/>
      <c r="PD307"/>
      <c r="PE307"/>
      <c r="PF307"/>
      <c r="PG307"/>
      <c r="PH307"/>
      <c r="PI307"/>
      <c r="PJ307"/>
      <c r="PK307"/>
      <c r="PL307"/>
      <c r="PM307"/>
      <c r="PN307"/>
      <c r="PO307"/>
      <c r="PP307"/>
      <c r="PQ307"/>
      <c r="PR307"/>
      <c r="PS307"/>
      <c r="PT307"/>
      <c r="PU307"/>
      <c r="PV307"/>
      <c r="PW307"/>
      <c r="PX307"/>
      <c r="PY307"/>
      <c r="PZ307"/>
      <c r="QA307"/>
      <c r="QB307"/>
      <c r="QC307"/>
      <c r="QD307"/>
      <c r="QE307"/>
      <c r="QF307"/>
      <c r="QG307"/>
      <c r="QH307"/>
      <c r="QI307"/>
      <c r="QJ307"/>
      <c r="QK307"/>
      <c r="QL307"/>
      <c r="QM307"/>
      <c r="QN307"/>
      <c r="QO307"/>
      <c r="QP307"/>
      <c r="QQ307"/>
      <c r="QR307"/>
      <c r="QS307"/>
      <c r="QT307"/>
      <c r="QU307"/>
      <c r="QV307"/>
      <c r="QW307"/>
      <c r="QX307"/>
      <c r="QY307"/>
      <c r="QZ307"/>
      <c r="RA307"/>
      <c r="RB307"/>
      <c r="RC307"/>
      <c r="RD307"/>
      <c r="RE307"/>
      <c r="RF307"/>
      <c r="RG307"/>
      <c r="RH307"/>
      <c r="RI307"/>
      <c r="RJ307"/>
      <c r="RK307"/>
      <c r="RL307"/>
      <c r="RM307"/>
      <c r="RN307"/>
      <c r="RO307"/>
      <c r="RP307"/>
      <c r="RQ307"/>
    </row>
    <row r="308" spans="1:485" s="40" customFormat="1" x14ac:dyDescent="0.2">
      <c r="A308" s="46" t="s">
        <v>524</v>
      </c>
      <c r="B308" s="47" t="s">
        <v>525</v>
      </c>
      <c r="C308" s="47" t="s">
        <v>26</v>
      </c>
      <c r="D308" s="47" t="s">
        <v>528</v>
      </c>
      <c r="E308" s="26">
        <v>3711399</v>
      </c>
      <c r="F308" s="156">
        <v>4406596</v>
      </c>
      <c r="G308" s="2">
        <f t="shared" si="9"/>
        <v>695197</v>
      </c>
      <c r="H308" s="44">
        <f t="shared" si="8"/>
        <v>0.18729999999999999</v>
      </c>
      <c r="I308" s="61" t="s">
        <v>870</v>
      </c>
      <c r="J308" s="65" t="s">
        <v>870</v>
      </c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  <c r="JD308"/>
      <c r="JE308"/>
      <c r="JF308"/>
      <c r="JG308"/>
      <c r="JH308"/>
      <c r="JI308"/>
      <c r="JJ308"/>
      <c r="JK308"/>
      <c r="JL308"/>
      <c r="JM308"/>
      <c r="JN308"/>
      <c r="JO308"/>
      <c r="JP308"/>
      <c r="JQ308"/>
      <c r="JR308"/>
      <c r="JS308"/>
      <c r="JT308"/>
      <c r="JU308"/>
      <c r="JV308"/>
      <c r="JW308"/>
      <c r="JX308"/>
      <c r="JY308"/>
      <c r="JZ308"/>
      <c r="KA308"/>
      <c r="KB308"/>
      <c r="KC308"/>
      <c r="KD308"/>
      <c r="KE308"/>
      <c r="KF308"/>
      <c r="KG308"/>
      <c r="KH308"/>
      <c r="KI308"/>
      <c r="KJ308"/>
      <c r="KK308"/>
      <c r="KL308"/>
      <c r="KM308"/>
      <c r="KN308"/>
      <c r="KO308"/>
      <c r="KP308"/>
      <c r="KQ308"/>
      <c r="KR308"/>
      <c r="KS308"/>
      <c r="KT308"/>
      <c r="KU308"/>
      <c r="KV308"/>
      <c r="KW308"/>
      <c r="KX308"/>
      <c r="KY308"/>
      <c r="KZ308"/>
      <c r="LA308"/>
      <c r="LB308"/>
      <c r="LC308"/>
      <c r="LD308"/>
      <c r="LE308"/>
      <c r="LF308"/>
      <c r="LG308"/>
      <c r="LH308"/>
      <c r="LI308"/>
      <c r="LJ308"/>
      <c r="LK308"/>
      <c r="LL308"/>
      <c r="LM308"/>
      <c r="LN308"/>
      <c r="LO308"/>
      <c r="LP308"/>
      <c r="LQ308"/>
      <c r="LR308"/>
      <c r="LS308"/>
      <c r="LT308"/>
      <c r="LU308"/>
      <c r="LV308"/>
      <c r="LW308"/>
      <c r="LX308"/>
      <c r="LY308"/>
      <c r="LZ308"/>
      <c r="MA308"/>
      <c r="MB308"/>
      <c r="MC308"/>
      <c r="MD308"/>
      <c r="ME308"/>
      <c r="MF308"/>
      <c r="MG308"/>
      <c r="MH308"/>
      <c r="MI308"/>
      <c r="MJ308"/>
      <c r="MK308"/>
      <c r="ML308"/>
      <c r="MM308"/>
      <c r="MN308"/>
      <c r="MO308"/>
      <c r="MP308"/>
      <c r="MQ308"/>
      <c r="MR308"/>
      <c r="MS308"/>
      <c r="MT308"/>
      <c r="MU308"/>
      <c r="MV308"/>
      <c r="MW308"/>
      <c r="MX308"/>
      <c r="MY308"/>
      <c r="MZ308"/>
      <c r="NA308"/>
      <c r="NB308"/>
      <c r="NC308"/>
      <c r="ND308"/>
      <c r="NE308"/>
      <c r="NF308"/>
      <c r="NG308"/>
      <c r="NH308"/>
      <c r="NI308"/>
      <c r="NJ308"/>
      <c r="NK308"/>
      <c r="NL308"/>
      <c r="NM308"/>
      <c r="NN308"/>
      <c r="NO308"/>
      <c r="NP308"/>
      <c r="NQ308"/>
      <c r="NR308"/>
      <c r="NS308"/>
      <c r="NT308"/>
      <c r="NU308"/>
      <c r="NV308"/>
      <c r="NW308"/>
      <c r="NX308"/>
      <c r="NY308"/>
      <c r="NZ308"/>
      <c r="OA308"/>
      <c r="OB308"/>
      <c r="OC308"/>
      <c r="OD308"/>
      <c r="OE308"/>
      <c r="OF308"/>
      <c r="OG308"/>
      <c r="OH308"/>
      <c r="OI308"/>
      <c r="OJ308"/>
      <c r="OK308"/>
      <c r="OL308"/>
      <c r="OM308"/>
      <c r="ON308"/>
      <c r="OO308"/>
      <c r="OP308"/>
      <c r="OQ308"/>
      <c r="OR308"/>
      <c r="OS308"/>
      <c r="OT308"/>
      <c r="OU308"/>
      <c r="OV308"/>
      <c r="OW308"/>
      <c r="OX308"/>
      <c r="OY308"/>
      <c r="OZ308"/>
      <c r="PA308"/>
      <c r="PB308"/>
      <c r="PC308"/>
      <c r="PD308"/>
      <c r="PE308"/>
      <c r="PF308"/>
      <c r="PG308"/>
      <c r="PH308"/>
      <c r="PI308"/>
      <c r="PJ308"/>
      <c r="PK308"/>
      <c r="PL308"/>
      <c r="PM308"/>
      <c r="PN308"/>
      <c r="PO308"/>
      <c r="PP308"/>
      <c r="PQ308"/>
      <c r="PR308"/>
      <c r="PS308"/>
      <c r="PT308"/>
      <c r="PU308"/>
      <c r="PV308"/>
      <c r="PW308"/>
      <c r="PX308"/>
      <c r="PY308"/>
      <c r="PZ308"/>
      <c r="QA308"/>
      <c r="QB308"/>
      <c r="QC308"/>
      <c r="QD308"/>
      <c r="QE308"/>
      <c r="QF308"/>
      <c r="QG308"/>
      <c r="QH308"/>
      <c r="QI308"/>
      <c r="QJ308"/>
      <c r="QK308"/>
      <c r="QL308"/>
      <c r="QM308"/>
      <c r="QN308"/>
      <c r="QO308"/>
      <c r="QP308"/>
      <c r="QQ308"/>
      <c r="QR308"/>
      <c r="QS308"/>
      <c r="QT308"/>
      <c r="QU308"/>
      <c r="QV308"/>
      <c r="QW308"/>
      <c r="QX308"/>
      <c r="QY308"/>
      <c r="QZ308"/>
      <c r="RA308"/>
      <c r="RB308"/>
      <c r="RC308"/>
      <c r="RD308"/>
      <c r="RE308"/>
      <c r="RF308"/>
      <c r="RG308"/>
      <c r="RH308"/>
      <c r="RI308"/>
      <c r="RJ308"/>
      <c r="RK308"/>
      <c r="RL308"/>
      <c r="RM308"/>
      <c r="RN308"/>
      <c r="RO308"/>
      <c r="RP308"/>
      <c r="RQ308"/>
    </row>
    <row r="309" spans="1:485" s="40" customFormat="1" x14ac:dyDescent="0.2">
      <c r="A309" s="46" t="s">
        <v>524</v>
      </c>
      <c r="B309" s="47" t="s">
        <v>525</v>
      </c>
      <c r="C309" s="47" t="s">
        <v>41</v>
      </c>
      <c r="D309" s="47" t="s">
        <v>529</v>
      </c>
      <c r="E309" s="26">
        <v>4756842</v>
      </c>
      <c r="F309" s="156">
        <v>5084270</v>
      </c>
      <c r="G309" s="2">
        <f t="shared" si="9"/>
        <v>327428</v>
      </c>
      <c r="H309" s="44">
        <f t="shared" si="8"/>
        <v>6.88E-2</v>
      </c>
      <c r="I309" s="61" t="s">
        <v>870</v>
      </c>
      <c r="J309" s="65" t="s">
        <v>870</v>
      </c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  <c r="JD309"/>
      <c r="JE309"/>
      <c r="JF309"/>
      <c r="JG309"/>
      <c r="JH309"/>
      <c r="JI309"/>
      <c r="JJ309"/>
      <c r="JK309"/>
      <c r="JL309"/>
      <c r="JM309"/>
      <c r="JN309"/>
      <c r="JO309"/>
      <c r="JP309"/>
      <c r="JQ309"/>
      <c r="JR309"/>
      <c r="JS309"/>
      <c r="JT309"/>
      <c r="JU309"/>
      <c r="JV309"/>
      <c r="JW309"/>
      <c r="JX309"/>
      <c r="JY309"/>
      <c r="JZ309"/>
      <c r="KA309"/>
      <c r="KB309"/>
      <c r="KC309"/>
      <c r="KD309"/>
      <c r="KE309"/>
      <c r="KF309"/>
      <c r="KG309"/>
      <c r="KH309"/>
      <c r="KI309"/>
      <c r="KJ309"/>
      <c r="KK309"/>
      <c r="KL309"/>
      <c r="KM309"/>
      <c r="KN309"/>
      <c r="KO309"/>
      <c r="KP309"/>
      <c r="KQ309"/>
      <c r="KR309"/>
      <c r="KS309"/>
      <c r="KT309"/>
      <c r="KU309"/>
      <c r="KV309"/>
      <c r="KW309"/>
      <c r="KX309"/>
      <c r="KY309"/>
      <c r="KZ309"/>
      <c r="LA309"/>
      <c r="LB309"/>
      <c r="LC309"/>
      <c r="LD309"/>
      <c r="LE309"/>
      <c r="LF309"/>
      <c r="LG309"/>
      <c r="LH309"/>
      <c r="LI309"/>
      <c r="LJ309"/>
      <c r="LK309"/>
      <c r="LL309"/>
      <c r="LM309"/>
      <c r="LN309"/>
      <c r="LO309"/>
      <c r="LP309"/>
      <c r="LQ309"/>
      <c r="LR309"/>
      <c r="LS309"/>
      <c r="LT309"/>
      <c r="LU309"/>
      <c r="LV309"/>
      <c r="LW309"/>
      <c r="LX309"/>
      <c r="LY309"/>
      <c r="LZ309"/>
      <c r="MA309"/>
      <c r="MB309"/>
      <c r="MC309"/>
      <c r="MD309"/>
      <c r="ME309"/>
      <c r="MF309"/>
      <c r="MG309"/>
      <c r="MH309"/>
      <c r="MI309"/>
      <c r="MJ309"/>
      <c r="MK309"/>
      <c r="ML309"/>
      <c r="MM309"/>
      <c r="MN309"/>
      <c r="MO309"/>
      <c r="MP309"/>
      <c r="MQ309"/>
      <c r="MR309"/>
      <c r="MS309"/>
      <c r="MT309"/>
      <c r="MU309"/>
      <c r="MV309"/>
      <c r="MW309"/>
      <c r="MX309"/>
      <c r="MY309"/>
      <c r="MZ309"/>
      <c r="NA309"/>
      <c r="NB309"/>
      <c r="NC309"/>
      <c r="ND309"/>
      <c r="NE309"/>
      <c r="NF309"/>
      <c r="NG309"/>
      <c r="NH309"/>
      <c r="NI309"/>
      <c r="NJ309"/>
      <c r="NK309"/>
      <c r="NL309"/>
      <c r="NM309"/>
      <c r="NN309"/>
      <c r="NO309"/>
      <c r="NP309"/>
      <c r="NQ309"/>
      <c r="NR309"/>
      <c r="NS309"/>
      <c r="NT309"/>
      <c r="NU309"/>
      <c r="NV309"/>
      <c r="NW309"/>
      <c r="NX309"/>
      <c r="NY309"/>
      <c r="NZ309"/>
      <c r="OA309"/>
      <c r="OB309"/>
      <c r="OC309"/>
      <c r="OD309"/>
      <c r="OE309"/>
      <c r="OF309"/>
      <c r="OG309"/>
      <c r="OH309"/>
      <c r="OI309"/>
      <c r="OJ309"/>
      <c r="OK309"/>
      <c r="OL309"/>
      <c r="OM309"/>
      <c r="ON309"/>
      <c r="OO309"/>
      <c r="OP309"/>
      <c r="OQ309"/>
      <c r="OR309"/>
      <c r="OS309"/>
      <c r="OT309"/>
      <c r="OU309"/>
      <c r="OV309"/>
      <c r="OW309"/>
      <c r="OX309"/>
      <c r="OY309"/>
      <c r="OZ309"/>
      <c r="PA309"/>
      <c r="PB309"/>
      <c r="PC309"/>
      <c r="PD309"/>
      <c r="PE309"/>
      <c r="PF309"/>
      <c r="PG309"/>
      <c r="PH309"/>
      <c r="PI309"/>
      <c r="PJ309"/>
      <c r="PK309"/>
      <c r="PL309"/>
      <c r="PM309"/>
      <c r="PN309"/>
      <c r="PO309"/>
      <c r="PP309"/>
      <c r="PQ309"/>
      <c r="PR309"/>
      <c r="PS309"/>
      <c r="PT309"/>
      <c r="PU309"/>
      <c r="PV309"/>
      <c r="PW309"/>
      <c r="PX309"/>
      <c r="PY309"/>
      <c r="PZ309"/>
      <c r="QA309"/>
      <c r="QB309"/>
      <c r="QC309"/>
      <c r="QD309"/>
      <c r="QE309"/>
      <c r="QF309"/>
      <c r="QG309"/>
      <c r="QH309"/>
      <c r="QI309"/>
      <c r="QJ309"/>
      <c r="QK309"/>
      <c r="QL309"/>
      <c r="QM309"/>
      <c r="QN309"/>
      <c r="QO309"/>
      <c r="QP309"/>
      <c r="QQ309"/>
      <c r="QR309"/>
      <c r="QS309"/>
      <c r="QT309"/>
      <c r="QU309"/>
      <c r="QV309"/>
      <c r="QW309"/>
      <c r="QX309"/>
      <c r="QY309"/>
      <c r="QZ309"/>
      <c r="RA309"/>
      <c r="RB309"/>
      <c r="RC309"/>
      <c r="RD309"/>
      <c r="RE309"/>
      <c r="RF309"/>
      <c r="RG309"/>
      <c r="RH309"/>
      <c r="RI309"/>
      <c r="RJ309"/>
      <c r="RK309"/>
      <c r="RL309"/>
      <c r="RM309"/>
      <c r="RN309"/>
      <c r="RO309"/>
      <c r="RP309"/>
      <c r="RQ309"/>
    </row>
    <row r="310" spans="1:485" s="40" customFormat="1" x14ac:dyDescent="0.2">
      <c r="A310" s="46" t="s">
        <v>524</v>
      </c>
      <c r="B310" s="47" t="s">
        <v>525</v>
      </c>
      <c r="C310" s="47" t="s">
        <v>123</v>
      </c>
      <c r="D310" s="47" t="s">
        <v>530</v>
      </c>
      <c r="E310" s="26">
        <v>925430</v>
      </c>
      <c r="F310" s="156">
        <v>1023374</v>
      </c>
      <c r="G310" s="2">
        <f t="shared" si="9"/>
        <v>97944</v>
      </c>
      <c r="H310" s="44">
        <f t="shared" si="8"/>
        <v>0.10580000000000001</v>
      </c>
      <c r="I310" s="61" t="s">
        <v>870</v>
      </c>
      <c r="J310" s="65" t="s">
        <v>870</v>
      </c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  <c r="JD310"/>
      <c r="JE310"/>
      <c r="JF310"/>
      <c r="JG310"/>
      <c r="JH310"/>
      <c r="JI310"/>
      <c r="JJ310"/>
      <c r="JK310"/>
      <c r="JL310"/>
      <c r="JM310"/>
      <c r="JN310"/>
      <c r="JO310"/>
      <c r="JP310"/>
      <c r="JQ310"/>
      <c r="JR310"/>
      <c r="JS310"/>
      <c r="JT310"/>
      <c r="JU310"/>
      <c r="JV310"/>
      <c r="JW310"/>
      <c r="JX310"/>
      <c r="JY310"/>
      <c r="JZ310"/>
      <c r="KA310"/>
      <c r="KB310"/>
      <c r="KC310"/>
      <c r="KD310"/>
      <c r="KE310"/>
      <c r="KF310"/>
      <c r="KG310"/>
      <c r="KH310"/>
      <c r="KI310"/>
      <c r="KJ310"/>
      <c r="KK310"/>
      <c r="KL310"/>
      <c r="KM310"/>
      <c r="KN310"/>
      <c r="KO310"/>
      <c r="KP310"/>
      <c r="KQ310"/>
      <c r="KR310"/>
      <c r="KS310"/>
      <c r="KT310"/>
      <c r="KU310"/>
      <c r="KV310"/>
      <c r="KW310"/>
      <c r="KX310"/>
      <c r="KY310"/>
      <c r="KZ310"/>
      <c r="LA310"/>
      <c r="LB310"/>
      <c r="LC310"/>
      <c r="LD310"/>
      <c r="LE310"/>
      <c r="LF310"/>
      <c r="LG310"/>
      <c r="LH310"/>
      <c r="LI310"/>
      <c r="LJ310"/>
      <c r="LK310"/>
      <c r="LL310"/>
      <c r="LM310"/>
      <c r="LN310"/>
      <c r="LO310"/>
      <c r="LP310"/>
      <c r="LQ310"/>
      <c r="LR310"/>
      <c r="LS310"/>
      <c r="LT310"/>
      <c r="LU310"/>
      <c r="LV310"/>
      <c r="LW310"/>
      <c r="LX310"/>
      <c r="LY310"/>
      <c r="LZ310"/>
      <c r="MA310"/>
      <c r="MB310"/>
      <c r="MC310"/>
      <c r="MD310"/>
      <c r="ME310"/>
      <c r="MF310"/>
      <c r="MG310"/>
      <c r="MH310"/>
      <c r="MI310"/>
      <c r="MJ310"/>
      <c r="MK310"/>
      <c r="ML310"/>
      <c r="MM310"/>
      <c r="MN310"/>
      <c r="MO310"/>
      <c r="MP310"/>
      <c r="MQ310"/>
      <c r="MR310"/>
      <c r="MS310"/>
      <c r="MT310"/>
      <c r="MU310"/>
      <c r="MV310"/>
      <c r="MW310"/>
      <c r="MX310"/>
      <c r="MY310"/>
      <c r="MZ310"/>
      <c r="NA310"/>
      <c r="NB310"/>
      <c r="NC310"/>
      <c r="ND310"/>
      <c r="NE310"/>
      <c r="NF310"/>
      <c r="NG310"/>
      <c r="NH310"/>
      <c r="NI310"/>
      <c r="NJ310"/>
      <c r="NK310"/>
      <c r="NL310"/>
      <c r="NM310"/>
      <c r="NN310"/>
      <c r="NO310"/>
      <c r="NP310"/>
      <c r="NQ310"/>
      <c r="NR310"/>
      <c r="NS310"/>
      <c r="NT310"/>
      <c r="NU310"/>
      <c r="NV310"/>
      <c r="NW310"/>
      <c r="NX310"/>
      <c r="NY310"/>
      <c r="NZ310"/>
      <c r="OA310"/>
      <c r="OB310"/>
      <c r="OC310"/>
      <c r="OD310"/>
      <c r="OE310"/>
      <c r="OF310"/>
      <c r="OG310"/>
      <c r="OH310"/>
      <c r="OI310"/>
      <c r="OJ310"/>
      <c r="OK310"/>
      <c r="OL310"/>
      <c r="OM310"/>
      <c r="ON310"/>
      <c r="OO310"/>
      <c r="OP310"/>
      <c r="OQ310"/>
      <c r="OR310"/>
      <c r="OS310"/>
      <c r="OT310"/>
      <c r="OU310"/>
      <c r="OV310"/>
      <c r="OW310"/>
      <c r="OX310"/>
      <c r="OY310"/>
      <c r="OZ310"/>
      <c r="PA310"/>
      <c r="PB310"/>
      <c r="PC310"/>
      <c r="PD310"/>
      <c r="PE310"/>
      <c r="PF310"/>
      <c r="PG310"/>
      <c r="PH310"/>
      <c r="PI310"/>
      <c r="PJ310"/>
      <c r="PK310"/>
      <c r="PL310"/>
      <c r="PM310"/>
      <c r="PN310"/>
      <c r="PO310"/>
      <c r="PP310"/>
      <c r="PQ310"/>
      <c r="PR310"/>
      <c r="PS310"/>
      <c r="PT310"/>
      <c r="PU310"/>
      <c r="PV310"/>
      <c r="PW310"/>
      <c r="PX310"/>
      <c r="PY310"/>
      <c r="PZ310"/>
      <c r="QA310"/>
      <c r="QB310"/>
      <c r="QC310"/>
      <c r="QD310"/>
      <c r="QE310"/>
      <c r="QF310"/>
      <c r="QG310"/>
      <c r="QH310"/>
      <c r="QI310"/>
      <c r="QJ310"/>
      <c r="QK310"/>
      <c r="QL310"/>
      <c r="QM310"/>
      <c r="QN310"/>
      <c r="QO310"/>
      <c r="QP310"/>
      <c r="QQ310"/>
      <c r="QR310"/>
      <c r="QS310"/>
      <c r="QT310"/>
      <c r="QU310"/>
      <c r="QV310"/>
      <c r="QW310"/>
      <c r="QX310"/>
      <c r="QY310"/>
      <c r="QZ310"/>
      <c r="RA310"/>
      <c r="RB310"/>
      <c r="RC310"/>
      <c r="RD310"/>
      <c r="RE310"/>
      <c r="RF310"/>
      <c r="RG310"/>
      <c r="RH310"/>
      <c r="RI310"/>
      <c r="RJ310"/>
      <c r="RK310"/>
      <c r="RL310"/>
      <c r="RM310"/>
      <c r="RN310"/>
      <c r="RO310"/>
      <c r="RP310"/>
      <c r="RQ310"/>
    </row>
    <row r="311" spans="1:485" s="40" customFormat="1" x14ac:dyDescent="0.2">
      <c r="A311" s="46" t="s">
        <v>524</v>
      </c>
      <c r="B311" s="47" t="s">
        <v>525</v>
      </c>
      <c r="C311" s="47" t="s">
        <v>101</v>
      </c>
      <c r="D311" s="47" t="s">
        <v>531</v>
      </c>
      <c r="E311" s="26">
        <v>425143</v>
      </c>
      <c r="F311" s="156">
        <v>361838</v>
      </c>
      <c r="G311" s="2">
        <f t="shared" si="9"/>
        <v>-63305</v>
      </c>
      <c r="H311" s="44">
        <f t="shared" si="8"/>
        <v>-0.1489</v>
      </c>
      <c r="I311" s="61" t="s">
        <v>870</v>
      </c>
      <c r="J311" s="65" t="s">
        <v>870</v>
      </c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  <c r="JD311"/>
      <c r="JE311"/>
      <c r="JF311"/>
      <c r="JG311"/>
      <c r="JH311"/>
      <c r="JI311"/>
      <c r="JJ311"/>
      <c r="JK311"/>
      <c r="JL311"/>
      <c r="JM311"/>
      <c r="JN311"/>
      <c r="JO311"/>
      <c r="JP311"/>
      <c r="JQ311"/>
      <c r="JR311"/>
      <c r="JS311"/>
      <c r="JT311"/>
      <c r="JU311"/>
      <c r="JV311"/>
      <c r="JW311"/>
      <c r="JX311"/>
      <c r="JY311"/>
      <c r="JZ311"/>
      <c r="KA311"/>
      <c r="KB311"/>
      <c r="KC311"/>
      <c r="KD311"/>
      <c r="KE311"/>
      <c r="KF311"/>
      <c r="KG311"/>
      <c r="KH311"/>
      <c r="KI311"/>
      <c r="KJ311"/>
      <c r="KK311"/>
      <c r="KL311"/>
      <c r="KM311"/>
      <c r="KN311"/>
      <c r="KO311"/>
      <c r="KP311"/>
      <c r="KQ311"/>
      <c r="KR311"/>
      <c r="KS311"/>
      <c r="KT311"/>
      <c r="KU311"/>
      <c r="KV311"/>
      <c r="KW311"/>
      <c r="KX311"/>
      <c r="KY311"/>
      <c r="KZ311"/>
      <c r="LA311"/>
      <c r="LB311"/>
      <c r="LC311"/>
      <c r="LD311"/>
      <c r="LE311"/>
      <c r="LF311"/>
      <c r="LG311"/>
      <c r="LH311"/>
      <c r="LI311"/>
      <c r="LJ311"/>
      <c r="LK311"/>
      <c r="LL311"/>
      <c r="LM311"/>
      <c r="LN311"/>
      <c r="LO311"/>
      <c r="LP311"/>
      <c r="LQ311"/>
      <c r="LR311"/>
      <c r="LS311"/>
      <c r="LT311"/>
      <c r="LU311"/>
      <c r="LV311"/>
      <c r="LW311"/>
      <c r="LX311"/>
      <c r="LY311"/>
      <c r="LZ311"/>
      <c r="MA311"/>
      <c r="MB311"/>
      <c r="MC311"/>
      <c r="MD311"/>
      <c r="ME311"/>
      <c r="MF311"/>
      <c r="MG311"/>
      <c r="MH311"/>
      <c r="MI311"/>
      <c r="MJ311"/>
      <c r="MK311"/>
      <c r="ML311"/>
      <c r="MM311"/>
      <c r="MN311"/>
      <c r="MO311"/>
      <c r="MP311"/>
      <c r="MQ311"/>
      <c r="MR311"/>
      <c r="MS311"/>
      <c r="MT311"/>
      <c r="MU311"/>
      <c r="MV311"/>
      <c r="MW311"/>
      <c r="MX311"/>
      <c r="MY311"/>
      <c r="MZ311"/>
      <c r="NA311"/>
      <c r="NB311"/>
      <c r="NC311"/>
      <c r="ND311"/>
      <c r="NE311"/>
      <c r="NF311"/>
      <c r="NG311"/>
      <c r="NH311"/>
      <c r="NI311"/>
      <c r="NJ311"/>
      <c r="NK311"/>
      <c r="NL311"/>
      <c r="NM311"/>
      <c r="NN311"/>
      <c r="NO311"/>
      <c r="NP311"/>
      <c r="NQ311"/>
      <c r="NR311"/>
      <c r="NS311"/>
      <c r="NT311"/>
      <c r="NU311"/>
      <c r="NV311"/>
      <c r="NW311"/>
      <c r="NX311"/>
      <c r="NY311"/>
      <c r="NZ311"/>
      <c r="OA311"/>
      <c r="OB311"/>
      <c r="OC311"/>
      <c r="OD311"/>
      <c r="OE311"/>
      <c r="OF311"/>
      <c r="OG311"/>
      <c r="OH311"/>
      <c r="OI311"/>
      <c r="OJ311"/>
      <c r="OK311"/>
      <c r="OL311"/>
      <c r="OM311"/>
      <c r="ON311"/>
      <c r="OO311"/>
      <c r="OP311"/>
      <c r="OQ311"/>
      <c r="OR311"/>
      <c r="OS311"/>
      <c r="OT311"/>
      <c r="OU311"/>
      <c r="OV311"/>
      <c r="OW311"/>
      <c r="OX311"/>
      <c r="OY311"/>
      <c r="OZ311"/>
      <c r="PA311"/>
      <c r="PB311"/>
      <c r="PC311"/>
      <c r="PD311"/>
      <c r="PE311"/>
      <c r="PF311"/>
      <c r="PG311"/>
      <c r="PH311"/>
      <c r="PI311"/>
      <c r="PJ311"/>
      <c r="PK311"/>
      <c r="PL311"/>
      <c r="PM311"/>
      <c r="PN311"/>
      <c r="PO311"/>
      <c r="PP311"/>
      <c r="PQ311"/>
      <c r="PR311"/>
      <c r="PS311"/>
      <c r="PT311"/>
      <c r="PU311"/>
      <c r="PV311"/>
      <c r="PW311"/>
      <c r="PX311"/>
      <c r="PY311"/>
      <c r="PZ311"/>
      <c r="QA311"/>
      <c r="QB311"/>
      <c r="QC311"/>
      <c r="QD311"/>
      <c r="QE311"/>
      <c r="QF311"/>
      <c r="QG311"/>
      <c r="QH311"/>
      <c r="QI311"/>
      <c r="QJ311"/>
      <c r="QK311"/>
      <c r="QL311"/>
      <c r="QM311"/>
      <c r="QN311"/>
      <c r="QO311"/>
      <c r="QP311"/>
      <c r="QQ311"/>
      <c r="QR311"/>
      <c r="QS311"/>
      <c r="QT311"/>
      <c r="QU311"/>
      <c r="QV311"/>
      <c r="QW311"/>
      <c r="QX311"/>
      <c r="QY311"/>
      <c r="QZ311"/>
      <c r="RA311"/>
      <c r="RB311"/>
      <c r="RC311"/>
      <c r="RD311"/>
      <c r="RE311"/>
      <c r="RF311"/>
      <c r="RG311"/>
      <c r="RH311"/>
      <c r="RI311"/>
      <c r="RJ311"/>
      <c r="RK311"/>
      <c r="RL311"/>
      <c r="RM311"/>
      <c r="RN311"/>
      <c r="RO311"/>
      <c r="RP311"/>
      <c r="RQ311"/>
    </row>
    <row r="312" spans="1:485" s="40" customFormat="1" x14ac:dyDescent="0.2">
      <c r="A312" s="46" t="s">
        <v>532</v>
      </c>
      <c r="B312" s="47" t="s">
        <v>533</v>
      </c>
      <c r="C312" s="47" t="s">
        <v>26</v>
      </c>
      <c r="D312" s="47" t="s">
        <v>534</v>
      </c>
      <c r="E312" s="26">
        <v>5191388</v>
      </c>
      <c r="F312" s="156">
        <v>5800386</v>
      </c>
      <c r="G312" s="2">
        <f t="shared" si="9"/>
        <v>608998</v>
      </c>
      <c r="H312" s="44">
        <f t="shared" si="8"/>
        <v>0.1173</v>
      </c>
      <c r="I312" s="61" t="s">
        <v>870</v>
      </c>
      <c r="J312" s="65" t="s">
        <v>870</v>
      </c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  <c r="JD312"/>
      <c r="JE312"/>
      <c r="JF312"/>
      <c r="JG312"/>
      <c r="JH312"/>
      <c r="JI312"/>
      <c r="JJ312"/>
      <c r="JK312"/>
      <c r="JL312"/>
      <c r="JM312"/>
      <c r="JN312"/>
      <c r="JO312"/>
      <c r="JP312"/>
      <c r="JQ312"/>
      <c r="JR312"/>
      <c r="JS312"/>
      <c r="JT312"/>
      <c r="JU312"/>
      <c r="JV312"/>
      <c r="JW312"/>
      <c r="JX312"/>
      <c r="JY312"/>
      <c r="JZ312"/>
      <c r="KA312"/>
      <c r="KB312"/>
      <c r="KC312"/>
      <c r="KD312"/>
      <c r="KE312"/>
      <c r="KF312"/>
      <c r="KG312"/>
      <c r="KH312"/>
      <c r="KI312"/>
      <c r="KJ312"/>
      <c r="KK312"/>
      <c r="KL312"/>
      <c r="KM312"/>
      <c r="KN312"/>
      <c r="KO312"/>
      <c r="KP312"/>
      <c r="KQ312"/>
      <c r="KR312"/>
      <c r="KS312"/>
      <c r="KT312"/>
      <c r="KU312"/>
      <c r="KV312"/>
      <c r="KW312"/>
      <c r="KX312"/>
      <c r="KY312"/>
      <c r="KZ312"/>
      <c r="LA312"/>
      <c r="LB312"/>
      <c r="LC312"/>
      <c r="LD312"/>
      <c r="LE312"/>
      <c r="LF312"/>
      <c r="LG312"/>
      <c r="LH312"/>
      <c r="LI312"/>
      <c r="LJ312"/>
      <c r="LK312"/>
      <c r="LL312"/>
      <c r="LM312"/>
      <c r="LN312"/>
      <c r="LO312"/>
      <c r="LP312"/>
      <c r="LQ312"/>
      <c r="LR312"/>
      <c r="LS312"/>
      <c r="LT312"/>
      <c r="LU312"/>
      <c r="LV312"/>
      <c r="LW312"/>
      <c r="LX312"/>
      <c r="LY312"/>
      <c r="LZ312"/>
      <c r="MA312"/>
      <c r="MB312"/>
      <c r="MC312"/>
      <c r="MD312"/>
      <c r="ME312"/>
      <c r="MF312"/>
      <c r="MG312"/>
      <c r="MH312"/>
      <c r="MI312"/>
      <c r="MJ312"/>
      <c r="MK312"/>
      <c r="ML312"/>
      <c r="MM312"/>
      <c r="MN312"/>
      <c r="MO312"/>
      <c r="MP312"/>
      <c r="MQ312"/>
      <c r="MR312"/>
      <c r="MS312"/>
      <c r="MT312"/>
      <c r="MU312"/>
      <c r="MV312"/>
      <c r="MW312"/>
      <c r="MX312"/>
      <c r="MY312"/>
      <c r="MZ312"/>
      <c r="NA312"/>
      <c r="NB312"/>
      <c r="NC312"/>
      <c r="ND312"/>
      <c r="NE312"/>
      <c r="NF312"/>
      <c r="NG312"/>
      <c r="NH312"/>
      <c r="NI312"/>
      <c r="NJ312"/>
      <c r="NK312"/>
      <c r="NL312"/>
      <c r="NM312"/>
      <c r="NN312"/>
      <c r="NO312"/>
      <c r="NP312"/>
      <c r="NQ312"/>
      <c r="NR312"/>
      <c r="NS312"/>
      <c r="NT312"/>
      <c r="NU312"/>
      <c r="NV312"/>
      <c r="NW312"/>
      <c r="NX312"/>
      <c r="NY312"/>
      <c r="NZ312"/>
      <c r="OA312"/>
      <c r="OB312"/>
      <c r="OC312"/>
      <c r="OD312"/>
      <c r="OE312"/>
      <c r="OF312"/>
      <c r="OG312"/>
      <c r="OH312"/>
      <c r="OI312"/>
      <c r="OJ312"/>
      <c r="OK312"/>
      <c r="OL312"/>
      <c r="OM312"/>
      <c r="ON312"/>
      <c r="OO312"/>
      <c r="OP312"/>
      <c r="OQ312"/>
      <c r="OR312"/>
      <c r="OS312"/>
      <c r="OT312"/>
      <c r="OU312"/>
      <c r="OV312"/>
      <c r="OW312"/>
      <c r="OX312"/>
      <c r="OY312"/>
      <c r="OZ312"/>
      <c r="PA312"/>
      <c r="PB312"/>
      <c r="PC312"/>
      <c r="PD312"/>
      <c r="PE312"/>
      <c r="PF312"/>
      <c r="PG312"/>
      <c r="PH312"/>
      <c r="PI312"/>
      <c r="PJ312"/>
      <c r="PK312"/>
      <c r="PL312"/>
      <c r="PM312"/>
      <c r="PN312"/>
      <c r="PO312"/>
      <c r="PP312"/>
      <c r="PQ312"/>
      <c r="PR312"/>
      <c r="PS312"/>
      <c r="PT312"/>
      <c r="PU312"/>
      <c r="PV312"/>
      <c r="PW312"/>
      <c r="PX312"/>
      <c r="PY312"/>
      <c r="PZ312"/>
      <c r="QA312"/>
      <c r="QB312"/>
      <c r="QC312"/>
      <c r="QD312"/>
      <c r="QE312"/>
      <c r="QF312"/>
      <c r="QG312"/>
      <c r="QH312"/>
      <c r="QI312"/>
      <c r="QJ312"/>
      <c r="QK312"/>
      <c r="QL312"/>
      <c r="QM312"/>
      <c r="QN312"/>
      <c r="QO312"/>
      <c r="QP312"/>
      <c r="QQ312"/>
      <c r="QR312"/>
      <c r="QS312"/>
      <c r="QT312"/>
      <c r="QU312"/>
      <c r="QV312"/>
      <c r="QW312"/>
      <c r="QX312"/>
      <c r="QY312"/>
      <c r="QZ312"/>
      <c r="RA312"/>
      <c r="RB312"/>
      <c r="RC312"/>
      <c r="RD312"/>
      <c r="RE312"/>
      <c r="RF312"/>
      <c r="RG312"/>
      <c r="RH312"/>
      <c r="RI312"/>
      <c r="RJ312"/>
      <c r="RK312"/>
      <c r="RL312"/>
      <c r="RM312"/>
      <c r="RN312"/>
      <c r="RO312"/>
      <c r="RP312"/>
      <c r="RQ312"/>
    </row>
    <row r="313" spans="1:485" s="40" customFormat="1" x14ac:dyDescent="0.2">
      <c r="A313" s="46" t="s">
        <v>532</v>
      </c>
      <c r="B313" s="47" t="s">
        <v>533</v>
      </c>
      <c r="C313" s="47" t="s">
        <v>185</v>
      </c>
      <c r="D313" s="47" t="s">
        <v>535</v>
      </c>
      <c r="E313" s="26">
        <v>1768612</v>
      </c>
      <c r="F313" s="156">
        <v>2154241</v>
      </c>
      <c r="G313" s="2">
        <f t="shared" si="9"/>
        <v>385629</v>
      </c>
      <c r="H313" s="44">
        <f t="shared" si="8"/>
        <v>0.218</v>
      </c>
      <c r="I313" s="61" t="s">
        <v>870</v>
      </c>
      <c r="J313" s="65" t="s">
        <v>870</v>
      </c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  <c r="JD313"/>
      <c r="JE313"/>
      <c r="JF313"/>
      <c r="JG313"/>
      <c r="JH313"/>
      <c r="JI313"/>
      <c r="JJ313"/>
      <c r="JK313"/>
      <c r="JL313"/>
      <c r="JM313"/>
      <c r="JN313"/>
      <c r="JO313"/>
      <c r="JP313"/>
      <c r="JQ313"/>
      <c r="JR313"/>
      <c r="JS313"/>
      <c r="JT313"/>
      <c r="JU313"/>
      <c r="JV313"/>
      <c r="JW313"/>
      <c r="JX313"/>
      <c r="JY313"/>
      <c r="JZ313"/>
      <c r="KA313"/>
      <c r="KB313"/>
      <c r="KC313"/>
      <c r="KD313"/>
      <c r="KE313"/>
      <c r="KF313"/>
      <c r="KG313"/>
      <c r="KH313"/>
      <c r="KI313"/>
      <c r="KJ313"/>
      <c r="KK313"/>
      <c r="KL313"/>
      <c r="KM313"/>
      <c r="KN313"/>
      <c r="KO313"/>
      <c r="KP313"/>
      <c r="KQ313"/>
      <c r="KR313"/>
      <c r="KS313"/>
      <c r="KT313"/>
      <c r="KU313"/>
      <c r="KV313"/>
      <c r="KW313"/>
      <c r="KX313"/>
      <c r="KY313"/>
      <c r="KZ313"/>
      <c r="LA313"/>
      <c r="LB313"/>
      <c r="LC313"/>
      <c r="LD313"/>
      <c r="LE313"/>
      <c r="LF313"/>
      <c r="LG313"/>
      <c r="LH313"/>
      <c r="LI313"/>
      <c r="LJ313"/>
      <c r="LK313"/>
      <c r="LL313"/>
      <c r="LM313"/>
      <c r="LN313"/>
      <c r="LO313"/>
      <c r="LP313"/>
      <c r="LQ313"/>
      <c r="LR313"/>
      <c r="LS313"/>
      <c r="LT313"/>
      <c r="LU313"/>
      <c r="LV313"/>
      <c r="LW313"/>
      <c r="LX313"/>
      <c r="LY313"/>
      <c r="LZ313"/>
      <c r="MA313"/>
      <c r="MB313"/>
      <c r="MC313"/>
      <c r="MD313"/>
      <c r="ME313"/>
      <c r="MF313"/>
      <c r="MG313"/>
      <c r="MH313"/>
      <c r="MI313"/>
      <c r="MJ313"/>
      <c r="MK313"/>
      <c r="ML313"/>
      <c r="MM313"/>
      <c r="MN313"/>
      <c r="MO313"/>
      <c r="MP313"/>
      <c r="MQ313"/>
      <c r="MR313"/>
      <c r="MS313"/>
      <c r="MT313"/>
      <c r="MU313"/>
      <c r="MV313"/>
      <c r="MW313"/>
      <c r="MX313"/>
      <c r="MY313"/>
      <c r="MZ313"/>
      <c r="NA313"/>
      <c r="NB313"/>
      <c r="NC313"/>
      <c r="ND313"/>
      <c r="NE313"/>
      <c r="NF313"/>
      <c r="NG313"/>
      <c r="NH313"/>
      <c r="NI313"/>
      <c r="NJ313"/>
      <c r="NK313"/>
      <c r="NL313"/>
      <c r="NM313"/>
      <c r="NN313"/>
      <c r="NO313"/>
      <c r="NP313"/>
      <c r="NQ313"/>
      <c r="NR313"/>
      <c r="NS313"/>
      <c r="NT313"/>
      <c r="NU313"/>
      <c r="NV313"/>
      <c r="NW313"/>
      <c r="NX313"/>
      <c r="NY313"/>
      <c r="NZ313"/>
      <c r="OA313"/>
      <c r="OB313"/>
      <c r="OC313"/>
      <c r="OD313"/>
      <c r="OE313"/>
      <c r="OF313"/>
      <c r="OG313"/>
      <c r="OH313"/>
      <c r="OI313"/>
      <c r="OJ313"/>
      <c r="OK313"/>
      <c r="OL313"/>
      <c r="OM313"/>
      <c r="ON313"/>
      <c r="OO313"/>
      <c r="OP313"/>
      <c r="OQ313"/>
      <c r="OR313"/>
      <c r="OS313"/>
      <c r="OT313"/>
      <c r="OU313"/>
      <c r="OV313"/>
      <c r="OW313"/>
      <c r="OX313"/>
      <c r="OY313"/>
      <c r="OZ313"/>
      <c r="PA313"/>
      <c r="PB313"/>
      <c r="PC313"/>
      <c r="PD313"/>
      <c r="PE313"/>
      <c r="PF313"/>
      <c r="PG313"/>
      <c r="PH313"/>
      <c r="PI313"/>
      <c r="PJ313"/>
      <c r="PK313"/>
      <c r="PL313"/>
      <c r="PM313"/>
      <c r="PN313"/>
      <c r="PO313"/>
      <c r="PP313"/>
      <c r="PQ313"/>
      <c r="PR313"/>
      <c r="PS313"/>
      <c r="PT313"/>
      <c r="PU313"/>
      <c r="PV313"/>
      <c r="PW313"/>
      <c r="PX313"/>
      <c r="PY313"/>
      <c r="PZ313"/>
      <c r="QA313"/>
      <c r="QB313"/>
      <c r="QC313"/>
      <c r="QD313"/>
      <c r="QE313"/>
      <c r="QF313"/>
      <c r="QG313"/>
      <c r="QH313"/>
      <c r="QI313"/>
      <c r="QJ313"/>
      <c r="QK313"/>
      <c r="QL313"/>
      <c r="QM313"/>
      <c r="QN313"/>
      <c r="QO313"/>
      <c r="QP313"/>
      <c r="QQ313"/>
      <c r="QR313"/>
      <c r="QS313"/>
      <c r="QT313"/>
      <c r="QU313"/>
      <c r="QV313"/>
      <c r="QW313"/>
      <c r="QX313"/>
      <c r="QY313"/>
      <c r="QZ313"/>
      <c r="RA313"/>
      <c r="RB313"/>
      <c r="RC313"/>
      <c r="RD313"/>
      <c r="RE313"/>
      <c r="RF313"/>
      <c r="RG313"/>
      <c r="RH313"/>
      <c r="RI313"/>
      <c r="RJ313"/>
      <c r="RK313"/>
      <c r="RL313"/>
      <c r="RM313"/>
      <c r="RN313"/>
      <c r="RO313"/>
      <c r="RP313"/>
      <c r="RQ313"/>
    </row>
    <row r="314" spans="1:485" s="40" customFormat="1" x14ac:dyDescent="0.2">
      <c r="A314" s="46" t="s">
        <v>536</v>
      </c>
      <c r="B314" s="47" t="s">
        <v>537</v>
      </c>
      <c r="C314" s="47" t="s">
        <v>510</v>
      </c>
      <c r="D314" s="47" t="s">
        <v>538</v>
      </c>
      <c r="E314" s="26">
        <v>433070</v>
      </c>
      <c r="F314" s="156">
        <v>494173</v>
      </c>
      <c r="G314" s="2">
        <f t="shared" si="9"/>
        <v>61103</v>
      </c>
      <c r="H314" s="44">
        <f t="shared" si="8"/>
        <v>0.1411</v>
      </c>
      <c r="I314" s="61" t="s">
        <v>870</v>
      </c>
      <c r="J314" s="65" t="s">
        <v>870</v>
      </c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  <c r="JD314"/>
      <c r="JE314"/>
      <c r="JF314"/>
      <c r="JG314"/>
      <c r="JH314"/>
      <c r="JI314"/>
      <c r="JJ314"/>
      <c r="JK314"/>
      <c r="JL314"/>
      <c r="JM314"/>
      <c r="JN314"/>
      <c r="JO314"/>
      <c r="JP314"/>
      <c r="JQ314"/>
      <c r="JR314"/>
      <c r="JS314"/>
      <c r="JT314"/>
      <c r="JU314"/>
      <c r="JV314"/>
      <c r="JW314"/>
      <c r="JX314"/>
      <c r="JY314"/>
      <c r="JZ314"/>
      <c r="KA314"/>
      <c r="KB314"/>
      <c r="KC314"/>
      <c r="KD314"/>
      <c r="KE314"/>
      <c r="KF314"/>
      <c r="KG314"/>
      <c r="KH314"/>
      <c r="KI314"/>
      <c r="KJ314"/>
      <c r="KK314"/>
      <c r="KL314"/>
      <c r="KM314"/>
      <c r="KN314"/>
      <c r="KO314"/>
      <c r="KP314"/>
      <c r="KQ314"/>
      <c r="KR314"/>
      <c r="KS314"/>
      <c r="KT314"/>
      <c r="KU314"/>
      <c r="KV314"/>
      <c r="KW314"/>
      <c r="KX314"/>
      <c r="KY314"/>
      <c r="KZ314"/>
      <c r="LA314"/>
      <c r="LB314"/>
      <c r="LC314"/>
      <c r="LD314"/>
      <c r="LE314"/>
      <c r="LF314"/>
      <c r="LG314"/>
      <c r="LH314"/>
      <c r="LI314"/>
      <c r="LJ314"/>
      <c r="LK314"/>
      <c r="LL314"/>
      <c r="LM314"/>
      <c r="LN314"/>
      <c r="LO314"/>
      <c r="LP314"/>
      <c r="LQ314"/>
      <c r="LR314"/>
      <c r="LS314"/>
      <c r="LT314"/>
      <c r="LU314"/>
      <c r="LV314"/>
      <c r="LW314"/>
      <c r="LX314"/>
      <c r="LY314"/>
      <c r="LZ314"/>
      <c r="MA314"/>
      <c r="MB314"/>
      <c r="MC314"/>
      <c r="MD314"/>
      <c r="ME314"/>
      <c r="MF314"/>
      <c r="MG314"/>
      <c r="MH314"/>
      <c r="MI314"/>
      <c r="MJ314"/>
      <c r="MK314"/>
      <c r="ML314"/>
      <c r="MM314"/>
      <c r="MN314"/>
      <c r="MO314"/>
      <c r="MP314"/>
      <c r="MQ314"/>
      <c r="MR314"/>
      <c r="MS314"/>
      <c r="MT314"/>
      <c r="MU314"/>
      <c r="MV314"/>
      <c r="MW314"/>
      <c r="MX314"/>
      <c r="MY314"/>
      <c r="MZ314"/>
      <c r="NA314"/>
      <c r="NB314"/>
      <c r="NC314"/>
      <c r="ND314"/>
      <c r="NE314"/>
      <c r="NF314"/>
      <c r="NG314"/>
      <c r="NH314"/>
      <c r="NI314"/>
      <c r="NJ314"/>
      <c r="NK314"/>
      <c r="NL314"/>
      <c r="NM314"/>
      <c r="NN314"/>
      <c r="NO314"/>
      <c r="NP314"/>
      <c r="NQ314"/>
      <c r="NR314"/>
      <c r="NS314"/>
      <c r="NT314"/>
      <c r="NU314"/>
      <c r="NV314"/>
      <c r="NW314"/>
      <c r="NX314"/>
      <c r="NY314"/>
      <c r="NZ314"/>
      <c r="OA314"/>
      <c r="OB314"/>
      <c r="OC314"/>
      <c r="OD314"/>
      <c r="OE314"/>
      <c r="OF314"/>
      <c r="OG314"/>
      <c r="OH314"/>
      <c r="OI314"/>
      <c r="OJ314"/>
      <c r="OK314"/>
      <c r="OL314"/>
      <c r="OM314"/>
      <c r="ON314"/>
      <c r="OO314"/>
      <c r="OP314"/>
      <c r="OQ314"/>
      <c r="OR314"/>
      <c r="OS314"/>
      <c r="OT314"/>
      <c r="OU314"/>
      <c r="OV314"/>
      <c r="OW314"/>
      <c r="OX314"/>
      <c r="OY314"/>
      <c r="OZ314"/>
      <c r="PA314"/>
      <c r="PB314"/>
      <c r="PC314"/>
      <c r="PD314"/>
      <c r="PE314"/>
      <c r="PF314"/>
      <c r="PG314"/>
      <c r="PH314"/>
      <c r="PI314"/>
      <c r="PJ314"/>
      <c r="PK314"/>
      <c r="PL314"/>
      <c r="PM314"/>
      <c r="PN314"/>
      <c r="PO314"/>
      <c r="PP314"/>
      <c r="PQ314"/>
      <c r="PR314"/>
      <c r="PS314"/>
      <c r="PT314"/>
      <c r="PU314"/>
      <c r="PV314"/>
      <c r="PW314"/>
      <c r="PX314"/>
      <c r="PY314"/>
      <c r="PZ314"/>
      <c r="QA314"/>
      <c r="QB314"/>
      <c r="QC314"/>
      <c r="QD314"/>
      <c r="QE314"/>
      <c r="QF314"/>
      <c r="QG314"/>
      <c r="QH314"/>
      <c r="QI314"/>
      <c r="QJ314"/>
      <c r="QK314"/>
      <c r="QL314"/>
      <c r="QM314"/>
      <c r="QN314"/>
      <c r="QO314"/>
      <c r="QP314"/>
      <c r="QQ314"/>
      <c r="QR314"/>
      <c r="QS314"/>
      <c r="QT314"/>
      <c r="QU314"/>
      <c r="QV314"/>
      <c r="QW314"/>
      <c r="QX314"/>
      <c r="QY314"/>
      <c r="QZ314"/>
      <c r="RA314"/>
      <c r="RB314"/>
      <c r="RC314"/>
      <c r="RD314"/>
      <c r="RE314"/>
      <c r="RF314"/>
      <c r="RG314"/>
      <c r="RH314"/>
      <c r="RI314"/>
      <c r="RJ314"/>
      <c r="RK314"/>
      <c r="RL314"/>
      <c r="RM314"/>
      <c r="RN314"/>
      <c r="RO314"/>
      <c r="RP314"/>
      <c r="RQ314"/>
    </row>
    <row r="315" spans="1:485" s="40" customFormat="1" x14ac:dyDescent="0.2">
      <c r="A315" s="46" t="s">
        <v>536</v>
      </c>
      <c r="B315" s="47" t="s">
        <v>537</v>
      </c>
      <c r="C315" s="47" t="s">
        <v>57</v>
      </c>
      <c r="D315" s="47" t="s">
        <v>539</v>
      </c>
      <c r="E315" s="26">
        <v>2886104</v>
      </c>
      <c r="F315" s="156">
        <v>3381485</v>
      </c>
      <c r="G315" s="2">
        <f t="shared" si="9"/>
        <v>495381</v>
      </c>
      <c r="H315" s="44">
        <f t="shared" si="8"/>
        <v>0.1716</v>
      </c>
      <c r="I315" s="61" t="s">
        <v>870</v>
      </c>
      <c r="J315" s="65" t="s">
        <v>870</v>
      </c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  <c r="JD315"/>
      <c r="JE315"/>
      <c r="JF315"/>
      <c r="JG315"/>
      <c r="JH315"/>
      <c r="JI315"/>
      <c r="JJ315"/>
      <c r="JK315"/>
      <c r="JL315"/>
      <c r="JM315"/>
      <c r="JN315"/>
      <c r="JO315"/>
      <c r="JP315"/>
      <c r="JQ315"/>
      <c r="JR315"/>
      <c r="JS315"/>
      <c r="JT315"/>
      <c r="JU315"/>
      <c r="JV315"/>
      <c r="JW315"/>
      <c r="JX315"/>
      <c r="JY315"/>
      <c r="JZ315"/>
      <c r="KA315"/>
      <c r="KB315"/>
      <c r="KC315"/>
      <c r="KD315"/>
      <c r="KE315"/>
      <c r="KF315"/>
      <c r="KG315"/>
      <c r="KH315"/>
      <c r="KI315"/>
      <c r="KJ315"/>
      <c r="KK315"/>
      <c r="KL315"/>
      <c r="KM315"/>
      <c r="KN315"/>
      <c r="KO315"/>
      <c r="KP315"/>
      <c r="KQ315"/>
      <c r="KR315"/>
      <c r="KS315"/>
      <c r="KT315"/>
      <c r="KU315"/>
      <c r="KV315"/>
      <c r="KW315"/>
      <c r="KX315"/>
      <c r="KY315"/>
      <c r="KZ315"/>
      <c r="LA315"/>
      <c r="LB315"/>
      <c r="LC315"/>
      <c r="LD315"/>
      <c r="LE315"/>
      <c r="LF315"/>
      <c r="LG315"/>
      <c r="LH315"/>
      <c r="LI315"/>
      <c r="LJ315"/>
      <c r="LK315"/>
      <c r="LL315"/>
      <c r="LM315"/>
      <c r="LN315"/>
      <c r="LO315"/>
      <c r="LP315"/>
      <c r="LQ315"/>
      <c r="LR315"/>
      <c r="LS315"/>
      <c r="LT315"/>
      <c r="LU315"/>
      <c r="LV315"/>
      <c r="LW315"/>
      <c r="LX315"/>
      <c r="LY315"/>
      <c r="LZ315"/>
      <c r="MA315"/>
      <c r="MB315"/>
      <c r="MC315"/>
      <c r="MD315"/>
      <c r="ME315"/>
      <c r="MF315"/>
      <c r="MG315"/>
      <c r="MH315"/>
      <c r="MI315"/>
      <c r="MJ315"/>
      <c r="MK315"/>
      <c r="ML315"/>
      <c r="MM315"/>
      <c r="MN315"/>
      <c r="MO315"/>
      <c r="MP315"/>
      <c r="MQ315"/>
      <c r="MR315"/>
      <c r="MS315"/>
      <c r="MT315"/>
      <c r="MU315"/>
      <c r="MV315"/>
      <c r="MW315"/>
      <c r="MX315"/>
      <c r="MY315"/>
      <c r="MZ315"/>
      <c r="NA315"/>
      <c r="NB315"/>
      <c r="NC315"/>
      <c r="ND315"/>
      <c r="NE315"/>
      <c r="NF315"/>
      <c r="NG315"/>
      <c r="NH315"/>
      <c r="NI315"/>
      <c r="NJ315"/>
      <c r="NK315"/>
      <c r="NL315"/>
      <c r="NM315"/>
      <c r="NN315"/>
      <c r="NO315"/>
      <c r="NP315"/>
      <c r="NQ315"/>
      <c r="NR315"/>
      <c r="NS315"/>
      <c r="NT315"/>
      <c r="NU315"/>
      <c r="NV315"/>
      <c r="NW315"/>
      <c r="NX315"/>
      <c r="NY315"/>
      <c r="NZ315"/>
      <c r="OA315"/>
      <c r="OB315"/>
      <c r="OC315"/>
      <c r="OD315"/>
      <c r="OE315"/>
      <c r="OF315"/>
      <c r="OG315"/>
      <c r="OH315"/>
      <c r="OI315"/>
      <c r="OJ315"/>
      <c r="OK315"/>
      <c r="OL315"/>
      <c r="OM315"/>
      <c r="ON315"/>
      <c r="OO315"/>
      <c r="OP315"/>
      <c r="OQ315"/>
      <c r="OR315"/>
      <c r="OS315"/>
      <c r="OT315"/>
      <c r="OU315"/>
      <c r="OV315"/>
      <c r="OW315"/>
      <c r="OX315"/>
      <c r="OY315"/>
      <c r="OZ315"/>
      <c r="PA315"/>
      <c r="PB315"/>
      <c r="PC315"/>
      <c r="PD315"/>
      <c r="PE315"/>
      <c r="PF315"/>
      <c r="PG315"/>
      <c r="PH315"/>
      <c r="PI315"/>
      <c r="PJ315"/>
      <c r="PK315"/>
      <c r="PL315"/>
      <c r="PM315"/>
      <c r="PN315"/>
      <c r="PO315"/>
      <c r="PP315"/>
      <c r="PQ315"/>
      <c r="PR315"/>
      <c r="PS315"/>
      <c r="PT315"/>
      <c r="PU315"/>
      <c r="PV315"/>
      <c r="PW315"/>
      <c r="PX315"/>
      <c r="PY315"/>
      <c r="PZ315"/>
      <c r="QA315"/>
      <c r="QB315"/>
      <c r="QC315"/>
      <c r="QD315"/>
      <c r="QE315"/>
      <c r="QF315"/>
      <c r="QG315"/>
      <c r="QH315"/>
      <c r="QI315"/>
      <c r="QJ315"/>
      <c r="QK315"/>
      <c r="QL315"/>
      <c r="QM315"/>
      <c r="QN315"/>
      <c r="QO315"/>
      <c r="QP315"/>
      <c r="QQ315"/>
      <c r="QR315"/>
      <c r="QS315"/>
      <c r="QT315"/>
      <c r="QU315"/>
      <c r="QV315"/>
      <c r="QW315"/>
      <c r="QX315"/>
      <c r="QY315"/>
      <c r="QZ315"/>
      <c r="RA315"/>
      <c r="RB315"/>
      <c r="RC315"/>
      <c r="RD315"/>
      <c r="RE315"/>
      <c r="RF315"/>
      <c r="RG315"/>
      <c r="RH315"/>
      <c r="RI315"/>
      <c r="RJ315"/>
      <c r="RK315"/>
      <c r="RL315"/>
      <c r="RM315"/>
      <c r="RN315"/>
      <c r="RO315"/>
      <c r="RP315"/>
      <c r="RQ315"/>
    </row>
    <row r="316" spans="1:485" s="40" customFormat="1" x14ac:dyDescent="0.2">
      <c r="A316" s="46" t="s">
        <v>536</v>
      </c>
      <c r="B316" s="47" t="s">
        <v>537</v>
      </c>
      <c r="C316" s="47" t="s">
        <v>79</v>
      </c>
      <c r="D316" s="47" t="s">
        <v>540</v>
      </c>
      <c r="E316" s="26">
        <v>3292166</v>
      </c>
      <c r="F316" s="156">
        <v>4504231</v>
      </c>
      <c r="G316" s="2">
        <f t="shared" si="9"/>
        <v>1212065</v>
      </c>
      <c r="H316" s="44">
        <f t="shared" si="8"/>
        <v>0.36820000000000003</v>
      </c>
      <c r="I316" s="61" t="s">
        <v>870</v>
      </c>
      <c r="J316" s="65" t="s">
        <v>870</v>
      </c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  <c r="JD316"/>
      <c r="JE316"/>
      <c r="JF316"/>
      <c r="JG316"/>
      <c r="JH316"/>
      <c r="JI316"/>
      <c r="JJ316"/>
      <c r="JK316"/>
      <c r="JL316"/>
      <c r="JM316"/>
      <c r="JN316"/>
      <c r="JO316"/>
      <c r="JP316"/>
      <c r="JQ316"/>
      <c r="JR316"/>
      <c r="JS316"/>
      <c r="JT316"/>
      <c r="JU316"/>
      <c r="JV316"/>
      <c r="JW316"/>
      <c r="JX316"/>
      <c r="JY316"/>
      <c r="JZ316"/>
      <c r="KA316"/>
      <c r="KB316"/>
      <c r="KC316"/>
      <c r="KD316"/>
      <c r="KE316"/>
      <c r="KF316"/>
      <c r="KG316"/>
      <c r="KH316"/>
      <c r="KI316"/>
      <c r="KJ316"/>
      <c r="KK316"/>
      <c r="KL316"/>
      <c r="KM316"/>
      <c r="KN316"/>
      <c r="KO316"/>
      <c r="KP316"/>
      <c r="KQ316"/>
      <c r="KR316"/>
      <c r="KS316"/>
      <c r="KT316"/>
      <c r="KU316"/>
      <c r="KV316"/>
      <c r="KW316"/>
      <c r="KX316"/>
      <c r="KY316"/>
      <c r="KZ316"/>
      <c r="LA316"/>
      <c r="LB316"/>
      <c r="LC316"/>
      <c r="LD316"/>
      <c r="LE316"/>
      <c r="LF316"/>
      <c r="LG316"/>
      <c r="LH316"/>
      <c r="LI316"/>
      <c r="LJ316"/>
      <c r="LK316"/>
      <c r="LL316"/>
      <c r="LM316"/>
      <c r="LN316"/>
      <c r="LO316"/>
      <c r="LP316"/>
      <c r="LQ316"/>
      <c r="LR316"/>
      <c r="LS316"/>
      <c r="LT316"/>
      <c r="LU316"/>
      <c r="LV316"/>
      <c r="LW316"/>
      <c r="LX316"/>
      <c r="LY316"/>
      <c r="LZ316"/>
      <c r="MA316"/>
      <c r="MB316"/>
      <c r="MC316"/>
      <c r="MD316"/>
      <c r="ME316"/>
      <c r="MF316"/>
      <c r="MG316"/>
      <c r="MH316"/>
      <c r="MI316"/>
      <c r="MJ316"/>
      <c r="MK316"/>
      <c r="ML316"/>
      <c r="MM316"/>
      <c r="MN316"/>
      <c r="MO316"/>
      <c r="MP316"/>
      <c r="MQ316"/>
      <c r="MR316"/>
      <c r="MS316"/>
      <c r="MT316"/>
      <c r="MU316"/>
      <c r="MV316"/>
      <c r="MW316"/>
      <c r="MX316"/>
      <c r="MY316"/>
      <c r="MZ316"/>
      <c r="NA316"/>
      <c r="NB316"/>
      <c r="NC316"/>
      <c r="ND316"/>
      <c r="NE316"/>
      <c r="NF316"/>
      <c r="NG316"/>
      <c r="NH316"/>
      <c r="NI316"/>
      <c r="NJ316"/>
      <c r="NK316"/>
      <c r="NL316"/>
      <c r="NM316"/>
      <c r="NN316"/>
      <c r="NO316"/>
      <c r="NP316"/>
      <c r="NQ316"/>
      <c r="NR316"/>
      <c r="NS316"/>
      <c r="NT316"/>
      <c r="NU316"/>
      <c r="NV316"/>
      <c r="NW316"/>
      <c r="NX316"/>
      <c r="NY316"/>
      <c r="NZ316"/>
      <c r="OA316"/>
      <c r="OB316"/>
      <c r="OC316"/>
      <c r="OD316"/>
      <c r="OE316"/>
      <c r="OF316"/>
      <c r="OG316"/>
      <c r="OH316"/>
      <c r="OI316"/>
      <c r="OJ316"/>
      <c r="OK316"/>
      <c r="OL316"/>
      <c r="OM316"/>
      <c r="ON316"/>
      <c r="OO316"/>
      <c r="OP316"/>
      <c r="OQ316"/>
      <c r="OR316"/>
      <c r="OS316"/>
      <c r="OT316"/>
      <c r="OU316"/>
      <c r="OV316"/>
      <c r="OW316"/>
      <c r="OX316"/>
      <c r="OY316"/>
      <c r="OZ316"/>
      <c r="PA316"/>
      <c r="PB316"/>
      <c r="PC316"/>
      <c r="PD316"/>
      <c r="PE316"/>
      <c r="PF316"/>
      <c r="PG316"/>
      <c r="PH316"/>
      <c r="PI316"/>
      <c r="PJ316"/>
      <c r="PK316"/>
      <c r="PL316"/>
      <c r="PM316"/>
      <c r="PN316"/>
      <c r="PO316"/>
      <c r="PP316"/>
      <c r="PQ316"/>
      <c r="PR316"/>
      <c r="PS316"/>
      <c r="PT316"/>
      <c r="PU316"/>
      <c r="PV316"/>
      <c r="PW316"/>
      <c r="PX316"/>
      <c r="PY316"/>
      <c r="PZ316"/>
      <c r="QA316"/>
      <c r="QB316"/>
      <c r="QC316"/>
      <c r="QD316"/>
      <c r="QE316"/>
      <c r="QF316"/>
      <c r="QG316"/>
      <c r="QH316"/>
      <c r="QI316"/>
      <c r="QJ316"/>
      <c r="QK316"/>
      <c r="QL316"/>
      <c r="QM316"/>
      <c r="QN316"/>
      <c r="QO316"/>
      <c r="QP316"/>
      <c r="QQ316"/>
      <c r="QR316"/>
      <c r="QS316"/>
      <c r="QT316"/>
      <c r="QU316"/>
      <c r="QV316"/>
      <c r="QW316"/>
      <c r="QX316"/>
      <c r="QY316"/>
      <c r="QZ316"/>
      <c r="RA316"/>
      <c r="RB316"/>
      <c r="RC316"/>
      <c r="RD316"/>
      <c r="RE316"/>
      <c r="RF316"/>
      <c r="RG316"/>
      <c r="RH316"/>
      <c r="RI316"/>
      <c r="RJ316"/>
      <c r="RK316"/>
      <c r="RL316"/>
      <c r="RM316"/>
      <c r="RN316"/>
      <c r="RO316"/>
      <c r="RP316"/>
      <c r="RQ316"/>
    </row>
    <row r="317" spans="1:485" s="40" customFormat="1" x14ac:dyDescent="0.2">
      <c r="A317" s="46" t="s">
        <v>536</v>
      </c>
      <c r="B317" s="47" t="s">
        <v>537</v>
      </c>
      <c r="C317" s="47" t="s">
        <v>59</v>
      </c>
      <c r="D317" s="47" t="s">
        <v>541</v>
      </c>
      <c r="E317" s="26">
        <v>1014147</v>
      </c>
      <c r="F317" s="156">
        <v>1188241</v>
      </c>
      <c r="G317" s="2">
        <f t="shared" si="9"/>
        <v>174094</v>
      </c>
      <c r="H317" s="44">
        <f t="shared" si="8"/>
        <v>0.17169999999999999</v>
      </c>
      <c r="I317" s="61" t="s">
        <v>870</v>
      </c>
      <c r="J317" s="65" t="s">
        <v>870</v>
      </c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  <c r="JD317"/>
      <c r="JE317"/>
      <c r="JF317"/>
      <c r="JG317"/>
      <c r="JH317"/>
      <c r="JI317"/>
      <c r="JJ317"/>
      <c r="JK317"/>
      <c r="JL317"/>
      <c r="JM317"/>
      <c r="JN317"/>
      <c r="JO317"/>
      <c r="JP317"/>
      <c r="JQ317"/>
      <c r="JR317"/>
      <c r="JS317"/>
      <c r="JT317"/>
      <c r="JU317"/>
      <c r="JV317"/>
      <c r="JW317"/>
      <c r="JX317"/>
      <c r="JY317"/>
      <c r="JZ317"/>
      <c r="KA317"/>
      <c r="KB317"/>
      <c r="KC317"/>
      <c r="KD317"/>
      <c r="KE317"/>
      <c r="KF317"/>
      <c r="KG317"/>
      <c r="KH317"/>
      <c r="KI317"/>
      <c r="KJ317"/>
      <c r="KK317"/>
      <c r="KL317"/>
      <c r="KM317"/>
      <c r="KN317"/>
      <c r="KO317"/>
      <c r="KP317"/>
      <c r="KQ317"/>
      <c r="KR317"/>
      <c r="KS317"/>
      <c r="KT317"/>
      <c r="KU317"/>
      <c r="KV317"/>
      <c r="KW317"/>
      <c r="KX317"/>
      <c r="KY317"/>
      <c r="KZ317"/>
      <c r="LA317"/>
      <c r="LB317"/>
      <c r="LC317"/>
      <c r="LD317"/>
      <c r="LE317"/>
      <c r="LF317"/>
      <c r="LG317"/>
      <c r="LH317"/>
      <c r="LI317"/>
      <c r="LJ317"/>
      <c r="LK317"/>
      <c r="LL317"/>
      <c r="LM317"/>
      <c r="LN317"/>
      <c r="LO317"/>
      <c r="LP317"/>
      <c r="LQ317"/>
      <c r="LR317"/>
      <c r="LS317"/>
      <c r="LT317"/>
      <c r="LU317"/>
      <c r="LV317"/>
      <c r="LW317"/>
      <c r="LX317"/>
      <c r="LY317"/>
      <c r="LZ317"/>
      <c r="MA317"/>
      <c r="MB317"/>
      <c r="MC317"/>
      <c r="MD317"/>
      <c r="ME317"/>
      <c r="MF317"/>
      <c r="MG317"/>
      <c r="MH317"/>
      <c r="MI317"/>
      <c r="MJ317"/>
      <c r="MK317"/>
      <c r="ML317"/>
      <c r="MM317"/>
      <c r="MN317"/>
      <c r="MO317"/>
      <c r="MP317"/>
      <c r="MQ317"/>
      <c r="MR317"/>
      <c r="MS317"/>
      <c r="MT317"/>
      <c r="MU317"/>
      <c r="MV317"/>
      <c r="MW317"/>
      <c r="MX317"/>
      <c r="MY317"/>
      <c r="MZ317"/>
      <c r="NA317"/>
      <c r="NB317"/>
      <c r="NC317"/>
      <c r="ND317"/>
      <c r="NE317"/>
      <c r="NF317"/>
      <c r="NG317"/>
      <c r="NH317"/>
      <c r="NI317"/>
      <c r="NJ317"/>
      <c r="NK317"/>
      <c r="NL317"/>
      <c r="NM317"/>
      <c r="NN317"/>
      <c r="NO317"/>
      <c r="NP317"/>
      <c r="NQ317"/>
      <c r="NR317"/>
      <c r="NS317"/>
      <c r="NT317"/>
      <c r="NU317"/>
      <c r="NV317"/>
      <c r="NW317"/>
      <c r="NX317"/>
      <c r="NY317"/>
      <c r="NZ317"/>
      <c r="OA317"/>
      <c r="OB317"/>
      <c r="OC317"/>
      <c r="OD317"/>
      <c r="OE317"/>
      <c r="OF317"/>
      <c r="OG317"/>
      <c r="OH317"/>
      <c r="OI317"/>
      <c r="OJ317"/>
      <c r="OK317"/>
      <c r="OL317"/>
      <c r="OM317"/>
      <c r="ON317"/>
      <c r="OO317"/>
      <c r="OP317"/>
      <c r="OQ317"/>
      <c r="OR317"/>
      <c r="OS317"/>
      <c r="OT317"/>
      <c r="OU317"/>
      <c r="OV317"/>
      <c r="OW317"/>
      <c r="OX317"/>
      <c r="OY317"/>
      <c r="OZ317"/>
      <c r="PA317"/>
      <c r="PB317"/>
      <c r="PC317"/>
      <c r="PD317"/>
      <c r="PE317"/>
      <c r="PF317"/>
      <c r="PG317"/>
      <c r="PH317"/>
      <c r="PI317"/>
      <c r="PJ317"/>
      <c r="PK317"/>
      <c r="PL317"/>
      <c r="PM317"/>
      <c r="PN317"/>
      <c r="PO317"/>
      <c r="PP317"/>
      <c r="PQ317"/>
      <c r="PR317"/>
      <c r="PS317"/>
      <c r="PT317"/>
      <c r="PU317"/>
      <c r="PV317"/>
      <c r="PW317"/>
      <c r="PX317"/>
      <c r="PY317"/>
      <c r="PZ317"/>
      <c r="QA317"/>
      <c r="QB317"/>
      <c r="QC317"/>
      <c r="QD317"/>
      <c r="QE317"/>
      <c r="QF317"/>
      <c r="QG317"/>
      <c r="QH317"/>
      <c r="QI317"/>
      <c r="QJ317"/>
      <c r="QK317"/>
      <c r="QL317"/>
      <c r="QM317"/>
      <c r="QN317"/>
      <c r="QO317"/>
      <c r="QP317"/>
      <c r="QQ317"/>
      <c r="QR317"/>
      <c r="QS317"/>
      <c r="QT317"/>
      <c r="QU317"/>
      <c r="QV317"/>
      <c r="QW317"/>
      <c r="QX317"/>
      <c r="QY317"/>
      <c r="QZ317"/>
      <c r="RA317"/>
      <c r="RB317"/>
      <c r="RC317"/>
      <c r="RD317"/>
      <c r="RE317"/>
      <c r="RF317"/>
      <c r="RG317"/>
      <c r="RH317"/>
      <c r="RI317"/>
      <c r="RJ317"/>
      <c r="RK317"/>
      <c r="RL317"/>
      <c r="RM317"/>
      <c r="RN317"/>
      <c r="RO317"/>
      <c r="RP317"/>
      <c r="RQ317"/>
    </row>
    <row r="318" spans="1:485" s="40" customFormat="1" x14ac:dyDescent="0.2">
      <c r="A318" s="46" t="s">
        <v>536</v>
      </c>
      <c r="B318" s="47" t="s">
        <v>537</v>
      </c>
      <c r="C318" s="47" t="s">
        <v>215</v>
      </c>
      <c r="D318" s="47" t="s">
        <v>542</v>
      </c>
      <c r="E318" s="26">
        <v>2974430</v>
      </c>
      <c r="F318" s="156">
        <v>3541306</v>
      </c>
      <c r="G318" s="2">
        <f t="shared" si="9"/>
        <v>566876</v>
      </c>
      <c r="H318" s="44">
        <f t="shared" si="8"/>
        <v>0.19059999999999999</v>
      </c>
      <c r="I318" s="61" t="s">
        <v>870</v>
      </c>
      <c r="J318" s="65" t="s">
        <v>870</v>
      </c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  <c r="JD318"/>
      <c r="JE318"/>
      <c r="JF318"/>
      <c r="JG318"/>
      <c r="JH318"/>
      <c r="JI318"/>
      <c r="JJ318"/>
      <c r="JK318"/>
      <c r="JL318"/>
      <c r="JM318"/>
      <c r="JN318"/>
      <c r="JO318"/>
      <c r="JP318"/>
      <c r="JQ318"/>
      <c r="JR318"/>
      <c r="JS318"/>
      <c r="JT318"/>
      <c r="JU318"/>
      <c r="JV318"/>
      <c r="JW318"/>
      <c r="JX318"/>
      <c r="JY318"/>
      <c r="JZ318"/>
      <c r="KA318"/>
      <c r="KB318"/>
      <c r="KC318"/>
      <c r="KD318"/>
      <c r="KE318"/>
      <c r="KF318"/>
      <c r="KG318"/>
      <c r="KH318"/>
      <c r="KI318"/>
      <c r="KJ318"/>
      <c r="KK318"/>
      <c r="KL318"/>
      <c r="KM318"/>
      <c r="KN318"/>
      <c r="KO318"/>
      <c r="KP318"/>
      <c r="KQ318"/>
      <c r="KR318"/>
      <c r="KS318"/>
      <c r="KT318"/>
      <c r="KU318"/>
      <c r="KV318"/>
      <c r="KW318"/>
      <c r="KX318"/>
      <c r="KY318"/>
      <c r="KZ318"/>
      <c r="LA318"/>
      <c r="LB318"/>
      <c r="LC318"/>
      <c r="LD318"/>
      <c r="LE318"/>
      <c r="LF318"/>
      <c r="LG318"/>
      <c r="LH318"/>
      <c r="LI318"/>
      <c r="LJ318"/>
      <c r="LK318"/>
      <c r="LL318"/>
      <c r="LM318"/>
      <c r="LN318"/>
      <c r="LO318"/>
      <c r="LP318"/>
      <c r="LQ318"/>
      <c r="LR318"/>
      <c r="LS318"/>
      <c r="LT318"/>
      <c r="LU318"/>
      <c r="LV318"/>
      <c r="LW318"/>
      <c r="LX318"/>
      <c r="LY318"/>
      <c r="LZ318"/>
      <c r="MA318"/>
      <c r="MB318"/>
      <c r="MC318"/>
      <c r="MD318"/>
      <c r="ME318"/>
      <c r="MF318"/>
      <c r="MG318"/>
      <c r="MH318"/>
      <c r="MI318"/>
      <c r="MJ318"/>
      <c r="MK318"/>
      <c r="ML318"/>
      <c r="MM318"/>
      <c r="MN318"/>
      <c r="MO318"/>
      <c r="MP318"/>
      <c r="MQ318"/>
      <c r="MR318"/>
      <c r="MS318"/>
      <c r="MT318"/>
      <c r="MU318"/>
      <c r="MV318"/>
      <c r="MW318"/>
      <c r="MX318"/>
      <c r="MY318"/>
      <c r="MZ318"/>
      <c r="NA318"/>
      <c r="NB318"/>
      <c r="NC318"/>
      <c r="ND318"/>
      <c r="NE318"/>
      <c r="NF318"/>
      <c r="NG318"/>
      <c r="NH318"/>
      <c r="NI318"/>
      <c r="NJ318"/>
      <c r="NK318"/>
      <c r="NL318"/>
      <c r="NM318"/>
      <c r="NN318"/>
      <c r="NO318"/>
      <c r="NP318"/>
      <c r="NQ318"/>
      <c r="NR318"/>
      <c r="NS318"/>
      <c r="NT318"/>
      <c r="NU318"/>
      <c r="NV318"/>
      <c r="NW318"/>
      <c r="NX318"/>
      <c r="NY318"/>
      <c r="NZ318"/>
      <c r="OA318"/>
      <c r="OB318"/>
      <c r="OC318"/>
      <c r="OD318"/>
      <c r="OE318"/>
      <c r="OF318"/>
      <c r="OG318"/>
      <c r="OH318"/>
      <c r="OI318"/>
      <c r="OJ318"/>
      <c r="OK318"/>
      <c r="OL318"/>
      <c r="OM318"/>
      <c r="ON318"/>
      <c r="OO318"/>
      <c r="OP318"/>
      <c r="OQ318"/>
      <c r="OR318"/>
      <c r="OS318"/>
      <c r="OT318"/>
      <c r="OU318"/>
      <c r="OV318"/>
      <c r="OW318"/>
      <c r="OX318"/>
      <c r="OY318"/>
      <c r="OZ318"/>
      <c r="PA318"/>
      <c r="PB318"/>
      <c r="PC318"/>
      <c r="PD318"/>
      <c r="PE318"/>
      <c r="PF318"/>
      <c r="PG318"/>
      <c r="PH318"/>
      <c r="PI318"/>
      <c r="PJ318"/>
      <c r="PK318"/>
      <c r="PL318"/>
      <c r="PM318"/>
      <c r="PN318"/>
      <c r="PO318"/>
      <c r="PP318"/>
      <c r="PQ318"/>
      <c r="PR318"/>
      <c r="PS318"/>
      <c r="PT318"/>
      <c r="PU318"/>
      <c r="PV318"/>
      <c r="PW318"/>
      <c r="PX318"/>
      <c r="PY318"/>
      <c r="PZ318"/>
      <c r="QA318"/>
      <c r="QB318"/>
      <c r="QC318"/>
      <c r="QD318"/>
      <c r="QE318"/>
      <c r="QF318"/>
      <c r="QG318"/>
      <c r="QH318"/>
      <c r="QI318"/>
      <c r="QJ318"/>
      <c r="QK318"/>
      <c r="QL318"/>
      <c r="QM318"/>
      <c r="QN318"/>
      <c r="QO318"/>
      <c r="QP318"/>
      <c r="QQ318"/>
      <c r="QR318"/>
      <c r="QS318"/>
      <c r="QT318"/>
      <c r="QU318"/>
      <c r="QV318"/>
      <c r="QW318"/>
      <c r="QX318"/>
      <c r="QY318"/>
      <c r="QZ318"/>
      <c r="RA318"/>
      <c r="RB318"/>
      <c r="RC318"/>
      <c r="RD318"/>
      <c r="RE318"/>
      <c r="RF318"/>
      <c r="RG318"/>
      <c r="RH318"/>
      <c r="RI318"/>
      <c r="RJ318"/>
      <c r="RK318"/>
      <c r="RL318"/>
      <c r="RM318"/>
      <c r="RN318"/>
      <c r="RO318"/>
      <c r="RP318"/>
      <c r="RQ318"/>
    </row>
    <row r="319" spans="1:485" s="40" customFormat="1" x14ac:dyDescent="0.2">
      <c r="A319" s="46" t="s">
        <v>536</v>
      </c>
      <c r="B319" s="47" t="s">
        <v>537</v>
      </c>
      <c r="C319" s="47" t="s">
        <v>95</v>
      </c>
      <c r="D319" s="47" t="s">
        <v>543</v>
      </c>
      <c r="E319" s="26">
        <v>16276982</v>
      </c>
      <c r="F319" s="156">
        <v>20051915</v>
      </c>
      <c r="G319" s="2">
        <f t="shared" si="9"/>
        <v>3774933</v>
      </c>
      <c r="H319" s="44">
        <f t="shared" si="8"/>
        <v>0.2319</v>
      </c>
      <c r="I319" s="61" t="s">
        <v>870</v>
      </c>
      <c r="J319" s="65" t="s">
        <v>870</v>
      </c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  <c r="JD319"/>
      <c r="JE319"/>
      <c r="JF319"/>
      <c r="JG319"/>
      <c r="JH319"/>
      <c r="JI319"/>
      <c r="JJ319"/>
      <c r="JK319"/>
      <c r="JL319"/>
      <c r="JM319"/>
      <c r="JN319"/>
      <c r="JO319"/>
      <c r="JP319"/>
      <c r="JQ319"/>
      <c r="JR319"/>
      <c r="JS319"/>
      <c r="JT319"/>
      <c r="JU319"/>
      <c r="JV319"/>
      <c r="JW319"/>
      <c r="JX319"/>
      <c r="JY319"/>
      <c r="JZ319"/>
      <c r="KA319"/>
      <c r="KB319"/>
      <c r="KC319"/>
      <c r="KD319"/>
      <c r="KE319"/>
      <c r="KF319"/>
      <c r="KG319"/>
      <c r="KH319"/>
      <c r="KI319"/>
      <c r="KJ319"/>
      <c r="KK319"/>
      <c r="KL319"/>
      <c r="KM319"/>
      <c r="KN319"/>
      <c r="KO319"/>
      <c r="KP319"/>
      <c r="KQ319"/>
      <c r="KR319"/>
      <c r="KS319"/>
      <c r="KT319"/>
      <c r="KU319"/>
      <c r="KV319"/>
      <c r="KW319"/>
      <c r="KX319"/>
      <c r="KY319"/>
      <c r="KZ319"/>
      <c r="LA319"/>
      <c r="LB319"/>
      <c r="LC319"/>
      <c r="LD319"/>
      <c r="LE319"/>
      <c r="LF319"/>
      <c r="LG319"/>
      <c r="LH319"/>
      <c r="LI319"/>
      <c r="LJ319"/>
      <c r="LK319"/>
      <c r="LL319"/>
      <c r="LM319"/>
      <c r="LN319"/>
      <c r="LO319"/>
      <c r="LP319"/>
      <c r="LQ319"/>
      <c r="LR319"/>
      <c r="LS319"/>
      <c r="LT319"/>
      <c r="LU319"/>
      <c r="LV319"/>
      <c r="LW319"/>
      <c r="LX319"/>
      <c r="LY319"/>
      <c r="LZ319"/>
      <c r="MA319"/>
      <c r="MB319"/>
      <c r="MC319"/>
      <c r="MD319"/>
      <c r="ME319"/>
      <c r="MF319"/>
      <c r="MG319"/>
      <c r="MH319"/>
      <c r="MI319"/>
      <c r="MJ319"/>
      <c r="MK319"/>
      <c r="ML319"/>
      <c r="MM319"/>
      <c r="MN319"/>
      <c r="MO319"/>
      <c r="MP319"/>
      <c r="MQ319"/>
      <c r="MR319"/>
      <c r="MS319"/>
      <c r="MT319"/>
      <c r="MU319"/>
      <c r="MV319"/>
      <c r="MW319"/>
      <c r="MX319"/>
      <c r="MY319"/>
      <c r="MZ319"/>
      <c r="NA319"/>
      <c r="NB319"/>
      <c r="NC319"/>
      <c r="ND319"/>
      <c r="NE319"/>
      <c r="NF319"/>
      <c r="NG319"/>
      <c r="NH319"/>
      <c r="NI319"/>
      <c r="NJ319"/>
      <c r="NK319"/>
      <c r="NL319"/>
      <c r="NM319"/>
      <c r="NN319"/>
      <c r="NO319"/>
      <c r="NP319"/>
      <c r="NQ319"/>
      <c r="NR319"/>
      <c r="NS319"/>
      <c r="NT319"/>
      <c r="NU319"/>
      <c r="NV319"/>
      <c r="NW319"/>
      <c r="NX319"/>
      <c r="NY319"/>
      <c r="NZ319"/>
      <c r="OA319"/>
      <c r="OB319"/>
      <c r="OC319"/>
      <c r="OD319"/>
      <c r="OE319"/>
      <c r="OF319"/>
      <c r="OG319"/>
      <c r="OH319"/>
      <c r="OI319"/>
      <c r="OJ319"/>
      <c r="OK319"/>
      <c r="OL319"/>
      <c r="OM319"/>
      <c r="ON319"/>
      <c r="OO319"/>
      <c r="OP319"/>
      <c r="OQ319"/>
      <c r="OR319"/>
      <c r="OS319"/>
      <c r="OT319"/>
      <c r="OU319"/>
      <c r="OV319"/>
      <c r="OW319"/>
      <c r="OX319"/>
      <c r="OY319"/>
      <c r="OZ319"/>
      <c r="PA319"/>
      <c r="PB319"/>
      <c r="PC319"/>
      <c r="PD319"/>
      <c r="PE319"/>
      <c r="PF319"/>
      <c r="PG319"/>
      <c r="PH319"/>
      <c r="PI319"/>
      <c r="PJ319"/>
      <c r="PK319"/>
      <c r="PL319"/>
      <c r="PM319"/>
      <c r="PN319"/>
      <c r="PO319"/>
      <c r="PP319"/>
      <c r="PQ319"/>
      <c r="PR319"/>
      <c r="PS319"/>
      <c r="PT319"/>
      <c r="PU319"/>
      <c r="PV319"/>
      <c r="PW319"/>
      <c r="PX319"/>
      <c r="PY319"/>
      <c r="PZ319"/>
      <c r="QA319"/>
      <c r="QB319"/>
      <c r="QC319"/>
      <c r="QD319"/>
      <c r="QE319"/>
      <c r="QF319"/>
      <c r="QG319"/>
      <c r="QH319"/>
      <c r="QI319"/>
      <c r="QJ319"/>
      <c r="QK319"/>
      <c r="QL319"/>
      <c r="QM319"/>
      <c r="QN319"/>
      <c r="QO319"/>
      <c r="QP319"/>
      <c r="QQ319"/>
      <c r="QR319"/>
      <c r="QS319"/>
      <c r="QT319"/>
      <c r="QU319"/>
      <c r="QV319"/>
      <c r="QW319"/>
      <c r="QX319"/>
      <c r="QY319"/>
      <c r="QZ319"/>
      <c r="RA319"/>
      <c r="RB319"/>
      <c r="RC319"/>
      <c r="RD319"/>
      <c r="RE319"/>
      <c r="RF319"/>
      <c r="RG319"/>
      <c r="RH319"/>
      <c r="RI319"/>
      <c r="RJ319"/>
      <c r="RK319"/>
      <c r="RL319"/>
      <c r="RM319"/>
      <c r="RN319"/>
      <c r="RO319"/>
      <c r="RP319"/>
      <c r="RQ319"/>
    </row>
    <row r="320" spans="1:485" s="40" customFormat="1" x14ac:dyDescent="0.2">
      <c r="A320" s="46" t="s">
        <v>536</v>
      </c>
      <c r="B320" s="47" t="s">
        <v>537</v>
      </c>
      <c r="C320" s="47" t="s">
        <v>193</v>
      </c>
      <c r="D320" s="47" t="s">
        <v>544</v>
      </c>
      <c r="E320" s="26">
        <v>5954647</v>
      </c>
      <c r="F320" s="156">
        <v>6781705</v>
      </c>
      <c r="G320" s="2">
        <f t="shared" si="9"/>
        <v>827058</v>
      </c>
      <c r="H320" s="44">
        <f t="shared" si="8"/>
        <v>0.1389</v>
      </c>
      <c r="I320" s="61" t="s">
        <v>870</v>
      </c>
      <c r="J320" s="65" t="s">
        <v>870</v>
      </c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  <c r="JD320"/>
      <c r="JE320"/>
      <c r="JF320"/>
      <c r="JG320"/>
      <c r="JH320"/>
      <c r="JI320"/>
      <c r="JJ320"/>
      <c r="JK320"/>
      <c r="JL320"/>
      <c r="JM320"/>
      <c r="JN320"/>
      <c r="JO320"/>
      <c r="JP320"/>
      <c r="JQ320"/>
      <c r="JR320"/>
      <c r="JS320"/>
      <c r="JT320"/>
      <c r="JU320"/>
      <c r="JV320"/>
      <c r="JW320"/>
      <c r="JX320"/>
      <c r="JY320"/>
      <c r="JZ320"/>
      <c r="KA320"/>
      <c r="KB320"/>
      <c r="KC320"/>
      <c r="KD320"/>
      <c r="KE320"/>
      <c r="KF320"/>
      <c r="KG320"/>
      <c r="KH320"/>
      <c r="KI320"/>
      <c r="KJ320"/>
      <c r="KK320"/>
      <c r="KL320"/>
      <c r="KM320"/>
      <c r="KN320"/>
      <c r="KO320"/>
      <c r="KP320"/>
      <c r="KQ320"/>
      <c r="KR320"/>
      <c r="KS320"/>
      <c r="KT320"/>
      <c r="KU320"/>
      <c r="KV320"/>
      <c r="KW320"/>
      <c r="KX320"/>
      <c r="KY320"/>
      <c r="KZ320"/>
      <c r="LA320"/>
      <c r="LB320"/>
      <c r="LC320"/>
      <c r="LD320"/>
      <c r="LE320"/>
      <c r="LF320"/>
      <c r="LG320"/>
      <c r="LH320"/>
      <c r="LI320"/>
      <c r="LJ320"/>
      <c r="LK320"/>
      <c r="LL320"/>
      <c r="LM320"/>
      <c r="LN320"/>
      <c r="LO320"/>
      <c r="LP320"/>
      <c r="LQ320"/>
      <c r="LR320"/>
      <c r="LS320"/>
      <c r="LT320"/>
      <c r="LU320"/>
      <c r="LV320"/>
      <c r="LW320"/>
      <c r="LX320"/>
      <c r="LY320"/>
      <c r="LZ320"/>
      <c r="MA320"/>
      <c r="MB320"/>
      <c r="MC320"/>
      <c r="MD320"/>
      <c r="ME320"/>
      <c r="MF320"/>
      <c r="MG320"/>
      <c r="MH320"/>
      <c r="MI320"/>
      <c r="MJ320"/>
      <c r="MK320"/>
      <c r="ML320"/>
      <c r="MM320"/>
      <c r="MN320"/>
      <c r="MO320"/>
      <c r="MP320"/>
      <c r="MQ320"/>
      <c r="MR320"/>
      <c r="MS320"/>
      <c r="MT320"/>
      <c r="MU320"/>
      <c r="MV320"/>
      <c r="MW320"/>
      <c r="MX320"/>
      <c r="MY320"/>
      <c r="MZ320"/>
      <c r="NA320"/>
      <c r="NB320"/>
      <c r="NC320"/>
      <c r="ND320"/>
      <c r="NE320"/>
      <c r="NF320"/>
      <c r="NG320"/>
      <c r="NH320"/>
      <c r="NI320"/>
      <c r="NJ320"/>
      <c r="NK320"/>
      <c r="NL320"/>
      <c r="NM320"/>
      <c r="NN320"/>
      <c r="NO320"/>
      <c r="NP320"/>
      <c r="NQ320"/>
      <c r="NR320"/>
      <c r="NS320"/>
      <c r="NT320"/>
      <c r="NU320"/>
      <c r="NV320"/>
      <c r="NW320"/>
      <c r="NX320"/>
      <c r="NY320"/>
      <c r="NZ320"/>
      <c r="OA320"/>
      <c r="OB320"/>
      <c r="OC320"/>
      <c r="OD320"/>
      <c r="OE320"/>
      <c r="OF320"/>
      <c r="OG320"/>
      <c r="OH320"/>
      <c r="OI320"/>
      <c r="OJ320"/>
      <c r="OK320"/>
      <c r="OL320"/>
      <c r="OM320"/>
      <c r="ON320"/>
      <c r="OO320"/>
      <c r="OP320"/>
      <c r="OQ320"/>
      <c r="OR320"/>
      <c r="OS320"/>
      <c r="OT320"/>
      <c r="OU320"/>
      <c r="OV320"/>
      <c r="OW320"/>
      <c r="OX320"/>
      <c r="OY320"/>
      <c r="OZ320"/>
      <c r="PA320"/>
      <c r="PB320"/>
      <c r="PC320"/>
      <c r="PD320"/>
      <c r="PE320"/>
      <c r="PF320"/>
      <c r="PG320"/>
      <c r="PH320"/>
      <c r="PI320"/>
      <c r="PJ320"/>
      <c r="PK320"/>
      <c r="PL320"/>
      <c r="PM320"/>
      <c r="PN320"/>
      <c r="PO320"/>
      <c r="PP320"/>
      <c r="PQ320"/>
      <c r="PR320"/>
      <c r="PS320"/>
      <c r="PT320"/>
      <c r="PU320"/>
      <c r="PV320"/>
      <c r="PW320"/>
      <c r="PX320"/>
      <c r="PY320"/>
      <c r="PZ320"/>
      <c r="QA320"/>
      <c r="QB320"/>
      <c r="QC320"/>
      <c r="QD320"/>
      <c r="QE320"/>
      <c r="QF320"/>
      <c r="QG320"/>
      <c r="QH320"/>
      <c r="QI320"/>
      <c r="QJ320"/>
      <c r="QK320"/>
      <c r="QL320"/>
      <c r="QM320"/>
      <c r="QN320"/>
      <c r="QO320"/>
      <c r="QP320"/>
      <c r="QQ320"/>
      <c r="QR320"/>
      <c r="QS320"/>
      <c r="QT320"/>
      <c r="QU320"/>
      <c r="QV320"/>
      <c r="QW320"/>
      <c r="QX320"/>
      <c r="QY320"/>
      <c r="QZ320"/>
      <c r="RA320"/>
      <c r="RB320"/>
      <c r="RC320"/>
      <c r="RD320"/>
      <c r="RE320"/>
      <c r="RF320"/>
      <c r="RG320"/>
      <c r="RH320"/>
      <c r="RI320"/>
      <c r="RJ320"/>
      <c r="RK320"/>
      <c r="RL320"/>
      <c r="RM320"/>
      <c r="RN320"/>
      <c r="RO320"/>
      <c r="RP320"/>
      <c r="RQ320"/>
    </row>
    <row r="321" spans="1:485" s="40" customFormat="1" x14ac:dyDescent="0.2">
      <c r="A321" s="46" t="s">
        <v>536</v>
      </c>
      <c r="B321" s="47" t="s">
        <v>537</v>
      </c>
      <c r="C321" s="47" t="s">
        <v>28</v>
      </c>
      <c r="D321" s="47" t="s">
        <v>545</v>
      </c>
      <c r="E321" s="26">
        <v>732343</v>
      </c>
      <c r="F321" s="156">
        <v>789744</v>
      </c>
      <c r="G321" s="2">
        <f t="shared" si="9"/>
        <v>57401</v>
      </c>
      <c r="H321" s="44">
        <f t="shared" si="8"/>
        <v>7.8399999999999997E-2</v>
      </c>
      <c r="I321" s="61" t="s">
        <v>870</v>
      </c>
      <c r="J321" s="65" t="s">
        <v>870</v>
      </c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  <c r="JD321"/>
      <c r="JE321"/>
      <c r="JF321"/>
      <c r="JG321"/>
      <c r="JH321"/>
      <c r="JI321"/>
      <c r="JJ321"/>
      <c r="JK321"/>
      <c r="JL321"/>
      <c r="JM321"/>
      <c r="JN321"/>
      <c r="JO321"/>
      <c r="JP321"/>
      <c r="JQ321"/>
      <c r="JR321"/>
      <c r="JS321"/>
      <c r="JT321"/>
      <c r="JU321"/>
      <c r="JV321"/>
      <c r="JW321"/>
      <c r="JX321"/>
      <c r="JY321"/>
      <c r="JZ321"/>
      <c r="KA321"/>
      <c r="KB321"/>
      <c r="KC321"/>
      <c r="KD321"/>
      <c r="KE321"/>
      <c r="KF321"/>
      <c r="KG321"/>
      <c r="KH321"/>
      <c r="KI321"/>
      <c r="KJ321"/>
      <c r="KK321"/>
      <c r="KL321"/>
      <c r="KM321"/>
      <c r="KN321"/>
      <c r="KO321"/>
      <c r="KP321"/>
      <c r="KQ321"/>
      <c r="KR321"/>
      <c r="KS321"/>
      <c r="KT321"/>
      <c r="KU321"/>
      <c r="KV321"/>
      <c r="KW321"/>
      <c r="KX321"/>
      <c r="KY321"/>
      <c r="KZ321"/>
      <c r="LA321"/>
      <c r="LB321"/>
      <c r="LC321"/>
      <c r="LD321"/>
      <c r="LE321"/>
      <c r="LF321"/>
      <c r="LG321"/>
      <c r="LH321"/>
      <c r="LI321"/>
      <c r="LJ321"/>
      <c r="LK321"/>
      <c r="LL321"/>
      <c r="LM321"/>
      <c r="LN321"/>
      <c r="LO321"/>
      <c r="LP321"/>
      <c r="LQ321"/>
      <c r="LR321"/>
      <c r="LS321"/>
      <c r="LT321"/>
      <c r="LU321"/>
      <c r="LV321"/>
      <c r="LW321"/>
      <c r="LX321"/>
      <c r="LY321"/>
      <c r="LZ321"/>
      <c r="MA321"/>
      <c r="MB321"/>
      <c r="MC321"/>
      <c r="MD321"/>
      <c r="ME321"/>
      <c r="MF321"/>
      <c r="MG321"/>
      <c r="MH321"/>
      <c r="MI321"/>
      <c r="MJ321"/>
      <c r="MK321"/>
      <c r="ML321"/>
      <c r="MM321"/>
      <c r="MN321"/>
      <c r="MO321"/>
      <c r="MP321"/>
      <c r="MQ321"/>
      <c r="MR321"/>
      <c r="MS321"/>
      <c r="MT321"/>
      <c r="MU321"/>
      <c r="MV321"/>
      <c r="MW321"/>
      <c r="MX321"/>
      <c r="MY321"/>
      <c r="MZ321"/>
      <c r="NA321"/>
      <c r="NB321"/>
      <c r="NC321"/>
      <c r="ND321"/>
      <c r="NE321"/>
      <c r="NF321"/>
      <c r="NG321"/>
      <c r="NH321"/>
      <c r="NI321"/>
      <c r="NJ321"/>
      <c r="NK321"/>
      <c r="NL321"/>
      <c r="NM321"/>
      <c r="NN321"/>
      <c r="NO321"/>
      <c r="NP321"/>
      <c r="NQ321"/>
      <c r="NR321"/>
      <c r="NS321"/>
      <c r="NT321"/>
      <c r="NU321"/>
      <c r="NV321"/>
      <c r="NW321"/>
      <c r="NX321"/>
      <c r="NY321"/>
      <c r="NZ321"/>
      <c r="OA321"/>
      <c r="OB321"/>
      <c r="OC321"/>
      <c r="OD321"/>
      <c r="OE321"/>
      <c r="OF321"/>
      <c r="OG321"/>
      <c r="OH321"/>
      <c r="OI321"/>
      <c r="OJ321"/>
      <c r="OK321"/>
      <c r="OL321"/>
      <c r="OM321"/>
      <c r="ON321"/>
      <c r="OO321"/>
      <c r="OP321"/>
      <c r="OQ321"/>
      <c r="OR321"/>
      <c r="OS321"/>
      <c r="OT321"/>
      <c r="OU321"/>
      <c r="OV321"/>
      <c r="OW321"/>
      <c r="OX321"/>
      <c r="OY321"/>
      <c r="OZ321"/>
      <c r="PA321"/>
      <c r="PB321"/>
      <c r="PC321"/>
      <c r="PD321"/>
      <c r="PE321"/>
      <c r="PF321"/>
      <c r="PG321"/>
      <c r="PH321"/>
      <c r="PI321"/>
      <c r="PJ321"/>
      <c r="PK321"/>
      <c r="PL321"/>
      <c r="PM321"/>
      <c r="PN321"/>
      <c r="PO321"/>
      <c r="PP321"/>
      <c r="PQ321"/>
      <c r="PR321"/>
      <c r="PS321"/>
      <c r="PT321"/>
      <c r="PU321"/>
      <c r="PV321"/>
      <c r="PW321"/>
      <c r="PX321"/>
      <c r="PY321"/>
      <c r="PZ321"/>
      <c r="QA321"/>
      <c r="QB321"/>
      <c r="QC321"/>
      <c r="QD321"/>
      <c r="QE321"/>
      <c r="QF321"/>
      <c r="QG321"/>
      <c r="QH321"/>
      <c r="QI321"/>
      <c r="QJ321"/>
      <c r="QK321"/>
      <c r="QL321"/>
      <c r="QM321"/>
      <c r="QN321"/>
      <c r="QO321"/>
      <c r="QP321"/>
      <c r="QQ321"/>
      <c r="QR321"/>
      <c r="QS321"/>
      <c r="QT321"/>
      <c r="QU321"/>
      <c r="QV321"/>
      <c r="QW321"/>
      <c r="QX321"/>
      <c r="QY321"/>
      <c r="QZ321"/>
      <c r="RA321"/>
      <c r="RB321"/>
      <c r="RC321"/>
      <c r="RD321"/>
      <c r="RE321"/>
      <c r="RF321"/>
      <c r="RG321"/>
      <c r="RH321"/>
      <c r="RI321"/>
      <c r="RJ321"/>
      <c r="RK321"/>
      <c r="RL321"/>
      <c r="RM321"/>
      <c r="RN321"/>
      <c r="RO321"/>
      <c r="RP321"/>
      <c r="RQ321"/>
    </row>
    <row r="322" spans="1:485" s="40" customFormat="1" x14ac:dyDescent="0.2">
      <c r="A322" s="46" t="s">
        <v>536</v>
      </c>
      <c r="B322" s="47" t="s">
        <v>537</v>
      </c>
      <c r="C322" s="47" t="s">
        <v>147</v>
      </c>
      <c r="D322" s="47" t="s">
        <v>546</v>
      </c>
      <c r="E322" s="26">
        <v>2865579</v>
      </c>
      <c r="F322" s="156">
        <v>3427123</v>
      </c>
      <c r="G322" s="2">
        <f t="shared" si="9"/>
        <v>561544</v>
      </c>
      <c r="H322" s="44">
        <f t="shared" si="8"/>
        <v>0.19600000000000001</v>
      </c>
      <c r="I322" s="61" t="s">
        <v>870</v>
      </c>
      <c r="J322" s="65" t="s">
        <v>870</v>
      </c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  <c r="JD322"/>
      <c r="JE322"/>
      <c r="JF322"/>
      <c r="JG322"/>
      <c r="JH322"/>
      <c r="JI322"/>
      <c r="JJ322"/>
      <c r="JK322"/>
      <c r="JL322"/>
      <c r="JM322"/>
      <c r="JN322"/>
      <c r="JO322"/>
      <c r="JP322"/>
      <c r="JQ322"/>
      <c r="JR322"/>
      <c r="JS322"/>
      <c r="JT322"/>
      <c r="JU322"/>
      <c r="JV322"/>
      <c r="JW322"/>
      <c r="JX322"/>
      <c r="JY322"/>
      <c r="JZ322"/>
      <c r="KA322"/>
      <c r="KB322"/>
      <c r="KC322"/>
      <c r="KD322"/>
      <c r="KE322"/>
      <c r="KF322"/>
      <c r="KG322"/>
      <c r="KH322"/>
      <c r="KI322"/>
      <c r="KJ322"/>
      <c r="KK322"/>
      <c r="KL322"/>
      <c r="KM322"/>
      <c r="KN322"/>
      <c r="KO322"/>
      <c r="KP322"/>
      <c r="KQ322"/>
      <c r="KR322"/>
      <c r="KS322"/>
      <c r="KT322"/>
      <c r="KU322"/>
      <c r="KV322"/>
      <c r="KW322"/>
      <c r="KX322"/>
      <c r="KY322"/>
      <c r="KZ322"/>
      <c r="LA322"/>
      <c r="LB322"/>
      <c r="LC322"/>
      <c r="LD322"/>
      <c r="LE322"/>
      <c r="LF322"/>
      <c r="LG322"/>
      <c r="LH322"/>
      <c r="LI322"/>
      <c r="LJ322"/>
      <c r="LK322"/>
      <c r="LL322"/>
      <c r="LM322"/>
      <c r="LN322"/>
      <c r="LO322"/>
      <c r="LP322"/>
      <c r="LQ322"/>
      <c r="LR322"/>
      <c r="LS322"/>
      <c r="LT322"/>
      <c r="LU322"/>
      <c r="LV322"/>
      <c r="LW322"/>
      <c r="LX322"/>
      <c r="LY322"/>
      <c r="LZ322"/>
      <c r="MA322"/>
      <c r="MB322"/>
      <c r="MC322"/>
      <c r="MD322"/>
      <c r="ME322"/>
      <c r="MF322"/>
      <c r="MG322"/>
      <c r="MH322"/>
      <c r="MI322"/>
      <c r="MJ322"/>
      <c r="MK322"/>
      <c r="ML322"/>
      <c r="MM322"/>
      <c r="MN322"/>
      <c r="MO322"/>
      <c r="MP322"/>
      <c r="MQ322"/>
      <c r="MR322"/>
      <c r="MS322"/>
      <c r="MT322"/>
      <c r="MU322"/>
      <c r="MV322"/>
      <c r="MW322"/>
      <c r="MX322"/>
      <c r="MY322"/>
      <c r="MZ322"/>
      <c r="NA322"/>
      <c r="NB322"/>
      <c r="NC322"/>
      <c r="ND322"/>
      <c r="NE322"/>
      <c r="NF322"/>
      <c r="NG322"/>
      <c r="NH322"/>
      <c r="NI322"/>
      <c r="NJ322"/>
      <c r="NK322"/>
      <c r="NL322"/>
      <c r="NM322"/>
      <c r="NN322"/>
      <c r="NO322"/>
      <c r="NP322"/>
      <c r="NQ322"/>
      <c r="NR322"/>
      <c r="NS322"/>
      <c r="NT322"/>
      <c r="NU322"/>
      <c r="NV322"/>
      <c r="NW322"/>
      <c r="NX322"/>
      <c r="NY322"/>
      <c r="NZ322"/>
      <c r="OA322"/>
      <c r="OB322"/>
      <c r="OC322"/>
      <c r="OD322"/>
      <c r="OE322"/>
      <c r="OF322"/>
      <c r="OG322"/>
      <c r="OH322"/>
      <c r="OI322"/>
      <c r="OJ322"/>
      <c r="OK322"/>
      <c r="OL322"/>
      <c r="OM322"/>
      <c r="ON322"/>
      <c r="OO322"/>
      <c r="OP322"/>
      <c r="OQ322"/>
      <c r="OR322"/>
      <c r="OS322"/>
      <c r="OT322"/>
      <c r="OU322"/>
      <c r="OV322"/>
      <c r="OW322"/>
      <c r="OX322"/>
      <c r="OY322"/>
      <c r="OZ322"/>
      <c r="PA322"/>
      <c r="PB322"/>
      <c r="PC322"/>
      <c r="PD322"/>
      <c r="PE322"/>
      <c r="PF322"/>
      <c r="PG322"/>
      <c r="PH322"/>
      <c r="PI322"/>
      <c r="PJ322"/>
      <c r="PK322"/>
      <c r="PL322"/>
      <c r="PM322"/>
      <c r="PN322"/>
      <c r="PO322"/>
      <c r="PP322"/>
      <c r="PQ322"/>
      <c r="PR322"/>
      <c r="PS322"/>
      <c r="PT322"/>
      <c r="PU322"/>
      <c r="PV322"/>
      <c r="PW322"/>
      <c r="PX322"/>
      <c r="PY322"/>
      <c r="PZ322"/>
      <c r="QA322"/>
      <c r="QB322"/>
      <c r="QC322"/>
      <c r="QD322"/>
      <c r="QE322"/>
      <c r="QF322"/>
      <c r="QG322"/>
      <c r="QH322"/>
      <c r="QI322"/>
      <c r="QJ322"/>
      <c r="QK322"/>
      <c r="QL322"/>
      <c r="QM322"/>
      <c r="QN322"/>
      <c r="QO322"/>
      <c r="QP322"/>
      <c r="QQ322"/>
      <c r="QR322"/>
      <c r="QS322"/>
      <c r="QT322"/>
      <c r="QU322"/>
      <c r="QV322"/>
      <c r="QW322"/>
      <c r="QX322"/>
      <c r="QY322"/>
      <c r="QZ322"/>
      <c r="RA322"/>
      <c r="RB322"/>
      <c r="RC322"/>
      <c r="RD322"/>
      <c r="RE322"/>
      <c r="RF322"/>
      <c r="RG322"/>
      <c r="RH322"/>
      <c r="RI322"/>
      <c r="RJ322"/>
      <c r="RK322"/>
      <c r="RL322"/>
      <c r="RM322"/>
      <c r="RN322"/>
      <c r="RO322"/>
      <c r="RP322"/>
      <c r="RQ322"/>
    </row>
    <row r="323" spans="1:485" s="40" customFormat="1" x14ac:dyDescent="0.2">
      <c r="A323" s="46" t="s">
        <v>536</v>
      </c>
      <c r="B323" s="47" t="s">
        <v>537</v>
      </c>
      <c r="C323" s="47" t="s">
        <v>547</v>
      </c>
      <c r="D323" s="47" t="s">
        <v>548</v>
      </c>
      <c r="E323" s="26">
        <v>1915414</v>
      </c>
      <c r="F323" s="156">
        <v>2184745</v>
      </c>
      <c r="G323" s="2">
        <f t="shared" si="9"/>
        <v>269331</v>
      </c>
      <c r="H323" s="44">
        <f t="shared" si="8"/>
        <v>0.1406</v>
      </c>
      <c r="I323" s="61" t="s">
        <v>870</v>
      </c>
      <c r="J323" s="65" t="s">
        <v>870</v>
      </c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  <c r="JD323"/>
      <c r="JE323"/>
      <c r="JF323"/>
      <c r="JG323"/>
      <c r="JH323"/>
      <c r="JI323"/>
      <c r="JJ323"/>
      <c r="JK323"/>
      <c r="JL323"/>
      <c r="JM323"/>
      <c r="JN323"/>
      <c r="JO323"/>
      <c r="JP323"/>
      <c r="JQ323"/>
      <c r="JR323"/>
      <c r="JS323"/>
      <c r="JT323"/>
      <c r="JU323"/>
      <c r="JV323"/>
      <c r="JW323"/>
      <c r="JX323"/>
      <c r="JY323"/>
      <c r="JZ323"/>
      <c r="KA323"/>
      <c r="KB323"/>
      <c r="KC323"/>
      <c r="KD323"/>
      <c r="KE323"/>
      <c r="KF323"/>
      <c r="KG323"/>
      <c r="KH323"/>
      <c r="KI323"/>
      <c r="KJ323"/>
      <c r="KK323"/>
      <c r="KL323"/>
      <c r="KM323"/>
      <c r="KN323"/>
      <c r="KO323"/>
      <c r="KP323"/>
      <c r="KQ323"/>
      <c r="KR323"/>
      <c r="KS323"/>
      <c r="KT323"/>
      <c r="KU323"/>
      <c r="KV323"/>
      <c r="KW323"/>
      <c r="KX323"/>
      <c r="KY323"/>
      <c r="KZ323"/>
      <c r="LA323"/>
      <c r="LB323"/>
      <c r="LC323"/>
      <c r="LD323"/>
      <c r="LE323"/>
      <c r="LF323"/>
      <c r="LG323"/>
      <c r="LH323"/>
      <c r="LI323"/>
      <c r="LJ323"/>
      <c r="LK323"/>
      <c r="LL323"/>
      <c r="LM323"/>
      <c r="LN323"/>
      <c r="LO323"/>
      <c r="LP323"/>
      <c r="LQ323"/>
      <c r="LR323"/>
      <c r="LS323"/>
      <c r="LT323"/>
      <c r="LU323"/>
      <c r="LV323"/>
      <c r="LW323"/>
      <c r="LX323"/>
      <c r="LY323"/>
      <c r="LZ323"/>
      <c r="MA323"/>
      <c r="MB323"/>
      <c r="MC323"/>
      <c r="MD323"/>
      <c r="ME323"/>
      <c r="MF323"/>
      <c r="MG323"/>
      <c r="MH323"/>
      <c r="MI323"/>
      <c r="MJ323"/>
      <c r="MK323"/>
      <c r="ML323"/>
      <c r="MM323"/>
      <c r="MN323"/>
      <c r="MO323"/>
      <c r="MP323"/>
      <c r="MQ323"/>
      <c r="MR323"/>
      <c r="MS323"/>
      <c r="MT323"/>
      <c r="MU323"/>
      <c r="MV323"/>
      <c r="MW323"/>
      <c r="MX323"/>
      <c r="MY323"/>
      <c r="MZ323"/>
      <c r="NA323"/>
      <c r="NB323"/>
      <c r="NC323"/>
      <c r="ND323"/>
      <c r="NE323"/>
      <c r="NF323"/>
      <c r="NG323"/>
      <c r="NH323"/>
      <c r="NI323"/>
      <c r="NJ323"/>
      <c r="NK323"/>
      <c r="NL323"/>
      <c r="NM323"/>
      <c r="NN323"/>
      <c r="NO323"/>
      <c r="NP323"/>
      <c r="NQ323"/>
      <c r="NR323"/>
      <c r="NS323"/>
      <c r="NT323"/>
      <c r="NU323"/>
      <c r="NV323"/>
      <c r="NW323"/>
      <c r="NX323"/>
      <c r="NY323"/>
      <c r="NZ323"/>
      <c r="OA323"/>
      <c r="OB323"/>
      <c r="OC323"/>
      <c r="OD323"/>
      <c r="OE323"/>
      <c r="OF323"/>
      <c r="OG323"/>
      <c r="OH323"/>
      <c r="OI323"/>
      <c r="OJ323"/>
      <c r="OK323"/>
      <c r="OL323"/>
      <c r="OM323"/>
      <c r="ON323"/>
      <c r="OO323"/>
      <c r="OP323"/>
      <c r="OQ323"/>
      <c r="OR323"/>
      <c r="OS323"/>
      <c r="OT323"/>
      <c r="OU323"/>
      <c r="OV323"/>
      <c r="OW323"/>
      <c r="OX323"/>
      <c r="OY323"/>
      <c r="OZ323"/>
      <c r="PA323"/>
      <c r="PB323"/>
      <c r="PC323"/>
      <c r="PD323"/>
      <c r="PE323"/>
      <c r="PF323"/>
      <c r="PG323"/>
      <c r="PH323"/>
      <c r="PI323"/>
      <c r="PJ323"/>
      <c r="PK323"/>
      <c r="PL323"/>
      <c r="PM323"/>
      <c r="PN323"/>
      <c r="PO323"/>
      <c r="PP323"/>
      <c r="PQ323"/>
      <c r="PR323"/>
      <c r="PS323"/>
      <c r="PT323"/>
      <c r="PU323"/>
      <c r="PV323"/>
      <c r="PW323"/>
      <c r="PX323"/>
      <c r="PY323"/>
      <c r="PZ323"/>
      <c r="QA323"/>
      <c r="QB323"/>
      <c r="QC323"/>
      <c r="QD323"/>
      <c r="QE323"/>
      <c r="QF323"/>
      <c r="QG323"/>
      <c r="QH323"/>
      <c r="QI323"/>
      <c r="QJ323"/>
      <c r="QK323"/>
      <c r="QL323"/>
      <c r="QM323"/>
      <c r="QN323"/>
      <c r="QO323"/>
      <c r="QP323"/>
      <c r="QQ323"/>
      <c r="QR323"/>
      <c r="QS323"/>
      <c r="QT323"/>
      <c r="QU323"/>
      <c r="QV323"/>
      <c r="QW323"/>
      <c r="QX323"/>
      <c r="QY323"/>
      <c r="QZ323"/>
      <c r="RA323"/>
      <c r="RB323"/>
      <c r="RC323"/>
      <c r="RD323"/>
      <c r="RE323"/>
      <c r="RF323"/>
      <c r="RG323"/>
      <c r="RH323"/>
      <c r="RI323"/>
      <c r="RJ323"/>
      <c r="RK323"/>
      <c r="RL323"/>
      <c r="RM323"/>
      <c r="RN323"/>
      <c r="RO323"/>
      <c r="RP323"/>
      <c r="RQ323"/>
    </row>
    <row r="324" spans="1:485" s="40" customFormat="1" x14ac:dyDescent="0.2">
      <c r="A324" s="46" t="s">
        <v>549</v>
      </c>
      <c r="B324" s="47" t="s">
        <v>550</v>
      </c>
      <c r="C324" s="47" t="s">
        <v>26</v>
      </c>
      <c r="D324" s="47" t="s">
        <v>551</v>
      </c>
      <c r="E324" s="26">
        <v>2076437</v>
      </c>
      <c r="F324" s="156">
        <v>2399454</v>
      </c>
      <c r="G324" s="2">
        <f t="shared" si="9"/>
        <v>323017</v>
      </c>
      <c r="H324" s="44">
        <f t="shared" si="8"/>
        <v>0.15559999999999999</v>
      </c>
      <c r="I324" s="61" t="s">
        <v>870</v>
      </c>
      <c r="J324" s="65" t="s">
        <v>870</v>
      </c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  <c r="JD324"/>
      <c r="JE324"/>
      <c r="JF324"/>
      <c r="JG324"/>
      <c r="JH324"/>
      <c r="JI324"/>
      <c r="JJ324"/>
      <c r="JK324"/>
      <c r="JL324"/>
      <c r="JM324"/>
      <c r="JN324"/>
      <c r="JO324"/>
      <c r="JP324"/>
      <c r="JQ324"/>
      <c r="JR324"/>
      <c r="JS324"/>
      <c r="JT324"/>
      <c r="JU324"/>
      <c r="JV324"/>
      <c r="JW324"/>
      <c r="JX324"/>
      <c r="JY324"/>
      <c r="JZ324"/>
      <c r="KA324"/>
      <c r="KB324"/>
      <c r="KC324"/>
      <c r="KD324"/>
      <c r="KE324"/>
      <c r="KF324"/>
      <c r="KG324"/>
      <c r="KH324"/>
      <c r="KI324"/>
      <c r="KJ324"/>
      <c r="KK324"/>
      <c r="KL324"/>
      <c r="KM324"/>
      <c r="KN324"/>
      <c r="KO324"/>
      <c r="KP324"/>
      <c r="KQ324"/>
      <c r="KR324"/>
      <c r="KS324"/>
      <c r="KT324"/>
      <c r="KU324"/>
      <c r="KV324"/>
      <c r="KW324"/>
      <c r="KX324"/>
      <c r="KY324"/>
      <c r="KZ324"/>
      <c r="LA324"/>
      <c r="LB324"/>
      <c r="LC324"/>
      <c r="LD324"/>
      <c r="LE324"/>
      <c r="LF324"/>
      <c r="LG324"/>
      <c r="LH324"/>
      <c r="LI324"/>
      <c r="LJ324"/>
      <c r="LK324"/>
      <c r="LL324"/>
      <c r="LM324"/>
      <c r="LN324"/>
      <c r="LO324"/>
      <c r="LP324"/>
      <c r="LQ324"/>
      <c r="LR324"/>
      <c r="LS324"/>
      <c r="LT324"/>
      <c r="LU324"/>
      <c r="LV324"/>
      <c r="LW324"/>
      <c r="LX324"/>
      <c r="LY324"/>
      <c r="LZ324"/>
      <c r="MA324"/>
      <c r="MB324"/>
      <c r="MC324"/>
      <c r="MD324"/>
      <c r="ME324"/>
      <c r="MF324"/>
      <c r="MG324"/>
      <c r="MH324"/>
      <c r="MI324"/>
      <c r="MJ324"/>
      <c r="MK324"/>
      <c r="ML324"/>
      <c r="MM324"/>
      <c r="MN324"/>
      <c r="MO324"/>
      <c r="MP324"/>
      <c r="MQ324"/>
      <c r="MR324"/>
      <c r="MS324"/>
      <c r="MT324"/>
      <c r="MU324"/>
      <c r="MV324"/>
      <c r="MW324"/>
      <c r="MX324"/>
      <c r="MY324"/>
      <c r="MZ324"/>
      <c r="NA324"/>
      <c r="NB324"/>
      <c r="NC324"/>
      <c r="ND324"/>
      <c r="NE324"/>
      <c r="NF324"/>
      <c r="NG324"/>
      <c r="NH324"/>
      <c r="NI324"/>
      <c r="NJ324"/>
      <c r="NK324"/>
      <c r="NL324"/>
      <c r="NM324"/>
      <c r="NN324"/>
      <c r="NO324"/>
      <c r="NP324"/>
      <c r="NQ324"/>
      <c r="NR324"/>
      <c r="NS324"/>
      <c r="NT324"/>
      <c r="NU324"/>
      <c r="NV324"/>
      <c r="NW324"/>
      <c r="NX324"/>
      <c r="NY324"/>
      <c r="NZ324"/>
      <c r="OA324"/>
      <c r="OB324"/>
      <c r="OC324"/>
      <c r="OD324"/>
      <c r="OE324"/>
      <c r="OF324"/>
      <c r="OG324"/>
      <c r="OH324"/>
      <c r="OI324"/>
      <c r="OJ324"/>
      <c r="OK324"/>
      <c r="OL324"/>
      <c r="OM324"/>
      <c r="ON324"/>
      <c r="OO324"/>
      <c r="OP324"/>
      <c r="OQ324"/>
      <c r="OR324"/>
      <c r="OS324"/>
      <c r="OT324"/>
      <c r="OU324"/>
      <c r="OV324"/>
      <c r="OW324"/>
      <c r="OX324"/>
      <c r="OY324"/>
      <c r="OZ324"/>
      <c r="PA324"/>
      <c r="PB324"/>
      <c r="PC324"/>
      <c r="PD324"/>
      <c r="PE324"/>
      <c r="PF324"/>
      <c r="PG324"/>
      <c r="PH324"/>
      <c r="PI324"/>
      <c r="PJ324"/>
      <c r="PK324"/>
      <c r="PL324"/>
      <c r="PM324"/>
      <c r="PN324"/>
      <c r="PO324"/>
      <c r="PP324"/>
      <c r="PQ324"/>
      <c r="PR324"/>
      <c r="PS324"/>
      <c r="PT324"/>
      <c r="PU324"/>
      <c r="PV324"/>
      <c r="PW324"/>
      <c r="PX324"/>
      <c r="PY324"/>
      <c r="PZ324"/>
      <c r="QA324"/>
      <c r="QB324"/>
      <c r="QC324"/>
      <c r="QD324"/>
      <c r="QE324"/>
      <c r="QF324"/>
      <c r="QG324"/>
      <c r="QH324"/>
      <c r="QI324"/>
      <c r="QJ324"/>
      <c r="QK324"/>
      <c r="QL324"/>
      <c r="QM324"/>
      <c r="QN324"/>
      <c r="QO324"/>
      <c r="QP324"/>
      <c r="QQ324"/>
      <c r="QR324"/>
      <c r="QS324"/>
      <c r="QT324"/>
      <c r="QU324"/>
      <c r="QV324"/>
      <c r="QW324"/>
      <c r="QX324"/>
      <c r="QY324"/>
      <c r="QZ324"/>
      <c r="RA324"/>
      <c r="RB324"/>
      <c r="RC324"/>
      <c r="RD324"/>
      <c r="RE324"/>
      <c r="RF324"/>
      <c r="RG324"/>
      <c r="RH324"/>
      <c r="RI324"/>
      <c r="RJ324"/>
      <c r="RK324"/>
      <c r="RL324"/>
      <c r="RM324"/>
      <c r="RN324"/>
      <c r="RO324"/>
      <c r="RP324"/>
      <c r="RQ324"/>
    </row>
    <row r="325" spans="1:485" s="40" customFormat="1" x14ac:dyDescent="0.2">
      <c r="A325" s="46" t="s">
        <v>549</v>
      </c>
      <c r="B325" s="47" t="s">
        <v>550</v>
      </c>
      <c r="C325" s="47" t="s">
        <v>57</v>
      </c>
      <c r="D325" s="47" t="s">
        <v>552</v>
      </c>
      <c r="E325" s="26">
        <v>1161</v>
      </c>
      <c r="F325" s="156">
        <v>18569</v>
      </c>
      <c r="G325" s="2">
        <f t="shared" si="9"/>
        <v>17408</v>
      </c>
      <c r="H325" s="44">
        <f t="shared" si="8"/>
        <v>14.994</v>
      </c>
      <c r="I325" s="61">
        <v>1</v>
      </c>
      <c r="J325" s="65" t="s">
        <v>870</v>
      </c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  <c r="JD325"/>
      <c r="JE325"/>
      <c r="JF325"/>
      <c r="JG325"/>
      <c r="JH325"/>
      <c r="JI325"/>
      <c r="JJ325"/>
      <c r="JK325"/>
      <c r="JL325"/>
      <c r="JM325"/>
      <c r="JN325"/>
      <c r="JO325"/>
      <c r="JP325"/>
      <c r="JQ325"/>
      <c r="JR325"/>
      <c r="JS325"/>
      <c r="JT325"/>
      <c r="JU325"/>
      <c r="JV325"/>
      <c r="JW325"/>
      <c r="JX325"/>
      <c r="JY325"/>
      <c r="JZ325"/>
      <c r="KA325"/>
      <c r="KB325"/>
      <c r="KC325"/>
      <c r="KD325"/>
      <c r="KE325"/>
      <c r="KF325"/>
      <c r="KG325"/>
      <c r="KH325"/>
      <c r="KI325"/>
      <c r="KJ325"/>
      <c r="KK325"/>
      <c r="KL325"/>
      <c r="KM325"/>
      <c r="KN325"/>
      <c r="KO325"/>
      <c r="KP325"/>
      <c r="KQ325"/>
      <c r="KR325"/>
      <c r="KS325"/>
      <c r="KT325"/>
      <c r="KU325"/>
      <c r="KV325"/>
      <c r="KW325"/>
      <c r="KX325"/>
      <c r="KY325"/>
      <c r="KZ325"/>
      <c r="LA325"/>
      <c r="LB325"/>
      <c r="LC325"/>
      <c r="LD325"/>
      <c r="LE325"/>
      <c r="LF325"/>
      <c r="LG325"/>
      <c r="LH325"/>
      <c r="LI325"/>
      <c r="LJ325"/>
      <c r="LK325"/>
      <c r="LL325"/>
      <c r="LM325"/>
      <c r="LN325"/>
      <c r="LO325"/>
      <c r="LP325"/>
      <c r="LQ325"/>
      <c r="LR325"/>
      <c r="LS325"/>
      <c r="LT325"/>
      <c r="LU325"/>
      <c r="LV325"/>
      <c r="LW325"/>
      <c r="LX325"/>
      <c r="LY325"/>
      <c r="LZ325"/>
      <c r="MA325"/>
      <c r="MB325"/>
      <c r="MC325"/>
      <c r="MD325"/>
      <c r="ME325"/>
      <c r="MF325"/>
      <c r="MG325"/>
      <c r="MH325"/>
      <c r="MI325"/>
      <c r="MJ325"/>
      <c r="MK325"/>
      <c r="ML325"/>
      <c r="MM325"/>
      <c r="MN325"/>
      <c r="MO325"/>
      <c r="MP325"/>
      <c r="MQ325"/>
      <c r="MR325"/>
      <c r="MS325"/>
      <c r="MT325"/>
      <c r="MU325"/>
      <c r="MV325"/>
      <c r="MW325"/>
      <c r="MX325"/>
      <c r="MY325"/>
      <c r="MZ325"/>
      <c r="NA325"/>
      <c r="NB325"/>
      <c r="NC325"/>
      <c r="ND325"/>
      <c r="NE325"/>
      <c r="NF325"/>
      <c r="NG325"/>
      <c r="NH325"/>
      <c r="NI325"/>
      <c r="NJ325"/>
      <c r="NK325"/>
      <c r="NL325"/>
      <c r="NM325"/>
      <c r="NN325"/>
      <c r="NO325"/>
      <c r="NP325"/>
      <c r="NQ325"/>
      <c r="NR325"/>
      <c r="NS325"/>
      <c r="NT325"/>
      <c r="NU325"/>
      <c r="NV325"/>
      <c r="NW325"/>
      <c r="NX325"/>
      <c r="NY325"/>
      <c r="NZ325"/>
      <c r="OA325"/>
      <c r="OB325"/>
      <c r="OC325"/>
      <c r="OD325"/>
      <c r="OE325"/>
      <c r="OF325"/>
      <c r="OG325"/>
      <c r="OH325"/>
      <c r="OI325"/>
      <c r="OJ325"/>
      <c r="OK325"/>
      <c r="OL325"/>
      <c r="OM325"/>
      <c r="ON325"/>
      <c r="OO325"/>
      <c r="OP325"/>
      <c r="OQ325"/>
      <c r="OR325"/>
      <c r="OS325"/>
      <c r="OT325"/>
      <c r="OU325"/>
      <c r="OV325"/>
      <c r="OW325"/>
      <c r="OX325"/>
      <c r="OY325"/>
      <c r="OZ325"/>
      <c r="PA325"/>
      <c r="PB325"/>
      <c r="PC325"/>
      <c r="PD325"/>
      <c r="PE325"/>
      <c r="PF325"/>
      <c r="PG325"/>
      <c r="PH325"/>
      <c r="PI325"/>
      <c r="PJ325"/>
      <c r="PK325"/>
      <c r="PL325"/>
      <c r="PM325"/>
      <c r="PN325"/>
      <c r="PO325"/>
      <c r="PP325"/>
      <c r="PQ325"/>
      <c r="PR325"/>
      <c r="PS325"/>
      <c r="PT325"/>
      <c r="PU325"/>
      <c r="PV325"/>
      <c r="PW325"/>
      <c r="PX325"/>
      <c r="PY325"/>
      <c r="PZ325"/>
      <c r="QA325"/>
      <c r="QB325"/>
      <c r="QC325"/>
      <c r="QD325"/>
      <c r="QE325"/>
      <c r="QF325"/>
      <c r="QG325"/>
      <c r="QH325"/>
      <c r="QI325"/>
      <c r="QJ325"/>
      <c r="QK325"/>
      <c r="QL325"/>
      <c r="QM325"/>
      <c r="QN325"/>
      <c r="QO325"/>
      <c r="QP325"/>
      <c r="QQ325"/>
      <c r="QR325"/>
      <c r="QS325"/>
      <c r="QT325"/>
      <c r="QU325"/>
      <c r="QV325"/>
      <c r="QW325"/>
      <c r="QX325"/>
      <c r="QY325"/>
      <c r="QZ325"/>
      <c r="RA325"/>
      <c r="RB325"/>
      <c r="RC325"/>
      <c r="RD325"/>
      <c r="RE325"/>
      <c r="RF325"/>
      <c r="RG325"/>
      <c r="RH325"/>
      <c r="RI325"/>
      <c r="RJ325"/>
      <c r="RK325"/>
      <c r="RL325"/>
      <c r="RM325"/>
      <c r="RN325"/>
      <c r="RO325"/>
      <c r="RP325"/>
      <c r="RQ325"/>
    </row>
    <row r="326" spans="1:485" s="40" customFormat="1" x14ac:dyDescent="0.2">
      <c r="A326" s="46" t="s">
        <v>549</v>
      </c>
      <c r="B326" s="47" t="s">
        <v>550</v>
      </c>
      <c r="C326" s="47" t="s">
        <v>16</v>
      </c>
      <c r="D326" s="47" t="s">
        <v>553</v>
      </c>
      <c r="E326" s="26">
        <v>40410</v>
      </c>
      <c r="F326" s="156">
        <v>38108</v>
      </c>
      <c r="G326" s="2">
        <f t="shared" si="9"/>
        <v>-2302</v>
      </c>
      <c r="H326" s="44">
        <f t="shared" si="8"/>
        <v>-5.7000000000000002E-2</v>
      </c>
      <c r="I326" s="61">
        <v>1</v>
      </c>
      <c r="J326" s="65">
        <v>1</v>
      </c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  <c r="JD326"/>
      <c r="JE326"/>
      <c r="JF326"/>
      <c r="JG326"/>
      <c r="JH326"/>
      <c r="JI326"/>
      <c r="JJ326"/>
      <c r="JK326"/>
      <c r="JL326"/>
      <c r="JM326"/>
      <c r="JN326"/>
      <c r="JO326"/>
      <c r="JP326"/>
      <c r="JQ326"/>
      <c r="JR326"/>
      <c r="JS326"/>
      <c r="JT326"/>
      <c r="JU326"/>
      <c r="JV326"/>
      <c r="JW326"/>
      <c r="JX326"/>
      <c r="JY326"/>
      <c r="JZ326"/>
      <c r="KA326"/>
      <c r="KB326"/>
      <c r="KC326"/>
      <c r="KD326"/>
      <c r="KE326"/>
      <c r="KF326"/>
      <c r="KG326"/>
      <c r="KH326"/>
      <c r="KI326"/>
      <c r="KJ326"/>
      <c r="KK326"/>
      <c r="KL326"/>
      <c r="KM326"/>
      <c r="KN326"/>
      <c r="KO326"/>
      <c r="KP326"/>
      <c r="KQ326"/>
      <c r="KR326"/>
      <c r="KS326"/>
      <c r="KT326"/>
      <c r="KU326"/>
      <c r="KV326"/>
      <c r="KW326"/>
      <c r="KX326"/>
      <c r="KY326"/>
      <c r="KZ326"/>
      <c r="LA326"/>
      <c r="LB326"/>
      <c r="LC326"/>
      <c r="LD326"/>
      <c r="LE326"/>
      <c r="LF326"/>
      <c r="LG326"/>
      <c r="LH326"/>
      <c r="LI326"/>
      <c r="LJ326"/>
      <c r="LK326"/>
      <c r="LL326"/>
      <c r="LM326"/>
      <c r="LN326"/>
      <c r="LO326"/>
      <c r="LP326"/>
      <c r="LQ326"/>
      <c r="LR326"/>
      <c r="LS326"/>
      <c r="LT326"/>
      <c r="LU326"/>
      <c r="LV326"/>
      <c r="LW326"/>
      <c r="LX326"/>
      <c r="LY326"/>
      <c r="LZ326"/>
      <c r="MA326"/>
      <c r="MB326"/>
      <c r="MC326"/>
      <c r="MD326"/>
      <c r="ME326"/>
      <c r="MF326"/>
      <c r="MG326"/>
      <c r="MH326"/>
      <c r="MI326"/>
      <c r="MJ326"/>
      <c r="MK326"/>
      <c r="ML326"/>
      <c r="MM326"/>
      <c r="MN326"/>
      <c r="MO326"/>
      <c r="MP326"/>
      <c r="MQ326"/>
      <c r="MR326"/>
      <c r="MS326"/>
      <c r="MT326"/>
      <c r="MU326"/>
      <c r="MV326"/>
      <c r="MW326"/>
      <c r="MX326"/>
      <c r="MY326"/>
      <c r="MZ326"/>
      <c r="NA326"/>
      <c r="NB326"/>
      <c r="NC326"/>
      <c r="ND326"/>
      <c r="NE326"/>
      <c r="NF326"/>
      <c r="NG326"/>
      <c r="NH326"/>
      <c r="NI326"/>
      <c r="NJ326"/>
      <c r="NK326"/>
      <c r="NL326"/>
      <c r="NM326"/>
      <c r="NN326"/>
      <c r="NO326"/>
      <c r="NP326"/>
      <c r="NQ326"/>
      <c r="NR326"/>
      <c r="NS326"/>
      <c r="NT326"/>
      <c r="NU326"/>
      <c r="NV326"/>
      <c r="NW326"/>
      <c r="NX326"/>
      <c r="NY326"/>
      <c r="NZ326"/>
      <c r="OA326"/>
      <c r="OB326"/>
      <c r="OC326"/>
      <c r="OD326"/>
      <c r="OE326"/>
      <c r="OF326"/>
      <c r="OG326"/>
      <c r="OH326"/>
      <c r="OI326"/>
      <c r="OJ326"/>
      <c r="OK326"/>
      <c r="OL326"/>
      <c r="OM326"/>
      <c r="ON326"/>
      <c r="OO326"/>
      <c r="OP326"/>
      <c r="OQ326"/>
      <c r="OR326"/>
      <c r="OS326"/>
      <c r="OT326"/>
      <c r="OU326"/>
      <c r="OV326"/>
      <c r="OW326"/>
      <c r="OX326"/>
      <c r="OY326"/>
      <c r="OZ326"/>
      <c r="PA326"/>
      <c r="PB326"/>
      <c r="PC326"/>
      <c r="PD326"/>
      <c r="PE326"/>
      <c r="PF326"/>
      <c r="PG326"/>
      <c r="PH326"/>
      <c r="PI326"/>
      <c r="PJ326"/>
      <c r="PK326"/>
      <c r="PL326"/>
      <c r="PM326"/>
      <c r="PN326"/>
      <c r="PO326"/>
      <c r="PP326"/>
      <c r="PQ326"/>
      <c r="PR326"/>
      <c r="PS326"/>
      <c r="PT326"/>
      <c r="PU326"/>
      <c r="PV326"/>
      <c r="PW326"/>
      <c r="PX326"/>
      <c r="PY326"/>
      <c r="PZ326"/>
      <c r="QA326"/>
      <c r="QB326"/>
      <c r="QC326"/>
      <c r="QD326"/>
      <c r="QE326"/>
      <c r="QF326"/>
      <c r="QG326"/>
      <c r="QH326"/>
      <c r="QI326"/>
      <c r="QJ326"/>
      <c r="QK326"/>
      <c r="QL326"/>
      <c r="QM326"/>
      <c r="QN326"/>
      <c r="QO326"/>
      <c r="QP326"/>
      <c r="QQ326"/>
      <c r="QR326"/>
      <c r="QS326"/>
      <c r="QT326"/>
      <c r="QU326"/>
      <c r="QV326"/>
      <c r="QW326"/>
      <c r="QX326"/>
      <c r="QY326"/>
      <c r="QZ326"/>
      <c r="RA326"/>
      <c r="RB326"/>
      <c r="RC326"/>
      <c r="RD326"/>
      <c r="RE326"/>
      <c r="RF326"/>
      <c r="RG326"/>
      <c r="RH326"/>
      <c r="RI326"/>
      <c r="RJ326"/>
      <c r="RK326"/>
      <c r="RL326"/>
      <c r="RM326"/>
      <c r="RN326"/>
      <c r="RO326"/>
      <c r="RP326"/>
      <c r="RQ326"/>
    </row>
    <row r="327" spans="1:485" s="40" customFormat="1" x14ac:dyDescent="0.2">
      <c r="A327" s="46" t="s">
        <v>549</v>
      </c>
      <c r="B327" s="47" t="s">
        <v>550</v>
      </c>
      <c r="C327" s="47" t="s">
        <v>59</v>
      </c>
      <c r="D327" s="47" t="s">
        <v>554</v>
      </c>
      <c r="E327" s="26">
        <v>872447</v>
      </c>
      <c r="F327" s="156">
        <v>1381372</v>
      </c>
      <c r="G327" s="2">
        <f t="shared" si="9"/>
        <v>508925</v>
      </c>
      <c r="H327" s="44">
        <f t="shared" si="8"/>
        <v>0.58330000000000004</v>
      </c>
      <c r="I327" s="61" t="s">
        <v>870</v>
      </c>
      <c r="J327" s="65" t="s">
        <v>870</v>
      </c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  <c r="JD327"/>
      <c r="JE327"/>
      <c r="JF327"/>
      <c r="JG327"/>
      <c r="JH327"/>
      <c r="JI327"/>
      <c r="JJ327"/>
      <c r="JK327"/>
      <c r="JL327"/>
      <c r="JM327"/>
      <c r="JN327"/>
      <c r="JO327"/>
      <c r="JP327"/>
      <c r="JQ327"/>
      <c r="JR327"/>
      <c r="JS327"/>
      <c r="JT327"/>
      <c r="JU327"/>
      <c r="JV327"/>
      <c r="JW327"/>
      <c r="JX327"/>
      <c r="JY327"/>
      <c r="JZ327"/>
      <c r="KA327"/>
      <c r="KB327"/>
      <c r="KC327"/>
      <c r="KD327"/>
      <c r="KE327"/>
      <c r="KF327"/>
      <c r="KG327"/>
      <c r="KH327"/>
      <c r="KI327"/>
      <c r="KJ327"/>
      <c r="KK327"/>
      <c r="KL327"/>
      <c r="KM327"/>
      <c r="KN327"/>
      <c r="KO327"/>
      <c r="KP327"/>
      <c r="KQ327"/>
      <c r="KR327"/>
      <c r="KS327"/>
      <c r="KT327"/>
      <c r="KU327"/>
      <c r="KV327"/>
      <c r="KW327"/>
      <c r="KX327"/>
      <c r="KY327"/>
      <c r="KZ327"/>
      <c r="LA327"/>
      <c r="LB327"/>
      <c r="LC327"/>
      <c r="LD327"/>
      <c r="LE327"/>
      <c r="LF327"/>
      <c r="LG327"/>
      <c r="LH327"/>
      <c r="LI327"/>
      <c r="LJ327"/>
      <c r="LK327"/>
      <c r="LL327"/>
      <c r="LM327"/>
      <c r="LN327"/>
      <c r="LO327"/>
      <c r="LP327"/>
      <c r="LQ327"/>
      <c r="LR327"/>
      <c r="LS327"/>
      <c r="LT327"/>
      <c r="LU327"/>
      <c r="LV327"/>
      <c r="LW327"/>
      <c r="LX327"/>
      <c r="LY327"/>
      <c r="LZ327"/>
      <c r="MA327"/>
      <c r="MB327"/>
      <c r="MC327"/>
      <c r="MD327"/>
      <c r="ME327"/>
      <c r="MF327"/>
      <c r="MG327"/>
      <c r="MH327"/>
      <c r="MI327"/>
      <c r="MJ327"/>
      <c r="MK327"/>
      <c r="ML327"/>
      <c r="MM327"/>
      <c r="MN327"/>
      <c r="MO327"/>
      <c r="MP327"/>
      <c r="MQ327"/>
      <c r="MR327"/>
      <c r="MS327"/>
      <c r="MT327"/>
      <c r="MU327"/>
      <c r="MV327"/>
      <c r="MW327"/>
      <c r="MX327"/>
      <c r="MY327"/>
      <c r="MZ327"/>
      <c r="NA327"/>
      <c r="NB327"/>
      <c r="NC327"/>
      <c r="ND327"/>
      <c r="NE327"/>
      <c r="NF327"/>
      <c r="NG327"/>
      <c r="NH327"/>
      <c r="NI327"/>
      <c r="NJ327"/>
      <c r="NK327"/>
      <c r="NL327"/>
      <c r="NM327"/>
      <c r="NN327"/>
      <c r="NO327"/>
      <c r="NP327"/>
      <c r="NQ327"/>
      <c r="NR327"/>
      <c r="NS327"/>
      <c r="NT327"/>
      <c r="NU327"/>
      <c r="NV327"/>
      <c r="NW327"/>
      <c r="NX327"/>
      <c r="NY327"/>
      <c r="NZ327"/>
      <c r="OA327"/>
      <c r="OB327"/>
      <c r="OC327"/>
      <c r="OD327"/>
      <c r="OE327"/>
      <c r="OF327"/>
      <c r="OG327"/>
      <c r="OH327"/>
      <c r="OI327"/>
      <c r="OJ327"/>
      <c r="OK327"/>
      <c r="OL327"/>
      <c r="OM327"/>
      <c r="ON327"/>
      <c r="OO327"/>
      <c r="OP327"/>
      <c r="OQ327"/>
      <c r="OR327"/>
      <c r="OS327"/>
      <c r="OT327"/>
      <c r="OU327"/>
      <c r="OV327"/>
      <c r="OW327"/>
      <c r="OX327"/>
      <c r="OY327"/>
      <c r="OZ327"/>
      <c r="PA327"/>
      <c r="PB327"/>
      <c r="PC327"/>
      <c r="PD327"/>
      <c r="PE327"/>
      <c r="PF327"/>
      <c r="PG327"/>
      <c r="PH327"/>
      <c r="PI327"/>
      <c r="PJ327"/>
      <c r="PK327"/>
      <c r="PL327"/>
      <c r="PM327"/>
      <c r="PN327"/>
      <c r="PO327"/>
      <c r="PP327"/>
      <c r="PQ327"/>
      <c r="PR327"/>
      <c r="PS327"/>
      <c r="PT327"/>
      <c r="PU327"/>
      <c r="PV327"/>
      <c r="PW327"/>
      <c r="PX327"/>
      <c r="PY327"/>
      <c r="PZ327"/>
      <c r="QA327"/>
      <c r="QB327"/>
      <c r="QC327"/>
      <c r="QD327"/>
      <c r="QE327"/>
      <c r="QF327"/>
      <c r="QG327"/>
      <c r="QH327"/>
      <c r="QI327"/>
      <c r="QJ327"/>
      <c r="QK327"/>
      <c r="QL327"/>
      <c r="QM327"/>
      <c r="QN327"/>
      <c r="QO327"/>
      <c r="QP327"/>
      <c r="QQ327"/>
      <c r="QR327"/>
      <c r="QS327"/>
      <c r="QT327"/>
      <c r="QU327"/>
      <c r="QV327"/>
      <c r="QW327"/>
      <c r="QX327"/>
      <c r="QY327"/>
      <c r="QZ327"/>
      <c r="RA327"/>
      <c r="RB327"/>
      <c r="RC327"/>
      <c r="RD327"/>
      <c r="RE327"/>
      <c r="RF327"/>
      <c r="RG327"/>
      <c r="RH327"/>
      <c r="RI327"/>
      <c r="RJ327"/>
      <c r="RK327"/>
      <c r="RL327"/>
      <c r="RM327"/>
      <c r="RN327"/>
      <c r="RO327"/>
      <c r="RP327"/>
      <c r="RQ327"/>
    </row>
    <row r="328" spans="1:485" s="40" customFormat="1" x14ac:dyDescent="0.2">
      <c r="A328" s="46" t="s">
        <v>555</v>
      </c>
      <c r="B328" s="47" t="s">
        <v>556</v>
      </c>
      <c r="C328" s="47" t="s">
        <v>79</v>
      </c>
      <c r="D328" s="47" t="s">
        <v>557</v>
      </c>
      <c r="E328" s="26">
        <v>2420228</v>
      </c>
      <c r="F328" s="156">
        <v>2809129</v>
      </c>
      <c r="G328" s="2">
        <f t="shared" si="9"/>
        <v>388901</v>
      </c>
      <c r="H328" s="44">
        <f t="shared" si="8"/>
        <v>0.16070000000000001</v>
      </c>
      <c r="I328" s="61" t="s">
        <v>870</v>
      </c>
      <c r="J328" s="65" t="s">
        <v>870</v>
      </c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  <c r="JD328"/>
      <c r="JE328"/>
      <c r="JF328"/>
      <c r="JG328"/>
      <c r="JH328"/>
      <c r="JI328"/>
      <c r="JJ328"/>
      <c r="JK328"/>
      <c r="JL328"/>
      <c r="JM328"/>
      <c r="JN328"/>
      <c r="JO328"/>
      <c r="JP328"/>
      <c r="JQ328"/>
      <c r="JR328"/>
      <c r="JS328"/>
      <c r="JT328"/>
      <c r="JU328"/>
      <c r="JV328"/>
      <c r="JW328"/>
      <c r="JX328"/>
      <c r="JY328"/>
      <c r="JZ328"/>
      <c r="KA328"/>
      <c r="KB328"/>
      <c r="KC328"/>
      <c r="KD328"/>
      <c r="KE328"/>
      <c r="KF328"/>
      <c r="KG328"/>
      <c r="KH328"/>
      <c r="KI328"/>
      <c r="KJ328"/>
      <c r="KK328"/>
      <c r="KL328"/>
      <c r="KM328"/>
      <c r="KN328"/>
      <c r="KO328"/>
      <c r="KP328"/>
      <c r="KQ328"/>
      <c r="KR328"/>
      <c r="KS328"/>
      <c r="KT328"/>
      <c r="KU328"/>
      <c r="KV328"/>
      <c r="KW328"/>
      <c r="KX328"/>
      <c r="KY328"/>
      <c r="KZ328"/>
      <c r="LA328"/>
      <c r="LB328"/>
      <c r="LC328"/>
      <c r="LD328"/>
      <c r="LE328"/>
      <c r="LF328"/>
      <c r="LG328"/>
      <c r="LH328"/>
      <c r="LI328"/>
      <c r="LJ328"/>
      <c r="LK328"/>
      <c r="LL328"/>
      <c r="LM328"/>
      <c r="LN328"/>
      <c r="LO328"/>
      <c r="LP328"/>
      <c r="LQ328"/>
      <c r="LR328"/>
      <c r="LS328"/>
      <c r="LT328"/>
      <c r="LU328"/>
      <c r="LV328"/>
      <c r="LW328"/>
      <c r="LX328"/>
      <c r="LY328"/>
      <c r="LZ328"/>
      <c r="MA328"/>
      <c r="MB328"/>
      <c r="MC328"/>
      <c r="MD328"/>
      <c r="ME328"/>
      <c r="MF328"/>
      <c r="MG328"/>
      <c r="MH328"/>
      <c r="MI328"/>
      <c r="MJ328"/>
      <c r="MK328"/>
      <c r="ML328"/>
      <c r="MM328"/>
      <c r="MN328"/>
      <c r="MO328"/>
      <c r="MP328"/>
      <c r="MQ328"/>
      <c r="MR328"/>
      <c r="MS328"/>
      <c r="MT328"/>
      <c r="MU328"/>
      <c r="MV328"/>
      <c r="MW328"/>
      <c r="MX328"/>
      <c r="MY328"/>
      <c r="MZ328"/>
      <c r="NA328"/>
      <c r="NB328"/>
      <c r="NC328"/>
      <c r="ND328"/>
      <c r="NE328"/>
      <c r="NF328"/>
      <c r="NG328"/>
      <c r="NH328"/>
      <c r="NI328"/>
      <c r="NJ328"/>
      <c r="NK328"/>
      <c r="NL328"/>
      <c r="NM328"/>
      <c r="NN328"/>
      <c r="NO328"/>
      <c r="NP328"/>
      <c r="NQ328"/>
      <c r="NR328"/>
      <c r="NS328"/>
      <c r="NT328"/>
      <c r="NU328"/>
      <c r="NV328"/>
      <c r="NW328"/>
      <c r="NX328"/>
      <c r="NY328"/>
      <c r="NZ328"/>
      <c r="OA328"/>
      <c r="OB328"/>
      <c r="OC328"/>
      <c r="OD328"/>
      <c r="OE328"/>
      <c r="OF328"/>
      <c r="OG328"/>
      <c r="OH328"/>
      <c r="OI328"/>
      <c r="OJ328"/>
      <c r="OK328"/>
      <c r="OL328"/>
      <c r="OM328"/>
      <c r="ON328"/>
      <c r="OO328"/>
      <c r="OP328"/>
      <c r="OQ328"/>
      <c r="OR328"/>
      <c r="OS328"/>
      <c r="OT328"/>
      <c r="OU328"/>
      <c r="OV328"/>
      <c r="OW328"/>
      <c r="OX328"/>
      <c r="OY328"/>
      <c r="OZ328"/>
      <c r="PA328"/>
      <c r="PB328"/>
      <c r="PC328"/>
      <c r="PD328"/>
      <c r="PE328"/>
      <c r="PF328"/>
      <c r="PG328"/>
      <c r="PH328"/>
      <c r="PI328"/>
      <c r="PJ328"/>
      <c r="PK328"/>
      <c r="PL328"/>
      <c r="PM328"/>
      <c r="PN328"/>
      <c r="PO328"/>
      <c r="PP328"/>
      <c r="PQ328"/>
      <c r="PR328"/>
      <c r="PS328"/>
      <c r="PT328"/>
      <c r="PU328"/>
      <c r="PV328"/>
      <c r="PW328"/>
      <c r="PX328"/>
      <c r="PY328"/>
      <c r="PZ328"/>
      <c r="QA328"/>
      <c r="QB328"/>
      <c r="QC328"/>
      <c r="QD328"/>
      <c r="QE328"/>
      <c r="QF328"/>
      <c r="QG328"/>
      <c r="QH328"/>
      <c r="QI328"/>
      <c r="QJ328"/>
      <c r="QK328"/>
      <c r="QL328"/>
      <c r="QM328"/>
      <c r="QN328"/>
      <c r="QO328"/>
      <c r="QP328"/>
      <c r="QQ328"/>
      <c r="QR328"/>
      <c r="QS328"/>
      <c r="QT328"/>
      <c r="QU328"/>
      <c r="QV328"/>
      <c r="QW328"/>
      <c r="QX328"/>
      <c r="QY328"/>
      <c r="QZ328"/>
      <c r="RA328"/>
      <c r="RB328"/>
      <c r="RC328"/>
      <c r="RD328"/>
      <c r="RE328"/>
      <c r="RF328"/>
      <c r="RG328"/>
      <c r="RH328"/>
      <c r="RI328"/>
      <c r="RJ328"/>
      <c r="RK328"/>
      <c r="RL328"/>
      <c r="RM328"/>
      <c r="RN328"/>
      <c r="RO328"/>
      <c r="RP328"/>
      <c r="RQ328"/>
    </row>
    <row r="329" spans="1:485" s="40" customFormat="1" x14ac:dyDescent="0.2">
      <c r="A329" s="46" t="s">
        <v>555</v>
      </c>
      <c r="B329" s="47" t="s">
        <v>556</v>
      </c>
      <c r="C329" s="47" t="s">
        <v>84</v>
      </c>
      <c r="D329" s="47" t="s">
        <v>558</v>
      </c>
      <c r="E329" s="26">
        <v>2985342</v>
      </c>
      <c r="F329" s="156">
        <v>3264234</v>
      </c>
      <c r="G329" s="2">
        <f t="shared" si="9"/>
        <v>278892</v>
      </c>
      <c r="H329" s="44">
        <f t="shared" ref="H329:H392" si="10">ROUND(G329/E329,4)</f>
        <v>9.3399999999999997E-2</v>
      </c>
      <c r="I329" s="61" t="s">
        <v>870</v>
      </c>
      <c r="J329" s="65" t="s">
        <v>870</v>
      </c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  <c r="JD329"/>
      <c r="JE329"/>
      <c r="JF329"/>
      <c r="JG329"/>
      <c r="JH329"/>
      <c r="JI329"/>
      <c r="JJ329"/>
      <c r="JK329"/>
      <c r="JL329"/>
      <c r="JM329"/>
      <c r="JN329"/>
      <c r="JO329"/>
      <c r="JP329"/>
      <c r="JQ329"/>
      <c r="JR329"/>
      <c r="JS329"/>
      <c r="JT329"/>
      <c r="JU329"/>
      <c r="JV329"/>
      <c r="JW329"/>
      <c r="JX329"/>
      <c r="JY329"/>
      <c r="JZ329"/>
      <c r="KA329"/>
      <c r="KB329"/>
      <c r="KC329"/>
      <c r="KD329"/>
      <c r="KE329"/>
      <c r="KF329"/>
      <c r="KG329"/>
      <c r="KH329"/>
      <c r="KI329"/>
      <c r="KJ329"/>
      <c r="KK329"/>
      <c r="KL329"/>
      <c r="KM329"/>
      <c r="KN329"/>
      <c r="KO329"/>
      <c r="KP329"/>
      <c r="KQ329"/>
      <c r="KR329"/>
      <c r="KS329"/>
      <c r="KT329"/>
      <c r="KU329"/>
      <c r="KV329"/>
      <c r="KW329"/>
      <c r="KX329"/>
      <c r="KY329"/>
      <c r="KZ329"/>
      <c r="LA329"/>
      <c r="LB329"/>
      <c r="LC329"/>
      <c r="LD329"/>
      <c r="LE329"/>
      <c r="LF329"/>
      <c r="LG329"/>
      <c r="LH329"/>
      <c r="LI329"/>
      <c r="LJ329"/>
      <c r="LK329"/>
      <c r="LL329"/>
      <c r="LM329"/>
      <c r="LN329"/>
      <c r="LO329"/>
      <c r="LP329"/>
      <c r="LQ329"/>
      <c r="LR329"/>
      <c r="LS329"/>
      <c r="LT329"/>
      <c r="LU329"/>
      <c r="LV329"/>
      <c r="LW329"/>
      <c r="LX329"/>
      <c r="LY329"/>
      <c r="LZ329"/>
      <c r="MA329"/>
      <c r="MB329"/>
      <c r="MC329"/>
      <c r="MD329"/>
      <c r="ME329"/>
      <c r="MF329"/>
      <c r="MG329"/>
      <c r="MH329"/>
      <c r="MI329"/>
      <c r="MJ329"/>
      <c r="MK329"/>
      <c r="ML329"/>
      <c r="MM329"/>
      <c r="MN329"/>
      <c r="MO329"/>
      <c r="MP329"/>
      <c r="MQ329"/>
      <c r="MR329"/>
      <c r="MS329"/>
      <c r="MT329"/>
      <c r="MU329"/>
      <c r="MV329"/>
      <c r="MW329"/>
      <c r="MX329"/>
      <c r="MY329"/>
      <c r="MZ329"/>
      <c r="NA329"/>
      <c r="NB329"/>
      <c r="NC329"/>
      <c r="ND329"/>
      <c r="NE329"/>
      <c r="NF329"/>
      <c r="NG329"/>
      <c r="NH329"/>
      <c r="NI329"/>
      <c r="NJ329"/>
      <c r="NK329"/>
      <c r="NL329"/>
      <c r="NM329"/>
      <c r="NN329"/>
      <c r="NO329"/>
      <c r="NP329"/>
      <c r="NQ329"/>
      <c r="NR329"/>
      <c r="NS329"/>
      <c r="NT329"/>
      <c r="NU329"/>
      <c r="NV329"/>
      <c r="NW329"/>
      <c r="NX329"/>
      <c r="NY329"/>
      <c r="NZ329"/>
      <c r="OA329"/>
      <c r="OB329"/>
      <c r="OC329"/>
      <c r="OD329"/>
      <c r="OE329"/>
      <c r="OF329"/>
      <c r="OG329"/>
      <c r="OH329"/>
      <c r="OI329"/>
      <c r="OJ329"/>
      <c r="OK329"/>
      <c r="OL329"/>
      <c r="OM329"/>
      <c r="ON329"/>
      <c r="OO329"/>
      <c r="OP329"/>
      <c r="OQ329"/>
      <c r="OR329"/>
      <c r="OS329"/>
      <c r="OT329"/>
      <c r="OU329"/>
      <c r="OV329"/>
      <c r="OW329"/>
      <c r="OX329"/>
      <c r="OY329"/>
      <c r="OZ329"/>
      <c r="PA329"/>
      <c r="PB329"/>
      <c r="PC329"/>
      <c r="PD329"/>
      <c r="PE329"/>
      <c r="PF329"/>
      <c r="PG329"/>
      <c r="PH329"/>
      <c r="PI329"/>
      <c r="PJ329"/>
      <c r="PK329"/>
      <c r="PL329"/>
      <c r="PM329"/>
      <c r="PN329"/>
      <c r="PO329"/>
      <c r="PP329"/>
      <c r="PQ329"/>
      <c r="PR329"/>
      <c r="PS329"/>
      <c r="PT329"/>
      <c r="PU329"/>
      <c r="PV329"/>
      <c r="PW329"/>
      <c r="PX329"/>
      <c r="PY329"/>
      <c r="PZ329"/>
      <c r="QA329"/>
      <c r="QB329"/>
      <c r="QC329"/>
      <c r="QD329"/>
      <c r="QE329"/>
      <c r="QF329"/>
      <c r="QG329"/>
      <c r="QH329"/>
      <c r="QI329"/>
      <c r="QJ329"/>
      <c r="QK329"/>
      <c r="QL329"/>
      <c r="QM329"/>
      <c r="QN329"/>
      <c r="QO329"/>
      <c r="QP329"/>
      <c r="QQ329"/>
      <c r="QR329"/>
      <c r="QS329"/>
      <c r="QT329"/>
      <c r="QU329"/>
      <c r="QV329"/>
      <c r="QW329"/>
      <c r="QX329"/>
      <c r="QY329"/>
      <c r="QZ329"/>
      <c r="RA329"/>
      <c r="RB329"/>
      <c r="RC329"/>
      <c r="RD329"/>
      <c r="RE329"/>
      <c r="RF329"/>
      <c r="RG329"/>
      <c r="RH329"/>
      <c r="RI329"/>
      <c r="RJ329"/>
      <c r="RK329"/>
      <c r="RL329"/>
      <c r="RM329"/>
      <c r="RN329"/>
      <c r="RO329"/>
      <c r="RP329"/>
      <c r="RQ329"/>
    </row>
    <row r="330" spans="1:485" s="40" customFormat="1" x14ac:dyDescent="0.2">
      <c r="A330" s="46" t="s">
        <v>555</v>
      </c>
      <c r="B330" s="47" t="s">
        <v>556</v>
      </c>
      <c r="C330" s="47" t="s">
        <v>63</v>
      </c>
      <c r="D330" s="47" t="s">
        <v>559</v>
      </c>
      <c r="E330" s="26">
        <v>871926</v>
      </c>
      <c r="F330" s="156">
        <v>920175</v>
      </c>
      <c r="G330" s="2">
        <f t="shared" ref="G330:G393" si="11">SUM(F330-E330)</f>
        <v>48249</v>
      </c>
      <c r="H330" s="44">
        <f t="shared" si="10"/>
        <v>5.5300000000000002E-2</v>
      </c>
      <c r="I330" s="61" t="s">
        <v>870</v>
      </c>
      <c r="J330" s="65" t="s">
        <v>870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  <c r="JD330"/>
      <c r="JE330"/>
      <c r="JF330"/>
      <c r="JG330"/>
      <c r="JH330"/>
      <c r="JI330"/>
      <c r="JJ330"/>
      <c r="JK330"/>
      <c r="JL330"/>
      <c r="JM330"/>
      <c r="JN330"/>
      <c r="JO330"/>
      <c r="JP330"/>
      <c r="JQ330"/>
      <c r="JR330"/>
      <c r="JS330"/>
      <c r="JT330"/>
      <c r="JU330"/>
      <c r="JV330"/>
      <c r="JW330"/>
      <c r="JX330"/>
      <c r="JY330"/>
      <c r="JZ330"/>
      <c r="KA330"/>
      <c r="KB330"/>
      <c r="KC330"/>
      <c r="KD330"/>
      <c r="KE330"/>
      <c r="KF330"/>
      <c r="KG330"/>
      <c r="KH330"/>
      <c r="KI330"/>
      <c r="KJ330"/>
      <c r="KK330"/>
      <c r="KL330"/>
      <c r="KM330"/>
      <c r="KN330"/>
      <c r="KO330"/>
      <c r="KP330"/>
      <c r="KQ330"/>
      <c r="KR330"/>
      <c r="KS330"/>
      <c r="KT330"/>
      <c r="KU330"/>
      <c r="KV330"/>
      <c r="KW330"/>
      <c r="KX330"/>
      <c r="KY330"/>
      <c r="KZ330"/>
      <c r="LA330"/>
      <c r="LB330"/>
      <c r="LC330"/>
      <c r="LD330"/>
      <c r="LE330"/>
      <c r="LF330"/>
      <c r="LG330"/>
      <c r="LH330"/>
      <c r="LI330"/>
      <c r="LJ330"/>
      <c r="LK330"/>
      <c r="LL330"/>
      <c r="LM330"/>
      <c r="LN330"/>
      <c r="LO330"/>
      <c r="LP330"/>
      <c r="LQ330"/>
      <c r="LR330"/>
      <c r="LS330"/>
      <c r="LT330"/>
      <c r="LU330"/>
      <c r="LV330"/>
      <c r="LW330"/>
      <c r="LX330"/>
      <c r="LY330"/>
      <c r="LZ330"/>
      <c r="MA330"/>
      <c r="MB330"/>
      <c r="MC330"/>
      <c r="MD330"/>
      <c r="ME330"/>
      <c r="MF330"/>
      <c r="MG330"/>
      <c r="MH330"/>
      <c r="MI330"/>
      <c r="MJ330"/>
      <c r="MK330"/>
      <c r="ML330"/>
      <c r="MM330"/>
      <c r="MN330"/>
      <c r="MO330"/>
      <c r="MP330"/>
      <c r="MQ330"/>
      <c r="MR330"/>
      <c r="MS330"/>
      <c r="MT330"/>
      <c r="MU330"/>
      <c r="MV330"/>
      <c r="MW330"/>
      <c r="MX330"/>
      <c r="MY330"/>
      <c r="MZ330"/>
      <c r="NA330"/>
      <c r="NB330"/>
      <c r="NC330"/>
      <c r="ND330"/>
      <c r="NE330"/>
      <c r="NF330"/>
      <c r="NG330"/>
      <c r="NH330"/>
      <c r="NI330"/>
      <c r="NJ330"/>
      <c r="NK330"/>
      <c r="NL330"/>
      <c r="NM330"/>
      <c r="NN330"/>
      <c r="NO330"/>
      <c r="NP330"/>
      <c r="NQ330"/>
      <c r="NR330"/>
      <c r="NS330"/>
      <c r="NT330"/>
      <c r="NU330"/>
      <c r="NV330"/>
      <c r="NW330"/>
      <c r="NX330"/>
      <c r="NY330"/>
      <c r="NZ330"/>
      <c r="OA330"/>
      <c r="OB330"/>
      <c r="OC330"/>
      <c r="OD330"/>
      <c r="OE330"/>
      <c r="OF330"/>
      <c r="OG330"/>
      <c r="OH330"/>
      <c r="OI330"/>
      <c r="OJ330"/>
      <c r="OK330"/>
      <c r="OL330"/>
      <c r="OM330"/>
      <c r="ON330"/>
      <c r="OO330"/>
      <c r="OP330"/>
      <c r="OQ330"/>
      <c r="OR330"/>
      <c r="OS330"/>
      <c r="OT330"/>
      <c r="OU330"/>
      <c r="OV330"/>
      <c r="OW330"/>
      <c r="OX330"/>
      <c r="OY330"/>
      <c r="OZ330"/>
      <c r="PA330"/>
      <c r="PB330"/>
      <c r="PC330"/>
      <c r="PD330"/>
      <c r="PE330"/>
      <c r="PF330"/>
      <c r="PG330"/>
      <c r="PH330"/>
      <c r="PI330"/>
      <c r="PJ330"/>
      <c r="PK330"/>
      <c r="PL330"/>
      <c r="PM330"/>
      <c r="PN330"/>
      <c r="PO330"/>
      <c r="PP330"/>
      <c r="PQ330"/>
      <c r="PR330"/>
      <c r="PS330"/>
      <c r="PT330"/>
      <c r="PU330"/>
      <c r="PV330"/>
      <c r="PW330"/>
      <c r="PX330"/>
      <c r="PY330"/>
      <c r="PZ330"/>
      <c r="QA330"/>
      <c r="QB330"/>
      <c r="QC330"/>
      <c r="QD330"/>
      <c r="QE330"/>
      <c r="QF330"/>
      <c r="QG330"/>
      <c r="QH330"/>
      <c r="QI330"/>
      <c r="QJ330"/>
      <c r="QK330"/>
      <c r="QL330"/>
      <c r="QM330"/>
      <c r="QN330"/>
      <c r="QO330"/>
      <c r="QP330"/>
      <c r="QQ330"/>
      <c r="QR330"/>
      <c r="QS330"/>
      <c r="QT330"/>
      <c r="QU330"/>
      <c r="QV330"/>
      <c r="QW330"/>
      <c r="QX330"/>
      <c r="QY330"/>
      <c r="QZ330"/>
      <c r="RA330"/>
      <c r="RB330"/>
      <c r="RC330"/>
      <c r="RD330"/>
      <c r="RE330"/>
      <c r="RF330"/>
      <c r="RG330"/>
      <c r="RH330"/>
      <c r="RI330"/>
      <c r="RJ330"/>
      <c r="RK330"/>
      <c r="RL330"/>
      <c r="RM330"/>
      <c r="RN330"/>
      <c r="RO330"/>
      <c r="RP330"/>
      <c r="RQ330"/>
    </row>
    <row r="331" spans="1:485" s="40" customFormat="1" x14ac:dyDescent="0.2">
      <c r="A331" s="46" t="s">
        <v>560</v>
      </c>
      <c r="B331" s="47" t="s">
        <v>561</v>
      </c>
      <c r="C331" s="47" t="s">
        <v>12</v>
      </c>
      <c r="D331" s="47" t="s">
        <v>562</v>
      </c>
      <c r="E331" s="26">
        <v>426203</v>
      </c>
      <c r="F331" s="156">
        <v>648453</v>
      </c>
      <c r="G331" s="2">
        <f t="shared" si="11"/>
        <v>222250</v>
      </c>
      <c r="H331" s="44">
        <f t="shared" si="10"/>
        <v>0.52149999999999996</v>
      </c>
      <c r="I331" s="61" t="s">
        <v>870</v>
      </c>
      <c r="J331" s="65" t="s">
        <v>870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  <c r="JD331"/>
      <c r="JE331"/>
      <c r="JF331"/>
      <c r="JG331"/>
      <c r="JH331"/>
      <c r="JI331"/>
      <c r="JJ331"/>
      <c r="JK331"/>
      <c r="JL331"/>
      <c r="JM331"/>
      <c r="JN331"/>
      <c r="JO331"/>
      <c r="JP331"/>
      <c r="JQ331"/>
      <c r="JR331"/>
      <c r="JS331"/>
      <c r="JT331"/>
      <c r="JU331"/>
      <c r="JV331"/>
      <c r="JW331"/>
      <c r="JX331"/>
      <c r="JY331"/>
      <c r="JZ331"/>
      <c r="KA331"/>
      <c r="KB331"/>
      <c r="KC331"/>
      <c r="KD331"/>
      <c r="KE331"/>
      <c r="KF331"/>
      <c r="KG331"/>
      <c r="KH331"/>
      <c r="KI331"/>
      <c r="KJ331"/>
      <c r="KK331"/>
      <c r="KL331"/>
      <c r="KM331"/>
      <c r="KN331"/>
      <c r="KO331"/>
      <c r="KP331"/>
      <c r="KQ331"/>
      <c r="KR331"/>
      <c r="KS331"/>
      <c r="KT331"/>
      <c r="KU331"/>
      <c r="KV331"/>
      <c r="KW331"/>
      <c r="KX331"/>
      <c r="KY331"/>
      <c r="KZ331"/>
      <c r="LA331"/>
      <c r="LB331"/>
      <c r="LC331"/>
      <c r="LD331"/>
      <c r="LE331"/>
      <c r="LF331"/>
      <c r="LG331"/>
      <c r="LH331"/>
      <c r="LI331"/>
      <c r="LJ331"/>
      <c r="LK331"/>
      <c r="LL331"/>
      <c r="LM331"/>
      <c r="LN331"/>
      <c r="LO331"/>
      <c r="LP331"/>
      <c r="LQ331"/>
      <c r="LR331"/>
      <c r="LS331"/>
      <c r="LT331"/>
      <c r="LU331"/>
      <c r="LV331"/>
      <c r="LW331"/>
      <c r="LX331"/>
      <c r="LY331"/>
      <c r="LZ331"/>
      <c r="MA331"/>
      <c r="MB331"/>
      <c r="MC331"/>
      <c r="MD331"/>
      <c r="ME331"/>
      <c r="MF331"/>
      <c r="MG331"/>
      <c r="MH331"/>
      <c r="MI331"/>
      <c r="MJ331"/>
      <c r="MK331"/>
      <c r="ML331"/>
      <c r="MM331"/>
      <c r="MN331"/>
      <c r="MO331"/>
      <c r="MP331"/>
      <c r="MQ331"/>
      <c r="MR331"/>
      <c r="MS331"/>
      <c r="MT331"/>
      <c r="MU331"/>
      <c r="MV331"/>
      <c r="MW331"/>
      <c r="MX331"/>
      <c r="MY331"/>
      <c r="MZ331"/>
      <c r="NA331"/>
      <c r="NB331"/>
      <c r="NC331"/>
      <c r="ND331"/>
      <c r="NE331"/>
      <c r="NF331"/>
      <c r="NG331"/>
      <c r="NH331"/>
      <c r="NI331"/>
      <c r="NJ331"/>
      <c r="NK331"/>
      <c r="NL331"/>
      <c r="NM331"/>
      <c r="NN331"/>
      <c r="NO331"/>
      <c r="NP331"/>
      <c r="NQ331"/>
      <c r="NR331"/>
      <c r="NS331"/>
      <c r="NT331"/>
      <c r="NU331"/>
      <c r="NV331"/>
      <c r="NW331"/>
      <c r="NX331"/>
      <c r="NY331"/>
      <c r="NZ331"/>
      <c r="OA331"/>
      <c r="OB331"/>
      <c r="OC331"/>
      <c r="OD331"/>
      <c r="OE331"/>
      <c r="OF331"/>
      <c r="OG331"/>
      <c r="OH331"/>
      <c r="OI331"/>
      <c r="OJ331"/>
      <c r="OK331"/>
      <c r="OL331"/>
      <c r="OM331"/>
      <c r="ON331"/>
      <c r="OO331"/>
      <c r="OP331"/>
      <c r="OQ331"/>
      <c r="OR331"/>
      <c r="OS331"/>
      <c r="OT331"/>
      <c r="OU331"/>
      <c r="OV331"/>
      <c r="OW331"/>
      <c r="OX331"/>
      <c r="OY331"/>
      <c r="OZ331"/>
      <c r="PA331"/>
      <c r="PB331"/>
      <c r="PC331"/>
      <c r="PD331"/>
      <c r="PE331"/>
      <c r="PF331"/>
      <c r="PG331"/>
      <c r="PH331"/>
      <c r="PI331"/>
      <c r="PJ331"/>
      <c r="PK331"/>
      <c r="PL331"/>
      <c r="PM331"/>
      <c r="PN331"/>
      <c r="PO331"/>
      <c r="PP331"/>
      <c r="PQ331"/>
      <c r="PR331"/>
      <c r="PS331"/>
      <c r="PT331"/>
      <c r="PU331"/>
      <c r="PV331"/>
      <c r="PW331"/>
      <c r="PX331"/>
      <c r="PY331"/>
      <c r="PZ331"/>
      <c r="QA331"/>
      <c r="QB331"/>
      <c r="QC331"/>
      <c r="QD331"/>
      <c r="QE331"/>
      <c r="QF331"/>
      <c r="QG331"/>
      <c r="QH331"/>
      <c r="QI331"/>
      <c r="QJ331"/>
      <c r="QK331"/>
      <c r="QL331"/>
      <c r="QM331"/>
      <c r="QN331"/>
      <c r="QO331"/>
      <c r="QP331"/>
      <c r="QQ331"/>
      <c r="QR331"/>
      <c r="QS331"/>
      <c r="QT331"/>
      <c r="QU331"/>
      <c r="QV331"/>
      <c r="QW331"/>
      <c r="QX331"/>
      <c r="QY331"/>
      <c r="QZ331"/>
      <c r="RA331"/>
      <c r="RB331"/>
      <c r="RC331"/>
      <c r="RD331"/>
      <c r="RE331"/>
      <c r="RF331"/>
      <c r="RG331"/>
      <c r="RH331"/>
      <c r="RI331"/>
      <c r="RJ331"/>
      <c r="RK331"/>
      <c r="RL331"/>
      <c r="RM331"/>
      <c r="RN331"/>
      <c r="RO331"/>
      <c r="RP331"/>
      <c r="RQ331"/>
    </row>
    <row r="332" spans="1:485" s="40" customFormat="1" x14ac:dyDescent="0.2">
      <c r="A332" s="46" t="s">
        <v>560</v>
      </c>
      <c r="B332" s="47" t="s">
        <v>561</v>
      </c>
      <c r="C332" s="47" t="s">
        <v>57</v>
      </c>
      <c r="D332" s="47" t="s">
        <v>563</v>
      </c>
      <c r="E332" s="26">
        <v>998979</v>
      </c>
      <c r="F332" s="156">
        <v>1080105</v>
      </c>
      <c r="G332" s="2">
        <f t="shared" si="11"/>
        <v>81126</v>
      </c>
      <c r="H332" s="44">
        <f t="shared" si="10"/>
        <v>8.1199999999999994E-2</v>
      </c>
      <c r="I332" s="61" t="s">
        <v>870</v>
      </c>
      <c r="J332" s="65" t="s">
        <v>870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  <c r="JD332"/>
      <c r="JE332"/>
      <c r="JF332"/>
      <c r="JG332"/>
      <c r="JH332"/>
      <c r="JI332"/>
      <c r="JJ332"/>
      <c r="JK332"/>
      <c r="JL332"/>
      <c r="JM332"/>
      <c r="JN332"/>
      <c r="JO332"/>
      <c r="JP332"/>
      <c r="JQ332"/>
      <c r="JR332"/>
      <c r="JS332"/>
      <c r="JT332"/>
      <c r="JU332"/>
      <c r="JV332"/>
      <c r="JW332"/>
      <c r="JX332"/>
      <c r="JY332"/>
      <c r="JZ332"/>
      <c r="KA332"/>
      <c r="KB332"/>
      <c r="KC332"/>
      <c r="KD332"/>
      <c r="KE332"/>
      <c r="KF332"/>
      <c r="KG332"/>
      <c r="KH332"/>
      <c r="KI332"/>
      <c r="KJ332"/>
      <c r="KK332"/>
      <c r="KL332"/>
      <c r="KM332"/>
      <c r="KN332"/>
      <c r="KO332"/>
      <c r="KP332"/>
      <c r="KQ332"/>
      <c r="KR332"/>
      <c r="KS332"/>
      <c r="KT332"/>
      <c r="KU332"/>
      <c r="KV332"/>
      <c r="KW332"/>
      <c r="KX332"/>
      <c r="KY332"/>
      <c r="KZ332"/>
      <c r="LA332"/>
      <c r="LB332"/>
      <c r="LC332"/>
      <c r="LD332"/>
      <c r="LE332"/>
      <c r="LF332"/>
      <c r="LG332"/>
      <c r="LH332"/>
      <c r="LI332"/>
      <c r="LJ332"/>
      <c r="LK332"/>
      <c r="LL332"/>
      <c r="LM332"/>
      <c r="LN332"/>
      <c r="LO332"/>
      <c r="LP332"/>
      <c r="LQ332"/>
      <c r="LR332"/>
      <c r="LS332"/>
      <c r="LT332"/>
      <c r="LU332"/>
      <c r="LV332"/>
      <c r="LW332"/>
      <c r="LX332"/>
      <c r="LY332"/>
      <c r="LZ332"/>
      <c r="MA332"/>
      <c r="MB332"/>
      <c r="MC332"/>
      <c r="MD332"/>
      <c r="ME332"/>
      <c r="MF332"/>
      <c r="MG332"/>
      <c r="MH332"/>
      <c r="MI332"/>
      <c r="MJ332"/>
      <c r="MK332"/>
      <c r="ML332"/>
      <c r="MM332"/>
      <c r="MN332"/>
      <c r="MO332"/>
      <c r="MP332"/>
      <c r="MQ332"/>
      <c r="MR332"/>
      <c r="MS332"/>
      <c r="MT332"/>
      <c r="MU332"/>
      <c r="MV332"/>
      <c r="MW332"/>
      <c r="MX332"/>
      <c r="MY332"/>
      <c r="MZ332"/>
      <c r="NA332"/>
      <c r="NB332"/>
      <c r="NC332"/>
      <c r="ND332"/>
      <c r="NE332"/>
      <c r="NF332"/>
      <c r="NG332"/>
      <c r="NH332"/>
      <c r="NI332"/>
      <c r="NJ332"/>
      <c r="NK332"/>
      <c r="NL332"/>
      <c r="NM332"/>
      <c r="NN332"/>
      <c r="NO332"/>
      <c r="NP332"/>
      <c r="NQ332"/>
      <c r="NR332"/>
      <c r="NS332"/>
      <c r="NT332"/>
      <c r="NU332"/>
      <c r="NV332"/>
      <c r="NW332"/>
      <c r="NX332"/>
      <c r="NY332"/>
      <c r="NZ332"/>
      <c r="OA332"/>
      <c r="OB332"/>
      <c r="OC332"/>
      <c r="OD332"/>
      <c r="OE332"/>
      <c r="OF332"/>
      <c r="OG332"/>
      <c r="OH332"/>
      <c r="OI332"/>
      <c r="OJ332"/>
      <c r="OK332"/>
      <c r="OL332"/>
      <c r="OM332"/>
      <c r="ON332"/>
      <c r="OO332"/>
      <c r="OP332"/>
      <c r="OQ332"/>
      <c r="OR332"/>
      <c r="OS332"/>
      <c r="OT332"/>
      <c r="OU332"/>
      <c r="OV332"/>
      <c r="OW332"/>
      <c r="OX332"/>
      <c r="OY332"/>
      <c r="OZ332"/>
      <c r="PA332"/>
      <c r="PB332"/>
      <c r="PC332"/>
      <c r="PD332"/>
      <c r="PE332"/>
      <c r="PF332"/>
      <c r="PG332"/>
      <c r="PH332"/>
      <c r="PI332"/>
      <c r="PJ332"/>
      <c r="PK332"/>
      <c r="PL332"/>
      <c r="PM332"/>
      <c r="PN332"/>
      <c r="PO332"/>
      <c r="PP332"/>
      <c r="PQ332"/>
      <c r="PR332"/>
      <c r="PS332"/>
      <c r="PT332"/>
      <c r="PU332"/>
      <c r="PV332"/>
      <c r="PW332"/>
      <c r="PX332"/>
      <c r="PY332"/>
      <c r="PZ332"/>
      <c r="QA332"/>
      <c r="QB332"/>
      <c r="QC332"/>
      <c r="QD332"/>
      <c r="QE332"/>
      <c r="QF332"/>
      <c r="QG332"/>
      <c r="QH332"/>
      <c r="QI332"/>
      <c r="QJ332"/>
      <c r="QK332"/>
      <c r="QL332"/>
      <c r="QM332"/>
      <c r="QN332"/>
      <c r="QO332"/>
      <c r="QP332"/>
      <c r="QQ332"/>
      <c r="QR332"/>
      <c r="QS332"/>
      <c r="QT332"/>
      <c r="QU332"/>
      <c r="QV332"/>
      <c r="QW332"/>
      <c r="QX332"/>
      <c r="QY332"/>
      <c r="QZ332"/>
      <c r="RA332"/>
      <c r="RB332"/>
      <c r="RC332"/>
      <c r="RD332"/>
      <c r="RE332"/>
      <c r="RF332"/>
      <c r="RG332"/>
      <c r="RH332"/>
      <c r="RI332"/>
      <c r="RJ332"/>
      <c r="RK332"/>
      <c r="RL332"/>
      <c r="RM332"/>
      <c r="RN332"/>
      <c r="RO332"/>
      <c r="RP332"/>
      <c r="RQ332"/>
    </row>
    <row r="333" spans="1:485" s="40" customFormat="1" x14ac:dyDescent="0.2">
      <c r="A333" s="46" t="s">
        <v>560</v>
      </c>
      <c r="B333" s="47" t="s">
        <v>561</v>
      </c>
      <c r="C333" s="47" t="s">
        <v>369</v>
      </c>
      <c r="D333" s="47" t="s">
        <v>564</v>
      </c>
      <c r="E333" s="26">
        <v>487525</v>
      </c>
      <c r="F333" s="156">
        <v>672396</v>
      </c>
      <c r="G333" s="2">
        <f t="shared" si="11"/>
        <v>184871</v>
      </c>
      <c r="H333" s="44">
        <f t="shared" si="10"/>
        <v>0.37919999999999998</v>
      </c>
      <c r="I333" s="61" t="s">
        <v>870</v>
      </c>
      <c r="J333" s="65" t="s">
        <v>870</v>
      </c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  <c r="JD333"/>
      <c r="JE333"/>
      <c r="JF333"/>
      <c r="JG333"/>
      <c r="JH333"/>
      <c r="JI333"/>
      <c r="JJ333"/>
      <c r="JK333"/>
      <c r="JL333"/>
      <c r="JM333"/>
      <c r="JN333"/>
      <c r="JO333"/>
      <c r="JP333"/>
      <c r="JQ333"/>
      <c r="JR333"/>
      <c r="JS333"/>
      <c r="JT333"/>
      <c r="JU333"/>
      <c r="JV333"/>
      <c r="JW333"/>
      <c r="JX333"/>
      <c r="JY333"/>
      <c r="JZ333"/>
      <c r="KA333"/>
      <c r="KB333"/>
      <c r="KC333"/>
      <c r="KD333"/>
      <c r="KE333"/>
      <c r="KF333"/>
      <c r="KG333"/>
      <c r="KH333"/>
      <c r="KI333"/>
      <c r="KJ333"/>
      <c r="KK333"/>
      <c r="KL333"/>
      <c r="KM333"/>
      <c r="KN333"/>
      <c r="KO333"/>
      <c r="KP333"/>
      <c r="KQ333"/>
      <c r="KR333"/>
      <c r="KS333"/>
      <c r="KT333"/>
      <c r="KU333"/>
      <c r="KV333"/>
      <c r="KW333"/>
      <c r="KX333"/>
      <c r="KY333"/>
      <c r="KZ333"/>
      <c r="LA333"/>
      <c r="LB333"/>
      <c r="LC333"/>
      <c r="LD333"/>
      <c r="LE333"/>
      <c r="LF333"/>
      <c r="LG333"/>
      <c r="LH333"/>
      <c r="LI333"/>
      <c r="LJ333"/>
      <c r="LK333"/>
      <c r="LL333"/>
      <c r="LM333"/>
      <c r="LN333"/>
      <c r="LO333"/>
      <c r="LP333"/>
      <c r="LQ333"/>
      <c r="LR333"/>
      <c r="LS333"/>
      <c r="LT333"/>
      <c r="LU333"/>
      <c r="LV333"/>
      <c r="LW333"/>
      <c r="LX333"/>
      <c r="LY333"/>
      <c r="LZ333"/>
      <c r="MA333"/>
      <c r="MB333"/>
      <c r="MC333"/>
      <c r="MD333"/>
      <c r="ME333"/>
      <c r="MF333"/>
      <c r="MG333"/>
      <c r="MH333"/>
      <c r="MI333"/>
      <c r="MJ333"/>
      <c r="MK333"/>
      <c r="ML333"/>
      <c r="MM333"/>
      <c r="MN333"/>
      <c r="MO333"/>
      <c r="MP333"/>
      <c r="MQ333"/>
      <c r="MR333"/>
      <c r="MS333"/>
      <c r="MT333"/>
      <c r="MU333"/>
      <c r="MV333"/>
      <c r="MW333"/>
      <c r="MX333"/>
      <c r="MY333"/>
      <c r="MZ333"/>
      <c r="NA333"/>
      <c r="NB333"/>
      <c r="NC333"/>
      <c r="ND333"/>
      <c r="NE333"/>
      <c r="NF333"/>
      <c r="NG333"/>
      <c r="NH333"/>
      <c r="NI333"/>
      <c r="NJ333"/>
      <c r="NK333"/>
      <c r="NL333"/>
      <c r="NM333"/>
      <c r="NN333"/>
      <c r="NO333"/>
      <c r="NP333"/>
      <c r="NQ333"/>
      <c r="NR333"/>
      <c r="NS333"/>
      <c r="NT333"/>
      <c r="NU333"/>
      <c r="NV333"/>
      <c r="NW333"/>
      <c r="NX333"/>
      <c r="NY333"/>
      <c r="NZ333"/>
      <c r="OA333"/>
      <c r="OB333"/>
      <c r="OC333"/>
      <c r="OD333"/>
      <c r="OE333"/>
      <c r="OF333"/>
      <c r="OG333"/>
      <c r="OH333"/>
      <c r="OI333"/>
      <c r="OJ333"/>
      <c r="OK333"/>
      <c r="OL333"/>
      <c r="OM333"/>
      <c r="ON333"/>
      <c r="OO333"/>
      <c r="OP333"/>
      <c r="OQ333"/>
      <c r="OR333"/>
      <c r="OS333"/>
      <c r="OT333"/>
      <c r="OU333"/>
      <c r="OV333"/>
      <c r="OW333"/>
      <c r="OX333"/>
      <c r="OY333"/>
      <c r="OZ333"/>
      <c r="PA333"/>
      <c r="PB333"/>
      <c r="PC333"/>
      <c r="PD333"/>
      <c r="PE333"/>
      <c r="PF333"/>
      <c r="PG333"/>
      <c r="PH333"/>
      <c r="PI333"/>
      <c r="PJ333"/>
      <c r="PK333"/>
      <c r="PL333"/>
      <c r="PM333"/>
      <c r="PN333"/>
      <c r="PO333"/>
      <c r="PP333"/>
      <c r="PQ333"/>
      <c r="PR333"/>
      <c r="PS333"/>
      <c r="PT333"/>
      <c r="PU333"/>
      <c r="PV333"/>
      <c r="PW333"/>
      <c r="PX333"/>
      <c r="PY333"/>
      <c r="PZ333"/>
      <c r="QA333"/>
      <c r="QB333"/>
      <c r="QC333"/>
      <c r="QD333"/>
      <c r="QE333"/>
      <c r="QF333"/>
      <c r="QG333"/>
      <c r="QH333"/>
      <c r="QI333"/>
      <c r="QJ333"/>
      <c r="QK333"/>
      <c r="QL333"/>
      <c r="QM333"/>
      <c r="QN333"/>
      <c r="QO333"/>
      <c r="QP333"/>
      <c r="QQ333"/>
      <c r="QR333"/>
      <c r="QS333"/>
      <c r="QT333"/>
      <c r="QU333"/>
      <c r="QV333"/>
      <c r="QW333"/>
      <c r="QX333"/>
      <c r="QY333"/>
      <c r="QZ333"/>
      <c r="RA333"/>
      <c r="RB333"/>
      <c r="RC333"/>
      <c r="RD333"/>
      <c r="RE333"/>
      <c r="RF333"/>
      <c r="RG333"/>
      <c r="RH333"/>
      <c r="RI333"/>
      <c r="RJ333"/>
      <c r="RK333"/>
      <c r="RL333"/>
      <c r="RM333"/>
      <c r="RN333"/>
      <c r="RO333"/>
      <c r="RP333"/>
      <c r="RQ333"/>
    </row>
    <row r="334" spans="1:485" s="40" customFormat="1" x14ac:dyDescent="0.2">
      <c r="A334" s="46" t="s">
        <v>560</v>
      </c>
      <c r="B334" s="47" t="s">
        <v>561</v>
      </c>
      <c r="C334" s="47" t="s">
        <v>43</v>
      </c>
      <c r="D334" s="47" t="s">
        <v>565</v>
      </c>
      <c r="E334" s="26">
        <v>2977686</v>
      </c>
      <c r="F334" s="156">
        <v>3413241</v>
      </c>
      <c r="G334" s="2">
        <f t="shared" si="11"/>
        <v>435555</v>
      </c>
      <c r="H334" s="44">
        <f t="shared" si="10"/>
        <v>0.14630000000000001</v>
      </c>
      <c r="I334" s="61" t="s">
        <v>870</v>
      </c>
      <c r="J334" s="65" t="s">
        <v>870</v>
      </c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  <c r="JD334"/>
      <c r="JE334"/>
      <c r="JF334"/>
      <c r="JG334"/>
      <c r="JH334"/>
      <c r="JI334"/>
      <c r="JJ334"/>
      <c r="JK334"/>
      <c r="JL334"/>
      <c r="JM334"/>
      <c r="JN334"/>
      <c r="JO334"/>
      <c r="JP334"/>
      <c r="JQ334"/>
      <c r="JR334"/>
      <c r="JS334"/>
      <c r="JT334"/>
      <c r="JU334"/>
      <c r="JV334"/>
      <c r="JW334"/>
      <c r="JX334"/>
      <c r="JY334"/>
      <c r="JZ334"/>
      <c r="KA334"/>
      <c r="KB334"/>
      <c r="KC334"/>
      <c r="KD334"/>
      <c r="KE334"/>
      <c r="KF334"/>
      <c r="KG334"/>
      <c r="KH334"/>
      <c r="KI334"/>
      <c r="KJ334"/>
      <c r="KK334"/>
      <c r="KL334"/>
      <c r="KM334"/>
      <c r="KN334"/>
      <c r="KO334"/>
      <c r="KP334"/>
      <c r="KQ334"/>
      <c r="KR334"/>
      <c r="KS334"/>
      <c r="KT334"/>
      <c r="KU334"/>
      <c r="KV334"/>
      <c r="KW334"/>
      <c r="KX334"/>
      <c r="KY334"/>
      <c r="KZ334"/>
      <c r="LA334"/>
      <c r="LB334"/>
      <c r="LC334"/>
      <c r="LD334"/>
      <c r="LE334"/>
      <c r="LF334"/>
      <c r="LG334"/>
      <c r="LH334"/>
      <c r="LI334"/>
      <c r="LJ334"/>
      <c r="LK334"/>
      <c r="LL334"/>
      <c r="LM334"/>
      <c r="LN334"/>
      <c r="LO334"/>
      <c r="LP334"/>
      <c r="LQ334"/>
      <c r="LR334"/>
      <c r="LS334"/>
      <c r="LT334"/>
      <c r="LU334"/>
      <c r="LV334"/>
      <c r="LW334"/>
      <c r="LX334"/>
      <c r="LY334"/>
      <c r="LZ334"/>
      <c r="MA334"/>
      <c r="MB334"/>
      <c r="MC334"/>
      <c r="MD334"/>
      <c r="ME334"/>
      <c r="MF334"/>
      <c r="MG334"/>
      <c r="MH334"/>
      <c r="MI334"/>
      <c r="MJ334"/>
      <c r="MK334"/>
      <c r="ML334"/>
      <c r="MM334"/>
      <c r="MN334"/>
      <c r="MO334"/>
      <c r="MP334"/>
      <c r="MQ334"/>
      <c r="MR334"/>
      <c r="MS334"/>
      <c r="MT334"/>
      <c r="MU334"/>
      <c r="MV334"/>
      <c r="MW334"/>
      <c r="MX334"/>
      <c r="MY334"/>
      <c r="MZ334"/>
      <c r="NA334"/>
      <c r="NB334"/>
      <c r="NC334"/>
      <c r="ND334"/>
      <c r="NE334"/>
      <c r="NF334"/>
      <c r="NG334"/>
      <c r="NH334"/>
      <c r="NI334"/>
      <c r="NJ334"/>
      <c r="NK334"/>
      <c r="NL334"/>
      <c r="NM334"/>
      <c r="NN334"/>
      <c r="NO334"/>
      <c r="NP334"/>
      <c r="NQ334"/>
      <c r="NR334"/>
      <c r="NS334"/>
      <c r="NT334"/>
      <c r="NU334"/>
      <c r="NV334"/>
      <c r="NW334"/>
      <c r="NX334"/>
      <c r="NY334"/>
      <c r="NZ334"/>
      <c r="OA334"/>
      <c r="OB334"/>
      <c r="OC334"/>
      <c r="OD334"/>
      <c r="OE334"/>
      <c r="OF334"/>
      <c r="OG334"/>
      <c r="OH334"/>
      <c r="OI334"/>
      <c r="OJ334"/>
      <c r="OK334"/>
      <c r="OL334"/>
      <c r="OM334"/>
      <c r="ON334"/>
      <c r="OO334"/>
      <c r="OP334"/>
      <c r="OQ334"/>
      <c r="OR334"/>
      <c r="OS334"/>
      <c r="OT334"/>
      <c r="OU334"/>
      <c r="OV334"/>
      <c r="OW334"/>
      <c r="OX334"/>
      <c r="OY334"/>
      <c r="OZ334"/>
      <c r="PA334"/>
      <c r="PB334"/>
      <c r="PC334"/>
      <c r="PD334"/>
      <c r="PE334"/>
      <c r="PF334"/>
      <c r="PG334"/>
      <c r="PH334"/>
      <c r="PI334"/>
      <c r="PJ334"/>
      <c r="PK334"/>
      <c r="PL334"/>
      <c r="PM334"/>
      <c r="PN334"/>
      <c r="PO334"/>
      <c r="PP334"/>
      <c r="PQ334"/>
      <c r="PR334"/>
      <c r="PS334"/>
      <c r="PT334"/>
      <c r="PU334"/>
      <c r="PV334"/>
      <c r="PW334"/>
      <c r="PX334"/>
      <c r="PY334"/>
      <c r="PZ334"/>
      <c r="QA334"/>
      <c r="QB334"/>
      <c r="QC334"/>
      <c r="QD334"/>
      <c r="QE334"/>
      <c r="QF334"/>
      <c r="QG334"/>
      <c r="QH334"/>
      <c r="QI334"/>
      <c r="QJ334"/>
      <c r="QK334"/>
      <c r="QL334"/>
      <c r="QM334"/>
      <c r="QN334"/>
      <c r="QO334"/>
      <c r="QP334"/>
      <c r="QQ334"/>
      <c r="QR334"/>
      <c r="QS334"/>
      <c r="QT334"/>
      <c r="QU334"/>
      <c r="QV334"/>
      <c r="QW334"/>
      <c r="QX334"/>
      <c r="QY334"/>
      <c r="QZ334"/>
      <c r="RA334"/>
      <c r="RB334"/>
      <c r="RC334"/>
      <c r="RD334"/>
      <c r="RE334"/>
      <c r="RF334"/>
      <c r="RG334"/>
      <c r="RH334"/>
      <c r="RI334"/>
      <c r="RJ334"/>
      <c r="RK334"/>
      <c r="RL334"/>
      <c r="RM334"/>
      <c r="RN334"/>
      <c r="RO334"/>
      <c r="RP334"/>
      <c r="RQ334"/>
    </row>
    <row r="335" spans="1:485" s="40" customFormat="1" x14ac:dyDescent="0.2">
      <c r="A335" s="46" t="s">
        <v>560</v>
      </c>
      <c r="B335" s="47" t="s">
        <v>561</v>
      </c>
      <c r="C335" s="47" t="s">
        <v>61</v>
      </c>
      <c r="D335" s="47" t="s">
        <v>566</v>
      </c>
      <c r="E335" s="26">
        <v>1514429</v>
      </c>
      <c r="F335" s="156">
        <v>1757279</v>
      </c>
      <c r="G335" s="2">
        <f t="shared" si="11"/>
        <v>242850</v>
      </c>
      <c r="H335" s="44">
        <f t="shared" si="10"/>
        <v>0.16039999999999999</v>
      </c>
      <c r="I335" s="61" t="s">
        <v>870</v>
      </c>
      <c r="J335" s="65" t="s">
        <v>870</v>
      </c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  <c r="JD335"/>
      <c r="JE335"/>
      <c r="JF335"/>
      <c r="JG335"/>
      <c r="JH335"/>
      <c r="JI335"/>
      <c r="JJ335"/>
      <c r="JK335"/>
      <c r="JL335"/>
      <c r="JM335"/>
      <c r="JN335"/>
      <c r="JO335"/>
      <c r="JP335"/>
      <c r="JQ335"/>
      <c r="JR335"/>
      <c r="JS335"/>
      <c r="JT335"/>
      <c r="JU335"/>
      <c r="JV335"/>
      <c r="JW335"/>
      <c r="JX335"/>
      <c r="JY335"/>
      <c r="JZ335"/>
      <c r="KA335"/>
      <c r="KB335"/>
      <c r="KC335"/>
      <c r="KD335"/>
      <c r="KE335"/>
      <c r="KF335"/>
      <c r="KG335"/>
      <c r="KH335"/>
      <c r="KI335"/>
      <c r="KJ335"/>
      <c r="KK335"/>
      <c r="KL335"/>
      <c r="KM335"/>
      <c r="KN335"/>
      <c r="KO335"/>
      <c r="KP335"/>
      <c r="KQ335"/>
      <c r="KR335"/>
      <c r="KS335"/>
      <c r="KT335"/>
      <c r="KU335"/>
      <c r="KV335"/>
      <c r="KW335"/>
      <c r="KX335"/>
      <c r="KY335"/>
      <c r="KZ335"/>
      <c r="LA335"/>
      <c r="LB335"/>
      <c r="LC335"/>
      <c r="LD335"/>
      <c r="LE335"/>
      <c r="LF335"/>
      <c r="LG335"/>
      <c r="LH335"/>
      <c r="LI335"/>
      <c r="LJ335"/>
      <c r="LK335"/>
      <c r="LL335"/>
      <c r="LM335"/>
      <c r="LN335"/>
      <c r="LO335"/>
      <c r="LP335"/>
      <c r="LQ335"/>
      <c r="LR335"/>
      <c r="LS335"/>
      <c r="LT335"/>
      <c r="LU335"/>
      <c r="LV335"/>
      <c r="LW335"/>
      <c r="LX335"/>
      <c r="LY335"/>
      <c r="LZ335"/>
      <c r="MA335"/>
      <c r="MB335"/>
      <c r="MC335"/>
      <c r="MD335"/>
      <c r="ME335"/>
      <c r="MF335"/>
      <c r="MG335"/>
      <c r="MH335"/>
      <c r="MI335"/>
      <c r="MJ335"/>
      <c r="MK335"/>
      <c r="ML335"/>
      <c r="MM335"/>
      <c r="MN335"/>
      <c r="MO335"/>
      <c r="MP335"/>
      <c r="MQ335"/>
      <c r="MR335"/>
      <c r="MS335"/>
      <c r="MT335"/>
      <c r="MU335"/>
      <c r="MV335"/>
      <c r="MW335"/>
      <c r="MX335"/>
      <c r="MY335"/>
      <c r="MZ335"/>
      <c r="NA335"/>
      <c r="NB335"/>
      <c r="NC335"/>
      <c r="ND335"/>
      <c r="NE335"/>
      <c r="NF335"/>
      <c r="NG335"/>
      <c r="NH335"/>
      <c r="NI335"/>
      <c r="NJ335"/>
      <c r="NK335"/>
      <c r="NL335"/>
      <c r="NM335"/>
      <c r="NN335"/>
      <c r="NO335"/>
      <c r="NP335"/>
      <c r="NQ335"/>
      <c r="NR335"/>
      <c r="NS335"/>
      <c r="NT335"/>
      <c r="NU335"/>
      <c r="NV335"/>
      <c r="NW335"/>
      <c r="NX335"/>
      <c r="NY335"/>
      <c r="NZ335"/>
      <c r="OA335"/>
      <c r="OB335"/>
      <c r="OC335"/>
      <c r="OD335"/>
      <c r="OE335"/>
      <c r="OF335"/>
      <c r="OG335"/>
      <c r="OH335"/>
      <c r="OI335"/>
      <c r="OJ335"/>
      <c r="OK335"/>
      <c r="OL335"/>
      <c r="OM335"/>
      <c r="ON335"/>
      <c r="OO335"/>
      <c r="OP335"/>
      <c r="OQ335"/>
      <c r="OR335"/>
      <c r="OS335"/>
      <c r="OT335"/>
      <c r="OU335"/>
      <c r="OV335"/>
      <c r="OW335"/>
      <c r="OX335"/>
      <c r="OY335"/>
      <c r="OZ335"/>
      <c r="PA335"/>
      <c r="PB335"/>
      <c r="PC335"/>
      <c r="PD335"/>
      <c r="PE335"/>
      <c r="PF335"/>
      <c r="PG335"/>
      <c r="PH335"/>
      <c r="PI335"/>
      <c r="PJ335"/>
      <c r="PK335"/>
      <c r="PL335"/>
      <c r="PM335"/>
      <c r="PN335"/>
      <c r="PO335"/>
      <c r="PP335"/>
      <c r="PQ335"/>
      <c r="PR335"/>
      <c r="PS335"/>
      <c r="PT335"/>
      <c r="PU335"/>
      <c r="PV335"/>
      <c r="PW335"/>
      <c r="PX335"/>
      <c r="PY335"/>
      <c r="PZ335"/>
      <c r="QA335"/>
      <c r="QB335"/>
      <c r="QC335"/>
      <c r="QD335"/>
      <c r="QE335"/>
      <c r="QF335"/>
      <c r="QG335"/>
      <c r="QH335"/>
      <c r="QI335"/>
      <c r="QJ335"/>
      <c r="QK335"/>
      <c r="QL335"/>
      <c r="QM335"/>
      <c r="QN335"/>
      <c r="QO335"/>
      <c r="QP335"/>
      <c r="QQ335"/>
      <c r="QR335"/>
      <c r="QS335"/>
      <c r="QT335"/>
      <c r="QU335"/>
      <c r="QV335"/>
      <c r="QW335"/>
      <c r="QX335"/>
      <c r="QY335"/>
      <c r="QZ335"/>
      <c r="RA335"/>
      <c r="RB335"/>
      <c r="RC335"/>
      <c r="RD335"/>
      <c r="RE335"/>
      <c r="RF335"/>
      <c r="RG335"/>
      <c r="RH335"/>
      <c r="RI335"/>
      <c r="RJ335"/>
      <c r="RK335"/>
      <c r="RL335"/>
      <c r="RM335"/>
      <c r="RN335"/>
      <c r="RO335"/>
      <c r="RP335"/>
      <c r="RQ335"/>
    </row>
    <row r="336" spans="1:485" s="40" customFormat="1" x14ac:dyDescent="0.2">
      <c r="A336" s="46" t="s">
        <v>560</v>
      </c>
      <c r="B336" s="47" t="s">
        <v>561</v>
      </c>
      <c r="C336" s="47" t="s">
        <v>333</v>
      </c>
      <c r="D336" s="47" t="s">
        <v>567</v>
      </c>
      <c r="E336" s="26">
        <v>656076</v>
      </c>
      <c r="F336" s="156">
        <v>788263</v>
      </c>
      <c r="G336" s="2">
        <f t="shared" si="11"/>
        <v>132187</v>
      </c>
      <c r="H336" s="44">
        <f t="shared" si="10"/>
        <v>0.20150000000000001</v>
      </c>
      <c r="I336" s="61" t="s">
        <v>870</v>
      </c>
      <c r="J336" s="65" t="s">
        <v>870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  <c r="JD336"/>
      <c r="JE336"/>
      <c r="JF336"/>
      <c r="JG336"/>
      <c r="JH336"/>
      <c r="JI336"/>
      <c r="JJ336"/>
      <c r="JK336"/>
      <c r="JL336"/>
      <c r="JM336"/>
      <c r="JN336"/>
      <c r="JO336"/>
      <c r="JP336"/>
      <c r="JQ336"/>
      <c r="JR336"/>
      <c r="JS336"/>
      <c r="JT336"/>
      <c r="JU336"/>
      <c r="JV336"/>
      <c r="JW336"/>
      <c r="JX336"/>
      <c r="JY336"/>
      <c r="JZ336"/>
      <c r="KA336"/>
      <c r="KB336"/>
      <c r="KC336"/>
      <c r="KD336"/>
      <c r="KE336"/>
      <c r="KF336"/>
      <c r="KG336"/>
      <c r="KH336"/>
      <c r="KI336"/>
      <c r="KJ336"/>
      <c r="KK336"/>
      <c r="KL336"/>
      <c r="KM336"/>
      <c r="KN336"/>
      <c r="KO336"/>
      <c r="KP336"/>
      <c r="KQ336"/>
      <c r="KR336"/>
      <c r="KS336"/>
      <c r="KT336"/>
      <c r="KU336"/>
      <c r="KV336"/>
      <c r="KW336"/>
      <c r="KX336"/>
      <c r="KY336"/>
      <c r="KZ336"/>
      <c r="LA336"/>
      <c r="LB336"/>
      <c r="LC336"/>
      <c r="LD336"/>
      <c r="LE336"/>
      <c r="LF336"/>
      <c r="LG336"/>
      <c r="LH336"/>
      <c r="LI336"/>
      <c r="LJ336"/>
      <c r="LK336"/>
      <c r="LL336"/>
      <c r="LM336"/>
      <c r="LN336"/>
      <c r="LO336"/>
      <c r="LP336"/>
      <c r="LQ336"/>
      <c r="LR336"/>
      <c r="LS336"/>
      <c r="LT336"/>
      <c r="LU336"/>
      <c r="LV336"/>
      <c r="LW336"/>
      <c r="LX336"/>
      <c r="LY336"/>
      <c r="LZ336"/>
      <c r="MA336"/>
      <c r="MB336"/>
      <c r="MC336"/>
      <c r="MD336"/>
      <c r="ME336"/>
      <c r="MF336"/>
      <c r="MG336"/>
      <c r="MH336"/>
      <c r="MI336"/>
      <c r="MJ336"/>
      <c r="MK336"/>
      <c r="ML336"/>
      <c r="MM336"/>
      <c r="MN336"/>
      <c r="MO336"/>
      <c r="MP336"/>
      <c r="MQ336"/>
      <c r="MR336"/>
      <c r="MS336"/>
      <c r="MT336"/>
      <c r="MU336"/>
      <c r="MV336"/>
      <c r="MW336"/>
      <c r="MX336"/>
      <c r="MY336"/>
      <c r="MZ336"/>
      <c r="NA336"/>
      <c r="NB336"/>
      <c r="NC336"/>
      <c r="ND336"/>
      <c r="NE336"/>
      <c r="NF336"/>
      <c r="NG336"/>
      <c r="NH336"/>
      <c r="NI336"/>
      <c r="NJ336"/>
      <c r="NK336"/>
      <c r="NL336"/>
      <c r="NM336"/>
      <c r="NN336"/>
      <c r="NO336"/>
      <c r="NP336"/>
      <c r="NQ336"/>
      <c r="NR336"/>
      <c r="NS336"/>
      <c r="NT336"/>
      <c r="NU336"/>
      <c r="NV336"/>
      <c r="NW336"/>
      <c r="NX336"/>
      <c r="NY336"/>
      <c r="NZ336"/>
      <c r="OA336"/>
      <c r="OB336"/>
      <c r="OC336"/>
      <c r="OD336"/>
      <c r="OE336"/>
      <c r="OF336"/>
      <c r="OG336"/>
      <c r="OH336"/>
      <c r="OI336"/>
      <c r="OJ336"/>
      <c r="OK336"/>
      <c r="OL336"/>
      <c r="OM336"/>
      <c r="ON336"/>
      <c r="OO336"/>
      <c r="OP336"/>
      <c r="OQ336"/>
      <c r="OR336"/>
      <c r="OS336"/>
      <c r="OT336"/>
      <c r="OU336"/>
      <c r="OV336"/>
      <c r="OW336"/>
      <c r="OX336"/>
      <c r="OY336"/>
      <c r="OZ336"/>
      <c r="PA336"/>
      <c r="PB336"/>
      <c r="PC336"/>
      <c r="PD336"/>
      <c r="PE336"/>
      <c r="PF336"/>
      <c r="PG336"/>
      <c r="PH336"/>
      <c r="PI336"/>
      <c r="PJ336"/>
      <c r="PK336"/>
      <c r="PL336"/>
      <c r="PM336"/>
      <c r="PN336"/>
      <c r="PO336"/>
      <c r="PP336"/>
      <c r="PQ336"/>
      <c r="PR336"/>
      <c r="PS336"/>
      <c r="PT336"/>
      <c r="PU336"/>
      <c r="PV336"/>
      <c r="PW336"/>
      <c r="PX336"/>
      <c r="PY336"/>
      <c r="PZ336"/>
      <c r="QA336"/>
      <c r="QB336"/>
      <c r="QC336"/>
      <c r="QD336"/>
      <c r="QE336"/>
      <c r="QF336"/>
      <c r="QG336"/>
      <c r="QH336"/>
      <c r="QI336"/>
      <c r="QJ336"/>
      <c r="QK336"/>
      <c r="QL336"/>
      <c r="QM336"/>
      <c r="QN336"/>
      <c r="QO336"/>
      <c r="QP336"/>
      <c r="QQ336"/>
      <c r="QR336"/>
      <c r="QS336"/>
      <c r="QT336"/>
      <c r="QU336"/>
      <c r="QV336"/>
      <c r="QW336"/>
      <c r="QX336"/>
      <c r="QY336"/>
      <c r="QZ336"/>
      <c r="RA336"/>
      <c r="RB336"/>
      <c r="RC336"/>
      <c r="RD336"/>
      <c r="RE336"/>
      <c r="RF336"/>
      <c r="RG336"/>
      <c r="RH336"/>
      <c r="RI336"/>
      <c r="RJ336"/>
      <c r="RK336"/>
      <c r="RL336"/>
      <c r="RM336"/>
      <c r="RN336"/>
      <c r="RO336"/>
      <c r="RP336"/>
      <c r="RQ336"/>
    </row>
    <row r="337" spans="1:485" s="40" customFormat="1" x14ac:dyDescent="0.2">
      <c r="A337" s="46" t="s">
        <v>568</v>
      </c>
      <c r="B337" s="47" t="s">
        <v>569</v>
      </c>
      <c r="C337" s="47" t="s">
        <v>12</v>
      </c>
      <c r="D337" s="47" t="s">
        <v>570</v>
      </c>
      <c r="E337" s="26">
        <v>20183</v>
      </c>
      <c r="F337" s="156">
        <v>20366</v>
      </c>
      <c r="G337" s="2">
        <f t="shared" si="11"/>
        <v>183</v>
      </c>
      <c r="H337" s="44">
        <f t="shared" si="10"/>
        <v>9.1000000000000004E-3</v>
      </c>
      <c r="I337" s="61">
        <v>1</v>
      </c>
      <c r="J337" s="65">
        <v>1</v>
      </c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  <c r="JD337"/>
      <c r="JE337"/>
      <c r="JF337"/>
      <c r="JG337"/>
      <c r="JH337"/>
      <c r="JI337"/>
      <c r="JJ337"/>
      <c r="JK337"/>
      <c r="JL337"/>
      <c r="JM337"/>
      <c r="JN337"/>
      <c r="JO337"/>
      <c r="JP337"/>
      <c r="JQ337"/>
      <c r="JR337"/>
      <c r="JS337"/>
      <c r="JT337"/>
      <c r="JU337"/>
      <c r="JV337"/>
      <c r="JW337"/>
      <c r="JX337"/>
      <c r="JY337"/>
      <c r="JZ337"/>
      <c r="KA337"/>
      <c r="KB337"/>
      <c r="KC337"/>
      <c r="KD337"/>
      <c r="KE337"/>
      <c r="KF337"/>
      <c r="KG337"/>
      <c r="KH337"/>
      <c r="KI337"/>
      <c r="KJ337"/>
      <c r="KK337"/>
      <c r="KL337"/>
      <c r="KM337"/>
      <c r="KN337"/>
      <c r="KO337"/>
      <c r="KP337"/>
      <c r="KQ337"/>
      <c r="KR337"/>
      <c r="KS337"/>
      <c r="KT337"/>
      <c r="KU337"/>
      <c r="KV337"/>
      <c r="KW337"/>
      <c r="KX337"/>
      <c r="KY337"/>
      <c r="KZ337"/>
      <c r="LA337"/>
      <c r="LB337"/>
      <c r="LC337"/>
      <c r="LD337"/>
      <c r="LE337"/>
      <c r="LF337"/>
      <c r="LG337"/>
      <c r="LH337"/>
      <c r="LI337"/>
      <c r="LJ337"/>
      <c r="LK337"/>
      <c r="LL337"/>
      <c r="LM337"/>
      <c r="LN337"/>
      <c r="LO337"/>
      <c r="LP337"/>
      <c r="LQ337"/>
      <c r="LR337"/>
      <c r="LS337"/>
      <c r="LT337"/>
      <c r="LU337"/>
      <c r="LV337"/>
      <c r="LW337"/>
      <c r="LX337"/>
      <c r="LY337"/>
      <c r="LZ337"/>
      <c r="MA337"/>
      <c r="MB337"/>
      <c r="MC337"/>
      <c r="MD337"/>
      <c r="ME337"/>
      <c r="MF337"/>
      <c r="MG337"/>
      <c r="MH337"/>
      <c r="MI337"/>
      <c r="MJ337"/>
      <c r="MK337"/>
      <c r="ML337"/>
      <c r="MM337"/>
      <c r="MN337"/>
      <c r="MO337"/>
      <c r="MP337"/>
      <c r="MQ337"/>
      <c r="MR337"/>
      <c r="MS337"/>
      <c r="MT337"/>
      <c r="MU337"/>
      <c r="MV337"/>
      <c r="MW337"/>
      <c r="MX337"/>
      <c r="MY337"/>
      <c r="MZ337"/>
      <c r="NA337"/>
      <c r="NB337"/>
      <c r="NC337"/>
      <c r="ND337"/>
      <c r="NE337"/>
      <c r="NF337"/>
      <c r="NG337"/>
      <c r="NH337"/>
      <c r="NI337"/>
      <c r="NJ337"/>
      <c r="NK337"/>
      <c r="NL337"/>
      <c r="NM337"/>
      <c r="NN337"/>
      <c r="NO337"/>
      <c r="NP337"/>
      <c r="NQ337"/>
      <c r="NR337"/>
      <c r="NS337"/>
      <c r="NT337"/>
      <c r="NU337"/>
      <c r="NV337"/>
      <c r="NW337"/>
      <c r="NX337"/>
      <c r="NY337"/>
      <c r="NZ337"/>
      <c r="OA337"/>
      <c r="OB337"/>
      <c r="OC337"/>
      <c r="OD337"/>
      <c r="OE337"/>
      <c r="OF337"/>
      <c r="OG337"/>
      <c r="OH337"/>
      <c r="OI337"/>
      <c r="OJ337"/>
      <c r="OK337"/>
      <c r="OL337"/>
      <c r="OM337"/>
      <c r="ON337"/>
      <c r="OO337"/>
      <c r="OP337"/>
      <c r="OQ337"/>
      <c r="OR337"/>
      <c r="OS337"/>
      <c r="OT337"/>
      <c r="OU337"/>
      <c r="OV337"/>
      <c r="OW337"/>
      <c r="OX337"/>
      <c r="OY337"/>
      <c r="OZ337"/>
      <c r="PA337"/>
      <c r="PB337"/>
      <c r="PC337"/>
      <c r="PD337"/>
      <c r="PE337"/>
      <c r="PF337"/>
      <c r="PG337"/>
      <c r="PH337"/>
      <c r="PI337"/>
      <c r="PJ337"/>
      <c r="PK337"/>
      <c r="PL337"/>
      <c r="PM337"/>
      <c r="PN337"/>
      <c r="PO337"/>
      <c r="PP337"/>
      <c r="PQ337"/>
      <c r="PR337"/>
      <c r="PS337"/>
      <c r="PT337"/>
      <c r="PU337"/>
      <c r="PV337"/>
      <c r="PW337"/>
      <c r="PX337"/>
      <c r="PY337"/>
      <c r="PZ337"/>
      <c r="QA337"/>
      <c r="QB337"/>
      <c r="QC337"/>
      <c r="QD337"/>
      <c r="QE337"/>
      <c r="QF337"/>
      <c r="QG337"/>
      <c r="QH337"/>
      <c r="QI337"/>
      <c r="QJ337"/>
      <c r="QK337"/>
      <c r="QL337"/>
      <c r="QM337"/>
      <c r="QN337"/>
      <c r="QO337"/>
      <c r="QP337"/>
      <c r="QQ337"/>
      <c r="QR337"/>
      <c r="QS337"/>
      <c r="QT337"/>
      <c r="QU337"/>
      <c r="QV337"/>
      <c r="QW337"/>
      <c r="QX337"/>
      <c r="QY337"/>
      <c r="QZ337"/>
      <c r="RA337"/>
      <c r="RB337"/>
      <c r="RC337"/>
      <c r="RD337"/>
      <c r="RE337"/>
      <c r="RF337"/>
      <c r="RG337"/>
      <c r="RH337"/>
      <c r="RI337"/>
      <c r="RJ337"/>
      <c r="RK337"/>
      <c r="RL337"/>
      <c r="RM337"/>
      <c r="RN337"/>
      <c r="RO337"/>
      <c r="RP337"/>
      <c r="RQ337"/>
    </row>
    <row r="338" spans="1:485" s="40" customFormat="1" x14ac:dyDescent="0.2">
      <c r="A338" s="46" t="s">
        <v>568</v>
      </c>
      <c r="B338" s="47" t="s">
        <v>569</v>
      </c>
      <c r="C338" s="47" t="s">
        <v>571</v>
      </c>
      <c r="D338" s="47" t="s">
        <v>572</v>
      </c>
      <c r="E338" s="26">
        <v>1390944</v>
      </c>
      <c r="F338" s="156">
        <v>1504103</v>
      </c>
      <c r="G338" s="2">
        <f t="shared" si="11"/>
        <v>113159</v>
      </c>
      <c r="H338" s="44">
        <f t="shared" si="10"/>
        <v>8.14E-2</v>
      </c>
      <c r="I338" s="61" t="s">
        <v>870</v>
      </c>
      <c r="J338" s="65" t="s">
        <v>870</v>
      </c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  <c r="JD338"/>
      <c r="JE338"/>
      <c r="JF338"/>
      <c r="JG338"/>
      <c r="JH338"/>
      <c r="JI338"/>
      <c r="JJ338"/>
      <c r="JK338"/>
      <c r="JL338"/>
      <c r="JM338"/>
      <c r="JN338"/>
      <c r="JO338"/>
      <c r="JP338"/>
      <c r="JQ338"/>
      <c r="JR338"/>
      <c r="JS338"/>
      <c r="JT338"/>
      <c r="JU338"/>
      <c r="JV338"/>
      <c r="JW338"/>
      <c r="JX338"/>
      <c r="JY338"/>
      <c r="JZ338"/>
      <c r="KA338"/>
      <c r="KB338"/>
      <c r="KC338"/>
      <c r="KD338"/>
      <c r="KE338"/>
      <c r="KF338"/>
      <c r="KG338"/>
      <c r="KH338"/>
      <c r="KI338"/>
      <c r="KJ338"/>
      <c r="KK338"/>
      <c r="KL338"/>
      <c r="KM338"/>
      <c r="KN338"/>
      <c r="KO338"/>
      <c r="KP338"/>
      <c r="KQ338"/>
      <c r="KR338"/>
      <c r="KS338"/>
      <c r="KT338"/>
      <c r="KU338"/>
      <c r="KV338"/>
      <c r="KW338"/>
      <c r="KX338"/>
      <c r="KY338"/>
      <c r="KZ338"/>
      <c r="LA338"/>
      <c r="LB338"/>
      <c r="LC338"/>
      <c r="LD338"/>
      <c r="LE338"/>
      <c r="LF338"/>
      <c r="LG338"/>
      <c r="LH338"/>
      <c r="LI338"/>
      <c r="LJ338"/>
      <c r="LK338"/>
      <c r="LL338"/>
      <c r="LM338"/>
      <c r="LN338"/>
      <c r="LO338"/>
      <c r="LP338"/>
      <c r="LQ338"/>
      <c r="LR338"/>
      <c r="LS338"/>
      <c r="LT338"/>
      <c r="LU338"/>
      <c r="LV338"/>
      <c r="LW338"/>
      <c r="LX338"/>
      <c r="LY338"/>
      <c r="LZ338"/>
      <c r="MA338"/>
      <c r="MB338"/>
      <c r="MC338"/>
      <c r="MD338"/>
      <c r="ME338"/>
      <c r="MF338"/>
      <c r="MG338"/>
      <c r="MH338"/>
      <c r="MI338"/>
      <c r="MJ338"/>
      <c r="MK338"/>
      <c r="ML338"/>
      <c r="MM338"/>
      <c r="MN338"/>
      <c r="MO338"/>
      <c r="MP338"/>
      <c r="MQ338"/>
      <c r="MR338"/>
      <c r="MS338"/>
      <c r="MT338"/>
      <c r="MU338"/>
      <c r="MV338"/>
      <c r="MW338"/>
      <c r="MX338"/>
      <c r="MY338"/>
      <c r="MZ338"/>
      <c r="NA338"/>
      <c r="NB338"/>
      <c r="NC338"/>
      <c r="ND338"/>
      <c r="NE338"/>
      <c r="NF338"/>
      <c r="NG338"/>
      <c r="NH338"/>
      <c r="NI338"/>
      <c r="NJ338"/>
      <c r="NK338"/>
      <c r="NL338"/>
      <c r="NM338"/>
      <c r="NN338"/>
      <c r="NO338"/>
      <c r="NP338"/>
      <c r="NQ338"/>
      <c r="NR338"/>
      <c r="NS338"/>
      <c r="NT338"/>
      <c r="NU338"/>
      <c r="NV338"/>
      <c r="NW338"/>
      <c r="NX338"/>
      <c r="NY338"/>
      <c r="NZ338"/>
      <c r="OA338"/>
      <c r="OB338"/>
      <c r="OC338"/>
      <c r="OD338"/>
      <c r="OE338"/>
      <c r="OF338"/>
      <c r="OG338"/>
      <c r="OH338"/>
      <c r="OI338"/>
      <c r="OJ338"/>
      <c r="OK338"/>
      <c r="OL338"/>
      <c r="OM338"/>
      <c r="ON338"/>
      <c r="OO338"/>
      <c r="OP338"/>
      <c r="OQ338"/>
      <c r="OR338"/>
      <c r="OS338"/>
      <c r="OT338"/>
      <c r="OU338"/>
      <c r="OV338"/>
      <c r="OW338"/>
      <c r="OX338"/>
      <c r="OY338"/>
      <c r="OZ338"/>
      <c r="PA338"/>
      <c r="PB338"/>
      <c r="PC338"/>
      <c r="PD338"/>
      <c r="PE338"/>
      <c r="PF338"/>
      <c r="PG338"/>
      <c r="PH338"/>
      <c r="PI338"/>
      <c r="PJ338"/>
      <c r="PK338"/>
      <c r="PL338"/>
      <c r="PM338"/>
      <c r="PN338"/>
      <c r="PO338"/>
      <c r="PP338"/>
      <c r="PQ338"/>
      <c r="PR338"/>
      <c r="PS338"/>
      <c r="PT338"/>
      <c r="PU338"/>
      <c r="PV338"/>
      <c r="PW338"/>
      <c r="PX338"/>
      <c r="PY338"/>
      <c r="PZ338"/>
      <c r="QA338"/>
      <c r="QB338"/>
      <c r="QC338"/>
      <c r="QD338"/>
      <c r="QE338"/>
      <c r="QF338"/>
      <c r="QG338"/>
      <c r="QH338"/>
      <c r="QI338"/>
      <c r="QJ338"/>
      <c r="QK338"/>
      <c r="QL338"/>
      <c r="QM338"/>
      <c r="QN338"/>
      <c r="QO338"/>
      <c r="QP338"/>
      <c r="QQ338"/>
      <c r="QR338"/>
      <c r="QS338"/>
      <c r="QT338"/>
      <c r="QU338"/>
      <c r="QV338"/>
      <c r="QW338"/>
      <c r="QX338"/>
      <c r="QY338"/>
      <c r="QZ338"/>
      <c r="RA338"/>
      <c r="RB338"/>
      <c r="RC338"/>
      <c r="RD338"/>
      <c r="RE338"/>
      <c r="RF338"/>
      <c r="RG338"/>
      <c r="RH338"/>
      <c r="RI338"/>
      <c r="RJ338"/>
      <c r="RK338"/>
      <c r="RL338"/>
      <c r="RM338"/>
      <c r="RN338"/>
      <c r="RO338"/>
      <c r="RP338"/>
      <c r="RQ338"/>
    </row>
    <row r="339" spans="1:485" s="40" customFormat="1" x14ac:dyDescent="0.2">
      <c r="A339" s="48" t="s">
        <v>568</v>
      </c>
      <c r="B339" s="49" t="s">
        <v>569</v>
      </c>
      <c r="C339" s="49" t="s">
        <v>573</v>
      </c>
      <c r="D339" s="49" t="s">
        <v>574</v>
      </c>
      <c r="E339" s="26">
        <v>1508209</v>
      </c>
      <c r="F339" s="156">
        <v>1695298</v>
      </c>
      <c r="G339" s="2">
        <f t="shared" si="11"/>
        <v>187089</v>
      </c>
      <c r="H339" s="44">
        <f t="shared" si="10"/>
        <v>0.124</v>
      </c>
      <c r="I339" s="61" t="s">
        <v>870</v>
      </c>
      <c r="J339" s="65" t="s">
        <v>870</v>
      </c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  <c r="JD339"/>
      <c r="JE339"/>
      <c r="JF339"/>
      <c r="JG339"/>
      <c r="JH339"/>
      <c r="JI339"/>
      <c r="JJ339"/>
      <c r="JK339"/>
      <c r="JL339"/>
      <c r="JM339"/>
      <c r="JN339"/>
      <c r="JO339"/>
      <c r="JP339"/>
      <c r="JQ339"/>
      <c r="JR339"/>
      <c r="JS339"/>
      <c r="JT339"/>
      <c r="JU339"/>
      <c r="JV339"/>
      <c r="JW339"/>
      <c r="JX339"/>
      <c r="JY339"/>
      <c r="JZ339"/>
      <c r="KA339"/>
      <c r="KB339"/>
      <c r="KC339"/>
      <c r="KD339"/>
      <c r="KE339"/>
      <c r="KF339"/>
      <c r="KG339"/>
      <c r="KH339"/>
      <c r="KI339"/>
      <c r="KJ339"/>
      <c r="KK339"/>
      <c r="KL339"/>
      <c r="KM339"/>
      <c r="KN339"/>
      <c r="KO339"/>
      <c r="KP339"/>
      <c r="KQ339"/>
      <c r="KR339"/>
      <c r="KS339"/>
      <c r="KT339"/>
      <c r="KU339"/>
      <c r="KV339"/>
      <c r="KW339"/>
      <c r="KX339"/>
      <c r="KY339"/>
      <c r="KZ339"/>
      <c r="LA339"/>
      <c r="LB339"/>
      <c r="LC339"/>
      <c r="LD339"/>
      <c r="LE339"/>
      <c r="LF339"/>
      <c r="LG339"/>
      <c r="LH339"/>
      <c r="LI339"/>
      <c r="LJ339"/>
      <c r="LK339"/>
      <c r="LL339"/>
      <c r="LM339"/>
      <c r="LN339"/>
      <c r="LO339"/>
      <c r="LP339"/>
      <c r="LQ339"/>
      <c r="LR339"/>
      <c r="LS339"/>
      <c r="LT339"/>
      <c r="LU339"/>
      <c r="LV339"/>
      <c r="LW339"/>
      <c r="LX339"/>
      <c r="LY339"/>
      <c r="LZ339"/>
      <c r="MA339"/>
      <c r="MB339"/>
      <c r="MC339"/>
      <c r="MD339"/>
      <c r="ME339"/>
      <c r="MF339"/>
      <c r="MG339"/>
      <c r="MH339"/>
      <c r="MI339"/>
      <c r="MJ339"/>
      <c r="MK339"/>
      <c r="ML339"/>
      <c r="MM339"/>
      <c r="MN339"/>
      <c r="MO339"/>
      <c r="MP339"/>
      <c r="MQ339"/>
      <c r="MR339"/>
      <c r="MS339"/>
      <c r="MT339"/>
      <c r="MU339"/>
      <c r="MV339"/>
      <c r="MW339"/>
      <c r="MX339"/>
      <c r="MY339"/>
      <c r="MZ339"/>
      <c r="NA339"/>
      <c r="NB339"/>
      <c r="NC339"/>
      <c r="ND339"/>
      <c r="NE339"/>
      <c r="NF339"/>
      <c r="NG339"/>
      <c r="NH339"/>
      <c r="NI339"/>
      <c r="NJ339"/>
      <c r="NK339"/>
      <c r="NL339"/>
      <c r="NM339"/>
      <c r="NN339"/>
      <c r="NO339"/>
      <c r="NP339"/>
      <c r="NQ339"/>
      <c r="NR339"/>
      <c r="NS339"/>
      <c r="NT339"/>
      <c r="NU339"/>
      <c r="NV339"/>
      <c r="NW339"/>
      <c r="NX339"/>
      <c r="NY339"/>
      <c r="NZ339"/>
      <c r="OA339"/>
      <c r="OB339"/>
      <c r="OC339"/>
      <c r="OD339"/>
      <c r="OE339"/>
      <c r="OF339"/>
      <c r="OG339"/>
      <c r="OH339"/>
      <c r="OI339"/>
      <c r="OJ339"/>
      <c r="OK339"/>
      <c r="OL339"/>
      <c r="OM339"/>
      <c r="ON339"/>
      <c r="OO339"/>
      <c r="OP339"/>
      <c r="OQ339"/>
      <c r="OR339"/>
      <c r="OS339"/>
      <c r="OT339"/>
      <c r="OU339"/>
      <c r="OV339"/>
      <c r="OW339"/>
      <c r="OX339"/>
      <c r="OY339"/>
      <c r="OZ339"/>
      <c r="PA339"/>
      <c r="PB339"/>
      <c r="PC339"/>
      <c r="PD339"/>
      <c r="PE339"/>
      <c r="PF339"/>
      <c r="PG339"/>
      <c r="PH339"/>
      <c r="PI339"/>
      <c r="PJ339"/>
      <c r="PK339"/>
      <c r="PL339"/>
      <c r="PM339"/>
      <c r="PN339"/>
      <c r="PO339"/>
      <c r="PP339"/>
      <c r="PQ339"/>
      <c r="PR339"/>
      <c r="PS339"/>
      <c r="PT339"/>
      <c r="PU339"/>
      <c r="PV339"/>
      <c r="PW339"/>
      <c r="PX339"/>
      <c r="PY339"/>
      <c r="PZ339"/>
      <c r="QA339"/>
      <c r="QB339"/>
      <c r="QC339"/>
      <c r="QD339"/>
      <c r="QE339"/>
      <c r="QF339"/>
      <c r="QG339"/>
      <c r="QH339"/>
      <c r="QI339"/>
      <c r="QJ339"/>
      <c r="QK339"/>
      <c r="QL339"/>
      <c r="QM339"/>
      <c r="QN339"/>
      <c r="QO339"/>
      <c r="QP339"/>
      <c r="QQ339"/>
      <c r="QR339"/>
      <c r="QS339"/>
      <c r="QT339"/>
      <c r="QU339"/>
      <c r="QV339"/>
      <c r="QW339"/>
      <c r="QX339"/>
      <c r="QY339"/>
      <c r="QZ339"/>
      <c r="RA339"/>
      <c r="RB339"/>
      <c r="RC339"/>
      <c r="RD339"/>
      <c r="RE339"/>
      <c r="RF339"/>
      <c r="RG339"/>
      <c r="RH339"/>
      <c r="RI339"/>
      <c r="RJ339"/>
      <c r="RK339"/>
      <c r="RL339"/>
      <c r="RM339"/>
      <c r="RN339"/>
      <c r="RO339"/>
      <c r="RP339"/>
      <c r="RQ339"/>
    </row>
    <row r="340" spans="1:485" s="40" customFormat="1" x14ac:dyDescent="0.2">
      <c r="A340" s="48" t="s">
        <v>568</v>
      </c>
      <c r="B340" s="49" t="s">
        <v>569</v>
      </c>
      <c r="C340" s="49" t="s">
        <v>575</v>
      </c>
      <c r="D340" s="49" t="s">
        <v>576</v>
      </c>
      <c r="E340" s="26">
        <v>2469021</v>
      </c>
      <c r="F340" s="156">
        <v>2769555</v>
      </c>
      <c r="G340" s="2">
        <f t="shared" si="11"/>
        <v>300534</v>
      </c>
      <c r="H340" s="44">
        <f t="shared" si="10"/>
        <v>0.1217</v>
      </c>
      <c r="I340" s="61" t="s">
        <v>870</v>
      </c>
      <c r="J340" s="65" t="s">
        <v>870</v>
      </c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  <c r="JD340"/>
      <c r="JE340"/>
      <c r="JF340"/>
      <c r="JG340"/>
      <c r="JH340"/>
      <c r="JI340"/>
      <c r="JJ340"/>
      <c r="JK340"/>
      <c r="JL340"/>
      <c r="JM340"/>
      <c r="JN340"/>
      <c r="JO340"/>
      <c r="JP340"/>
      <c r="JQ340"/>
      <c r="JR340"/>
      <c r="JS340"/>
      <c r="JT340"/>
      <c r="JU340"/>
      <c r="JV340"/>
      <c r="JW340"/>
      <c r="JX340"/>
      <c r="JY340"/>
      <c r="JZ340"/>
      <c r="KA340"/>
      <c r="KB340"/>
      <c r="KC340"/>
      <c r="KD340"/>
      <c r="KE340"/>
      <c r="KF340"/>
      <c r="KG340"/>
      <c r="KH340"/>
      <c r="KI340"/>
      <c r="KJ340"/>
      <c r="KK340"/>
      <c r="KL340"/>
      <c r="KM340"/>
      <c r="KN340"/>
      <c r="KO340"/>
      <c r="KP340"/>
      <c r="KQ340"/>
      <c r="KR340"/>
      <c r="KS340"/>
      <c r="KT340"/>
      <c r="KU340"/>
      <c r="KV340"/>
      <c r="KW340"/>
      <c r="KX340"/>
      <c r="KY340"/>
      <c r="KZ340"/>
      <c r="LA340"/>
      <c r="LB340"/>
      <c r="LC340"/>
      <c r="LD340"/>
      <c r="LE340"/>
      <c r="LF340"/>
      <c r="LG340"/>
      <c r="LH340"/>
      <c r="LI340"/>
      <c r="LJ340"/>
      <c r="LK340"/>
      <c r="LL340"/>
      <c r="LM340"/>
      <c r="LN340"/>
      <c r="LO340"/>
      <c r="LP340"/>
      <c r="LQ340"/>
      <c r="LR340"/>
      <c r="LS340"/>
      <c r="LT340"/>
      <c r="LU340"/>
      <c r="LV340"/>
      <c r="LW340"/>
      <c r="LX340"/>
      <c r="LY340"/>
      <c r="LZ340"/>
      <c r="MA340"/>
      <c r="MB340"/>
      <c r="MC340"/>
      <c r="MD340"/>
      <c r="ME340"/>
      <c r="MF340"/>
      <c r="MG340"/>
      <c r="MH340"/>
      <c r="MI340"/>
      <c r="MJ340"/>
      <c r="MK340"/>
      <c r="ML340"/>
      <c r="MM340"/>
      <c r="MN340"/>
      <c r="MO340"/>
      <c r="MP340"/>
      <c r="MQ340"/>
      <c r="MR340"/>
      <c r="MS340"/>
      <c r="MT340"/>
      <c r="MU340"/>
      <c r="MV340"/>
      <c r="MW340"/>
      <c r="MX340"/>
      <c r="MY340"/>
      <c r="MZ340"/>
      <c r="NA340"/>
      <c r="NB340"/>
      <c r="NC340"/>
      <c r="ND340"/>
      <c r="NE340"/>
      <c r="NF340"/>
      <c r="NG340"/>
      <c r="NH340"/>
      <c r="NI340"/>
      <c r="NJ340"/>
      <c r="NK340"/>
      <c r="NL340"/>
      <c r="NM340"/>
      <c r="NN340"/>
      <c r="NO340"/>
      <c r="NP340"/>
      <c r="NQ340"/>
      <c r="NR340"/>
      <c r="NS340"/>
      <c r="NT340"/>
      <c r="NU340"/>
      <c r="NV340"/>
      <c r="NW340"/>
      <c r="NX340"/>
      <c r="NY340"/>
      <c r="NZ340"/>
      <c r="OA340"/>
      <c r="OB340"/>
      <c r="OC340"/>
      <c r="OD340"/>
      <c r="OE340"/>
      <c r="OF340"/>
      <c r="OG340"/>
      <c r="OH340"/>
      <c r="OI340"/>
      <c r="OJ340"/>
      <c r="OK340"/>
      <c r="OL340"/>
      <c r="OM340"/>
      <c r="ON340"/>
      <c r="OO340"/>
      <c r="OP340"/>
      <c r="OQ340"/>
      <c r="OR340"/>
      <c r="OS340"/>
      <c r="OT340"/>
      <c r="OU340"/>
      <c r="OV340"/>
      <c r="OW340"/>
      <c r="OX340"/>
      <c r="OY340"/>
      <c r="OZ340"/>
      <c r="PA340"/>
      <c r="PB340"/>
      <c r="PC340"/>
      <c r="PD340"/>
      <c r="PE340"/>
      <c r="PF340"/>
      <c r="PG340"/>
      <c r="PH340"/>
      <c r="PI340"/>
      <c r="PJ340"/>
      <c r="PK340"/>
      <c r="PL340"/>
      <c r="PM340"/>
      <c r="PN340"/>
      <c r="PO340"/>
      <c r="PP340"/>
      <c r="PQ340"/>
      <c r="PR340"/>
      <c r="PS340"/>
      <c r="PT340"/>
      <c r="PU340"/>
      <c r="PV340"/>
      <c r="PW340"/>
      <c r="PX340"/>
      <c r="PY340"/>
      <c r="PZ340"/>
      <c r="QA340"/>
      <c r="QB340"/>
      <c r="QC340"/>
      <c r="QD340"/>
      <c r="QE340"/>
      <c r="QF340"/>
      <c r="QG340"/>
      <c r="QH340"/>
      <c r="QI340"/>
      <c r="QJ340"/>
      <c r="QK340"/>
      <c r="QL340"/>
      <c r="QM340"/>
      <c r="QN340"/>
      <c r="QO340"/>
      <c r="QP340"/>
      <c r="QQ340"/>
      <c r="QR340"/>
      <c r="QS340"/>
      <c r="QT340"/>
      <c r="QU340"/>
      <c r="QV340"/>
      <c r="QW340"/>
      <c r="QX340"/>
      <c r="QY340"/>
      <c r="QZ340"/>
      <c r="RA340"/>
      <c r="RB340"/>
      <c r="RC340"/>
      <c r="RD340"/>
      <c r="RE340"/>
      <c r="RF340"/>
      <c r="RG340"/>
      <c r="RH340"/>
      <c r="RI340"/>
      <c r="RJ340"/>
      <c r="RK340"/>
      <c r="RL340"/>
      <c r="RM340"/>
      <c r="RN340"/>
      <c r="RO340"/>
      <c r="RP340"/>
      <c r="RQ340"/>
    </row>
    <row r="341" spans="1:485" s="40" customFormat="1" x14ac:dyDescent="0.2">
      <c r="A341" s="48" t="s">
        <v>568</v>
      </c>
      <c r="B341" s="49" t="s">
        <v>569</v>
      </c>
      <c r="C341" s="49" t="s">
        <v>577</v>
      </c>
      <c r="D341" s="49" t="s">
        <v>578</v>
      </c>
      <c r="E341" s="26">
        <v>1600516</v>
      </c>
      <c r="F341" s="156">
        <v>1840845</v>
      </c>
      <c r="G341" s="2">
        <f t="shared" si="11"/>
        <v>240329</v>
      </c>
      <c r="H341" s="44">
        <f t="shared" si="10"/>
        <v>0.1502</v>
      </c>
      <c r="I341" s="61" t="s">
        <v>870</v>
      </c>
      <c r="J341" s="65" t="s">
        <v>870</v>
      </c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  <c r="JD341"/>
      <c r="JE341"/>
      <c r="JF341"/>
      <c r="JG341"/>
      <c r="JH341"/>
      <c r="JI341"/>
      <c r="JJ341"/>
      <c r="JK341"/>
      <c r="JL341"/>
      <c r="JM341"/>
      <c r="JN341"/>
      <c r="JO341"/>
      <c r="JP341"/>
      <c r="JQ341"/>
      <c r="JR341"/>
      <c r="JS341"/>
      <c r="JT341"/>
      <c r="JU341"/>
      <c r="JV341"/>
      <c r="JW341"/>
      <c r="JX341"/>
      <c r="JY341"/>
      <c r="JZ341"/>
      <c r="KA341"/>
      <c r="KB341"/>
      <c r="KC341"/>
      <c r="KD341"/>
      <c r="KE341"/>
      <c r="KF341"/>
      <c r="KG341"/>
      <c r="KH341"/>
      <c r="KI341"/>
      <c r="KJ341"/>
      <c r="KK341"/>
      <c r="KL341"/>
      <c r="KM341"/>
      <c r="KN341"/>
      <c r="KO341"/>
      <c r="KP341"/>
      <c r="KQ341"/>
      <c r="KR341"/>
      <c r="KS341"/>
      <c r="KT341"/>
      <c r="KU341"/>
      <c r="KV341"/>
      <c r="KW341"/>
      <c r="KX341"/>
      <c r="KY341"/>
      <c r="KZ341"/>
      <c r="LA341"/>
      <c r="LB341"/>
      <c r="LC341"/>
      <c r="LD341"/>
      <c r="LE341"/>
      <c r="LF341"/>
      <c r="LG341"/>
      <c r="LH341"/>
      <c r="LI341"/>
      <c r="LJ341"/>
      <c r="LK341"/>
      <c r="LL341"/>
      <c r="LM341"/>
      <c r="LN341"/>
      <c r="LO341"/>
      <c r="LP341"/>
      <c r="LQ341"/>
      <c r="LR341"/>
      <c r="LS341"/>
      <c r="LT341"/>
      <c r="LU341"/>
      <c r="LV341"/>
      <c r="LW341"/>
      <c r="LX341"/>
      <c r="LY341"/>
      <c r="LZ341"/>
      <c r="MA341"/>
      <c r="MB341"/>
      <c r="MC341"/>
      <c r="MD341"/>
      <c r="ME341"/>
      <c r="MF341"/>
      <c r="MG341"/>
      <c r="MH341"/>
      <c r="MI341"/>
      <c r="MJ341"/>
      <c r="MK341"/>
      <c r="ML341"/>
      <c r="MM341"/>
      <c r="MN341"/>
      <c r="MO341"/>
      <c r="MP341"/>
      <c r="MQ341"/>
      <c r="MR341"/>
      <c r="MS341"/>
      <c r="MT341"/>
      <c r="MU341"/>
      <c r="MV341"/>
      <c r="MW341"/>
      <c r="MX341"/>
      <c r="MY341"/>
      <c r="MZ341"/>
      <c r="NA341"/>
      <c r="NB341"/>
      <c r="NC341"/>
      <c r="ND341"/>
      <c r="NE341"/>
      <c r="NF341"/>
      <c r="NG341"/>
      <c r="NH341"/>
      <c r="NI341"/>
      <c r="NJ341"/>
      <c r="NK341"/>
      <c r="NL341"/>
      <c r="NM341"/>
      <c r="NN341"/>
      <c r="NO341"/>
      <c r="NP341"/>
      <c r="NQ341"/>
      <c r="NR341"/>
      <c r="NS341"/>
      <c r="NT341"/>
      <c r="NU341"/>
      <c r="NV341"/>
      <c r="NW341"/>
      <c r="NX341"/>
      <c r="NY341"/>
      <c r="NZ341"/>
      <c r="OA341"/>
      <c r="OB341"/>
      <c r="OC341"/>
      <c r="OD341"/>
      <c r="OE341"/>
      <c r="OF341"/>
      <c r="OG341"/>
      <c r="OH341"/>
      <c r="OI341"/>
      <c r="OJ341"/>
      <c r="OK341"/>
      <c r="OL341"/>
      <c r="OM341"/>
      <c r="ON341"/>
      <c r="OO341"/>
      <c r="OP341"/>
      <c r="OQ341"/>
      <c r="OR341"/>
      <c r="OS341"/>
      <c r="OT341"/>
      <c r="OU341"/>
      <c r="OV341"/>
      <c r="OW341"/>
      <c r="OX341"/>
      <c r="OY341"/>
      <c r="OZ341"/>
      <c r="PA341"/>
      <c r="PB341"/>
      <c r="PC341"/>
      <c r="PD341"/>
      <c r="PE341"/>
      <c r="PF341"/>
      <c r="PG341"/>
      <c r="PH341"/>
      <c r="PI341"/>
      <c r="PJ341"/>
      <c r="PK341"/>
      <c r="PL341"/>
      <c r="PM341"/>
      <c r="PN341"/>
      <c r="PO341"/>
      <c r="PP341"/>
      <c r="PQ341"/>
      <c r="PR341"/>
      <c r="PS341"/>
      <c r="PT341"/>
      <c r="PU341"/>
      <c r="PV341"/>
      <c r="PW341"/>
      <c r="PX341"/>
      <c r="PY341"/>
      <c r="PZ341"/>
      <c r="QA341"/>
      <c r="QB341"/>
      <c r="QC341"/>
      <c r="QD341"/>
      <c r="QE341"/>
      <c r="QF341"/>
      <c r="QG341"/>
      <c r="QH341"/>
      <c r="QI341"/>
      <c r="QJ341"/>
      <c r="QK341"/>
      <c r="QL341"/>
      <c r="QM341"/>
      <c r="QN341"/>
      <c r="QO341"/>
      <c r="QP341"/>
      <c r="QQ341"/>
      <c r="QR341"/>
      <c r="QS341"/>
      <c r="QT341"/>
      <c r="QU341"/>
      <c r="QV341"/>
      <c r="QW341"/>
      <c r="QX341"/>
      <c r="QY341"/>
      <c r="QZ341"/>
      <c r="RA341"/>
      <c r="RB341"/>
      <c r="RC341"/>
      <c r="RD341"/>
      <c r="RE341"/>
      <c r="RF341"/>
      <c r="RG341"/>
      <c r="RH341"/>
      <c r="RI341"/>
      <c r="RJ341"/>
      <c r="RK341"/>
      <c r="RL341"/>
      <c r="RM341"/>
      <c r="RN341"/>
      <c r="RO341"/>
      <c r="RP341"/>
      <c r="RQ341"/>
    </row>
    <row r="342" spans="1:485" s="40" customFormat="1" x14ac:dyDescent="0.2">
      <c r="A342" s="48" t="s">
        <v>568</v>
      </c>
      <c r="B342" s="49" t="s">
        <v>569</v>
      </c>
      <c r="C342" s="49" t="s">
        <v>580</v>
      </c>
      <c r="D342" s="49" t="s">
        <v>581</v>
      </c>
      <c r="E342" s="26">
        <v>2199046</v>
      </c>
      <c r="F342" s="156">
        <v>2471831</v>
      </c>
      <c r="G342" s="2">
        <f t="shared" si="11"/>
        <v>272785</v>
      </c>
      <c r="H342" s="44">
        <f t="shared" si="10"/>
        <v>0.124</v>
      </c>
      <c r="I342" s="61" t="s">
        <v>870</v>
      </c>
      <c r="J342" s="65" t="s">
        <v>870</v>
      </c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  <c r="JD342"/>
      <c r="JE342"/>
      <c r="JF342"/>
      <c r="JG342"/>
      <c r="JH342"/>
      <c r="JI342"/>
      <c r="JJ342"/>
      <c r="JK342"/>
      <c r="JL342"/>
      <c r="JM342"/>
      <c r="JN342"/>
      <c r="JO342"/>
      <c r="JP342"/>
      <c r="JQ342"/>
      <c r="JR342"/>
      <c r="JS342"/>
      <c r="JT342"/>
      <c r="JU342"/>
      <c r="JV342"/>
      <c r="JW342"/>
      <c r="JX342"/>
      <c r="JY342"/>
      <c r="JZ342"/>
      <c r="KA342"/>
      <c r="KB342"/>
      <c r="KC342"/>
      <c r="KD342"/>
      <c r="KE342"/>
      <c r="KF342"/>
      <c r="KG342"/>
      <c r="KH342"/>
      <c r="KI342"/>
      <c r="KJ342"/>
      <c r="KK342"/>
      <c r="KL342"/>
      <c r="KM342"/>
      <c r="KN342"/>
      <c r="KO342"/>
      <c r="KP342"/>
      <c r="KQ342"/>
      <c r="KR342"/>
      <c r="KS342"/>
      <c r="KT342"/>
      <c r="KU342"/>
      <c r="KV342"/>
      <c r="KW342"/>
      <c r="KX342"/>
      <c r="KY342"/>
      <c r="KZ342"/>
      <c r="LA342"/>
      <c r="LB342"/>
      <c r="LC342"/>
      <c r="LD342"/>
      <c r="LE342"/>
      <c r="LF342"/>
      <c r="LG342"/>
      <c r="LH342"/>
      <c r="LI342"/>
      <c r="LJ342"/>
      <c r="LK342"/>
      <c r="LL342"/>
      <c r="LM342"/>
      <c r="LN342"/>
      <c r="LO342"/>
      <c r="LP342"/>
      <c r="LQ342"/>
      <c r="LR342"/>
      <c r="LS342"/>
      <c r="LT342"/>
      <c r="LU342"/>
      <c r="LV342"/>
      <c r="LW342"/>
      <c r="LX342"/>
      <c r="LY342"/>
      <c r="LZ342"/>
      <c r="MA342"/>
      <c r="MB342"/>
      <c r="MC342"/>
      <c r="MD342"/>
      <c r="ME342"/>
      <c r="MF342"/>
      <c r="MG342"/>
      <c r="MH342"/>
      <c r="MI342"/>
      <c r="MJ342"/>
      <c r="MK342"/>
      <c r="ML342"/>
      <c r="MM342"/>
      <c r="MN342"/>
      <c r="MO342"/>
      <c r="MP342"/>
      <c r="MQ342"/>
      <c r="MR342"/>
      <c r="MS342"/>
      <c r="MT342"/>
      <c r="MU342"/>
      <c r="MV342"/>
      <c r="MW342"/>
      <c r="MX342"/>
      <c r="MY342"/>
      <c r="MZ342"/>
      <c r="NA342"/>
      <c r="NB342"/>
      <c r="NC342"/>
      <c r="ND342"/>
      <c r="NE342"/>
      <c r="NF342"/>
      <c r="NG342"/>
      <c r="NH342"/>
      <c r="NI342"/>
      <c r="NJ342"/>
      <c r="NK342"/>
      <c r="NL342"/>
      <c r="NM342"/>
      <c r="NN342"/>
      <c r="NO342"/>
      <c r="NP342"/>
      <c r="NQ342"/>
      <c r="NR342"/>
      <c r="NS342"/>
      <c r="NT342"/>
      <c r="NU342"/>
      <c r="NV342"/>
      <c r="NW342"/>
      <c r="NX342"/>
      <c r="NY342"/>
      <c r="NZ342"/>
      <c r="OA342"/>
      <c r="OB342"/>
      <c r="OC342"/>
      <c r="OD342"/>
      <c r="OE342"/>
      <c r="OF342"/>
      <c r="OG342"/>
      <c r="OH342"/>
      <c r="OI342"/>
      <c r="OJ342"/>
      <c r="OK342"/>
      <c r="OL342"/>
      <c r="OM342"/>
      <c r="ON342"/>
      <c r="OO342"/>
      <c r="OP342"/>
      <c r="OQ342"/>
      <c r="OR342"/>
      <c r="OS342"/>
      <c r="OT342"/>
      <c r="OU342"/>
      <c r="OV342"/>
      <c r="OW342"/>
      <c r="OX342"/>
      <c r="OY342"/>
      <c r="OZ342"/>
      <c r="PA342"/>
      <c r="PB342"/>
      <c r="PC342"/>
      <c r="PD342"/>
      <c r="PE342"/>
      <c r="PF342"/>
      <c r="PG342"/>
      <c r="PH342"/>
      <c r="PI342"/>
      <c r="PJ342"/>
      <c r="PK342"/>
      <c r="PL342"/>
      <c r="PM342"/>
      <c r="PN342"/>
      <c r="PO342"/>
      <c r="PP342"/>
      <c r="PQ342"/>
      <c r="PR342"/>
      <c r="PS342"/>
      <c r="PT342"/>
      <c r="PU342"/>
      <c r="PV342"/>
      <c r="PW342"/>
      <c r="PX342"/>
      <c r="PY342"/>
      <c r="PZ342"/>
      <c r="QA342"/>
      <c r="QB342"/>
      <c r="QC342"/>
      <c r="QD342"/>
      <c r="QE342"/>
      <c r="QF342"/>
      <c r="QG342"/>
      <c r="QH342"/>
      <c r="QI342"/>
      <c r="QJ342"/>
      <c r="QK342"/>
      <c r="QL342"/>
      <c r="QM342"/>
      <c r="QN342"/>
      <c r="QO342"/>
      <c r="QP342"/>
      <c r="QQ342"/>
      <c r="QR342"/>
      <c r="QS342"/>
      <c r="QT342"/>
      <c r="QU342"/>
      <c r="QV342"/>
      <c r="QW342"/>
      <c r="QX342"/>
      <c r="QY342"/>
      <c r="QZ342"/>
      <c r="RA342"/>
      <c r="RB342"/>
      <c r="RC342"/>
      <c r="RD342"/>
      <c r="RE342"/>
      <c r="RF342"/>
      <c r="RG342"/>
      <c r="RH342"/>
      <c r="RI342"/>
      <c r="RJ342"/>
      <c r="RK342"/>
      <c r="RL342"/>
      <c r="RM342"/>
      <c r="RN342"/>
      <c r="RO342"/>
      <c r="RP342"/>
      <c r="RQ342"/>
    </row>
    <row r="343" spans="1:485" s="40" customFormat="1" x14ac:dyDescent="0.2">
      <c r="A343" s="48" t="s">
        <v>568</v>
      </c>
      <c r="B343" s="49" t="s">
        <v>569</v>
      </c>
      <c r="C343" s="49" t="s">
        <v>582</v>
      </c>
      <c r="D343" s="49" t="s">
        <v>583</v>
      </c>
      <c r="E343" s="26">
        <v>1756654</v>
      </c>
      <c r="F343" s="156">
        <v>1972082</v>
      </c>
      <c r="G343" s="2">
        <f t="shared" si="11"/>
        <v>215428</v>
      </c>
      <c r="H343" s="44">
        <f t="shared" si="10"/>
        <v>0.1226</v>
      </c>
      <c r="I343" s="61" t="s">
        <v>870</v>
      </c>
      <c r="J343" s="65" t="s">
        <v>870</v>
      </c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  <c r="JD343"/>
      <c r="JE343"/>
      <c r="JF343"/>
      <c r="JG343"/>
      <c r="JH343"/>
      <c r="JI343"/>
      <c r="JJ343"/>
      <c r="JK343"/>
      <c r="JL343"/>
      <c r="JM343"/>
      <c r="JN343"/>
      <c r="JO343"/>
      <c r="JP343"/>
      <c r="JQ343"/>
      <c r="JR343"/>
      <c r="JS343"/>
      <c r="JT343"/>
      <c r="JU343"/>
      <c r="JV343"/>
      <c r="JW343"/>
      <c r="JX343"/>
      <c r="JY343"/>
      <c r="JZ343"/>
      <c r="KA343"/>
      <c r="KB343"/>
      <c r="KC343"/>
      <c r="KD343"/>
      <c r="KE343"/>
      <c r="KF343"/>
      <c r="KG343"/>
      <c r="KH343"/>
      <c r="KI343"/>
      <c r="KJ343"/>
      <c r="KK343"/>
      <c r="KL343"/>
      <c r="KM343"/>
      <c r="KN343"/>
      <c r="KO343"/>
      <c r="KP343"/>
      <c r="KQ343"/>
      <c r="KR343"/>
      <c r="KS343"/>
      <c r="KT343"/>
      <c r="KU343"/>
      <c r="KV343"/>
      <c r="KW343"/>
      <c r="KX343"/>
      <c r="KY343"/>
      <c r="KZ343"/>
      <c r="LA343"/>
      <c r="LB343"/>
      <c r="LC343"/>
      <c r="LD343"/>
      <c r="LE343"/>
      <c r="LF343"/>
      <c r="LG343"/>
      <c r="LH343"/>
      <c r="LI343"/>
      <c r="LJ343"/>
      <c r="LK343"/>
      <c r="LL343"/>
      <c r="LM343"/>
      <c r="LN343"/>
      <c r="LO343"/>
      <c r="LP343"/>
      <c r="LQ343"/>
      <c r="LR343"/>
      <c r="LS343"/>
      <c r="LT343"/>
      <c r="LU343"/>
      <c r="LV343"/>
      <c r="LW343"/>
      <c r="LX343"/>
      <c r="LY343"/>
      <c r="LZ343"/>
      <c r="MA343"/>
      <c r="MB343"/>
      <c r="MC343"/>
      <c r="MD343"/>
      <c r="ME343"/>
      <c r="MF343"/>
      <c r="MG343"/>
      <c r="MH343"/>
      <c r="MI343"/>
      <c r="MJ343"/>
      <c r="MK343"/>
      <c r="ML343"/>
      <c r="MM343"/>
      <c r="MN343"/>
      <c r="MO343"/>
      <c r="MP343"/>
      <c r="MQ343"/>
      <c r="MR343"/>
      <c r="MS343"/>
      <c r="MT343"/>
      <c r="MU343"/>
      <c r="MV343"/>
      <c r="MW343"/>
      <c r="MX343"/>
      <c r="MY343"/>
      <c r="MZ343"/>
      <c r="NA343"/>
      <c r="NB343"/>
      <c r="NC343"/>
      <c r="ND343"/>
      <c r="NE343"/>
      <c r="NF343"/>
      <c r="NG343"/>
      <c r="NH343"/>
      <c r="NI343"/>
      <c r="NJ343"/>
      <c r="NK343"/>
      <c r="NL343"/>
      <c r="NM343"/>
      <c r="NN343"/>
      <c r="NO343"/>
      <c r="NP343"/>
      <c r="NQ343"/>
      <c r="NR343"/>
      <c r="NS343"/>
      <c r="NT343"/>
      <c r="NU343"/>
      <c r="NV343"/>
      <c r="NW343"/>
      <c r="NX343"/>
      <c r="NY343"/>
      <c r="NZ343"/>
      <c r="OA343"/>
      <c r="OB343"/>
      <c r="OC343"/>
      <c r="OD343"/>
      <c r="OE343"/>
      <c r="OF343"/>
      <c r="OG343"/>
      <c r="OH343"/>
      <c r="OI343"/>
      <c r="OJ343"/>
      <c r="OK343"/>
      <c r="OL343"/>
      <c r="OM343"/>
      <c r="ON343"/>
      <c r="OO343"/>
      <c r="OP343"/>
      <c r="OQ343"/>
      <c r="OR343"/>
      <c r="OS343"/>
      <c r="OT343"/>
      <c r="OU343"/>
      <c r="OV343"/>
      <c r="OW343"/>
      <c r="OX343"/>
      <c r="OY343"/>
      <c r="OZ343"/>
      <c r="PA343"/>
      <c r="PB343"/>
      <c r="PC343"/>
      <c r="PD343"/>
      <c r="PE343"/>
      <c r="PF343"/>
      <c r="PG343"/>
      <c r="PH343"/>
      <c r="PI343"/>
      <c r="PJ343"/>
      <c r="PK343"/>
      <c r="PL343"/>
      <c r="PM343"/>
      <c r="PN343"/>
      <c r="PO343"/>
      <c r="PP343"/>
      <c r="PQ343"/>
      <c r="PR343"/>
      <c r="PS343"/>
      <c r="PT343"/>
      <c r="PU343"/>
      <c r="PV343"/>
      <c r="PW343"/>
      <c r="PX343"/>
      <c r="PY343"/>
      <c r="PZ343"/>
      <c r="QA343"/>
      <c r="QB343"/>
      <c r="QC343"/>
      <c r="QD343"/>
      <c r="QE343"/>
      <c r="QF343"/>
      <c r="QG343"/>
      <c r="QH343"/>
      <c r="QI343"/>
      <c r="QJ343"/>
      <c r="QK343"/>
      <c r="QL343"/>
      <c r="QM343"/>
      <c r="QN343"/>
      <c r="QO343"/>
      <c r="QP343"/>
      <c r="QQ343"/>
      <c r="QR343"/>
      <c r="QS343"/>
      <c r="QT343"/>
      <c r="QU343"/>
      <c r="QV343"/>
      <c r="QW343"/>
      <c r="QX343"/>
      <c r="QY343"/>
      <c r="QZ343"/>
      <c r="RA343"/>
      <c r="RB343"/>
      <c r="RC343"/>
      <c r="RD343"/>
      <c r="RE343"/>
      <c r="RF343"/>
      <c r="RG343"/>
      <c r="RH343"/>
      <c r="RI343"/>
      <c r="RJ343"/>
      <c r="RK343"/>
      <c r="RL343"/>
      <c r="RM343"/>
      <c r="RN343"/>
      <c r="RO343"/>
      <c r="RP343"/>
      <c r="RQ343"/>
    </row>
    <row r="344" spans="1:485" s="40" customFormat="1" x14ac:dyDescent="0.2">
      <c r="A344" s="48" t="s">
        <v>568</v>
      </c>
      <c r="B344" s="49" t="s">
        <v>569</v>
      </c>
      <c r="C344" s="49" t="s">
        <v>584</v>
      </c>
      <c r="D344" s="49" t="s">
        <v>585</v>
      </c>
      <c r="E344" s="26">
        <v>1256876</v>
      </c>
      <c r="F344" s="156">
        <v>1826276</v>
      </c>
      <c r="G344" s="2">
        <f t="shared" si="11"/>
        <v>569400</v>
      </c>
      <c r="H344" s="44">
        <f t="shared" si="10"/>
        <v>0.45300000000000001</v>
      </c>
      <c r="I344" s="61" t="s">
        <v>870</v>
      </c>
      <c r="J344" s="65" t="s">
        <v>870</v>
      </c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  <c r="JD344"/>
      <c r="JE344"/>
      <c r="JF344"/>
      <c r="JG344"/>
      <c r="JH344"/>
      <c r="JI344"/>
      <c r="JJ344"/>
      <c r="JK344"/>
      <c r="JL344"/>
      <c r="JM344"/>
      <c r="JN344"/>
      <c r="JO344"/>
      <c r="JP344"/>
      <c r="JQ344"/>
      <c r="JR344"/>
      <c r="JS344"/>
      <c r="JT344"/>
      <c r="JU344"/>
      <c r="JV344"/>
      <c r="JW344"/>
      <c r="JX344"/>
      <c r="JY344"/>
      <c r="JZ344"/>
      <c r="KA344"/>
      <c r="KB344"/>
      <c r="KC344"/>
      <c r="KD344"/>
      <c r="KE344"/>
      <c r="KF344"/>
      <c r="KG344"/>
      <c r="KH344"/>
      <c r="KI344"/>
      <c r="KJ344"/>
      <c r="KK344"/>
      <c r="KL344"/>
      <c r="KM344"/>
      <c r="KN344"/>
      <c r="KO344"/>
      <c r="KP344"/>
      <c r="KQ344"/>
      <c r="KR344"/>
      <c r="KS344"/>
      <c r="KT344"/>
      <c r="KU344"/>
      <c r="KV344"/>
      <c r="KW344"/>
      <c r="KX344"/>
      <c r="KY344"/>
      <c r="KZ344"/>
      <c r="LA344"/>
      <c r="LB344"/>
      <c r="LC344"/>
      <c r="LD344"/>
      <c r="LE344"/>
      <c r="LF344"/>
      <c r="LG344"/>
      <c r="LH344"/>
      <c r="LI344"/>
      <c r="LJ344"/>
      <c r="LK344"/>
      <c r="LL344"/>
      <c r="LM344"/>
      <c r="LN344"/>
      <c r="LO344"/>
      <c r="LP344"/>
      <c r="LQ344"/>
      <c r="LR344"/>
      <c r="LS344"/>
      <c r="LT344"/>
      <c r="LU344"/>
      <c r="LV344"/>
      <c r="LW344"/>
      <c r="LX344"/>
      <c r="LY344"/>
      <c r="LZ344"/>
      <c r="MA344"/>
      <c r="MB344"/>
      <c r="MC344"/>
      <c r="MD344"/>
      <c r="ME344"/>
      <c r="MF344"/>
      <c r="MG344"/>
      <c r="MH344"/>
      <c r="MI344"/>
      <c r="MJ344"/>
      <c r="MK344"/>
      <c r="ML344"/>
      <c r="MM344"/>
      <c r="MN344"/>
      <c r="MO344"/>
      <c r="MP344"/>
      <c r="MQ344"/>
      <c r="MR344"/>
      <c r="MS344"/>
      <c r="MT344"/>
      <c r="MU344"/>
      <c r="MV344"/>
      <c r="MW344"/>
      <c r="MX344"/>
      <c r="MY344"/>
      <c r="MZ344"/>
      <c r="NA344"/>
      <c r="NB344"/>
      <c r="NC344"/>
      <c r="ND344"/>
      <c r="NE344"/>
      <c r="NF344"/>
      <c r="NG344"/>
      <c r="NH344"/>
      <c r="NI344"/>
      <c r="NJ344"/>
      <c r="NK344"/>
      <c r="NL344"/>
      <c r="NM344"/>
      <c r="NN344"/>
      <c r="NO344"/>
      <c r="NP344"/>
      <c r="NQ344"/>
      <c r="NR344"/>
      <c r="NS344"/>
      <c r="NT344"/>
      <c r="NU344"/>
      <c r="NV344"/>
      <c r="NW344"/>
      <c r="NX344"/>
      <c r="NY344"/>
      <c r="NZ344"/>
      <c r="OA344"/>
      <c r="OB344"/>
      <c r="OC344"/>
      <c r="OD344"/>
      <c r="OE344"/>
      <c r="OF344"/>
      <c r="OG344"/>
      <c r="OH344"/>
      <c r="OI344"/>
      <c r="OJ344"/>
      <c r="OK344"/>
      <c r="OL344"/>
      <c r="OM344"/>
      <c r="ON344"/>
      <c r="OO344"/>
      <c r="OP344"/>
      <c r="OQ344"/>
      <c r="OR344"/>
      <c r="OS344"/>
      <c r="OT344"/>
      <c r="OU344"/>
      <c r="OV344"/>
      <c r="OW344"/>
      <c r="OX344"/>
      <c r="OY344"/>
      <c r="OZ344"/>
      <c r="PA344"/>
      <c r="PB344"/>
      <c r="PC344"/>
      <c r="PD344"/>
      <c r="PE344"/>
      <c r="PF344"/>
      <c r="PG344"/>
      <c r="PH344"/>
      <c r="PI344"/>
      <c r="PJ344"/>
      <c r="PK344"/>
      <c r="PL344"/>
      <c r="PM344"/>
      <c r="PN344"/>
      <c r="PO344"/>
      <c r="PP344"/>
      <c r="PQ344"/>
      <c r="PR344"/>
      <c r="PS344"/>
      <c r="PT344"/>
      <c r="PU344"/>
      <c r="PV344"/>
      <c r="PW344"/>
      <c r="PX344"/>
      <c r="PY344"/>
      <c r="PZ344"/>
      <c r="QA344"/>
      <c r="QB344"/>
      <c r="QC344"/>
      <c r="QD344"/>
      <c r="QE344"/>
      <c r="QF344"/>
      <c r="QG344"/>
      <c r="QH344"/>
      <c r="QI344"/>
      <c r="QJ344"/>
      <c r="QK344"/>
      <c r="QL344"/>
      <c r="QM344"/>
      <c r="QN344"/>
      <c r="QO344"/>
      <c r="QP344"/>
      <c r="QQ344"/>
      <c r="QR344"/>
      <c r="QS344"/>
      <c r="QT344"/>
      <c r="QU344"/>
      <c r="QV344"/>
      <c r="QW344"/>
      <c r="QX344"/>
      <c r="QY344"/>
      <c r="QZ344"/>
      <c r="RA344"/>
      <c r="RB344"/>
      <c r="RC344"/>
      <c r="RD344"/>
      <c r="RE344"/>
      <c r="RF344"/>
      <c r="RG344"/>
      <c r="RH344"/>
      <c r="RI344"/>
      <c r="RJ344"/>
      <c r="RK344"/>
      <c r="RL344"/>
      <c r="RM344"/>
      <c r="RN344"/>
      <c r="RO344"/>
      <c r="RP344"/>
      <c r="RQ344"/>
    </row>
    <row r="345" spans="1:485" s="40" customFormat="1" x14ac:dyDescent="0.2">
      <c r="A345" s="48" t="s">
        <v>568</v>
      </c>
      <c r="B345" s="49" t="s">
        <v>569</v>
      </c>
      <c r="C345" s="49" t="s">
        <v>883</v>
      </c>
      <c r="D345" s="49" t="s">
        <v>885</v>
      </c>
      <c r="E345" s="26">
        <v>12779054</v>
      </c>
      <c r="F345" s="156">
        <v>18913810</v>
      </c>
      <c r="G345" s="2">
        <f t="shared" si="11"/>
        <v>6134756</v>
      </c>
      <c r="H345" s="44">
        <f t="shared" si="10"/>
        <v>0.48010000000000003</v>
      </c>
      <c r="I345" s="61" t="s">
        <v>870</v>
      </c>
      <c r="J345" s="65" t="s">
        <v>870</v>
      </c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  <c r="JD345"/>
      <c r="JE345"/>
      <c r="JF345"/>
      <c r="JG345"/>
      <c r="JH345"/>
      <c r="JI345"/>
      <c r="JJ345"/>
      <c r="JK345"/>
      <c r="JL345"/>
      <c r="JM345"/>
      <c r="JN345"/>
      <c r="JO345"/>
      <c r="JP345"/>
      <c r="JQ345"/>
      <c r="JR345"/>
      <c r="JS345"/>
      <c r="JT345"/>
      <c r="JU345"/>
      <c r="JV345"/>
      <c r="JW345"/>
      <c r="JX345"/>
      <c r="JY345"/>
      <c r="JZ345"/>
      <c r="KA345"/>
      <c r="KB345"/>
      <c r="KC345"/>
      <c r="KD345"/>
      <c r="KE345"/>
      <c r="KF345"/>
      <c r="KG345"/>
      <c r="KH345"/>
      <c r="KI345"/>
      <c r="KJ345"/>
      <c r="KK345"/>
      <c r="KL345"/>
      <c r="KM345"/>
      <c r="KN345"/>
      <c r="KO345"/>
      <c r="KP345"/>
      <c r="KQ345"/>
      <c r="KR345"/>
      <c r="KS345"/>
      <c r="KT345"/>
      <c r="KU345"/>
      <c r="KV345"/>
      <c r="KW345"/>
      <c r="KX345"/>
      <c r="KY345"/>
      <c r="KZ345"/>
      <c r="LA345"/>
      <c r="LB345"/>
      <c r="LC345"/>
      <c r="LD345"/>
      <c r="LE345"/>
      <c r="LF345"/>
      <c r="LG345"/>
      <c r="LH345"/>
      <c r="LI345"/>
      <c r="LJ345"/>
      <c r="LK345"/>
      <c r="LL345"/>
      <c r="LM345"/>
      <c r="LN345"/>
      <c r="LO345"/>
      <c r="LP345"/>
      <c r="LQ345"/>
      <c r="LR345"/>
      <c r="LS345"/>
      <c r="LT345"/>
      <c r="LU345"/>
      <c r="LV345"/>
      <c r="LW345"/>
      <c r="LX345"/>
      <c r="LY345"/>
      <c r="LZ345"/>
      <c r="MA345"/>
      <c r="MB345"/>
      <c r="MC345"/>
      <c r="MD345"/>
      <c r="ME345"/>
      <c r="MF345"/>
      <c r="MG345"/>
      <c r="MH345"/>
      <c r="MI345"/>
      <c r="MJ345"/>
      <c r="MK345"/>
      <c r="ML345"/>
      <c r="MM345"/>
      <c r="MN345"/>
      <c r="MO345"/>
      <c r="MP345"/>
      <c r="MQ345"/>
      <c r="MR345"/>
      <c r="MS345"/>
      <c r="MT345"/>
      <c r="MU345"/>
      <c r="MV345"/>
      <c r="MW345"/>
      <c r="MX345"/>
      <c r="MY345"/>
      <c r="MZ345"/>
      <c r="NA345"/>
      <c r="NB345"/>
      <c r="NC345"/>
      <c r="ND345"/>
      <c r="NE345"/>
      <c r="NF345"/>
      <c r="NG345"/>
      <c r="NH345"/>
      <c r="NI345"/>
      <c r="NJ345"/>
      <c r="NK345"/>
      <c r="NL345"/>
      <c r="NM345"/>
      <c r="NN345"/>
      <c r="NO345"/>
      <c r="NP345"/>
      <c r="NQ345"/>
      <c r="NR345"/>
      <c r="NS345"/>
      <c r="NT345"/>
      <c r="NU345"/>
      <c r="NV345"/>
      <c r="NW345"/>
      <c r="NX345"/>
      <c r="NY345"/>
      <c r="NZ345"/>
      <c r="OA345"/>
      <c r="OB345"/>
      <c r="OC345"/>
      <c r="OD345"/>
      <c r="OE345"/>
      <c r="OF345"/>
      <c r="OG345"/>
      <c r="OH345"/>
      <c r="OI345"/>
      <c r="OJ345"/>
      <c r="OK345"/>
      <c r="OL345"/>
      <c r="OM345"/>
      <c r="ON345"/>
      <c r="OO345"/>
      <c r="OP345"/>
      <c r="OQ345"/>
      <c r="OR345"/>
      <c r="OS345"/>
      <c r="OT345"/>
      <c r="OU345"/>
      <c r="OV345"/>
      <c r="OW345"/>
      <c r="OX345"/>
      <c r="OY345"/>
      <c r="OZ345"/>
      <c r="PA345"/>
      <c r="PB345"/>
      <c r="PC345"/>
      <c r="PD345"/>
      <c r="PE345"/>
      <c r="PF345"/>
      <c r="PG345"/>
      <c r="PH345"/>
      <c r="PI345"/>
      <c r="PJ345"/>
      <c r="PK345"/>
      <c r="PL345"/>
      <c r="PM345"/>
      <c r="PN345"/>
      <c r="PO345"/>
      <c r="PP345"/>
      <c r="PQ345"/>
      <c r="PR345"/>
      <c r="PS345"/>
      <c r="PT345"/>
      <c r="PU345"/>
      <c r="PV345"/>
      <c r="PW345"/>
      <c r="PX345"/>
      <c r="PY345"/>
      <c r="PZ345"/>
      <c r="QA345"/>
      <c r="QB345"/>
      <c r="QC345"/>
      <c r="QD345"/>
      <c r="QE345"/>
      <c r="QF345"/>
      <c r="QG345"/>
      <c r="QH345"/>
      <c r="QI345"/>
      <c r="QJ345"/>
      <c r="QK345"/>
      <c r="QL345"/>
      <c r="QM345"/>
      <c r="QN345"/>
      <c r="QO345"/>
      <c r="QP345"/>
      <c r="QQ345"/>
      <c r="QR345"/>
      <c r="QS345"/>
      <c r="QT345"/>
      <c r="QU345"/>
      <c r="QV345"/>
      <c r="QW345"/>
      <c r="QX345"/>
      <c r="QY345"/>
      <c r="QZ345"/>
      <c r="RA345"/>
      <c r="RB345"/>
      <c r="RC345"/>
      <c r="RD345"/>
      <c r="RE345"/>
      <c r="RF345"/>
      <c r="RG345"/>
      <c r="RH345"/>
      <c r="RI345"/>
      <c r="RJ345"/>
      <c r="RK345"/>
      <c r="RL345"/>
      <c r="RM345"/>
      <c r="RN345"/>
      <c r="RO345"/>
      <c r="RP345"/>
      <c r="RQ345"/>
    </row>
    <row r="346" spans="1:485" s="40" customFormat="1" x14ac:dyDescent="0.2">
      <c r="A346" s="48" t="s">
        <v>568</v>
      </c>
      <c r="B346" s="49" t="s">
        <v>569</v>
      </c>
      <c r="C346" s="49" t="s">
        <v>886</v>
      </c>
      <c r="D346" s="49" t="s">
        <v>887</v>
      </c>
      <c r="E346" s="26">
        <v>0</v>
      </c>
      <c r="F346" s="156">
        <v>4459830</v>
      </c>
      <c r="G346" s="2">
        <f>SUM(F346)</f>
        <v>4459830</v>
      </c>
      <c r="H346" s="44">
        <v>1</v>
      </c>
      <c r="I346" s="61" t="s">
        <v>870</v>
      </c>
      <c r="J346" s="65" t="s">
        <v>870</v>
      </c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  <c r="JD346"/>
      <c r="JE346"/>
      <c r="JF346"/>
      <c r="JG346"/>
      <c r="JH346"/>
      <c r="JI346"/>
      <c r="JJ346"/>
      <c r="JK346"/>
      <c r="JL346"/>
      <c r="JM346"/>
      <c r="JN346"/>
      <c r="JO346"/>
      <c r="JP346"/>
      <c r="JQ346"/>
      <c r="JR346"/>
      <c r="JS346"/>
      <c r="JT346"/>
      <c r="JU346"/>
      <c r="JV346"/>
      <c r="JW346"/>
      <c r="JX346"/>
      <c r="JY346"/>
      <c r="JZ346"/>
      <c r="KA346"/>
      <c r="KB346"/>
      <c r="KC346"/>
      <c r="KD346"/>
      <c r="KE346"/>
      <c r="KF346"/>
      <c r="KG346"/>
      <c r="KH346"/>
      <c r="KI346"/>
      <c r="KJ346"/>
      <c r="KK346"/>
      <c r="KL346"/>
      <c r="KM346"/>
      <c r="KN346"/>
      <c r="KO346"/>
      <c r="KP346"/>
      <c r="KQ346"/>
      <c r="KR346"/>
      <c r="KS346"/>
      <c r="KT346"/>
      <c r="KU346"/>
      <c r="KV346"/>
      <c r="KW346"/>
      <c r="KX346"/>
      <c r="KY346"/>
      <c r="KZ346"/>
      <c r="LA346"/>
      <c r="LB346"/>
      <c r="LC346"/>
      <c r="LD346"/>
      <c r="LE346"/>
      <c r="LF346"/>
      <c r="LG346"/>
      <c r="LH346"/>
      <c r="LI346"/>
      <c r="LJ346"/>
      <c r="LK346"/>
      <c r="LL346"/>
      <c r="LM346"/>
      <c r="LN346"/>
      <c r="LO346"/>
      <c r="LP346"/>
      <c r="LQ346"/>
      <c r="LR346"/>
      <c r="LS346"/>
      <c r="LT346"/>
      <c r="LU346"/>
      <c r="LV346"/>
      <c r="LW346"/>
      <c r="LX346"/>
      <c r="LY346"/>
      <c r="LZ346"/>
      <c r="MA346"/>
      <c r="MB346"/>
      <c r="MC346"/>
      <c r="MD346"/>
      <c r="ME346"/>
      <c r="MF346"/>
      <c r="MG346"/>
      <c r="MH346"/>
      <c r="MI346"/>
      <c r="MJ346"/>
      <c r="MK346"/>
      <c r="ML346"/>
      <c r="MM346"/>
      <c r="MN346"/>
      <c r="MO346"/>
      <c r="MP346"/>
      <c r="MQ346"/>
      <c r="MR346"/>
      <c r="MS346"/>
      <c r="MT346"/>
      <c r="MU346"/>
      <c r="MV346"/>
      <c r="MW346"/>
      <c r="MX346"/>
      <c r="MY346"/>
      <c r="MZ346"/>
      <c r="NA346"/>
      <c r="NB346"/>
      <c r="NC346"/>
      <c r="ND346"/>
      <c r="NE346"/>
      <c r="NF346"/>
      <c r="NG346"/>
      <c r="NH346"/>
      <c r="NI346"/>
      <c r="NJ346"/>
      <c r="NK346"/>
      <c r="NL346"/>
      <c r="NM346"/>
      <c r="NN346"/>
      <c r="NO346"/>
      <c r="NP346"/>
      <c r="NQ346"/>
      <c r="NR346"/>
      <c r="NS346"/>
      <c r="NT346"/>
      <c r="NU346"/>
      <c r="NV346"/>
      <c r="NW346"/>
      <c r="NX346"/>
      <c r="NY346"/>
      <c r="NZ346"/>
      <c r="OA346"/>
      <c r="OB346"/>
      <c r="OC346"/>
      <c r="OD346"/>
      <c r="OE346"/>
      <c r="OF346"/>
      <c r="OG346"/>
      <c r="OH346"/>
      <c r="OI346"/>
      <c r="OJ346"/>
      <c r="OK346"/>
      <c r="OL346"/>
      <c r="OM346"/>
      <c r="ON346"/>
      <c r="OO346"/>
      <c r="OP346"/>
      <c r="OQ346"/>
      <c r="OR346"/>
      <c r="OS346"/>
      <c r="OT346"/>
      <c r="OU346"/>
      <c r="OV346"/>
      <c r="OW346"/>
      <c r="OX346"/>
      <c r="OY346"/>
      <c r="OZ346"/>
      <c r="PA346"/>
      <c r="PB346"/>
      <c r="PC346"/>
      <c r="PD346"/>
      <c r="PE346"/>
      <c r="PF346"/>
      <c r="PG346"/>
      <c r="PH346"/>
      <c r="PI346"/>
      <c r="PJ346"/>
      <c r="PK346"/>
      <c r="PL346"/>
      <c r="PM346"/>
      <c r="PN346"/>
      <c r="PO346"/>
      <c r="PP346"/>
      <c r="PQ346"/>
      <c r="PR346"/>
      <c r="PS346"/>
      <c r="PT346"/>
      <c r="PU346"/>
      <c r="PV346"/>
      <c r="PW346"/>
      <c r="PX346"/>
      <c r="PY346"/>
      <c r="PZ346"/>
      <c r="QA346"/>
      <c r="QB346"/>
      <c r="QC346"/>
      <c r="QD346"/>
      <c r="QE346"/>
      <c r="QF346"/>
      <c r="QG346"/>
      <c r="QH346"/>
      <c r="QI346"/>
      <c r="QJ346"/>
      <c r="QK346"/>
      <c r="QL346"/>
      <c r="QM346"/>
      <c r="QN346"/>
      <c r="QO346"/>
      <c r="QP346"/>
      <c r="QQ346"/>
      <c r="QR346"/>
      <c r="QS346"/>
      <c r="QT346"/>
      <c r="QU346"/>
      <c r="QV346"/>
      <c r="QW346"/>
      <c r="QX346"/>
      <c r="QY346"/>
      <c r="QZ346"/>
      <c r="RA346"/>
      <c r="RB346"/>
      <c r="RC346"/>
      <c r="RD346"/>
      <c r="RE346"/>
      <c r="RF346"/>
      <c r="RG346"/>
      <c r="RH346"/>
      <c r="RI346"/>
      <c r="RJ346"/>
      <c r="RK346"/>
      <c r="RL346"/>
      <c r="RM346"/>
      <c r="RN346"/>
      <c r="RO346"/>
      <c r="RP346"/>
      <c r="RQ346"/>
    </row>
    <row r="347" spans="1:485" s="40" customFormat="1" x14ac:dyDescent="0.2">
      <c r="A347" s="48" t="s">
        <v>568</v>
      </c>
      <c r="B347" s="49" t="s">
        <v>569</v>
      </c>
      <c r="C347" s="49" t="s">
        <v>588</v>
      </c>
      <c r="D347" s="49" t="s">
        <v>589</v>
      </c>
      <c r="E347" s="26">
        <v>4881013</v>
      </c>
      <c r="F347" s="156">
        <v>5486488</v>
      </c>
      <c r="G347" s="2">
        <f t="shared" si="11"/>
        <v>605475</v>
      </c>
      <c r="H347" s="44">
        <f t="shared" si="10"/>
        <v>0.124</v>
      </c>
      <c r="I347" s="61" t="s">
        <v>870</v>
      </c>
      <c r="J347" s="65" t="s">
        <v>870</v>
      </c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  <c r="JD347"/>
      <c r="JE347"/>
      <c r="JF347"/>
      <c r="JG347"/>
      <c r="JH347"/>
      <c r="JI347"/>
      <c r="JJ347"/>
      <c r="JK347"/>
      <c r="JL347"/>
      <c r="JM347"/>
      <c r="JN347"/>
      <c r="JO347"/>
      <c r="JP347"/>
      <c r="JQ347"/>
      <c r="JR347"/>
      <c r="JS347"/>
      <c r="JT347"/>
      <c r="JU347"/>
      <c r="JV347"/>
      <c r="JW347"/>
      <c r="JX347"/>
      <c r="JY347"/>
      <c r="JZ347"/>
      <c r="KA347"/>
      <c r="KB347"/>
      <c r="KC347"/>
      <c r="KD347"/>
      <c r="KE347"/>
      <c r="KF347"/>
      <c r="KG347"/>
      <c r="KH347"/>
      <c r="KI347"/>
      <c r="KJ347"/>
      <c r="KK347"/>
      <c r="KL347"/>
      <c r="KM347"/>
      <c r="KN347"/>
      <c r="KO347"/>
      <c r="KP347"/>
      <c r="KQ347"/>
      <c r="KR347"/>
      <c r="KS347"/>
      <c r="KT347"/>
      <c r="KU347"/>
      <c r="KV347"/>
      <c r="KW347"/>
      <c r="KX347"/>
      <c r="KY347"/>
      <c r="KZ347"/>
      <c r="LA347"/>
      <c r="LB347"/>
      <c r="LC347"/>
      <c r="LD347"/>
      <c r="LE347"/>
      <c r="LF347"/>
      <c r="LG347"/>
      <c r="LH347"/>
      <c r="LI347"/>
      <c r="LJ347"/>
      <c r="LK347"/>
      <c r="LL347"/>
      <c r="LM347"/>
      <c r="LN347"/>
      <c r="LO347"/>
      <c r="LP347"/>
      <c r="LQ347"/>
      <c r="LR347"/>
      <c r="LS347"/>
      <c r="LT347"/>
      <c r="LU347"/>
      <c r="LV347"/>
      <c r="LW347"/>
      <c r="LX347"/>
      <c r="LY347"/>
      <c r="LZ347"/>
      <c r="MA347"/>
      <c r="MB347"/>
      <c r="MC347"/>
      <c r="MD347"/>
      <c r="ME347"/>
      <c r="MF347"/>
      <c r="MG347"/>
      <c r="MH347"/>
      <c r="MI347"/>
      <c r="MJ347"/>
      <c r="MK347"/>
      <c r="ML347"/>
      <c r="MM347"/>
      <c r="MN347"/>
      <c r="MO347"/>
      <c r="MP347"/>
      <c r="MQ347"/>
      <c r="MR347"/>
      <c r="MS347"/>
      <c r="MT347"/>
      <c r="MU347"/>
      <c r="MV347"/>
      <c r="MW347"/>
      <c r="MX347"/>
      <c r="MY347"/>
      <c r="MZ347"/>
      <c r="NA347"/>
      <c r="NB347"/>
      <c r="NC347"/>
      <c r="ND347"/>
      <c r="NE347"/>
      <c r="NF347"/>
      <c r="NG347"/>
      <c r="NH347"/>
      <c r="NI347"/>
      <c r="NJ347"/>
      <c r="NK347"/>
      <c r="NL347"/>
      <c r="NM347"/>
      <c r="NN347"/>
      <c r="NO347"/>
      <c r="NP347"/>
      <c r="NQ347"/>
      <c r="NR347"/>
      <c r="NS347"/>
      <c r="NT347"/>
      <c r="NU347"/>
      <c r="NV347"/>
      <c r="NW347"/>
      <c r="NX347"/>
      <c r="NY347"/>
      <c r="NZ347"/>
      <c r="OA347"/>
      <c r="OB347"/>
      <c r="OC347"/>
      <c r="OD347"/>
      <c r="OE347"/>
      <c r="OF347"/>
      <c r="OG347"/>
      <c r="OH347"/>
      <c r="OI347"/>
      <c r="OJ347"/>
      <c r="OK347"/>
      <c r="OL347"/>
      <c r="OM347"/>
      <c r="ON347"/>
      <c r="OO347"/>
      <c r="OP347"/>
      <c r="OQ347"/>
      <c r="OR347"/>
      <c r="OS347"/>
      <c r="OT347"/>
      <c r="OU347"/>
      <c r="OV347"/>
      <c r="OW347"/>
      <c r="OX347"/>
      <c r="OY347"/>
      <c r="OZ347"/>
      <c r="PA347"/>
      <c r="PB347"/>
      <c r="PC347"/>
      <c r="PD347"/>
      <c r="PE347"/>
      <c r="PF347"/>
      <c r="PG347"/>
      <c r="PH347"/>
      <c r="PI347"/>
      <c r="PJ347"/>
      <c r="PK347"/>
      <c r="PL347"/>
      <c r="PM347"/>
      <c r="PN347"/>
      <c r="PO347"/>
      <c r="PP347"/>
      <c r="PQ347"/>
      <c r="PR347"/>
      <c r="PS347"/>
      <c r="PT347"/>
      <c r="PU347"/>
      <c r="PV347"/>
      <c r="PW347"/>
      <c r="PX347"/>
      <c r="PY347"/>
      <c r="PZ347"/>
      <c r="QA347"/>
      <c r="QB347"/>
      <c r="QC347"/>
      <c r="QD347"/>
      <c r="QE347"/>
      <c r="QF347"/>
      <c r="QG347"/>
      <c r="QH347"/>
      <c r="QI347"/>
      <c r="QJ347"/>
      <c r="QK347"/>
      <c r="QL347"/>
      <c r="QM347"/>
      <c r="QN347"/>
      <c r="QO347"/>
      <c r="QP347"/>
      <c r="QQ347"/>
      <c r="QR347"/>
      <c r="QS347"/>
      <c r="QT347"/>
      <c r="QU347"/>
      <c r="QV347"/>
      <c r="QW347"/>
      <c r="QX347"/>
      <c r="QY347"/>
      <c r="QZ347"/>
      <c r="RA347"/>
      <c r="RB347"/>
      <c r="RC347"/>
      <c r="RD347"/>
      <c r="RE347"/>
      <c r="RF347"/>
      <c r="RG347"/>
      <c r="RH347"/>
      <c r="RI347"/>
      <c r="RJ347"/>
      <c r="RK347"/>
      <c r="RL347"/>
      <c r="RM347"/>
      <c r="RN347"/>
      <c r="RO347"/>
      <c r="RP347"/>
      <c r="RQ347"/>
    </row>
    <row r="348" spans="1:485" s="40" customFormat="1" x14ac:dyDescent="0.2">
      <c r="A348" s="48" t="s">
        <v>568</v>
      </c>
      <c r="B348" s="49" t="s">
        <v>569</v>
      </c>
      <c r="C348" s="49" t="s">
        <v>590</v>
      </c>
      <c r="D348" s="49" t="s">
        <v>591</v>
      </c>
      <c r="E348" s="26">
        <v>2018754</v>
      </c>
      <c r="F348" s="156">
        <v>2602810</v>
      </c>
      <c r="G348" s="2">
        <f t="shared" si="11"/>
        <v>584056</v>
      </c>
      <c r="H348" s="44">
        <f t="shared" si="10"/>
        <v>0.2893</v>
      </c>
      <c r="I348" s="61" t="s">
        <v>870</v>
      </c>
      <c r="J348" s="65" t="s">
        <v>870</v>
      </c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  <c r="JD348"/>
      <c r="JE348"/>
      <c r="JF348"/>
      <c r="JG348"/>
      <c r="JH348"/>
      <c r="JI348"/>
      <c r="JJ348"/>
      <c r="JK348"/>
      <c r="JL348"/>
      <c r="JM348"/>
      <c r="JN348"/>
      <c r="JO348"/>
      <c r="JP348"/>
      <c r="JQ348"/>
      <c r="JR348"/>
      <c r="JS348"/>
      <c r="JT348"/>
      <c r="JU348"/>
      <c r="JV348"/>
      <c r="JW348"/>
      <c r="JX348"/>
      <c r="JY348"/>
      <c r="JZ348"/>
      <c r="KA348"/>
      <c r="KB348"/>
      <c r="KC348"/>
      <c r="KD348"/>
      <c r="KE348"/>
      <c r="KF348"/>
      <c r="KG348"/>
      <c r="KH348"/>
      <c r="KI348"/>
      <c r="KJ348"/>
      <c r="KK348"/>
      <c r="KL348"/>
      <c r="KM348"/>
      <c r="KN348"/>
      <c r="KO348"/>
      <c r="KP348"/>
      <c r="KQ348"/>
      <c r="KR348"/>
      <c r="KS348"/>
      <c r="KT348"/>
      <c r="KU348"/>
      <c r="KV348"/>
      <c r="KW348"/>
      <c r="KX348"/>
      <c r="KY348"/>
      <c r="KZ348"/>
      <c r="LA348"/>
      <c r="LB348"/>
      <c r="LC348"/>
      <c r="LD348"/>
      <c r="LE348"/>
      <c r="LF348"/>
      <c r="LG348"/>
      <c r="LH348"/>
      <c r="LI348"/>
      <c r="LJ348"/>
      <c r="LK348"/>
      <c r="LL348"/>
      <c r="LM348"/>
      <c r="LN348"/>
      <c r="LO348"/>
      <c r="LP348"/>
      <c r="LQ348"/>
      <c r="LR348"/>
      <c r="LS348"/>
      <c r="LT348"/>
      <c r="LU348"/>
      <c r="LV348"/>
      <c r="LW348"/>
      <c r="LX348"/>
      <c r="LY348"/>
      <c r="LZ348"/>
      <c r="MA348"/>
      <c r="MB348"/>
      <c r="MC348"/>
      <c r="MD348"/>
      <c r="ME348"/>
      <c r="MF348"/>
      <c r="MG348"/>
      <c r="MH348"/>
      <c r="MI348"/>
      <c r="MJ348"/>
      <c r="MK348"/>
      <c r="ML348"/>
      <c r="MM348"/>
      <c r="MN348"/>
      <c r="MO348"/>
      <c r="MP348"/>
      <c r="MQ348"/>
      <c r="MR348"/>
      <c r="MS348"/>
      <c r="MT348"/>
      <c r="MU348"/>
      <c r="MV348"/>
      <c r="MW348"/>
      <c r="MX348"/>
      <c r="MY348"/>
      <c r="MZ348"/>
      <c r="NA348"/>
      <c r="NB348"/>
      <c r="NC348"/>
      <c r="ND348"/>
      <c r="NE348"/>
      <c r="NF348"/>
      <c r="NG348"/>
      <c r="NH348"/>
      <c r="NI348"/>
      <c r="NJ348"/>
      <c r="NK348"/>
      <c r="NL348"/>
      <c r="NM348"/>
      <c r="NN348"/>
      <c r="NO348"/>
      <c r="NP348"/>
      <c r="NQ348"/>
      <c r="NR348"/>
      <c r="NS348"/>
      <c r="NT348"/>
      <c r="NU348"/>
      <c r="NV348"/>
      <c r="NW348"/>
      <c r="NX348"/>
      <c r="NY348"/>
      <c r="NZ348"/>
      <c r="OA348"/>
      <c r="OB348"/>
      <c r="OC348"/>
      <c r="OD348"/>
      <c r="OE348"/>
      <c r="OF348"/>
      <c r="OG348"/>
      <c r="OH348"/>
      <c r="OI348"/>
      <c r="OJ348"/>
      <c r="OK348"/>
      <c r="OL348"/>
      <c r="OM348"/>
      <c r="ON348"/>
      <c r="OO348"/>
      <c r="OP348"/>
      <c r="OQ348"/>
      <c r="OR348"/>
      <c r="OS348"/>
      <c r="OT348"/>
      <c r="OU348"/>
      <c r="OV348"/>
      <c r="OW348"/>
      <c r="OX348"/>
      <c r="OY348"/>
      <c r="OZ348"/>
      <c r="PA348"/>
      <c r="PB348"/>
      <c r="PC348"/>
      <c r="PD348"/>
      <c r="PE348"/>
      <c r="PF348"/>
      <c r="PG348"/>
      <c r="PH348"/>
      <c r="PI348"/>
      <c r="PJ348"/>
      <c r="PK348"/>
      <c r="PL348"/>
      <c r="PM348"/>
      <c r="PN348"/>
      <c r="PO348"/>
      <c r="PP348"/>
      <c r="PQ348"/>
      <c r="PR348"/>
      <c r="PS348"/>
      <c r="PT348"/>
      <c r="PU348"/>
      <c r="PV348"/>
      <c r="PW348"/>
      <c r="PX348"/>
      <c r="PY348"/>
      <c r="PZ348"/>
      <c r="QA348"/>
      <c r="QB348"/>
      <c r="QC348"/>
      <c r="QD348"/>
      <c r="QE348"/>
      <c r="QF348"/>
      <c r="QG348"/>
      <c r="QH348"/>
      <c r="QI348"/>
      <c r="QJ348"/>
      <c r="QK348"/>
      <c r="QL348"/>
      <c r="QM348"/>
      <c r="QN348"/>
      <c r="QO348"/>
      <c r="QP348"/>
      <c r="QQ348"/>
      <c r="QR348"/>
      <c r="QS348"/>
      <c r="QT348"/>
      <c r="QU348"/>
      <c r="QV348"/>
      <c r="QW348"/>
      <c r="QX348"/>
      <c r="QY348"/>
      <c r="QZ348"/>
      <c r="RA348"/>
      <c r="RB348"/>
      <c r="RC348"/>
      <c r="RD348"/>
      <c r="RE348"/>
      <c r="RF348"/>
      <c r="RG348"/>
      <c r="RH348"/>
      <c r="RI348"/>
      <c r="RJ348"/>
      <c r="RK348"/>
      <c r="RL348"/>
      <c r="RM348"/>
      <c r="RN348"/>
      <c r="RO348"/>
      <c r="RP348"/>
      <c r="RQ348"/>
    </row>
    <row r="349" spans="1:485" s="40" customFormat="1" x14ac:dyDescent="0.2">
      <c r="A349" s="48" t="s">
        <v>568</v>
      </c>
      <c r="B349" s="49" t="s">
        <v>569</v>
      </c>
      <c r="C349" s="49" t="s">
        <v>890</v>
      </c>
      <c r="D349" s="49" t="s">
        <v>889</v>
      </c>
      <c r="E349" s="26">
        <v>0</v>
      </c>
      <c r="F349" s="156">
        <v>26245665</v>
      </c>
      <c r="G349" s="2">
        <f t="shared" si="11"/>
        <v>26245665</v>
      </c>
      <c r="H349" s="44">
        <v>1</v>
      </c>
      <c r="I349" s="61" t="s">
        <v>870</v>
      </c>
      <c r="J349" s="65" t="s">
        <v>870</v>
      </c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  <c r="JD349"/>
      <c r="JE349"/>
      <c r="JF349"/>
      <c r="JG349"/>
      <c r="JH349"/>
      <c r="JI349"/>
      <c r="JJ349"/>
      <c r="JK349"/>
      <c r="JL349"/>
      <c r="JM349"/>
      <c r="JN349"/>
      <c r="JO349"/>
      <c r="JP349"/>
      <c r="JQ349"/>
      <c r="JR349"/>
      <c r="JS349"/>
      <c r="JT349"/>
      <c r="JU349"/>
      <c r="JV349"/>
      <c r="JW349"/>
      <c r="JX349"/>
      <c r="JY349"/>
      <c r="JZ349"/>
      <c r="KA349"/>
      <c r="KB349"/>
      <c r="KC349"/>
      <c r="KD349"/>
      <c r="KE349"/>
      <c r="KF349"/>
      <c r="KG349"/>
      <c r="KH349"/>
      <c r="KI349"/>
      <c r="KJ349"/>
      <c r="KK349"/>
      <c r="KL349"/>
      <c r="KM349"/>
      <c r="KN349"/>
      <c r="KO349"/>
      <c r="KP349"/>
      <c r="KQ349"/>
      <c r="KR349"/>
      <c r="KS349"/>
      <c r="KT349"/>
      <c r="KU349"/>
      <c r="KV349"/>
      <c r="KW349"/>
      <c r="KX349"/>
      <c r="KY349"/>
      <c r="KZ349"/>
      <c r="LA349"/>
      <c r="LB349"/>
      <c r="LC349"/>
      <c r="LD349"/>
      <c r="LE349"/>
      <c r="LF349"/>
      <c r="LG349"/>
      <c r="LH349"/>
      <c r="LI349"/>
      <c r="LJ349"/>
      <c r="LK349"/>
      <c r="LL349"/>
      <c r="LM349"/>
      <c r="LN349"/>
      <c r="LO349"/>
      <c r="LP349"/>
      <c r="LQ349"/>
      <c r="LR349"/>
      <c r="LS349"/>
      <c r="LT349"/>
      <c r="LU349"/>
      <c r="LV349"/>
      <c r="LW349"/>
      <c r="LX349"/>
      <c r="LY349"/>
      <c r="LZ349"/>
      <c r="MA349"/>
      <c r="MB349"/>
      <c r="MC349"/>
      <c r="MD349"/>
      <c r="ME349"/>
      <c r="MF349"/>
      <c r="MG349"/>
      <c r="MH349"/>
      <c r="MI349"/>
      <c r="MJ349"/>
      <c r="MK349"/>
      <c r="ML349"/>
      <c r="MM349"/>
      <c r="MN349"/>
      <c r="MO349"/>
      <c r="MP349"/>
      <c r="MQ349"/>
      <c r="MR349"/>
      <c r="MS349"/>
      <c r="MT349"/>
      <c r="MU349"/>
      <c r="MV349"/>
      <c r="MW349"/>
      <c r="MX349"/>
      <c r="MY349"/>
      <c r="MZ349"/>
      <c r="NA349"/>
      <c r="NB349"/>
      <c r="NC349"/>
      <c r="ND349"/>
      <c r="NE349"/>
      <c r="NF349"/>
      <c r="NG349"/>
      <c r="NH349"/>
      <c r="NI349"/>
      <c r="NJ349"/>
      <c r="NK349"/>
      <c r="NL349"/>
      <c r="NM349"/>
      <c r="NN349"/>
      <c r="NO349"/>
      <c r="NP349"/>
      <c r="NQ349"/>
      <c r="NR349"/>
      <c r="NS349"/>
      <c r="NT349"/>
      <c r="NU349"/>
      <c r="NV349"/>
      <c r="NW349"/>
      <c r="NX349"/>
      <c r="NY349"/>
      <c r="NZ349"/>
      <c r="OA349"/>
      <c r="OB349"/>
      <c r="OC349"/>
      <c r="OD349"/>
      <c r="OE349"/>
      <c r="OF349"/>
      <c r="OG349"/>
      <c r="OH349"/>
      <c r="OI349"/>
      <c r="OJ349"/>
      <c r="OK349"/>
      <c r="OL349"/>
      <c r="OM349"/>
      <c r="ON349"/>
      <c r="OO349"/>
      <c r="OP349"/>
      <c r="OQ349"/>
      <c r="OR349"/>
      <c r="OS349"/>
      <c r="OT349"/>
      <c r="OU349"/>
      <c r="OV349"/>
      <c r="OW349"/>
      <c r="OX349"/>
      <c r="OY349"/>
      <c r="OZ349"/>
      <c r="PA349"/>
      <c r="PB349"/>
      <c r="PC349"/>
      <c r="PD349"/>
      <c r="PE349"/>
      <c r="PF349"/>
      <c r="PG349"/>
      <c r="PH349"/>
      <c r="PI349"/>
      <c r="PJ349"/>
      <c r="PK349"/>
      <c r="PL349"/>
      <c r="PM349"/>
      <c r="PN349"/>
      <c r="PO349"/>
      <c r="PP349"/>
      <c r="PQ349"/>
      <c r="PR349"/>
      <c r="PS349"/>
      <c r="PT349"/>
      <c r="PU349"/>
      <c r="PV349"/>
      <c r="PW349"/>
      <c r="PX349"/>
      <c r="PY349"/>
      <c r="PZ349"/>
      <c r="QA349"/>
      <c r="QB349"/>
      <c r="QC349"/>
      <c r="QD349"/>
      <c r="QE349"/>
      <c r="QF349"/>
      <c r="QG349"/>
      <c r="QH349"/>
      <c r="QI349"/>
      <c r="QJ349"/>
      <c r="QK349"/>
      <c r="QL349"/>
      <c r="QM349"/>
      <c r="QN349"/>
      <c r="QO349"/>
      <c r="QP349"/>
      <c r="QQ349"/>
      <c r="QR349"/>
      <c r="QS349"/>
      <c r="QT349"/>
      <c r="QU349"/>
      <c r="QV349"/>
      <c r="QW349"/>
      <c r="QX349"/>
      <c r="QY349"/>
      <c r="QZ349"/>
      <c r="RA349"/>
      <c r="RB349"/>
      <c r="RC349"/>
      <c r="RD349"/>
      <c r="RE349"/>
      <c r="RF349"/>
      <c r="RG349"/>
      <c r="RH349"/>
      <c r="RI349"/>
      <c r="RJ349"/>
      <c r="RK349"/>
      <c r="RL349"/>
      <c r="RM349"/>
      <c r="RN349"/>
      <c r="RO349"/>
      <c r="RP349"/>
      <c r="RQ349"/>
    </row>
    <row r="350" spans="1:485" s="40" customFormat="1" x14ac:dyDescent="0.2">
      <c r="A350" s="46" t="s">
        <v>568</v>
      </c>
      <c r="B350" s="47" t="s">
        <v>569</v>
      </c>
      <c r="C350" s="47" t="s">
        <v>26</v>
      </c>
      <c r="D350" s="47" t="s">
        <v>592</v>
      </c>
      <c r="E350" s="26">
        <v>51042120</v>
      </c>
      <c r="F350" s="156">
        <v>63071832</v>
      </c>
      <c r="G350" s="2">
        <f t="shared" si="11"/>
        <v>12029712</v>
      </c>
      <c r="H350" s="44">
        <f t="shared" si="10"/>
        <v>0.23569999999999999</v>
      </c>
      <c r="I350" s="61" t="s">
        <v>870</v>
      </c>
      <c r="J350" s="65" t="s">
        <v>870</v>
      </c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  <c r="JD350"/>
      <c r="JE350"/>
      <c r="JF350"/>
      <c r="JG350"/>
      <c r="JH350"/>
      <c r="JI350"/>
      <c r="JJ350"/>
      <c r="JK350"/>
      <c r="JL350"/>
      <c r="JM350"/>
      <c r="JN350"/>
      <c r="JO350"/>
      <c r="JP350"/>
      <c r="JQ350"/>
      <c r="JR350"/>
      <c r="JS350"/>
      <c r="JT350"/>
      <c r="JU350"/>
      <c r="JV350"/>
      <c r="JW350"/>
      <c r="JX350"/>
      <c r="JY350"/>
      <c r="JZ350"/>
      <c r="KA350"/>
      <c r="KB350"/>
      <c r="KC350"/>
      <c r="KD350"/>
      <c r="KE350"/>
      <c r="KF350"/>
      <c r="KG350"/>
      <c r="KH350"/>
      <c r="KI350"/>
      <c r="KJ350"/>
      <c r="KK350"/>
      <c r="KL350"/>
      <c r="KM350"/>
      <c r="KN350"/>
      <c r="KO350"/>
      <c r="KP350"/>
      <c r="KQ350"/>
      <c r="KR350"/>
      <c r="KS350"/>
      <c r="KT350"/>
      <c r="KU350"/>
      <c r="KV350"/>
      <c r="KW350"/>
      <c r="KX350"/>
      <c r="KY350"/>
      <c r="KZ350"/>
      <c r="LA350"/>
      <c r="LB350"/>
      <c r="LC350"/>
      <c r="LD350"/>
      <c r="LE350"/>
      <c r="LF350"/>
      <c r="LG350"/>
      <c r="LH350"/>
      <c r="LI350"/>
      <c r="LJ350"/>
      <c r="LK350"/>
      <c r="LL350"/>
      <c r="LM350"/>
      <c r="LN350"/>
      <c r="LO350"/>
      <c r="LP350"/>
      <c r="LQ350"/>
      <c r="LR350"/>
      <c r="LS350"/>
      <c r="LT350"/>
      <c r="LU350"/>
      <c r="LV350"/>
      <c r="LW350"/>
      <c r="LX350"/>
      <c r="LY350"/>
      <c r="LZ350"/>
      <c r="MA350"/>
      <c r="MB350"/>
      <c r="MC350"/>
      <c r="MD350"/>
      <c r="ME350"/>
      <c r="MF350"/>
      <c r="MG350"/>
      <c r="MH350"/>
      <c r="MI350"/>
      <c r="MJ350"/>
      <c r="MK350"/>
      <c r="ML350"/>
      <c r="MM350"/>
      <c r="MN350"/>
      <c r="MO350"/>
      <c r="MP350"/>
      <c r="MQ350"/>
      <c r="MR350"/>
      <c r="MS350"/>
      <c r="MT350"/>
      <c r="MU350"/>
      <c r="MV350"/>
      <c r="MW350"/>
      <c r="MX350"/>
      <c r="MY350"/>
      <c r="MZ350"/>
      <c r="NA350"/>
      <c r="NB350"/>
      <c r="NC350"/>
      <c r="ND350"/>
      <c r="NE350"/>
      <c r="NF350"/>
      <c r="NG350"/>
      <c r="NH350"/>
      <c r="NI350"/>
      <c r="NJ350"/>
      <c r="NK350"/>
      <c r="NL350"/>
      <c r="NM350"/>
      <c r="NN350"/>
      <c r="NO350"/>
      <c r="NP350"/>
      <c r="NQ350"/>
      <c r="NR350"/>
      <c r="NS350"/>
      <c r="NT350"/>
      <c r="NU350"/>
      <c r="NV350"/>
      <c r="NW350"/>
      <c r="NX350"/>
      <c r="NY350"/>
      <c r="NZ350"/>
      <c r="OA350"/>
      <c r="OB350"/>
      <c r="OC350"/>
      <c r="OD350"/>
      <c r="OE350"/>
      <c r="OF350"/>
      <c r="OG350"/>
      <c r="OH350"/>
      <c r="OI350"/>
      <c r="OJ350"/>
      <c r="OK350"/>
      <c r="OL350"/>
      <c r="OM350"/>
      <c r="ON350"/>
      <c r="OO350"/>
      <c r="OP350"/>
      <c r="OQ350"/>
      <c r="OR350"/>
      <c r="OS350"/>
      <c r="OT350"/>
      <c r="OU350"/>
      <c r="OV350"/>
      <c r="OW350"/>
      <c r="OX350"/>
      <c r="OY350"/>
      <c r="OZ350"/>
      <c r="PA350"/>
      <c r="PB350"/>
      <c r="PC350"/>
      <c r="PD350"/>
      <c r="PE350"/>
      <c r="PF350"/>
      <c r="PG350"/>
      <c r="PH350"/>
      <c r="PI350"/>
      <c r="PJ350"/>
      <c r="PK350"/>
      <c r="PL350"/>
      <c r="PM350"/>
      <c r="PN350"/>
      <c r="PO350"/>
      <c r="PP350"/>
      <c r="PQ350"/>
      <c r="PR350"/>
      <c r="PS350"/>
      <c r="PT350"/>
      <c r="PU350"/>
      <c r="PV350"/>
      <c r="PW350"/>
      <c r="PX350"/>
      <c r="PY350"/>
      <c r="PZ350"/>
      <c r="QA350"/>
      <c r="QB350"/>
      <c r="QC350"/>
      <c r="QD350"/>
      <c r="QE350"/>
      <c r="QF350"/>
      <c r="QG350"/>
      <c r="QH350"/>
      <c r="QI350"/>
      <c r="QJ350"/>
      <c r="QK350"/>
      <c r="QL350"/>
      <c r="QM350"/>
      <c r="QN350"/>
      <c r="QO350"/>
      <c r="QP350"/>
      <c r="QQ350"/>
      <c r="QR350"/>
      <c r="QS350"/>
      <c r="QT350"/>
      <c r="QU350"/>
      <c r="QV350"/>
      <c r="QW350"/>
      <c r="QX350"/>
      <c r="QY350"/>
      <c r="QZ350"/>
      <c r="RA350"/>
      <c r="RB350"/>
      <c r="RC350"/>
      <c r="RD350"/>
      <c r="RE350"/>
      <c r="RF350"/>
      <c r="RG350"/>
      <c r="RH350"/>
      <c r="RI350"/>
      <c r="RJ350"/>
      <c r="RK350"/>
      <c r="RL350"/>
      <c r="RM350"/>
      <c r="RN350"/>
      <c r="RO350"/>
      <c r="RP350"/>
      <c r="RQ350"/>
    </row>
    <row r="351" spans="1:485" s="40" customFormat="1" x14ac:dyDescent="0.2">
      <c r="A351" s="46" t="s">
        <v>568</v>
      </c>
      <c r="B351" s="47" t="s">
        <v>569</v>
      </c>
      <c r="C351" s="47" t="s">
        <v>79</v>
      </c>
      <c r="D351" s="47" t="s">
        <v>593</v>
      </c>
      <c r="E351" s="26">
        <v>195185</v>
      </c>
      <c r="F351" s="156">
        <v>239870</v>
      </c>
      <c r="G351" s="2">
        <f t="shared" si="11"/>
        <v>44685</v>
      </c>
      <c r="H351" s="44">
        <f t="shared" si="10"/>
        <v>0.22889999999999999</v>
      </c>
      <c r="I351" s="61">
        <v>1</v>
      </c>
      <c r="J351" s="65" t="s">
        <v>870</v>
      </c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  <c r="JD351"/>
      <c r="JE351"/>
      <c r="JF351"/>
      <c r="JG351"/>
      <c r="JH351"/>
      <c r="JI351"/>
      <c r="JJ351"/>
      <c r="JK351"/>
      <c r="JL351"/>
      <c r="JM351"/>
      <c r="JN351"/>
      <c r="JO351"/>
      <c r="JP351"/>
      <c r="JQ351"/>
      <c r="JR351"/>
      <c r="JS351"/>
      <c r="JT351"/>
      <c r="JU351"/>
      <c r="JV351"/>
      <c r="JW351"/>
      <c r="JX351"/>
      <c r="JY351"/>
      <c r="JZ351"/>
      <c r="KA351"/>
      <c r="KB351"/>
      <c r="KC351"/>
      <c r="KD351"/>
      <c r="KE351"/>
      <c r="KF351"/>
      <c r="KG351"/>
      <c r="KH351"/>
      <c r="KI351"/>
      <c r="KJ351"/>
      <c r="KK351"/>
      <c r="KL351"/>
      <c r="KM351"/>
      <c r="KN351"/>
      <c r="KO351"/>
      <c r="KP351"/>
      <c r="KQ351"/>
      <c r="KR351"/>
      <c r="KS351"/>
      <c r="KT351"/>
      <c r="KU351"/>
      <c r="KV351"/>
      <c r="KW351"/>
      <c r="KX351"/>
      <c r="KY351"/>
      <c r="KZ351"/>
      <c r="LA351"/>
      <c r="LB351"/>
      <c r="LC351"/>
      <c r="LD351"/>
      <c r="LE351"/>
      <c r="LF351"/>
      <c r="LG351"/>
      <c r="LH351"/>
      <c r="LI351"/>
      <c r="LJ351"/>
      <c r="LK351"/>
      <c r="LL351"/>
      <c r="LM351"/>
      <c r="LN351"/>
      <c r="LO351"/>
      <c r="LP351"/>
      <c r="LQ351"/>
      <c r="LR351"/>
      <c r="LS351"/>
      <c r="LT351"/>
      <c r="LU351"/>
      <c r="LV351"/>
      <c r="LW351"/>
      <c r="LX351"/>
      <c r="LY351"/>
      <c r="LZ351"/>
      <c r="MA351"/>
      <c r="MB351"/>
      <c r="MC351"/>
      <c r="MD351"/>
      <c r="ME351"/>
      <c r="MF351"/>
      <c r="MG351"/>
      <c r="MH351"/>
      <c r="MI351"/>
      <c r="MJ351"/>
      <c r="MK351"/>
      <c r="ML351"/>
      <c r="MM351"/>
      <c r="MN351"/>
      <c r="MO351"/>
      <c r="MP351"/>
      <c r="MQ351"/>
      <c r="MR351"/>
      <c r="MS351"/>
      <c r="MT351"/>
      <c r="MU351"/>
      <c r="MV351"/>
      <c r="MW351"/>
      <c r="MX351"/>
      <c r="MY351"/>
      <c r="MZ351"/>
      <c r="NA351"/>
      <c r="NB351"/>
      <c r="NC351"/>
      <c r="ND351"/>
      <c r="NE351"/>
      <c r="NF351"/>
      <c r="NG351"/>
      <c r="NH351"/>
      <c r="NI351"/>
      <c r="NJ351"/>
      <c r="NK351"/>
      <c r="NL351"/>
      <c r="NM351"/>
      <c r="NN351"/>
      <c r="NO351"/>
      <c r="NP351"/>
      <c r="NQ351"/>
      <c r="NR351"/>
      <c r="NS351"/>
      <c r="NT351"/>
      <c r="NU351"/>
      <c r="NV351"/>
      <c r="NW351"/>
      <c r="NX351"/>
      <c r="NY351"/>
      <c r="NZ351"/>
      <c r="OA351"/>
      <c r="OB351"/>
      <c r="OC351"/>
      <c r="OD351"/>
      <c r="OE351"/>
      <c r="OF351"/>
      <c r="OG351"/>
      <c r="OH351"/>
      <c r="OI351"/>
      <c r="OJ351"/>
      <c r="OK351"/>
      <c r="OL351"/>
      <c r="OM351"/>
      <c r="ON351"/>
      <c r="OO351"/>
      <c r="OP351"/>
      <c r="OQ351"/>
      <c r="OR351"/>
      <c r="OS351"/>
      <c r="OT351"/>
      <c r="OU351"/>
      <c r="OV351"/>
      <c r="OW351"/>
      <c r="OX351"/>
      <c r="OY351"/>
      <c r="OZ351"/>
      <c r="PA351"/>
      <c r="PB351"/>
      <c r="PC351"/>
      <c r="PD351"/>
      <c r="PE351"/>
      <c r="PF351"/>
      <c r="PG351"/>
      <c r="PH351"/>
      <c r="PI351"/>
      <c r="PJ351"/>
      <c r="PK351"/>
      <c r="PL351"/>
      <c r="PM351"/>
      <c r="PN351"/>
      <c r="PO351"/>
      <c r="PP351"/>
      <c r="PQ351"/>
      <c r="PR351"/>
      <c r="PS351"/>
      <c r="PT351"/>
      <c r="PU351"/>
      <c r="PV351"/>
      <c r="PW351"/>
      <c r="PX351"/>
      <c r="PY351"/>
      <c r="PZ351"/>
      <c r="QA351"/>
      <c r="QB351"/>
      <c r="QC351"/>
      <c r="QD351"/>
      <c r="QE351"/>
      <c r="QF351"/>
      <c r="QG351"/>
      <c r="QH351"/>
      <c r="QI351"/>
      <c r="QJ351"/>
      <c r="QK351"/>
      <c r="QL351"/>
      <c r="QM351"/>
      <c r="QN351"/>
      <c r="QO351"/>
      <c r="QP351"/>
      <c r="QQ351"/>
      <c r="QR351"/>
      <c r="QS351"/>
      <c r="QT351"/>
      <c r="QU351"/>
      <c r="QV351"/>
      <c r="QW351"/>
      <c r="QX351"/>
      <c r="QY351"/>
      <c r="QZ351"/>
      <c r="RA351"/>
      <c r="RB351"/>
      <c r="RC351"/>
      <c r="RD351"/>
      <c r="RE351"/>
      <c r="RF351"/>
      <c r="RG351"/>
      <c r="RH351"/>
      <c r="RI351"/>
      <c r="RJ351"/>
      <c r="RK351"/>
      <c r="RL351"/>
      <c r="RM351"/>
      <c r="RN351"/>
      <c r="RO351"/>
      <c r="RP351"/>
      <c r="RQ351"/>
    </row>
    <row r="352" spans="1:485" s="40" customFormat="1" x14ac:dyDescent="0.2">
      <c r="A352" s="46" t="s">
        <v>568</v>
      </c>
      <c r="B352" s="47" t="s">
        <v>569</v>
      </c>
      <c r="C352" s="47" t="s">
        <v>16</v>
      </c>
      <c r="D352" s="47" t="s">
        <v>594</v>
      </c>
      <c r="E352" s="26">
        <v>14853067</v>
      </c>
      <c r="F352" s="156">
        <v>17724871</v>
      </c>
      <c r="G352" s="2">
        <f t="shared" si="11"/>
        <v>2871804</v>
      </c>
      <c r="H352" s="44">
        <f t="shared" si="10"/>
        <v>0.1933</v>
      </c>
      <c r="I352" s="61" t="s">
        <v>870</v>
      </c>
      <c r="J352" s="65" t="s">
        <v>870</v>
      </c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  <c r="JD352"/>
      <c r="JE352"/>
      <c r="JF352"/>
      <c r="JG352"/>
      <c r="JH352"/>
      <c r="JI352"/>
      <c r="JJ352"/>
      <c r="JK352"/>
      <c r="JL352"/>
      <c r="JM352"/>
      <c r="JN352"/>
      <c r="JO352"/>
      <c r="JP352"/>
      <c r="JQ352"/>
      <c r="JR352"/>
      <c r="JS352"/>
      <c r="JT352"/>
      <c r="JU352"/>
      <c r="JV352"/>
      <c r="JW352"/>
      <c r="JX352"/>
      <c r="JY352"/>
      <c r="JZ352"/>
      <c r="KA352"/>
      <c r="KB352"/>
      <c r="KC352"/>
      <c r="KD352"/>
      <c r="KE352"/>
      <c r="KF352"/>
      <c r="KG352"/>
      <c r="KH352"/>
      <c r="KI352"/>
      <c r="KJ352"/>
      <c r="KK352"/>
      <c r="KL352"/>
      <c r="KM352"/>
      <c r="KN352"/>
      <c r="KO352"/>
      <c r="KP352"/>
      <c r="KQ352"/>
      <c r="KR352"/>
      <c r="KS352"/>
      <c r="KT352"/>
      <c r="KU352"/>
      <c r="KV352"/>
      <c r="KW352"/>
      <c r="KX352"/>
      <c r="KY352"/>
      <c r="KZ352"/>
      <c r="LA352"/>
      <c r="LB352"/>
      <c r="LC352"/>
      <c r="LD352"/>
      <c r="LE352"/>
      <c r="LF352"/>
      <c r="LG352"/>
      <c r="LH352"/>
      <c r="LI352"/>
      <c r="LJ352"/>
      <c r="LK352"/>
      <c r="LL352"/>
      <c r="LM352"/>
      <c r="LN352"/>
      <c r="LO352"/>
      <c r="LP352"/>
      <c r="LQ352"/>
      <c r="LR352"/>
      <c r="LS352"/>
      <c r="LT352"/>
      <c r="LU352"/>
      <c r="LV352"/>
      <c r="LW352"/>
      <c r="LX352"/>
      <c r="LY352"/>
      <c r="LZ352"/>
      <c r="MA352"/>
      <c r="MB352"/>
      <c r="MC352"/>
      <c r="MD352"/>
      <c r="ME352"/>
      <c r="MF352"/>
      <c r="MG352"/>
      <c r="MH352"/>
      <c r="MI352"/>
      <c r="MJ352"/>
      <c r="MK352"/>
      <c r="ML352"/>
      <c r="MM352"/>
      <c r="MN352"/>
      <c r="MO352"/>
      <c r="MP352"/>
      <c r="MQ352"/>
      <c r="MR352"/>
      <c r="MS352"/>
      <c r="MT352"/>
      <c r="MU352"/>
      <c r="MV352"/>
      <c r="MW352"/>
      <c r="MX352"/>
      <c r="MY352"/>
      <c r="MZ352"/>
      <c r="NA352"/>
      <c r="NB352"/>
      <c r="NC352"/>
      <c r="ND352"/>
      <c r="NE352"/>
      <c r="NF352"/>
      <c r="NG352"/>
      <c r="NH352"/>
      <c r="NI352"/>
      <c r="NJ352"/>
      <c r="NK352"/>
      <c r="NL352"/>
      <c r="NM352"/>
      <c r="NN352"/>
      <c r="NO352"/>
      <c r="NP352"/>
      <c r="NQ352"/>
      <c r="NR352"/>
      <c r="NS352"/>
      <c r="NT352"/>
      <c r="NU352"/>
      <c r="NV352"/>
      <c r="NW352"/>
      <c r="NX352"/>
      <c r="NY352"/>
      <c r="NZ352"/>
      <c r="OA352"/>
      <c r="OB352"/>
      <c r="OC352"/>
      <c r="OD352"/>
      <c r="OE352"/>
      <c r="OF352"/>
      <c r="OG352"/>
      <c r="OH352"/>
      <c r="OI352"/>
      <c r="OJ352"/>
      <c r="OK352"/>
      <c r="OL352"/>
      <c r="OM352"/>
      <c r="ON352"/>
      <c r="OO352"/>
      <c r="OP352"/>
      <c r="OQ352"/>
      <c r="OR352"/>
      <c r="OS352"/>
      <c r="OT352"/>
      <c r="OU352"/>
      <c r="OV352"/>
      <c r="OW352"/>
      <c r="OX352"/>
      <c r="OY352"/>
      <c r="OZ352"/>
      <c r="PA352"/>
      <c r="PB352"/>
      <c r="PC352"/>
      <c r="PD352"/>
      <c r="PE352"/>
      <c r="PF352"/>
      <c r="PG352"/>
      <c r="PH352"/>
      <c r="PI352"/>
      <c r="PJ352"/>
      <c r="PK352"/>
      <c r="PL352"/>
      <c r="PM352"/>
      <c r="PN352"/>
      <c r="PO352"/>
      <c r="PP352"/>
      <c r="PQ352"/>
      <c r="PR352"/>
      <c r="PS352"/>
      <c r="PT352"/>
      <c r="PU352"/>
      <c r="PV352"/>
      <c r="PW352"/>
      <c r="PX352"/>
      <c r="PY352"/>
      <c r="PZ352"/>
      <c r="QA352"/>
      <c r="QB352"/>
      <c r="QC352"/>
      <c r="QD352"/>
      <c r="QE352"/>
      <c r="QF352"/>
      <c r="QG352"/>
      <c r="QH352"/>
      <c r="QI352"/>
      <c r="QJ352"/>
      <c r="QK352"/>
      <c r="QL352"/>
      <c r="QM352"/>
      <c r="QN352"/>
      <c r="QO352"/>
      <c r="QP352"/>
      <c r="QQ352"/>
      <c r="QR352"/>
      <c r="QS352"/>
      <c r="QT352"/>
      <c r="QU352"/>
      <c r="QV352"/>
      <c r="QW352"/>
      <c r="QX352"/>
      <c r="QY352"/>
      <c r="QZ352"/>
      <c r="RA352"/>
      <c r="RB352"/>
      <c r="RC352"/>
      <c r="RD352"/>
      <c r="RE352"/>
      <c r="RF352"/>
      <c r="RG352"/>
      <c r="RH352"/>
      <c r="RI352"/>
      <c r="RJ352"/>
      <c r="RK352"/>
      <c r="RL352"/>
      <c r="RM352"/>
      <c r="RN352"/>
      <c r="RO352"/>
      <c r="RP352"/>
      <c r="RQ352"/>
    </row>
    <row r="353" spans="1:485" s="40" customFormat="1" x14ac:dyDescent="0.2">
      <c r="A353" s="46" t="s">
        <v>568</v>
      </c>
      <c r="B353" s="47" t="s">
        <v>569</v>
      </c>
      <c r="C353" s="47" t="s">
        <v>59</v>
      </c>
      <c r="D353" s="47" t="s">
        <v>595</v>
      </c>
      <c r="E353" s="26">
        <v>7633044</v>
      </c>
      <c r="F353" s="156">
        <v>11473253</v>
      </c>
      <c r="G353" s="2">
        <f t="shared" si="11"/>
        <v>3840209</v>
      </c>
      <c r="H353" s="44">
        <f t="shared" si="10"/>
        <v>0.50309999999999999</v>
      </c>
      <c r="I353" s="61" t="s">
        <v>870</v>
      </c>
      <c r="J353" s="65" t="s">
        <v>870</v>
      </c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  <c r="JD353"/>
      <c r="JE353"/>
      <c r="JF353"/>
      <c r="JG353"/>
      <c r="JH353"/>
      <c r="JI353"/>
      <c r="JJ353"/>
      <c r="JK353"/>
      <c r="JL353"/>
      <c r="JM353"/>
      <c r="JN353"/>
      <c r="JO353"/>
      <c r="JP353"/>
      <c r="JQ353"/>
      <c r="JR353"/>
      <c r="JS353"/>
      <c r="JT353"/>
      <c r="JU353"/>
      <c r="JV353"/>
      <c r="JW353"/>
      <c r="JX353"/>
      <c r="JY353"/>
      <c r="JZ353"/>
      <c r="KA353"/>
      <c r="KB353"/>
      <c r="KC353"/>
      <c r="KD353"/>
      <c r="KE353"/>
      <c r="KF353"/>
      <c r="KG353"/>
      <c r="KH353"/>
      <c r="KI353"/>
      <c r="KJ353"/>
      <c r="KK353"/>
      <c r="KL353"/>
      <c r="KM353"/>
      <c r="KN353"/>
      <c r="KO353"/>
      <c r="KP353"/>
      <c r="KQ353"/>
      <c r="KR353"/>
      <c r="KS353"/>
      <c r="KT353"/>
      <c r="KU353"/>
      <c r="KV353"/>
      <c r="KW353"/>
      <c r="KX353"/>
      <c r="KY353"/>
      <c r="KZ353"/>
      <c r="LA353"/>
      <c r="LB353"/>
      <c r="LC353"/>
      <c r="LD353"/>
      <c r="LE353"/>
      <c r="LF353"/>
      <c r="LG353"/>
      <c r="LH353"/>
      <c r="LI353"/>
      <c r="LJ353"/>
      <c r="LK353"/>
      <c r="LL353"/>
      <c r="LM353"/>
      <c r="LN353"/>
      <c r="LO353"/>
      <c r="LP353"/>
      <c r="LQ353"/>
      <c r="LR353"/>
      <c r="LS353"/>
      <c r="LT353"/>
      <c r="LU353"/>
      <c r="LV353"/>
      <c r="LW353"/>
      <c r="LX353"/>
      <c r="LY353"/>
      <c r="LZ353"/>
      <c r="MA353"/>
      <c r="MB353"/>
      <c r="MC353"/>
      <c r="MD353"/>
      <c r="ME353"/>
      <c r="MF353"/>
      <c r="MG353"/>
      <c r="MH353"/>
      <c r="MI353"/>
      <c r="MJ353"/>
      <c r="MK353"/>
      <c r="ML353"/>
      <c r="MM353"/>
      <c r="MN353"/>
      <c r="MO353"/>
      <c r="MP353"/>
      <c r="MQ353"/>
      <c r="MR353"/>
      <c r="MS353"/>
      <c r="MT353"/>
      <c r="MU353"/>
      <c r="MV353"/>
      <c r="MW353"/>
      <c r="MX353"/>
      <c r="MY353"/>
      <c r="MZ353"/>
      <c r="NA353"/>
      <c r="NB353"/>
      <c r="NC353"/>
      <c r="ND353"/>
      <c r="NE353"/>
      <c r="NF353"/>
      <c r="NG353"/>
      <c r="NH353"/>
      <c r="NI353"/>
      <c r="NJ353"/>
      <c r="NK353"/>
      <c r="NL353"/>
      <c r="NM353"/>
      <c r="NN353"/>
      <c r="NO353"/>
      <c r="NP353"/>
      <c r="NQ353"/>
      <c r="NR353"/>
      <c r="NS353"/>
      <c r="NT353"/>
      <c r="NU353"/>
      <c r="NV353"/>
      <c r="NW353"/>
      <c r="NX353"/>
      <c r="NY353"/>
      <c r="NZ353"/>
      <c r="OA353"/>
      <c r="OB353"/>
      <c r="OC353"/>
      <c r="OD353"/>
      <c r="OE353"/>
      <c r="OF353"/>
      <c r="OG353"/>
      <c r="OH353"/>
      <c r="OI353"/>
      <c r="OJ353"/>
      <c r="OK353"/>
      <c r="OL353"/>
      <c r="OM353"/>
      <c r="ON353"/>
      <c r="OO353"/>
      <c r="OP353"/>
      <c r="OQ353"/>
      <c r="OR353"/>
      <c r="OS353"/>
      <c r="OT353"/>
      <c r="OU353"/>
      <c r="OV353"/>
      <c r="OW353"/>
      <c r="OX353"/>
      <c r="OY353"/>
      <c r="OZ353"/>
      <c r="PA353"/>
      <c r="PB353"/>
      <c r="PC353"/>
      <c r="PD353"/>
      <c r="PE353"/>
      <c r="PF353"/>
      <c r="PG353"/>
      <c r="PH353"/>
      <c r="PI353"/>
      <c r="PJ353"/>
      <c r="PK353"/>
      <c r="PL353"/>
      <c r="PM353"/>
      <c r="PN353"/>
      <c r="PO353"/>
      <c r="PP353"/>
      <c r="PQ353"/>
      <c r="PR353"/>
      <c r="PS353"/>
      <c r="PT353"/>
      <c r="PU353"/>
      <c r="PV353"/>
      <c r="PW353"/>
      <c r="PX353"/>
      <c r="PY353"/>
      <c r="PZ353"/>
      <c r="QA353"/>
      <c r="QB353"/>
      <c r="QC353"/>
      <c r="QD353"/>
      <c r="QE353"/>
      <c r="QF353"/>
      <c r="QG353"/>
      <c r="QH353"/>
      <c r="QI353"/>
      <c r="QJ353"/>
      <c r="QK353"/>
      <c r="QL353"/>
      <c r="QM353"/>
      <c r="QN353"/>
      <c r="QO353"/>
      <c r="QP353"/>
      <c r="QQ353"/>
      <c r="QR353"/>
      <c r="QS353"/>
      <c r="QT353"/>
      <c r="QU353"/>
      <c r="QV353"/>
      <c r="QW353"/>
      <c r="QX353"/>
      <c r="QY353"/>
      <c r="QZ353"/>
      <c r="RA353"/>
      <c r="RB353"/>
      <c r="RC353"/>
      <c r="RD353"/>
      <c r="RE353"/>
      <c r="RF353"/>
      <c r="RG353"/>
      <c r="RH353"/>
      <c r="RI353"/>
      <c r="RJ353"/>
      <c r="RK353"/>
      <c r="RL353"/>
      <c r="RM353"/>
      <c r="RN353"/>
      <c r="RO353"/>
      <c r="RP353"/>
      <c r="RQ353"/>
    </row>
    <row r="354" spans="1:485" s="40" customFormat="1" x14ac:dyDescent="0.2">
      <c r="A354" s="46" t="s">
        <v>568</v>
      </c>
      <c r="B354" s="47" t="s">
        <v>569</v>
      </c>
      <c r="C354" s="47" t="s">
        <v>37</v>
      </c>
      <c r="D354" s="47" t="s">
        <v>596</v>
      </c>
      <c r="E354" s="26">
        <v>6286904</v>
      </c>
      <c r="F354" s="156">
        <v>7794951</v>
      </c>
      <c r="G354" s="2">
        <f t="shared" si="11"/>
        <v>1508047</v>
      </c>
      <c r="H354" s="44">
        <f t="shared" si="10"/>
        <v>0.2399</v>
      </c>
      <c r="I354" s="61" t="s">
        <v>870</v>
      </c>
      <c r="J354" s="65" t="s">
        <v>870</v>
      </c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  <c r="JD354"/>
      <c r="JE354"/>
      <c r="JF354"/>
      <c r="JG354"/>
      <c r="JH354"/>
      <c r="JI354"/>
      <c r="JJ354"/>
      <c r="JK354"/>
      <c r="JL354"/>
      <c r="JM354"/>
      <c r="JN354"/>
      <c r="JO354"/>
      <c r="JP354"/>
      <c r="JQ354"/>
      <c r="JR354"/>
      <c r="JS354"/>
      <c r="JT354"/>
      <c r="JU354"/>
      <c r="JV354"/>
      <c r="JW354"/>
      <c r="JX354"/>
      <c r="JY354"/>
      <c r="JZ354"/>
      <c r="KA354"/>
      <c r="KB354"/>
      <c r="KC354"/>
      <c r="KD354"/>
      <c r="KE354"/>
      <c r="KF354"/>
      <c r="KG354"/>
      <c r="KH354"/>
      <c r="KI354"/>
      <c r="KJ354"/>
      <c r="KK354"/>
      <c r="KL354"/>
      <c r="KM354"/>
      <c r="KN354"/>
      <c r="KO354"/>
      <c r="KP354"/>
      <c r="KQ354"/>
      <c r="KR354"/>
      <c r="KS354"/>
      <c r="KT354"/>
      <c r="KU354"/>
      <c r="KV354"/>
      <c r="KW354"/>
      <c r="KX354"/>
      <c r="KY354"/>
      <c r="KZ354"/>
      <c r="LA354"/>
      <c r="LB354"/>
      <c r="LC354"/>
      <c r="LD354"/>
      <c r="LE354"/>
      <c r="LF354"/>
      <c r="LG354"/>
      <c r="LH354"/>
      <c r="LI354"/>
      <c r="LJ354"/>
      <c r="LK354"/>
      <c r="LL354"/>
      <c r="LM354"/>
      <c r="LN354"/>
      <c r="LO354"/>
      <c r="LP354"/>
      <c r="LQ354"/>
      <c r="LR354"/>
      <c r="LS354"/>
      <c r="LT354"/>
      <c r="LU354"/>
      <c r="LV354"/>
      <c r="LW354"/>
      <c r="LX354"/>
      <c r="LY354"/>
      <c r="LZ354"/>
      <c r="MA354"/>
      <c r="MB354"/>
      <c r="MC354"/>
      <c r="MD354"/>
      <c r="ME354"/>
      <c r="MF354"/>
      <c r="MG354"/>
      <c r="MH354"/>
      <c r="MI354"/>
      <c r="MJ354"/>
      <c r="MK354"/>
      <c r="ML354"/>
      <c r="MM354"/>
      <c r="MN354"/>
      <c r="MO354"/>
      <c r="MP354"/>
      <c r="MQ354"/>
      <c r="MR354"/>
      <c r="MS354"/>
      <c r="MT354"/>
      <c r="MU354"/>
      <c r="MV354"/>
      <c r="MW354"/>
      <c r="MX354"/>
      <c r="MY354"/>
      <c r="MZ354"/>
      <c r="NA354"/>
      <c r="NB354"/>
      <c r="NC354"/>
      <c r="ND354"/>
      <c r="NE354"/>
      <c r="NF354"/>
      <c r="NG354"/>
      <c r="NH354"/>
      <c r="NI354"/>
      <c r="NJ354"/>
      <c r="NK354"/>
      <c r="NL354"/>
      <c r="NM354"/>
      <c r="NN354"/>
      <c r="NO354"/>
      <c r="NP354"/>
      <c r="NQ354"/>
      <c r="NR354"/>
      <c r="NS354"/>
      <c r="NT354"/>
      <c r="NU354"/>
      <c r="NV354"/>
      <c r="NW354"/>
      <c r="NX354"/>
      <c r="NY354"/>
      <c r="NZ354"/>
      <c r="OA354"/>
      <c r="OB354"/>
      <c r="OC354"/>
      <c r="OD354"/>
      <c r="OE354"/>
      <c r="OF354"/>
      <c r="OG354"/>
      <c r="OH354"/>
      <c r="OI354"/>
      <c r="OJ354"/>
      <c r="OK354"/>
      <c r="OL354"/>
      <c r="OM354"/>
      <c r="ON354"/>
      <c r="OO354"/>
      <c r="OP354"/>
      <c r="OQ354"/>
      <c r="OR354"/>
      <c r="OS354"/>
      <c r="OT354"/>
      <c r="OU354"/>
      <c r="OV354"/>
      <c r="OW354"/>
      <c r="OX354"/>
      <c r="OY354"/>
      <c r="OZ354"/>
      <c r="PA354"/>
      <c r="PB354"/>
      <c r="PC354"/>
      <c r="PD354"/>
      <c r="PE354"/>
      <c r="PF354"/>
      <c r="PG354"/>
      <c r="PH354"/>
      <c r="PI354"/>
      <c r="PJ354"/>
      <c r="PK354"/>
      <c r="PL354"/>
      <c r="PM354"/>
      <c r="PN354"/>
      <c r="PO354"/>
      <c r="PP354"/>
      <c r="PQ354"/>
      <c r="PR354"/>
      <c r="PS354"/>
      <c r="PT354"/>
      <c r="PU354"/>
      <c r="PV354"/>
      <c r="PW354"/>
      <c r="PX354"/>
      <c r="PY354"/>
      <c r="PZ354"/>
      <c r="QA354"/>
      <c r="QB354"/>
      <c r="QC354"/>
      <c r="QD354"/>
      <c r="QE354"/>
      <c r="QF354"/>
      <c r="QG354"/>
      <c r="QH354"/>
      <c r="QI354"/>
      <c r="QJ354"/>
      <c r="QK354"/>
      <c r="QL354"/>
      <c r="QM354"/>
      <c r="QN354"/>
      <c r="QO354"/>
      <c r="QP354"/>
      <c r="QQ354"/>
      <c r="QR354"/>
      <c r="QS354"/>
      <c r="QT354"/>
      <c r="QU354"/>
      <c r="QV354"/>
      <c r="QW354"/>
      <c r="QX354"/>
      <c r="QY354"/>
      <c r="QZ354"/>
      <c r="RA354"/>
      <c r="RB354"/>
      <c r="RC354"/>
      <c r="RD354"/>
      <c r="RE354"/>
      <c r="RF354"/>
      <c r="RG354"/>
      <c r="RH354"/>
      <c r="RI354"/>
      <c r="RJ354"/>
      <c r="RK354"/>
      <c r="RL354"/>
      <c r="RM354"/>
      <c r="RN354"/>
      <c r="RO354"/>
      <c r="RP354"/>
      <c r="RQ354"/>
    </row>
    <row r="355" spans="1:485" s="40" customFormat="1" x14ac:dyDescent="0.2">
      <c r="A355" s="46" t="s">
        <v>568</v>
      </c>
      <c r="B355" s="47" t="s">
        <v>569</v>
      </c>
      <c r="C355" s="47" t="s">
        <v>67</v>
      </c>
      <c r="D355" s="47" t="s">
        <v>597</v>
      </c>
      <c r="E355" s="26">
        <v>2989861</v>
      </c>
      <c r="F355" s="156">
        <v>3587300</v>
      </c>
      <c r="G355" s="2">
        <f t="shared" si="11"/>
        <v>597439</v>
      </c>
      <c r="H355" s="44">
        <f t="shared" si="10"/>
        <v>0.19980000000000001</v>
      </c>
      <c r="I355" s="61" t="s">
        <v>870</v>
      </c>
      <c r="J355" s="65" t="s">
        <v>870</v>
      </c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  <c r="JD355"/>
      <c r="JE355"/>
      <c r="JF355"/>
      <c r="JG355"/>
      <c r="JH355"/>
      <c r="JI355"/>
      <c r="JJ355"/>
      <c r="JK355"/>
      <c r="JL355"/>
      <c r="JM355"/>
      <c r="JN355"/>
      <c r="JO355"/>
      <c r="JP355"/>
      <c r="JQ355"/>
      <c r="JR355"/>
      <c r="JS355"/>
      <c r="JT355"/>
      <c r="JU355"/>
      <c r="JV355"/>
      <c r="JW355"/>
      <c r="JX355"/>
      <c r="JY355"/>
      <c r="JZ355"/>
      <c r="KA355"/>
      <c r="KB355"/>
      <c r="KC355"/>
      <c r="KD355"/>
      <c r="KE355"/>
      <c r="KF355"/>
      <c r="KG355"/>
      <c r="KH355"/>
      <c r="KI355"/>
      <c r="KJ355"/>
      <c r="KK355"/>
      <c r="KL355"/>
      <c r="KM355"/>
      <c r="KN355"/>
      <c r="KO355"/>
      <c r="KP355"/>
      <c r="KQ355"/>
      <c r="KR355"/>
      <c r="KS355"/>
      <c r="KT355"/>
      <c r="KU355"/>
      <c r="KV355"/>
      <c r="KW355"/>
      <c r="KX355"/>
      <c r="KY355"/>
      <c r="KZ355"/>
      <c r="LA355"/>
      <c r="LB355"/>
      <c r="LC355"/>
      <c r="LD355"/>
      <c r="LE355"/>
      <c r="LF355"/>
      <c r="LG355"/>
      <c r="LH355"/>
      <c r="LI355"/>
      <c r="LJ355"/>
      <c r="LK355"/>
      <c r="LL355"/>
      <c r="LM355"/>
      <c r="LN355"/>
      <c r="LO355"/>
      <c r="LP355"/>
      <c r="LQ355"/>
      <c r="LR355"/>
      <c r="LS355"/>
      <c r="LT355"/>
      <c r="LU355"/>
      <c r="LV355"/>
      <c r="LW355"/>
      <c r="LX355"/>
      <c r="LY355"/>
      <c r="LZ355"/>
      <c r="MA355"/>
      <c r="MB355"/>
      <c r="MC355"/>
      <c r="MD355"/>
      <c r="ME355"/>
      <c r="MF355"/>
      <c r="MG355"/>
      <c r="MH355"/>
      <c r="MI355"/>
      <c r="MJ355"/>
      <c r="MK355"/>
      <c r="ML355"/>
      <c r="MM355"/>
      <c r="MN355"/>
      <c r="MO355"/>
      <c r="MP355"/>
      <c r="MQ355"/>
      <c r="MR355"/>
      <c r="MS355"/>
      <c r="MT355"/>
      <c r="MU355"/>
      <c r="MV355"/>
      <c r="MW355"/>
      <c r="MX355"/>
      <c r="MY355"/>
      <c r="MZ355"/>
      <c r="NA355"/>
      <c r="NB355"/>
      <c r="NC355"/>
      <c r="ND355"/>
      <c r="NE355"/>
      <c r="NF355"/>
      <c r="NG355"/>
      <c r="NH355"/>
      <c r="NI355"/>
      <c r="NJ355"/>
      <c r="NK355"/>
      <c r="NL355"/>
      <c r="NM355"/>
      <c r="NN355"/>
      <c r="NO355"/>
      <c r="NP355"/>
      <c r="NQ355"/>
      <c r="NR355"/>
      <c r="NS355"/>
      <c r="NT355"/>
      <c r="NU355"/>
      <c r="NV355"/>
      <c r="NW355"/>
      <c r="NX355"/>
      <c r="NY355"/>
      <c r="NZ355"/>
      <c r="OA355"/>
      <c r="OB355"/>
      <c r="OC355"/>
      <c r="OD355"/>
      <c r="OE355"/>
      <c r="OF355"/>
      <c r="OG355"/>
      <c r="OH355"/>
      <c r="OI355"/>
      <c r="OJ355"/>
      <c r="OK355"/>
      <c r="OL355"/>
      <c r="OM355"/>
      <c r="ON355"/>
      <c r="OO355"/>
      <c r="OP355"/>
      <c r="OQ355"/>
      <c r="OR355"/>
      <c r="OS355"/>
      <c r="OT355"/>
      <c r="OU355"/>
      <c r="OV355"/>
      <c r="OW355"/>
      <c r="OX355"/>
      <c r="OY355"/>
      <c r="OZ355"/>
      <c r="PA355"/>
      <c r="PB355"/>
      <c r="PC355"/>
      <c r="PD355"/>
      <c r="PE355"/>
      <c r="PF355"/>
      <c r="PG355"/>
      <c r="PH355"/>
      <c r="PI355"/>
      <c r="PJ355"/>
      <c r="PK355"/>
      <c r="PL355"/>
      <c r="PM355"/>
      <c r="PN355"/>
      <c r="PO355"/>
      <c r="PP355"/>
      <c r="PQ355"/>
      <c r="PR355"/>
      <c r="PS355"/>
      <c r="PT355"/>
      <c r="PU355"/>
      <c r="PV355"/>
      <c r="PW355"/>
      <c r="PX355"/>
      <c r="PY355"/>
      <c r="PZ355"/>
      <c r="QA355"/>
      <c r="QB355"/>
      <c r="QC355"/>
      <c r="QD355"/>
      <c r="QE355"/>
      <c r="QF355"/>
      <c r="QG355"/>
      <c r="QH355"/>
      <c r="QI355"/>
      <c r="QJ355"/>
      <c r="QK355"/>
      <c r="QL355"/>
      <c r="QM355"/>
      <c r="QN355"/>
      <c r="QO355"/>
      <c r="QP355"/>
      <c r="QQ355"/>
      <c r="QR355"/>
      <c r="QS355"/>
      <c r="QT355"/>
      <c r="QU355"/>
      <c r="QV355"/>
      <c r="QW355"/>
      <c r="QX355"/>
      <c r="QY355"/>
      <c r="QZ355"/>
      <c r="RA355"/>
      <c r="RB355"/>
      <c r="RC355"/>
      <c r="RD355"/>
      <c r="RE355"/>
      <c r="RF355"/>
      <c r="RG355"/>
      <c r="RH355"/>
      <c r="RI355"/>
      <c r="RJ355"/>
      <c r="RK355"/>
      <c r="RL355"/>
      <c r="RM355"/>
      <c r="RN355"/>
      <c r="RO355"/>
      <c r="RP355"/>
      <c r="RQ355"/>
    </row>
    <row r="356" spans="1:485" s="40" customFormat="1" x14ac:dyDescent="0.2">
      <c r="A356" s="46" t="s">
        <v>568</v>
      </c>
      <c r="B356" s="47" t="s">
        <v>569</v>
      </c>
      <c r="C356" s="47" t="s">
        <v>93</v>
      </c>
      <c r="D356" s="47" t="s">
        <v>598</v>
      </c>
      <c r="E356" s="26">
        <v>26730503</v>
      </c>
      <c r="F356" s="156">
        <v>39337493</v>
      </c>
      <c r="G356" s="2">
        <f t="shared" si="11"/>
        <v>12606990</v>
      </c>
      <c r="H356" s="44">
        <f t="shared" si="10"/>
        <v>0.47160000000000002</v>
      </c>
      <c r="I356" s="61" t="s">
        <v>870</v>
      </c>
      <c r="J356" s="65" t="s">
        <v>870</v>
      </c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  <c r="JD356"/>
      <c r="JE356"/>
      <c r="JF356"/>
      <c r="JG356"/>
      <c r="JH356"/>
      <c r="JI356"/>
      <c r="JJ356"/>
      <c r="JK356"/>
      <c r="JL356"/>
      <c r="JM356"/>
      <c r="JN356"/>
      <c r="JO356"/>
      <c r="JP356"/>
      <c r="JQ356"/>
      <c r="JR356"/>
      <c r="JS356"/>
      <c r="JT356"/>
      <c r="JU356"/>
      <c r="JV356"/>
      <c r="JW356"/>
      <c r="JX356"/>
      <c r="JY356"/>
      <c r="JZ356"/>
      <c r="KA356"/>
      <c r="KB356"/>
      <c r="KC356"/>
      <c r="KD356"/>
      <c r="KE356"/>
      <c r="KF356"/>
      <c r="KG356"/>
      <c r="KH356"/>
      <c r="KI356"/>
      <c r="KJ356"/>
      <c r="KK356"/>
      <c r="KL356"/>
      <c r="KM356"/>
      <c r="KN356"/>
      <c r="KO356"/>
      <c r="KP356"/>
      <c r="KQ356"/>
      <c r="KR356"/>
      <c r="KS356"/>
      <c r="KT356"/>
      <c r="KU356"/>
      <c r="KV356"/>
      <c r="KW356"/>
      <c r="KX356"/>
      <c r="KY356"/>
      <c r="KZ356"/>
      <c r="LA356"/>
      <c r="LB356"/>
      <c r="LC356"/>
      <c r="LD356"/>
      <c r="LE356"/>
      <c r="LF356"/>
      <c r="LG356"/>
      <c r="LH356"/>
      <c r="LI356"/>
      <c r="LJ356"/>
      <c r="LK356"/>
      <c r="LL356"/>
      <c r="LM356"/>
      <c r="LN356"/>
      <c r="LO356"/>
      <c r="LP356"/>
      <c r="LQ356"/>
      <c r="LR356"/>
      <c r="LS356"/>
      <c r="LT356"/>
      <c r="LU356"/>
      <c r="LV356"/>
      <c r="LW356"/>
      <c r="LX356"/>
      <c r="LY356"/>
      <c r="LZ356"/>
      <c r="MA356"/>
      <c r="MB356"/>
      <c r="MC356"/>
      <c r="MD356"/>
      <c r="ME356"/>
      <c r="MF356"/>
      <c r="MG356"/>
      <c r="MH356"/>
      <c r="MI356"/>
      <c r="MJ356"/>
      <c r="MK356"/>
      <c r="ML356"/>
      <c r="MM356"/>
      <c r="MN356"/>
      <c r="MO356"/>
      <c r="MP356"/>
      <c r="MQ356"/>
      <c r="MR356"/>
      <c r="MS356"/>
      <c r="MT356"/>
      <c r="MU356"/>
      <c r="MV356"/>
      <c r="MW356"/>
      <c r="MX356"/>
      <c r="MY356"/>
      <c r="MZ356"/>
      <c r="NA356"/>
      <c r="NB356"/>
      <c r="NC356"/>
      <c r="ND356"/>
      <c r="NE356"/>
      <c r="NF356"/>
      <c r="NG356"/>
      <c r="NH356"/>
      <c r="NI356"/>
      <c r="NJ356"/>
      <c r="NK356"/>
      <c r="NL356"/>
      <c r="NM356"/>
      <c r="NN356"/>
      <c r="NO356"/>
      <c r="NP356"/>
      <c r="NQ356"/>
      <c r="NR356"/>
      <c r="NS356"/>
      <c r="NT356"/>
      <c r="NU356"/>
      <c r="NV356"/>
      <c r="NW356"/>
      <c r="NX356"/>
      <c r="NY356"/>
      <c r="NZ356"/>
      <c r="OA356"/>
      <c r="OB356"/>
      <c r="OC356"/>
      <c r="OD356"/>
      <c r="OE356"/>
      <c r="OF356"/>
      <c r="OG356"/>
      <c r="OH356"/>
      <c r="OI356"/>
      <c r="OJ356"/>
      <c r="OK356"/>
      <c r="OL356"/>
      <c r="OM356"/>
      <c r="ON356"/>
      <c r="OO356"/>
      <c r="OP356"/>
      <c r="OQ356"/>
      <c r="OR356"/>
      <c r="OS356"/>
      <c r="OT356"/>
      <c r="OU356"/>
      <c r="OV356"/>
      <c r="OW356"/>
      <c r="OX356"/>
      <c r="OY356"/>
      <c r="OZ356"/>
      <c r="PA356"/>
      <c r="PB356"/>
      <c r="PC356"/>
      <c r="PD356"/>
      <c r="PE356"/>
      <c r="PF356"/>
      <c r="PG356"/>
      <c r="PH356"/>
      <c r="PI356"/>
      <c r="PJ356"/>
      <c r="PK356"/>
      <c r="PL356"/>
      <c r="PM356"/>
      <c r="PN356"/>
      <c r="PO356"/>
      <c r="PP356"/>
      <c r="PQ356"/>
      <c r="PR356"/>
      <c r="PS356"/>
      <c r="PT356"/>
      <c r="PU356"/>
      <c r="PV356"/>
      <c r="PW356"/>
      <c r="PX356"/>
      <c r="PY356"/>
      <c r="PZ356"/>
      <c r="QA356"/>
      <c r="QB356"/>
      <c r="QC356"/>
      <c r="QD356"/>
      <c r="QE356"/>
      <c r="QF356"/>
      <c r="QG356"/>
      <c r="QH356"/>
      <c r="QI356"/>
      <c r="QJ356"/>
      <c r="QK356"/>
      <c r="QL356"/>
      <c r="QM356"/>
      <c r="QN356"/>
      <c r="QO356"/>
      <c r="QP356"/>
      <c r="QQ356"/>
      <c r="QR356"/>
      <c r="QS356"/>
      <c r="QT356"/>
      <c r="QU356"/>
      <c r="QV356"/>
      <c r="QW356"/>
      <c r="QX356"/>
      <c r="QY356"/>
      <c r="QZ356"/>
      <c r="RA356"/>
      <c r="RB356"/>
      <c r="RC356"/>
      <c r="RD356"/>
      <c r="RE356"/>
      <c r="RF356"/>
      <c r="RG356"/>
      <c r="RH356"/>
      <c r="RI356"/>
      <c r="RJ356"/>
      <c r="RK356"/>
      <c r="RL356"/>
      <c r="RM356"/>
      <c r="RN356"/>
      <c r="RO356"/>
      <c r="RP356"/>
      <c r="RQ356"/>
    </row>
    <row r="357" spans="1:485" s="40" customFormat="1" x14ac:dyDescent="0.2">
      <c r="A357" s="46" t="s">
        <v>568</v>
      </c>
      <c r="B357" s="47" t="s">
        <v>569</v>
      </c>
      <c r="C357" s="47" t="s">
        <v>356</v>
      </c>
      <c r="D357" s="47" t="s">
        <v>599</v>
      </c>
      <c r="E357" s="26">
        <v>2260152</v>
      </c>
      <c r="F357" s="156">
        <v>2637717</v>
      </c>
      <c r="G357" s="2">
        <f t="shared" si="11"/>
        <v>377565</v>
      </c>
      <c r="H357" s="44">
        <f t="shared" si="10"/>
        <v>0.1671</v>
      </c>
      <c r="I357" s="61" t="s">
        <v>870</v>
      </c>
      <c r="J357" s="65" t="s">
        <v>870</v>
      </c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  <c r="JD357"/>
      <c r="JE357"/>
      <c r="JF357"/>
      <c r="JG357"/>
      <c r="JH357"/>
      <c r="JI357"/>
      <c r="JJ357"/>
      <c r="JK357"/>
      <c r="JL357"/>
      <c r="JM357"/>
      <c r="JN357"/>
      <c r="JO357"/>
      <c r="JP357"/>
      <c r="JQ357"/>
      <c r="JR357"/>
      <c r="JS357"/>
      <c r="JT357"/>
      <c r="JU357"/>
      <c r="JV357"/>
      <c r="JW357"/>
      <c r="JX357"/>
      <c r="JY357"/>
      <c r="JZ357"/>
      <c r="KA357"/>
      <c r="KB357"/>
      <c r="KC357"/>
      <c r="KD357"/>
      <c r="KE357"/>
      <c r="KF357"/>
      <c r="KG357"/>
      <c r="KH357"/>
      <c r="KI357"/>
      <c r="KJ357"/>
      <c r="KK357"/>
      <c r="KL357"/>
      <c r="KM357"/>
      <c r="KN357"/>
      <c r="KO357"/>
      <c r="KP357"/>
      <c r="KQ357"/>
      <c r="KR357"/>
      <c r="KS357"/>
      <c r="KT357"/>
      <c r="KU357"/>
      <c r="KV357"/>
      <c r="KW357"/>
      <c r="KX357"/>
      <c r="KY357"/>
      <c r="KZ357"/>
      <c r="LA357"/>
      <c r="LB357"/>
      <c r="LC357"/>
      <c r="LD357"/>
      <c r="LE357"/>
      <c r="LF357"/>
      <c r="LG357"/>
      <c r="LH357"/>
      <c r="LI357"/>
      <c r="LJ357"/>
      <c r="LK357"/>
      <c r="LL357"/>
      <c r="LM357"/>
      <c r="LN357"/>
      <c r="LO357"/>
      <c r="LP357"/>
      <c r="LQ357"/>
      <c r="LR357"/>
      <c r="LS357"/>
      <c r="LT357"/>
      <c r="LU357"/>
      <c r="LV357"/>
      <c r="LW357"/>
      <c r="LX357"/>
      <c r="LY357"/>
      <c r="LZ357"/>
      <c r="MA357"/>
      <c r="MB357"/>
      <c r="MC357"/>
      <c r="MD357"/>
      <c r="ME357"/>
      <c r="MF357"/>
      <c r="MG357"/>
      <c r="MH357"/>
      <c r="MI357"/>
      <c r="MJ357"/>
      <c r="MK357"/>
      <c r="ML357"/>
      <c r="MM357"/>
      <c r="MN357"/>
      <c r="MO357"/>
      <c r="MP357"/>
      <c r="MQ357"/>
      <c r="MR357"/>
      <c r="MS357"/>
      <c r="MT357"/>
      <c r="MU357"/>
      <c r="MV357"/>
      <c r="MW357"/>
      <c r="MX357"/>
      <c r="MY357"/>
      <c r="MZ357"/>
      <c r="NA357"/>
      <c r="NB357"/>
      <c r="NC357"/>
      <c r="ND357"/>
      <c r="NE357"/>
      <c r="NF357"/>
      <c r="NG357"/>
      <c r="NH357"/>
      <c r="NI357"/>
      <c r="NJ357"/>
      <c r="NK357"/>
      <c r="NL357"/>
      <c r="NM357"/>
      <c r="NN357"/>
      <c r="NO357"/>
      <c r="NP357"/>
      <c r="NQ357"/>
      <c r="NR357"/>
      <c r="NS357"/>
      <c r="NT357"/>
      <c r="NU357"/>
      <c r="NV357"/>
      <c r="NW357"/>
      <c r="NX357"/>
      <c r="NY357"/>
      <c r="NZ357"/>
      <c r="OA357"/>
      <c r="OB357"/>
      <c r="OC357"/>
      <c r="OD357"/>
      <c r="OE357"/>
      <c r="OF357"/>
      <c r="OG357"/>
      <c r="OH357"/>
      <c r="OI357"/>
      <c r="OJ357"/>
      <c r="OK357"/>
      <c r="OL357"/>
      <c r="OM357"/>
      <c r="ON357"/>
      <c r="OO357"/>
      <c r="OP357"/>
      <c r="OQ357"/>
      <c r="OR357"/>
      <c r="OS357"/>
      <c r="OT357"/>
      <c r="OU357"/>
      <c r="OV357"/>
      <c r="OW357"/>
      <c r="OX357"/>
      <c r="OY357"/>
      <c r="OZ357"/>
      <c r="PA357"/>
      <c r="PB357"/>
      <c r="PC357"/>
      <c r="PD357"/>
      <c r="PE357"/>
      <c r="PF357"/>
      <c r="PG357"/>
      <c r="PH357"/>
      <c r="PI357"/>
      <c r="PJ357"/>
      <c r="PK357"/>
      <c r="PL357"/>
      <c r="PM357"/>
      <c r="PN357"/>
      <c r="PO357"/>
      <c r="PP357"/>
      <c r="PQ357"/>
      <c r="PR357"/>
      <c r="PS357"/>
      <c r="PT357"/>
      <c r="PU357"/>
      <c r="PV357"/>
      <c r="PW357"/>
      <c r="PX357"/>
      <c r="PY357"/>
      <c r="PZ357"/>
      <c r="QA357"/>
      <c r="QB357"/>
      <c r="QC357"/>
      <c r="QD357"/>
      <c r="QE357"/>
      <c r="QF357"/>
      <c r="QG357"/>
      <c r="QH357"/>
      <c r="QI357"/>
      <c r="QJ357"/>
      <c r="QK357"/>
      <c r="QL357"/>
      <c r="QM357"/>
      <c r="QN357"/>
      <c r="QO357"/>
      <c r="QP357"/>
      <c r="QQ357"/>
      <c r="QR357"/>
      <c r="QS357"/>
      <c r="QT357"/>
      <c r="QU357"/>
      <c r="QV357"/>
      <c r="QW357"/>
      <c r="QX357"/>
      <c r="QY357"/>
      <c r="QZ357"/>
      <c r="RA357"/>
      <c r="RB357"/>
      <c r="RC357"/>
      <c r="RD357"/>
      <c r="RE357"/>
      <c r="RF357"/>
      <c r="RG357"/>
      <c r="RH357"/>
      <c r="RI357"/>
      <c r="RJ357"/>
      <c r="RK357"/>
      <c r="RL357"/>
      <c r="RM357"/>
      <c r="RN357"/>
      <c r="RO357"/>
      <c r="RP357"/>
      <c r="RQ357"/>
    </row>
    <row r="358" spans="1:485" s="40" customFormat="1" x14ac:dyDescent="0.2">
      <c r="A358" s="46" t="s">
        <v>568</v>
      </c>
      <c r="B358" s="47" t="s">
        <v>569</v>
      </c>
      <c r="C358" s="47" t="s">
        <v>600</v>
      </c>
      <c r="D358" s="47" t="s">
        <v>601</v>
      </c>
      <c r="E358" s="26">
        <v>4893417</v>
      </c>
      <c r="F358" s="156">
        <v>5592397</v>
      </c>
      <c r="G358" s="2">
        <f t="shared" si="11"/>
        <v>698980</v>
      </c>
      <c r="H358" s="44">
        <f t="shared" si="10"/>
        <v>0.14280000000000001</v>
      </c>
      <c r="I358" s="61" t="s">
        <v>870</v>
      </c>
      <c r="J358" s="65" t="s">
        <v>870</v>
      </c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  <c r="JD358"/>
      <c r="JE358"/>
      <c r="JF358"/>
      <c r="JG358"/>
      <c r="JH358"/>
      <c r="JI358"/>
      <c r="JJ358"/>
      <c r="JK358"/>
      <c r="JL358"/>
      <c r="JM358"/>
      <c r="JN358"/>
      <c r="JO358"/>
      <c r="JP358"/>
      <c r="JQ358"/>
      <c r="JR358"/>
      <c r="JS358"/>
      <c r="JT358"/>
      <c r="JU358"/>
      <c r="JV358"/>
      <c r="JW358"/>
      <c r="JX358"/>
      <c r="JY358"/>
      <c r="JZ358"/>
      <c r="KA358"/>
      <c r="KB358"/>
      <c r="KC358"/>
      <c r="KD358"/>
      <c r="KE358"/>
      <c r="KF358"/>
      <c r="KG358"/>
      <c r="KH358"/>
      <c r="KI358"/>
      <c r="KJ358"/>
      <c r="KK358"/>
      <c r="KL358"/>
      <c r="KM358"/>
      <c r="KN358"/>
      <c r="KO358"/>
      <c r="KP358"/>
      <c r="KQ358"/>
      <c r="KR358"/>
      <c r="KS358"/>
      <c r="KT358"/>
      <c r="KU358"/>
      <c r="KV358"/>
      <c r="KW358"/>
      <c r="KX358"/>
      <c r="KY358"/>
      <c r="KZ358"/>
      <c r="LA358"/>
      <c r="LB358"/>
      <c r="LC358"/>
      <c r="LD358"/>
      <c r="LE358"/>
      <c r="LF358"/>
      <c r="LG358"/>
      <c r="LH358"/>
      <c r="LI358"/>
      <c r="LJ358"/>
      <c r="LK358"/>
      <c r="LL358"/>
      <c r="LM358"/>
      <c r="LN358"/>
      <c r="LO358"/>
      <c r="LP358"/>
      <c r="LQ358"/>
      <c r="LR358"/>
      <c r="LS358"/>
      <c r="LT358"/>
      <c r="LU358"/>
      <c r="LV358"/>
      <c r="LW358"/>
      <c r="LX358"/>
      <c r="LY358"/>
      <c r="LZ358"/>
      <c r="MA358"/>
      <c r="MB358"/>
      <c r="MC358"/>
      <c r="MD358"/>
      <c r="ME358"/>
      <c r="MF358"/>
      <c r="MG358"/>
      <c r="MH358"/>
      <c r="MI358"/>
      <c r="MJ358"/>
      <c r="MK358"/>
      <c r="ML358"/>
      <c r="MM358"/>
      <c r="MN358"/>
      <c r="MO358"/>
      <c r="MP358"/>
      <c r="MQ358"/>
      <c r="MR358"/>
      <c r="MS358"/>
      <c r="MT358"/>
      <c r="MU358"/>
      <c r="MV358"/>
      <c r="MW358"/>
      <c r="MX358"/>
      <c r="MY358"/>
      <c r="MZ358"/>
      <c r="NA358"/>
      <c r="NB358"/>
      <c r="NC358"/>
      <c r="ND358"/>
      <c r="NE358"/>
      <c r="NF358"/>
      <c r="NG358"/>
      <c r="NH358"/>
      <c r="NI358"/>
      <c r="NJ358"/>
      <c r="NK358"/>
      <c r="NL358"/>
      <c r="NM358"/>
      <c r="NN358"/>
      <c r="NO358"/>
      <c r="NP358"/>
      <c r="NQ358"/>
      <c r="NR358"/>
      <c r="NS358"/>
      <c r="NT358"/>
      <c r="NU358"/>
      <c r="NV358"/>
      <c r="NW358"/>
      <c r="NX358"/>
      <c r="NY358"/>
      <c r="NZ358"/>
      <c r="OA358"/>
      <c r="OB358"/>
      <c r="OC358"/>
      <c r="OD358"/>
      <c r="OE358"/>
      <c r="OF358"/>
      <c r="OG358"/>
      <c r="OH358"/>
      <c r="OI358"/>
      <c r="OJ358"/>
      <c r="OK358"/>
      <c r="OL358"/>
      <c r="OM358"/>
      <c r="ON358"/>
      <c r="OO358"/>
      <c r="OP358"/>
      <c r="OQ358"/>
      <c r="OR358"/>
      <c r="OS358"/>
      <c r="OT358"/>
      <c r="OU358"/>
      <c r="OV358"/>
      <c r="OW358"/>
      <c r="OX358"/>
      <c r="OY358"/>
      <c r="OZ358"/>
      <c r="PA358"/>
      <c r="PB358"/>
      <c r="PC358"/>
      <c r="PD358"/>
      <c r="PE358"/>
      <c r="PF358"/>
      <c r="PG358"/>
      <c r="PH358"/>
      <c r="PI358"/>
      <c r="PJ358"/>
      <c r="PK358"/>
      <c r="PL358"/>
      <c r="PM358"/>
      <c r="PN358"/>
      <c r="PO358"/>
      <c r="PP358"/>
      <c r="PQ358"/>
      <c r="PR358"/>
      <c r="PS358"/>
      <c r="PT358"/>
      <c r="PU358"/>
      <c r="PV358"/>
      <c r="PW358"/>
      <c r="PX358"/>
      <c r="PY358"/>
      <c r="PZ358"/>
      <c r="QA358"/>
      <c r="QB358"/>
      <c r="QC358"/>
      <c r="QD358"/>
      <c r="QE358"/>
      <c r="QF358"/>
      <c r="QG358"/>
      <c r="QH358"/>
      <c r="QI358"/>
      <c r="QJ358"/>
      <c r="QK358"/>
      <c r="QL358"/>
      <c r="QM358"/>
      <c r="QN358"/>
      <c r="QO358"/>
      <c r="QP358"/>
      <c r="QQ358"/>
      <c r="QR358"/>
      <c r="QS358"/>
      <c r="QT358"/>
      <c r="QU358"/>
      <c r="QV358"/>
      <c r="QW358"/>
      <c r="QX358"/>
      <c r="QY358"/>
      <c r="QZ358"/>
      <c r="RA358"/>
      <c r="RB358"/>
      <c r="RC358"/>
      <c r="RD358"/>
      <c r="RE358"/>
      <c r="RF358"/>
      <c r="RG358"/>
      <c r="RH358"/>
      <c r="RI358"/>
      <c r="RJ358"/>
      <c r="RK358"/>
      <c r="RL358"/>
      <c r="RM358"/>
      <c r="RN358"/>
      <c r="RO358"/>
      <c r="RP358"/>
      <c r="RQ358"/>
    </row>
    <row r="359" spans="1:485" s="40" customFormat="1" x14ac:dyDescent="0.2">
      <c r="A359" s="46" t="s">
        <v>568</v>
      </c>
      <c r="B359" s="47" t="s">
        <v>569</v>
      </c>
      <c r="C359" s="47" t="s">
        <v>443</v>
      </c>
      <c r="D359" s="47" t="s">
        <v>602</v>
      </c>
      <c r="E359" s="26">
        <v>41807257</v>
      </c>
      <c r="F359" s="156">
        <v>49543226</v>
      </c>
      <c r="G359" s="2">
        <f t="shared" si="11"/>
        <v>7735969</v>
      </c>
      <c r="H359" s="44">
        <f t="shared" si="10"/>
        <v>0.185</v>
      </c>
      <c r="I359" s="61" t="s">
        <v>870</v>
      </c>
      <c r="J359" s="65" t="s">
        <v>870</v>
      </c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  <c r="JD359"/>
      <c r="JE359"/>
      <c r="JF359"/>
      <c r="JG359"/>
      <c r="JH359"/>
      <c r="JI359"/>
      <c r="JJ359"/>
      <c r="JK359"/>
      <c r="JL359"/>
      <c r="JM359"/>
      <c r="JN359"/>
      <c r="JO359"/>
      <c r="JP359"/>
      <c r="JQ359"/>
      <c r="JR359"/>
      <c r="JS359"/>
      <c r="JT359"/>
      <c r="JU359"/>
      <c r="JV359"/>
      <c r="JW359"/>
      <c r="JX359"/>
      <c r="JY359"/>
      <c r="JZ359"/>
      <c r="KA359"/>
      <c r="KB359"/>
      <c r="KC359"/>
      <c r="KD359"/>
      <c r="KE359"/>
      <c r="KF359"/>
      <c r="KG359"/>
      <c r="KH359"/>
      <c r="KI359"/>
      <c r="KJ359"/>
      <c r="KK359"/>
      <c r="KL359"/>
      <c r="KM359"/>
      <c r="KN359"/>
      <c r="KO359"/>
      <c r="KP359"/>
      <c r="KQ359"/>
      <c r="KR359"/>
      <c r="KS359"/>
      <c r="KT359"/>
      <c r="KU359"/>
      <c r="KV359"/>
      <c r="KW359"/>
      <c r="KX359"/>
      <c r="KY359"/>
      <c r="KZ359"/>
      <c r="LA359"/>
      <c r="LB359"/>
      <c r="LC359"/>
      <c r="LD359"/>
      <c r="LE359"/>
      <c r="LF359"/>
      <c r="LG359"/>
      <c r="LH359"/>
      <c r="LI359"/>
      <c r="LJ359"/>
      <c r="LK359"/>
      <c r="LL359"/>
      <c r="LM359"/>
      <c r="LN359"/>
      <c r="LO359"/>
      <c r="LP359"/>
      <c r="LQ359"/>
      <c r="LR359"/>
      <c r="LS359"/>
      <c r="LT359"/>
      <c r="LU359"/>
      <c r="LV359"/>
      <c r="LW359"/>
      <c r="LX359"/>
      <c r="LY359"/>
      <c r="LZ359"/>
      <c r="MA359"/>
      <c r="MB359"/>
      <c r="MC359"/>
      <c r="MD359"/>
      <c r="ME359"/>
      <c r="MF359"/>
      <c r="MG359"/>
      <c r="MH359"/>
      <c r="MI359"/>
      <c r="MJ359"/>
      <c r="MK359"/>
      <c r="ML359"/>
      <c r="MM359"/>
      <c r="MN359"/>
      <c r="MO359"/>
      <c r="MP359"/>
      <c r="MQ359"/>
      <c r="MR359"/>
      <c r="MS359"/>
      <c r="MT359"/>
      <c r="MU359"/>
      <c r="MV359"/>
      <c r="MW359"/>
      <c r="MX359"/>
      <c r="MY359"/>
      <c r="MZ359"/>
      <c r="NA359"/>
      <c r="NB359"/>
      <c r="NC359"/>
      <c r="ND359"/>
      <c r="NE359"/>
      <c r="NF359"/>
      <c r="NG359"/>
      <c r="NH359"/>
      <c r="NI359"/>
      <c r="NJ359"/>
      <c r="NK359"/>
      <c r="NL359"/>
      <c r="NM359"/>
      <c r="NN359"/>
      <c r="NO359"/>
      <c r="NP359"/>
      <c r="NQ359"/>
      <c r="NR359"/>
      <c r="NS359"/>
      <c r="NT359"/>
      <c r="NU359"/>
      <c r="NV359"/>
      <c r="NW359"/>
      <c r="NX359"/>
      <c r="NY359"/>
      <c r="NZ359"/>
      <c r="OA359"/>
      <c r="OB359"/>
      <c r="OC359"/>
      <c r="OD359"/>
      <c r="OE359"/>
      <c r="OF359"/>
      <c r="OG359"/>
      <c r="OH359"/>
      <c r="OI359"/>
      <c r="OJ359"/>
      <c r="OK359"/>
      <c r="OL359"/>
      <c r="OM359"/>
      <c r="ON359"/>
      <c r="OO359"/>
      <c r="OP359"/>
      <c r="OQ359"/>
      <c r="OR359"/>
      <c r="OS359"/>
      <c r="OT359"/>
      <c r="OU359"/>
      <c r="OV359"/>
      <c r="OW359"/>
      <c r="OX359"/>
      <c r="OY359"/>
      <c r="OZ359"/>
      <c r="PA359"/>
      <c r="PB359"/>
      <c r="PC359"/>
      <c r="PD359"/>
      <c r="PE359"/>
      <c r="PF359"/>
      <c r="PG359"/>
      <c r="PH359"/>
      <c r="PI359"/>
      <c r="PJ359"/>
      <c r="PK359"/>
      <c r="PL359"/>
      <c r="PM359"/>
      <c r="PN359"/>
      <c r="PO359"/>
      <c r="PP359"/>
      <c r="PQ359"/>
      <c r="PR359"/>
      <c r="PS359"/>
      <c r="PT359"/>
      <c r="PU359"/>
      <c r="PV359"/>
      <c r="PW359"/>
      <c r="PX359"/>
      <c r="PY359"/>
      <c r="PZ359"/>
      <c r="QA359"/>
      <c r="QB359"/>
      <c r="QC359"/>
      <c r="QD359"/>
      <c r="QE359"/>
      <c r="QF359"/>
      <c r="QG359"/>
      <c r="QH359"/>
      <c r="QI359"/>
      <c r="QJ359"/>
      <c r="QK359"/>
      <c r="QL359"/>
      <c r="QM359"/>
      <c r="QN359"/>
      <c r="QO359"/>
      <c r="QP359"/>
      <c r="QQ359"/>
      <c r="QR359"/>
      <c r="QS359"/>
      <c r="QT359"/>
      <c r="QU359"/>
      <c r="QV359"/>
      <c r="QW359"/>
      <c r="QX359"/>
      <c r="QY359"/>
      <c r="QZ359"/>
      <c r="RA359"/>
      <c r="RB359"/>
      <c r="RC359"/>
      <c r="RD359"/>
      <c r="RE359"/>
      <c r="RF359"/>
      <c r="RG359"/>
      <c r="RH359"/>
      <c r="RI359"/>
      <c r="RJ359"/>
      <c r="RK359"/>
      <c r="RL359"/>
      <c r="RM359"/>
      <c r="RN359"/>
      <c r="RO359"/>
      <c r="RP359"/>
      <c r="RQ359"/>
    </row>
    <row r="360" spans="1:485" s="40" customFormat="1" x14ac:dyDescent="0.2">
      <c r="A360" s="46" t="s">
        <v>568</v>
      </c>
      <c r="B360" s="47" t="s">
        <v>569</v>
      </c>
      <c r="C360" s="47" t="s">
        <v>603</v>
      </c>
      <c r="D360" s="47" t="s">
        <v>604</v>
      </c>
      <c r="E360" s="26">
        <v>3513829</v>
      </c>
      <c r="F360" s="156">
        <v>4214825</v>
      </c>
      <c r="G360" s="2">
        <f t="shared" si="11"/>
        <v>700996</v>
      </c>
      <c r="H360" s="44">
        <f t="shared" si="10"/>
        <v>0.19950000000000001</v>
      </c>
      <c r="I360" s="61" t="s">
        <v>870</v>
      </c>
      <c r="J360" s="65" t="s">
        <v>870</v>
      </c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  <c r="JD360"/>
      <c r="JE360"/>
      <c r="JF360"/>
      <c r="JG360"/>
      <c r="JH360"/>
      <c r="JI360"/>
      <c r="JJ360"/>
      <c r="JK360"/>
      <c r="JL360"/>
      <c r="JM360"/>
      <c r="JN360"/>
      <c r="JO360"/>
      <c r="JP360"/>
      <c r="JQ360"/>
      <c r="JR360"/>
      <c r="JS360"/>
      <c r="JT360"/>
      <c r="JU360"/>
      <c r="JV360"/>
      <c r="JW360"/>
      <c r="JX360"/>
      <c r="JY360"/>
      <c r="JZ360"/>
      <c r="KA360"/>
      <c r="KB360"/>
      <c r="KC360"/>
      <c r="KD360"/>
      <c r="KE360"/>
      <c r="KF360"/>
      <c r="KG360"/>
      <c r="KH360"/>
      <c r="KI360"/>
      <c r="KJ360"/>
      <c r="KK360"/>
      <c r="KL360"/>
      <c r="KM360"/>
      <c r="KN360"/>
      <c r="KO360"/>
      <c r="KP360"/>
      <c r="KQ360"/>
      <c r="KR360"/>
      <c r="KS360"/>
      <c r="KT360"/>
      <c r="KU360"/>
      <c r="KV360"/>
      <c r="KW360"/>
      <c r="KX360"/>
      <c r="KY360"/>
      <c r="KZ360"/>
      <c r="LA360"/>
      <c r="LB360"/>
      <c r="LC360"/>
      <c r="LD360"/>
      <c r="LE360"/>
      <c r="LF360"/>
      <c r="LG360"/>
      <c r="LH360"/>
      <c r="LI360"/>
      <c r="LJ360"/>
      <c r="LK360"/>
      <c r="LL360"/>
      <c r="LM360"/>
      <c r="LN360"/>
      <c r="LO360"/>
      <c r="LP360"/>
      <c r="LQ360"/>
      <c r="LR360"/>
      <c r="LS360"/>
      <c r="LT360"/>
      <c r="LU360"/>
      <c r="LV360"/>
      <c r="LW360"/>
      <c r="LX360"/>
      <c r="LY360"/>
      <c r="LZ360"/>
      <c r="MA360"/>
      <c r="MB360"/>
      <c r="MC360"/>
      <c r="MD360"/>
      <c r="ME360"/>
      <c r="MF360"/>
      <c r="MG360"/>
      <c r="MH360"/>
      <c r="MI360"/>
      <c r="MJ360"/>
      <c r="MK360"/>
      <c r="ML360"/>
      <c r="MM360"/>
      <c r="MN360"/>
      <c r="MO360"/>
      <c r="MP360"/>
      <c r="MQ360"/>
      <c r="MR360"/>
      <c r="MS360"/>
      <c r="MT360"/>
      <c r="MU360"/>
      <c r="MV360"/>
      <c r="MW360"/>
      <c r="MX360"/>
      <c r="MY360"/>
      <c r="MZ360"/>
      <c r="NA360"/>
      <c r="NB360"/>
      <c r="NC360"/>
      <c r="ND360"/>
      <c r="NE360"/>
      <c r="NF360"/>
      <c r="NG360"/>
      <c r="NH360"/>
      <c r="NI360"/>
      <c r="NJ360"/>
      <c r="NK360"/>
      <c r="NL360"/>
      <c r="NM360"/>
      <c r="NN360"/>
      <c r="NO360"/>
      <c r="NP360"/>
      <c r="NQ360"/>
      <c r="NR360"/>
      <c r="NS360"/>
      <c r="NT360"/>
      <c r="NU360"/>
      <c r="NV360"/>
      <c r="NW360"/>
      <c r="NX360"/>
      <c r="NY360"/>
      <c r="NZ360"/>
      <c r="OA360"/>
      <c r="OB360"/>
      <c r="OC360"/>
      <c r="OD360"/>
      <c r="OE360"/>
      <c r="OF360"/>
      <c r="OG360"/>
      <c r="OH360"/>
      <c r="OI360"/>
      <c r="OJ360"/>
      <c r="OK360"/>
      <c r="OL360"/>
      <c r="OM360"/>
      <c r="ON360"/>
      <c r="OO360"/>
      <c r="OP360"/>
      <c r="OQ360"/>
      <c r="OR360"/>
      <c r="OS360"/>
      <c r="OT360"/>
      <c r="OU360"/>
      <c r="OV360"/>
      <c r="OW360"/>
      <c r="OX360"/>
      <c r="OY360"/>
      <c r="OZ360"/>
      <c r="PA360"/>
      <c r="PB360"/>
      <c r="PC360"/>
      <c r="PD360"/>
      <c r="PE360"/>
      <c r="PF360"/>
      <c r="PG360"/>
      <c r="PH360"/>
      <c r="PI360"/>
      <c r="PJ360"/>
      <c r="PK360"/>
      <c r="PL360"/>
      <c r="PM360"/>
      <c r="PN360"/>
      <c r="PO360"/>
      <c r="PP360"/>
      <c r="PQ360"/>
      <c r="PR360"/>
      <c r="PS360"/>
      <c r="PT360"/>
      <c r="PU360"/>
      <c r="PV360"/>
      <c r="PW360"/>
      <c r="PX360"/>
      <c r="PY360"/>
      <c r="PZ360"/>
      <c r="QA360"/>
      <c r="QB360"/>
      <c r="QC360"/>
      <c r="QD360"/>
      <c r="QE360"/>
      <c r="QF360"/>
      <c r="QG360"/>
      <c r="QH360"/>
      <c r="QI360"/>
      <c r="QJ360"/>
      <c r="QK360"/>
      <c r="QL360"/>
      <c r="QM360"/>
      <c r="QN360"/>
      <c r="QO360"/>
      <c r="QP360"/>
      <c r="QQ360"/>
      <c r="QR360"/>
      <c r="QS360"/>
      <c r="QT360"/>
      <c r="QU360"/>
      <c r="QV360"/>
      <c r="QW360"/>
      <c r="QX360"/>
      <c r="QY360"/>
      <c r="QZ360"/>
      <c r="RA360"/>
      <c r="RB360"/>
      <c r="RC360"/>
      <c r="RD360"/>
      <c r="RE360"/>
      <c r="RF360"/>
      <c r="RG360"/>
      <c r="RH360"/>
      <c r="RI360"/>
      <c r="RJ360"/>
      <c r="RK360"/>
      <c r="RL360"/>
      <c r="RM360"/>
      <c r="RN360"/>
      <c r="RO360"/>
      <c r="RP360"/>
      <c r="RQ360"/>
    </row>
    <row r="361" spans="1:485" s="40" customFormat="1" x14ac:dyDescent="0.2">
      <c r="A361" s="46" t="s">
        <v>568</v>
      </c>
      <c r="B361" s="47" t="s">
        <v>569</v>
      </c>
      <c r="C361" s="47" t="s">
        <v>547</v>
      </c>
      <c r="D361" s="47" t="s">
        <v>605</v>
      </c>
      <c r="E361" s="26">
        <v>7397074</v>
      </c>
      <c r="F361" s="156">
        <v>8974299</v>
      </c>
      <c r="G361" s="2">
        <f t="shared" si="11"/>
        <v>1577225</v>
      </c>
      <c r="H361" s="44">
        <f t="shared" si="10"/>
        <v>0.2132</v>
      </c>
      <c r="I361" s="61" t="s">
        <v>870</v>
      </c>
      <c r="J361" s="65" t="s">
        <v>870</v>
      </c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  <c r="JD361"/>
      <c r="JE361"/>
      <c r="JF361"/>
      <c r="JG361"/>
      <c r="JH361"/>
      <c r="JI361"/>
      <c r="JJ361"/>
      <c r="JK361"/>
      <c r="JL361"/>
      <c r="JM361"/>
      <c r="JN361"/>
      <c r="JO361"/>
      <c r="JP361"/>
      <c r="JQ361"/>
      <c r="JR361"/>
      <c r="JS361"/>
      <c r="JT361"/>
      <c r="JU361"/>
      <c r="JV361"/>
      <c r="JW361"/>
      <c r="JX361"/>
      <c r="JY361"/>
      <c r="JZ361"/>
      <c r="KA361"/>
      <c r="KB361"/>
      <c r="KC361"/>
      <c r="KD361"/>
      <c r="KE361"/>
      <c r="KF361"/>
      <c r="KG361"/>
      <c r="KH361"/>
      <c r="KI361"/>
      <c r="KJ361"/>
      <c r="KK361"/>
      <c r="KL361"/>
      <c r="KM361"/>
      <c r="KN361"/>
      <c r="KO361"/>
      <c r="KP361"/>
      <c r="KQ361"/>
      <c r="KR361"/>
      <c r="KS361"/>
      <c r="KT361"/>
      <c r="KU361"/>
      <c r="KV361"/>
      <c r="KW361"/>
      <c r="KX361"/>
      <c r="KY361"/>
      <c r="KZ361"/>
      <c r="LA361"/>
      <c r="LB361"/>
      <c r="LC361"/>
      <c r="LD361"/>
      <c r="LE361"/>
      <c r="LF361"/>
      <c r="LG361"/>
      <c r="LH361"/>
      <c r="LI361"/>
      <c r="LJ361"/>
      <c r="LK361"/>
      <c r="LL361"/>
      <c r="LM361"/>
      <c r="LN361"/>
      <c r="LO361"/>
      <c r="LP361"/>
      <c r="LQ361"/>
      <c r="LR361"/>
      <c r="LS361"/>
      <c r="LT361"/>
      <c r="LU361"/>
      <c r="LV361"/>
      <c r="LW361"/>
      <c r="LX361"/>
      <c r="LY361"/>
      <c r="LZ361"/>
      <c r="MA361"/>
      <c r="MB361"/>
      <c r="MC361"/>
      <c r="MD361"/>
      <c r="ME361"/>
      <c r="MF361"/>
      <c r="MG361"/>
      <c r="MH361"/>
      <c r="MI361"/>
      <c r="MJ361"/>
      <c r="MK361"/>
      <c r="ML361"/>
      <c r="MM361"/>
      <c r="MN361"/>
      <c r="MO361"/>
      <c r="MP361"/>
      <c r="MQ361"/>
      <c r="MR361"/>
      <c r="MS361"/>
      <c r="MT361"/>
      <c r="MU361"/>
      <c r="MV361"/>
      <c r="MW361"/>
      <c r="MX361"/>
      <c r="MY361"/>
      <c r="MZ361"/>
      <c r="NA361"/>
      <c r="NB361"/>
      <c r="NC361"/>
      <c r="ND361"/>
      <c r="NE361"/>
      <c r="NF361"/>
      <c r="NG361"/>
      <c r="NH361"/>
      <c r="NI361"/>
      <c r="NJ361"/>
      <c r="NK361"/>
      <c r="NL361"/>
      <c r="NM361"/>
      <c r="NN361"/>
      <c r="NO361"/>
      <c r="NP361"/>
      <c r="NQ361"/>
      <c r="NR361"/>
      <c r="NS361"/>
      <c r="NT361"/>
      <c r="NU361"/>
      <c r="NV361"/>
      <c r="NW361"/>
      <c r="NX361"/>
      <c r="NY361"/>
      <c r="NZ361"/>
      <c r="OA361"/>
      <c r="OB361"/>
      <c r="OC361"/>
      <c r="OD361"/>
      <c r="OE361"/>
      <c r="OF361"/>
      <c r="OG361"/>
      <c r="OH361"/>
      <c r="OI361"/>
      <c r="OJ361"/>
      <c r="OK361"/>
      <c r="OL361"/>
      <c r="OM361"/>
      <c r="ON361"/>
      <c r="OO361"/>
      <c r="OP361"/>
      <c r="OQ361"/>
      <c r="OR361"/>
      <c r="OS361"/>
      <c r="OT361"/>
      <c r="OU361"/>
      <c r="OV361"/>
      <c r="OW361"/>
      <c r="OX361"/>
      <c r="OY361"/>
      <c r="OZ361"/>
      <c r="PA361"/>
      <c r="PB361"/>
      <c r="PC361"/>
      <c r="PD361"/>
      <c r="PE361"/>
      <c r="PF361"/>
      <c r="PG361"/>
      <c r="PH361"/>
      <c r="PI361"/>
      <c r="PJ361"/>
      <c r="PK361"/>
      <c r="PL361"/>
      <c r="PM361"/>
      <c r="PN361"/>
      <c r="PO361"/>
      <c r="PP361"/>
      <c r="PQ361"/>
      <c r="PR361"/>
      <c r="PS361"/>
      <c r="PT361"/>
      <c r="PU361"/>
      <c r="PV361"/>
      <c r="PW361"/>
      <c r="PX361"/>
      <c r="PY361"/>
      <c r="PZ361"/>
      <c r="QA361"/>
      <c r="QB361"/>
      <c r="QC361"/>
      <c r="QD361"/>
      <c r="QE361"/>
      <c r="QF361"/>
      <c r="QG361"/>
      <c r="QH361"/>
      <c r="QI361"/>
      <c r="QJ361"/>
      <c r="QK361"/>
      <c r="QL361"/>
      <c r="QM361"/>
      <c r="QN361"/>
      <c r="QO361"/>
      <c r="QP361"/>
      <c r="QQ361"/>
      <c r="QR361"/>
      <c r="QS361"/>
      <c r="QT361"/>
      <c r="QU361"/>
      <c r="QV361"/>
      <c r="QW361"/>
      <c r="QX361"/>
      <c r="QY361"/>
      <c r="QZ361"/>
      <c r="RA361"/>
      <c r="RB361"/>
      <c r="RC361"/>
      <c r="RD361"/>
      <c r="RE361"/>
      <c r="RF361"/>
      <c r="RG361"/>
      <c r="RH361"/>
      <c r="RI361"/>
      <c r="RJ361"/>
      <c r="RK361"/>
      <c r="RL361"/>
      <c r="RM361"/>
      <c r="RN361"/>
      <c r="RO361"/>
      <c r="RP361"/>
      <c r="RQ361"/>
    </row>
    <row r="362" spans="1:485" s="40" customFormat="1" x14ac:dyDescent="0.2">
      <c r="A362" s="46" t="s">
        <v>568</v>
      </c>
      <c r="B362" s="47" t="s">
        <v>569</v>
      </c>
      <c r="C362" s="47" t="s">
        <v>410</v>
      </c>
      <c r="D362" s="47" t="s">
        <v>606</v>
      </c>
      <c r="E362" s="26">
        <v>105066442</v>
      </c>
      <c r="F362" s="156">
        <v>125243184</v>
      </c>
      <c r="G362" s="2">
        <f t="shared" si="11"/>
        <v>20176742</v>
      </c>
      <c r="H362" s="44">
        <f t="shared" si="10"/>
        <v>0.192</v>
      </c>
      <c r="I362" s="61" t="s">
        <v>870</v>
      </c>
      <c r="J362" s="65" t="s">
        <v>870</v>
      </c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  <c r="JD362"/>
      <c r="JE362"/>
      <c r="JF362"/>
      <c r="JG362"/>
      <c r="JH362"/>
      <c r="JI362"/>
      <c r="JJ362"/>
      <c r="JK362"/>
      <c r="JL362"/>
      <c r="JM362"/>
      <c r="JN362"/>
      <c r="JO362"/>
      <c r="JP362"/>
      <c r="JQ362"/>
      <c r="JR362"/>
      <c r="JS362"/>
      <c r="JT362"/>
      <c r="JU362"/>
      <c r="JV362"/>
      <c r="JW362"/>
      <c r="JX362"/>
      <c r="JY362"/>
      <c r="JZ362"/>
      <c r="KA362"/>
      <c r="KB362"/>
      <c r="KC362"/>
      <c r="KD362"/>
      <c r="KE362"/>
      <c r="KF362"/>
      <c r="KG362"/>
      <c r="KH362"/>
      <c r="KI362"/>
      <c r="KJ362"/>
      <c r="KK362"/>
      <c r="KL362"/>
      <c r="KM362"/>
      <c r="KN362"/>
      <c r="KO362"/>
      <c r="KP362"/>
      <c r="KQ362"/>
      <c r="KR362"/>
      <c r="KS362"/>
      <c r="KT362"/>
      <c r="KU362"/>
      <c r="KV362"/>
      <c r="KW362"/>
      <c r="KX362"/>
      <c r="KY362"/>
      <c r="KZ362"/>
      <c r="LA362"/>
      <c r="LB362"/>
      <c r="LC362"/>
      <c r="LD362"/>
      <c r="LE362"/>
      <c r="LF362"/>
      <c r="LG362"/>
      <c r="LH362"/>
      <c r="LI362"/>
      <c r="LJ362"/>
      <c r="LK362"/>
      <c r="LL362"/>
      <c r="LM362"/>
      <c r="LN362"/>
      <c r="LO362"/>
      <c r="LP362"/>
      <c r="LQ362"/>
      <c r="LR362"/>
      <c r="LS362"/>
      <c r="LT362"/>
      <c r="LU362"/>
      <c r="LV362"/>
      <c r="LW362"/>
      <c r="LX362"/>
      <c r="LY362"/>
      <c r="LZ362"/>
      <c r="MA362"/>
      <c r="MB362"/>
      <c r="MC362"/>
      <c r="MD362"/>
      <c r="ME362"/>
      <c r="MF362"/>
      <c r="MG362"/>
      <c r="MH362"/>
      <c r="MI362"/>
      <c r="MJ362"/>
      <c r="MK362"/>
      <c r="ML362"/>
      <c r="MM362"/>
      <c r="MN362"/>
      <c r="MO362"/>
      <c r="MP362"/>
      <c r="MQ362"/>
      <c r="MR362"/>
      <c r="MS362"/>
      <c r="MT362"/>
      <c r="MU362"/>
      <c r="MV362"/>
      <c r="MW362"/>
      <c r="MX362"/>
      <c r="MY362"/>
      <c r="MZ362"/>
      <c r="NA362"/>
      <c r="NB362"/>
      <c r="NC362"/>
      <c r="ND362"/>
      <c r="NE362"/>
      <c r="NF362"/>
      <c r="NG362"/>
      <c r="NH362"/>
      <c r="NI362"/>
      <c r="NJ362"/>
      <c r="NK362"/>
      <c r="NL362"/>
      <c r="NM362"/>
      <c r="NN362"/>
      <c r="NO362"/>
      <c r="NP362"/>
      <c r="NQ362"/>
      <c r="NR362"/>
      <c r="NS362"/>
      <c r="NT362"/>
      <c r="NU362"/>
      <c r="NV362"/>
      <c r="NW362"/>
      <c r="NX362"/>
      <c r="NY362"/>
      <c r="NZ362"/>
      <c r="OA362"/>
      <c r="OB362"/>
      <c r="OC362"/>
      <c r="OD362"/>
      <c r="OE362"/>
      <c r="OF362"/>
      <c r="OG362"/>
      <c r="OH362"/>
      <c r="OI362"/>
      <c r="OJ362"/>
      <c r="OK362"/>
      <c r="OL362"/>
      <c r="OM362"/>
      <c r="ON362"/>
      <c r="OO362"/>
      <c r="OP362"/>
      <c r="OQ362"/>
      <c r="OR362"/>
      <c r="OS362"/>
      <c r="OT362"/>
      <c r="OU362"/>
      <c r="OV362"/>
      <c r="OW362"/>
      <c r="OX362"/>
      <c r="OY362"/>
      <c r="OZ362"/>
      <c r="PA362"/>
      <c r="PB362"/>
      <c r="PC362"/>
      <c r="PD362"/>
      <c r="PE362"/>
      <c r="PF362"/>
      <c r="PG362"/>
      <c r="PH362"/>
      <c r="PI362"/>
      <c r="PJ362"/>
      <c r="PK362"/>
      <c r="PL362"/>
      <c r="PM362"/>
      <c r="PN362"/>
      <c r="PO362"/>
      <c r="PP362"/>
      <c r="PQ362"/>
      <c r="PR362"/>
      <c r="PS362"/>
      <c r="PT362"/>
      <c r="PU362"/>
      <c r="PV362"/>
      <c r="PW362"/>
      <c r="PX362"/>
      <c r="PY362"/>
      <c r="PZ362"/>
      <c r="QA362"/>
      <c r="QB362"/>
      <c r="QC362"/>
      <c r="QD362"/>
      <c r="QE362"/>
      <c r="QF362"/>
      <c r="QG362"/>
      <c r="QH362"/>
      <c r="QI362"/>
      <c r="QJ362"/>
      <c r="QK362"/>
      <c r="QL362"/>
      <c r="QM362"/>
      <c r="QN362"/>
      <c r="QO362"/>
      <c r="QP362"/>
      <c r="QQ362"/>
      <c r="QR362"/>
      <c r="QS362"/>
      <c r="QT362"/>
      <c r="QU362"/>
      <c r="QV362"/>
      <c r="QW362"/>
      <c r="QX362"/>
      <c r="QY362"/>
      <c r="QZ362"/>
      <c r="RA362"/>
      <c r="RB362"/>
      <c r="RC362"/>
      <c r="RD362"/>
      <c r="RE362"/>
      <c r="RF362"/>
      <c r="RG362"/>
      <c r="RH362"/>
      <c r="RI362"/>
      <c r="RJ362"/>
      <c r="RK362"/>
      <c r="RL362"/>
      <c r="RM362"/>
      <c r="RN362"/>
      <c r="RO362"/>
      <c r="RP362"/>
      <c r="RQ362"/>
    </row>
    <row r="363" spans="1:485" s="40" customFormat="1" x14ac:dyDescent="0.2">
      <c r="A363" s="48" t="s">
        <v>568</v>
      </c>
      <c r="B363" s="49" t="s">
        <v>569</v>
      </c>
      <c r="C363" s="49" t="s">
        <v>859</v>
      </c>
      <c r="D363" s="49" t="s">
        <v>873</v>
      </c>
      <c r="E363" s="26">
        <v>778824</v>
      </c>
      <c r="F363" s="156">
        <v>896159</v>
      </c>
      <c r="G363" s="2">
        <f t="shared" si="11"/>
        <v>117335</v>
      </c>
      <c r="H363" s="44">
        <f t="shared" si="10"/>
        <v>0.1507</v>
      </c>
      <c r="I363" s="61" t="s">
        <v>870</v>
      </c>
      <c r="J363" s="65" t="s">
        <v>870</v>
      </c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  <c r="JD363"/>
      <c r="JE363"/>
      <c r="JF363"/>
      <c r="JG363"/>
      <c r="JH363"/>
      <c r="JI363"/>
      <c r="JJ363"/>
      <c r="JK363"/>
      <c r="JL363"/>
      <c r="JM363"/>
      <c r="JN363"/>
      <c r="JO363"/>
      <c r="JP363"/>
      <c r="JQ363"/>
      <c r="JR363"/>
      <c r="JS363"/>
      <c r="JT363"/>
      <c r="JU363"/>
      <c r="JV363"/>
      <c r="JW363"/>
      <c r="JX363"/>
      <c r="JY363"/>
      <c r="JZ363"/>
      <c r="KA363"/>
      <c r="KB363"/>
      <c r="KC363"/>
      <c r="KD363"/>
      <c r="KE363"/>
      <c r="KF363"/>
      <c r="KG363"/>
      <c r="KH363"/>
      <c r="KI363"/>
      <c r="KJ363"/>
      <c r="KK363"/>
      <c r="KL363"/>
      <c r="KM363"/>
      <c r="KN363"/>
      <c r="KO363"/>
      <c r="KP363"/>
      <c r="KQ363"/>
      <c r="KR363"/>
      <c r="KS363"/>
      <c r="KT363"/>
      <c r="KU363"/>
      <c r="KV363"/>
      <c r="KW363"/>
      <c r="KX363"/>
      <c r="KY363"/>
      <c r="KZ363"/>
      <c r="LA363"/>
      <c r="LB363"/>
      <c r="LC363"/>
      <c r="LD363"/>
      <c r="LE363"/>
      <c r="LF363"/>
      <c r="LG363"/>
      <c r="LH363"/>
      <c r="LI363"/>
      <c r="LJ363"/>
      <c r="LK363"/>
      <c r="LL363"/>
      <c r="LM363"/>
      <c r="LN363"/>
      <c r="LO363"/>
      <c r="LP363"/>
      <c r="LQ363"/>
      <c r="LR363"/>
      <c r="LS363"/>
      <c r="LT363"/>
      <c r="LU363"/>
      <c r="LV363"/>
      <c r="LW363"/>
      <c r="LX363"/>
      <c r="LY363"/>
      <c r="LZ363"/>
      <c r="MA363"/>
      <c r="MB363"/>
      <c r="MC363"/>
      <c r="MD363"/>
      <c r="ME363"/>
      <c r="MF363"/>
      <c r="MG363"/>
      <c r="MH363"/>
      <c r="MI363"/>
      <c r="MJ363"/>
      <c r="MK363"/>
      <c r="ML363"/>
      <c r="MM363"/>
      <c r="MN363"/>
      <c r="MO363"/>
      <c r="MP363"/>
      <c r="MQ363"/>
      <c r="MR363"/>
      <c r="MS363"/>
      <c r="MT363"/>
      <c r="MU363"/>
      <c r="MV363"/>
      <c r="MW363"/>
      <c r="MX363"/>
      <c r="MY363"/>
      <c r="MZ363"/>
      <c r="NA363"/>
      <c r="NB363"/>
      <c r="NC363"/>
      <c r="ND363"/>
      <c r="NE363"/>
      <c r="NF363"/>
      <c r="NG363"/>
      <c r="NH363"/>
      <c r="NI363"/>
      <c r="NJ363"/>
      <c r="NK363"/>
      <c r="NL363"/>
      <c r="NM363"/>
      <c r="NN363"/>
      <c r="NO363"/>
      <c r="NP363"/>
      <c r="NQ363"/>
      <c r="NR363"/>
      <c r="NS363"/>
      <c r="NT363"/>
      <c r="NU363"/>
      <c r="NV363"/>
      <c r="NW363"/>
      <c r="NX363"/>
      <c r="NY363"/>
      <c r="NZ363"/>
      <c r="OA363"/>
      <c r="OB363"/>
      <c r="OC363"/>
      <c r="OD363"/>
      <c r="OE363"/>
      <c r="OF363"/>
      <c r="OG363"/>
      <c r="OH363"/>
      <c r="OI363"/>
      <c r="OJ363"/>
      <c r="OK363"/>
      <c r="OL363"/>
      <c r="OM363"/>
      <c r="ON363"/>
      <c r="OO363"/>
      <c r="OP363"/>
      <c r="OQ363"/>
      <c r="OR363"/>
      <c r="OS363"/>
      <c r="OT363"/>
      <c r="OU363"/>
      <c r="OV363"/>
      <c r="OW363"/>
      <c r="OX363"/>
      <c r="OY363"/>
      <c r="OZ363"/>
      <c r="PA363"/>
      <c r="PB363"/>
      <c r="PC363"/>
      <c r="PD363"/>
      <c r="PE363"/>
      <c r="PF363"/>
      <c r="PG363"/>
      <c r="PH363"/>
      <c r="PI363"/>
      <c r="PJ363"/>
      <c r="PK363"/>
      <c r="PL363"/>
      <c r="PM363"/>
      <c r="PN363"/>
      <c r="PO363"/>
      <c r="PP363"/>
      <c r="PQ363"/>
      <c r="PR363"/>
      <c r="PS363"/>
      <c r="PT363"/>
      <c r="PU363"/>
      <c r="PV363"/>
      <c r="PW363"/>
      <c r="PX363"/>
      <c r="PY363"/>
      <c r="PZ363"/>
      <c r="QA363"/>
      <c r="QB363"/>
      <c r="QC363"/>
      <c r="QD363"/>
      <c r="QE363"/>
      <c r="QF363"/>
      <c r="QG363"/>
      <c r="QH363"/>
      <c r="QI363"/>
      <c r="QJ363"/>
      <c r="QK363"/>
      <c r="QL363"/>
      <c r="QM363"/>
      <c r="QN363"/>
      <c r="QO363"/>
      <c r="QP363"/>
      <c r="QQ363"/>
      <c r="QR363"/>
      <c r="QS363"/>
      <c r="QT363"/>
      <c r="QU363"/>
      <c r="QV363"/>
      <c r="QW363"/>
      <c r="QX363"/>
      <c r="QY363"/>
      <c r="QZ363"/>
      <c r="RA363"/>
      <c r="RB363"/>
      <c r="RC363"/>
      <c r="RD363"/>
      <c r="RE363"/>
      <c r="RF363"/>
      <c r="RG363"/>
      <c r="RH363"/>
      <c r="RI363"/>
      <c r="RJ363"/>
      <c r="RK363"/>
      <c r="RL363"/>
      <c r="RM363"/>
      <c r="RN363"/>
      <c r="RO363"/>
      <c r="RP363"/>
      <c r="RQ363"/>
    </row>
    <row r="364" spans="1:485" s="40" customFormat="1" x14ac:dyDescent="0.2">
      <c r="A364" s="159" t="s">
        <v>568</v>
      </c>
      <c r="B364" s="159" t="s">
        <v>569</v>
      </c>
      <c r="C364" s="159" t="s">
        <v>909</v>
      </c>
      <c r="D364" s="159" t="s">
        <v>910</v>
      </c>
      <c r="E364" s="103">
        <v>0</v>
      </c>
      <c r="F364" s="157">
        <v>0</v>
      </c>
      <c r="G364" s="104">
        <f t="shared" si="11"/>
        <v>0</v>
      </c>
      <c r="H364" s="71">
        <v>0</v>
      </c>
      <c r="I364" s="72"/>
      <c r="J364" s="73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  <c r="JD364"/>
      <c r="JE364"/>
      <c r="JF364"/>
      <c r="JG364"/>
      <c r="JH364"/>
      <c r="JI364"/>
      <c r="JJ364"/>
      <c r="JK364"/>
      <c r="JL364"/>
      <c r="JM364"/>
      <c r="JN364"/>
      <c r="JO364"/>
      <c r="JP364"/>
      <c r="JQ364"/>
      <c r="JR364"/>
      <c r="JS364"/>
      <c r="JT364"/>
      <c r="JU364"/>
      <c r="JV364"/>
      <c r="JW364"/>
      <c r="JX364"/>
      <c r="JY364"/>
      <c r="JZ364"/>
      <c r="KA364"/>
      <c r="KB364"/>
      <c r="KC364"/>
      <c r="KD364"/>
      <c r="KE364"/>
      <c r="KF364"/>
      <c r="KG364"/>
      <c r="KH364"/>
      <c r="KI364"/>
      <c r="KJ364"/>
      <c r="KK364"/>
      <c r="KL364"/>
      <c r="KM364"/>
      <c r="KN364"/>
      <c r="KO364"/>
      <c r="KP364"/>
      <c r="KQ364"/>
      <c r="KR364"/>
      <c r="KS364"/>
      <c r="KT364"/>
      <c r="KU364"/>
      <c r="KV364"/>
      <c r="KW364"/>
      <c r="KX364"/>
      <c r="KY364"/>
      <c r="KZ364"/>
      <c r="LA364"/>
      <c r="LB364"/>
      <c r="LC364"/>
      <c r="LD364"/>
      <c r="LE364"/>
      <c r="LF364"/>
      <c r="LG364"/>
      <c r="LH364"/>
      <c r="LI364"/>
      <c r="LJ364"/>
      <c r="LK364"/>
      <c r="LL364"/>
      <c r="LM364"/>
      <c r="LN364"/>
      <c r="LO364"/>
      <c r="LP364"/>
      <c r="LQ364"/>
      <c r="LR364"/>
      <c r="LS364"/>
      <c r="LT364"/>
      <c r="LU364"/>
      <c r="LV364"/>
      <c r="LW364"/>
      <c r="LX364"/>
      <c r="LY364"/>
      <c r="LZ364"/>
      <c r="MA364"/>
      <c r="MB364"/>
      <c r="MC364"/>
      <c r="MD364"/>
      <c r="ME364"/>
      <c r="MF364"/>
      <c r="MG364"/>
      <c r="MH364"/>
      <c r="MI364"/>
      <c r="MJ364"/>
      <c r="MK364"/>
      <c r="ML364"/>
      <c r="MM364"/>
      <c r="MN364"/>
      <c r="MO364"/>
      <c r="MP364"/>
      <c r="MQ364"/>
      <c r="MR364"/>
      <c r="MS364"/>
      <c r="MT364"/>
      <c r="MU364"/>
      <c r="MV364"/>
      <c r="MW364"/>
      <c r="MX364"/>
      <c r="MY364"/>
      <c r="MZ364"/>
      <c r="NA364"/>
      <c r="NB364"/>
      <c r="NC364"/>
      <c r="ND364"/>
      <c r="NE364"/>
      <c r="NF364"/>
      <c r="NG364"/>
      <c r="NH364"/>
      <c r="NI364"/>
      <c r="NJ364"/>
      <c r="NK364"/>
      <c r="NL364"/>
      <c r="NM364"/>
      <c r="NN364"/>
      <c r="NO364"/>
      <c r="NP364"/>
      <c r="NQ364"/>
      <c r="NR364"/>
      <c r="NS364"/>
      <c r="NT364"/>
      <c r="NU364"/>
      <c r="NV364"/>
      <c r="NW364"/>
      <c r="NX364"/>
      <c r="NY364"/>
      <c r="NZ364"/>
      <c r="OA364"/>
      <c r="OB364"/>
      <c r="OC364"/>
      <c r="OD364"/>
      <c r="OE364"/>
      <c r="OF364"/>
      <c r="OG364"/>
      <c r="OH364"/>
      <c r="OI364"/>
      <c r="OJ364"/>
      <c r="OK364"/>
      <c r="OL364"/>
      <c r="OM364"/>
      <c r="ON364"/>
      <c r="OO364"/>
      <c r="OP364"/>
      <c r="OQ364"/>
      <c r="OR364"/>
      <c r="OS364"/>
      <c r="OT364"/>
      <c r="OU364"/>
      <c r="OV364"/>
      <c r="OW364"/>
      <c r="OX364"/>
      <c r="OY364"/>
      <c r="OZ364"/>
      <c r="PA364"/>
      <c r="PB364"/>
      <c r="PC364"/>
      <c r="PD364"/>
      <c r="PE364"/>
      <c r="PF364"/>
      <c r="PG364"/>
      <c r="PH364"/>
      <c r="PI364"/>
      <c r="PJ364"/>
      <c r="PK364"/>
      <c r="PL364"/>
      <c r="PM364"/>
      <c r="PN364"/>
      <c r="PO364"/>
      <c r="PP364"/>
      <c r="PQ364"/>
      <c r="PR364"/>
      <c r="PS364"/>
      <c r="PT364"/>
      <c r="PU364"/>
      <c r="PV364"/>
      <c r="PW364"/>
      <c r="PX364"/>
      <c r="PY364"/>
      <c r="PZ364"/>
      <c r="QA364"/>
      <c r="QB364"/>
      <c r="QC364"/>
      <c r="QD364"/>
      <c r="QE364"/>
      <c r="QF364"/>
      <c r="QG364"/>
      <c r="QH364"/>
      <c r="QI364"/>
      <c r="QJ364"/>
      <c r="QK364"/>
      <c r="QL364"/>
      <c r="QM364"/>
      <c r="QN364"/>
      <c r="QO364"/>
      <c r="QP364"/>
      <c r="QQ364"/>
      <c r="QR364"/>
      <c r="QS364"/>
      <c r="QT364"/>
      <c r="QU364"/>
      <c r="QV364"/>
      <c r="QW364"/>
      <c r="QX364"/>
      <c r="QY364"/>
      <c r="QZ364"/>
      <c r="RA364"/>
      <c r="RB364"/>
      <c r="RC364"/>
      <c r="RD364"/>
      <c r="RE364"/>
      <c r="RF364"/>
      <c r="RG364"/>
      <c r="RH364"/>
      <c r="RI364"/>
      <c r="RJ364"/>
      <c r="RK364"/>
      <c r="RL364"/>
      <c r="RM364"/>
      <c r="RN364"/>
      <c r="RO364"/>
      <c r="RP364"/>
      <c r="RQ364"/>
    </row>
    <row r="365" spans="1:485" s="40" customFormat="1" x14ac:dyDescent="0.2">
      <c r="A365" s="159" t="s">
        <v>568</v>
      </c>
      <c r="B365" s="159" t="s">
        <v>569</v>
      </c>
      <c r="C365" s="159" t="s">
        <v>911</v>
      </c>
      <c r="D365" s="159" t="s">
        <v>912</v>
      </c>
      <c r="E365" s="103">
        <v>0</v>
      </c>
      <c r="F365" s="157">
        <v>0</v>
      </c>
      <c r="G365" s="104">
        <f t="shared" si="11"/>
        <v>0</v>
      </c>
      <c r="H365" s="71">
        <v>0</v>
      </c>
      <c r="I365" s="72"/>
      <c r="J365" s="73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  <c r="JD365"/>
      <c r="JE365"/>
      <c r="JF365"/>
      <c r="JG365"/>
      <c r="JH365"/>
      <c r="JI365"/>
      <c r="JJ365"/>
      <c r="JK365"/>
      <c r="JL365"/>
      <c r="JM365"/>
      <c r="JN365"/>
      <c r="JO365"/>
      <c r="JP365"/>
      <c r="JQ365"/>
      <c r="JR365"/>
      <c r="JS365"/>
      <c r="JT365"/>
      <c r="JU365"/>
      <c r="JV365"/>
      <c r="JW365"/>
      <c r="JX365"/>
      <c r="JY365"/>
      <c r="JZ365"/>
      <c r="KA365"/>
      <c r="KB365"/>
      <c r="KC365"/>
      <c r="KD365"/>
      <c r="KE365"/>
      <c r="KF365"/>
      <c r="KG365"/>
      <c r="KH365"/>
      <c r="KI365"/>
      <c r="KJ365"/>
      <c r="KK365"/>
      <c r="KL365"/>
      <c r="KM365"/>
      <c r="KN365"/>
      <c r="KO365"/>
      <c r="KP365"/>
      <c r="KQ365"/>
      <c r="KR365"/>
      <c r="KS365"/>
      <c r="KT365"/>
      <c r="KU365"/>
      <c r="KV365"/>
      <c r="KW365"/>
      <c r="KX365"/>
      <c r="KY365"/>
      <c r="KZ365"/>
      <c r="LA365"/>
      <c r="LB365"/>
      <c r="LC365"/>
      <c r="LD365"/>
      <c r="LE365"/>
      <c r="LF365"/>
      <c r="LG365"/>
      <c r="LH365"/>
      <c r="LI365"/>
      <c r="LJ365"/>
      <c r="LK365"/>
      <c r="LL365"/>
      <c r="LM365"/>
      <c r="LN365"/>
      <c r="LO365"/>
      <c r="LP365"/>
      <c r="LQ365"/>
      <c r="LR365"/>
      <c r="LS365"/>
      <c r="LT365"/>
      <c r="LU365"/>
      <c r="LV365"/>
      <c r="LW365"/>
      <c r="LX365"/>
      <c r="LY365"/>
      <c r="LZ365"/>
      <c r="MA365"/>
      <c r="MB365"/>
      <c r="MC365"/>
      <c r="MD365"/>
      <c r="ME365"/>
      <c r="MF365"/>
      <c r="MG365"/>
      <c r="MH365"/>
      <c r="MI365"/>
      <c r="MJ365"/>
      <c r="MK365"/>
      <c r="ML365"/>
      <c r="MM365"/>
      <c r="MN365"/>
      <c r="MO365"/>
      <c r="MP365"/>
      <c r="MQ365"/>
      <c r="MR365"/>
      <c r="MS365"/>
      <c r="MT365"/>
      <c r="MU365"/>
      <c r="MV365"/>
      <c r="MW365"/>
      <c r="MX365"/>
      <c r="MY365"/>
      <c r="MZ365"/>
      <c r="NA365"/>
      <c r="NB365"/>
      <c r="NC365"/>
      <c r="ND365"/>
      <c r="NE365"/>
      <c r="NF365"/>
      <c r="NG365"/>
      <c r="NH365"/>
      <c r="NI365"/>
      <c r="NJ365"/>
      <c r="NK365"/>
      <c r="NL365"/>
      <c r="NM365"/>
      <c r="NN365"/>
      <c r="NO365"/>
      <c r="NP365"/>
      <c r="NQ365"/>
      <c r="NR365"/>
      <c r="NS365"/>
      <c r="NT365"/>
      <c r="NU365"/>
      <c r="NV365"/>
      <c r="NW365"/>
      <c r="NX365"/>
      <c r="NY365"/>
      <c r="NZ365"/>
      <c r="OA365"/>
      <c r="OB365"/>
      <c r="OC365"/>
      <c r="OD365"/>
      <c r="OE365"/>
      <c r="OF365"/>
      <c r="OG365"/>
      <c r="OH365"/>
      <c r="OI365"/>
      <c r="OJ365"/>
      <c r="OK365"/>
      <c r="OL365"/>
      <c r="OM365"/>
      <c r="ON365"/>
      <c r="OO365"/>
      <c r="OP365"/>
      <c r="OQ365"/>
      <c r="OR365"/>
      <c r="OS365"/>
      <c r="OT365"/>
      <c r="OU365"/>
      <c r="OV365"/>
      <c r="OW365"/>
      <c r="OX365"/>
      <c r="OY365"/>
      <c r="OZ365"/>
      <c r="PA365"/>
      <c r="PB365"/>
      <c r="PC365"/>
      <c r="PD365"/>
      <c r="PE365"/>
      <c r="PF365"/>
      <c r="PG365"/>
      <c r="PH365"/>
      <c r="PI365"/>
      <c r="PJ365"/>
      <c r="PK365"/>
      <c r="PL365"/>
      <c r="PM365"/>
      <c r="PN365"/>
      <c r="PO365"/>
      <c r="PP365"/>
      <c r="PQ365"/>
      <c r="PR365"/>
      <c r="PS365"/>
      <c r="PT365"/>
      <c r="PU365"/>
      <c r="PV365"/>
      <c r="PW365"/>
      <c r="PX365"/>
      <c r="PY365"/>
      <c r="PZ365"/>
      <c r="QA365"/>
      <c r="QB365"/>
      <c r="QC365"/>
      <c r="QD365"/>
      <c r="QE365"/>
      <c r="QF365"/>
      <c r="QG365"/>
      <c r="QH365"/>
      <c r="QI365"/>
      <c r="QJ365"/>
      <c r="QK365"/>
      <c r="QL365"/>
      <c r="QM365"/>
      <c r="QN365"/>
      <c r="QO365"/>
      <c r="QP365"/>
      <c r="QQ365"/>
      <c r="QR365"/>
      <c r="QS365"/>
      <c r="QT365"/>
      <c r="QU365"/>
      <c r="QV365"/>
      <c r="QW365"/>
      <c r="QX365"/>
      <c r="QY365"/>
      <c r="QZ365"/>
      <c r="RA365"/>
      <c r="RB365"/>
      <c r="RC365"/>
      <c r="RD365"/>
      <c r="RE365"/>
      <c r="RF365"/>
      <c r="RG365"/>
      <c r="RH365"/>
      <c r="RI365"/>
      <c r="RJ365"/>
      <c r="RK365"/>
      <c r="RL365"/>
      <c r="RM365"/>
      <c r="RN365"/>
      <c r="RO365"/>
      <c r="RP365"/>
      <c r="RQ365"/>
    </row>
    <row r="366" spans="1:485" s="40" customFormat="1" x14ac:dyDescent="0.2">
      <c r="A366" s="76" t="s">
        <v>568</v>
      </c>
      <c r="B366" s="77" t="s">
        <v>569</v>
      </c>
      <c r="C366" s="77" t="s">
        <v>850</v>
      </c>
      <c r="D366" s="77" t="s">
        <v>851</v>
      </c>
      <c r="E366" s="83">
        <v>0</v>
      </c>
      <c r="F366" s="158">
        <v>0</v>
      </c>
      <c r="G366" s="84">
        <f t="shared" si="11"/>
        <v>0</v>
      </c>
      <c r="H366" s="78">
        <v>0</v>
      </c>
      <c r="I366" s="79"/>
      <c r="J366" s="80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  <c r="JD366"/>
      <c r="JE366"/>
      <c r="JF366"/>
      <c r="JG366"/>
      <c r="JH366"/>
      <c r="JI366"/>
      <c r="JJ366"/>
      <c r="JK366"/>
      <c r="JL366"/>
      <c r="JM366"/>
      <c r="JN366"/>
      <c r="JO366"/>
      <c r="JP366"/>
      <c r="JQ366"/>
      <c r="JR366"/>
      <c r="JS366"/>
      <c r="JT366"/>
      <c r="JU366"/>
      <c r="JV366"/>
      <c r="JW366"/>
      <c r="JX366"/>
      <c r="JY366"/>
      <c r="JZ366"/>
      <c r="KA366"/>
      <c r="KB366"/>
      <c r="KC366"/>
      <c r="KD366"/>
      <c r="KE366"/>
      <c r="KF366"/>
      <c r="KG366"/>
      <c r="KH366"/>
      <c r="KI366"/>
      <c r="KJ366"/>
      <c r="KK366"/>
      <c r="KL366"/>
      <c r="KM366"/>
      <c r="KN366"/>
      <c r="KO366"/>
      <c r="KP366"/>
      <c r="KQ366"/>
      <c r="KR366"/>
      <c r="KS366"/>
      <c r="KT366"/>
      <c r="KU366"/>
      <c r="KV366"/>
      <c r="KW366"/>
      <c r="KX366"/>
      <c r="KY366"/>
      <c r="KZ366"/>
      <c r="LA366"/>
      <c r="LB366"/>
      <c r="LC366"/>
      <c r="LD366"/>
      <c r="LE366"/>
      <c r="LF366"/>
      <c r="LG366"/>
      <c r="LH366"/>
      <c r="LI366"/>
      <c r="LJ366"/>
      <c r="LK366"/>
      <c r="LL366"/>
      <c r="LM366"/>
      <c r="LN366"/>
      <c r="LO366"/>
      <c r="LP366"/>
      <c r="LQ366"/>
      <c r="LR366"/>
      <c r="LS366"/>
      <c r="LT366"/>
      <c r="LU366"/>
      <c r="LV366"/>
      <c r="LW366"/>
      <c r="LX366"/>
      <c r="LY366"/>
      <c r="LZ366"/>
      <c r="MA366"/>
      <c r="MB366"/>
      <c r="MC366"/>
      <c r="MD366"/>
      <c r="ME366"/>
      <c r="MF366"/>
      <c r="MG366"/>
      <c r="MH366"/>
      <c r="MI366"/>
      <c r="MJ366"/>
      <c r="MK366"/>
      <c r="ML366"/>
      <c r="MM366"/>
      <c r="MN366"/>
      <c r="MO366"/>
      <c r="MP366"/>
      <c r="MQ366"/>
      <c r="MR366"/>
      <c r="MS366"/>
      <c r="MT366"/>
      <c r="MU366"/>
      <c r="MV366"/>
      <c r="MW366"/>
      <c r="MX366"/>
      <c r="MY366"/>
      <c r="MZ366"/>
      <c r="NA366"/>
      <c r="NB366"/>
      <c r="NC366"/>
      <c r="ND366"/>
      <c r="NE366"/>
      <c r="NF366"/>
      <c r="NG366"/>
      <c r="NH366"/>
      <c r="NI366"/>
      <c r="NJ366"/>
      <c r="NK366"/>
      <c r="NL366"/>
      <c r="NM366"/>
      <c r="NN366"/>
      <c r="NO366"/>
      <c r="NP366"/>
      <c r="NQ366"/>
      <c r="NR366"/>
      <c r="NS366"/>
      <c r="NT366"/>
      <c r="NU366"/>
      <c r="NV366"/>
      <c r="NW366"/>
      <c r="NX366"/>
      <c r="NY366"/>
      <c r="NZ366"/>
      <c r="OA366"/>
      <c r="OB366"/>
      <c r="OC366"/>
      <c r="OD366"/>
      <c r="OE366"/>
      <c r="OF366"/>
      <c r="OG366"/>
      <c r="OH366"/>
      <c r="OI366"/>
      <c r="OJ366"/>
      <c r="OK366"/>
      <c r="OL366"/>
      <c r="OM366"/>
      <c r="ON366"/>
      <c r="OO366"/>
      <c r="OP366"/>
      <c r="OQ366"/>
      <c r="OR366"/>
      <c r="OS366"/>
      <c r="OT366"/>
      <c r="OU366"/>
      <c r="OV366"/>
      <c r="OW366"/>
      <c r="OX366"/>
      <c r="OY366"/>
      <c r="OZ366"/>
      <c r="PA366"/>
      <c r="PB366"/>
      <c r="PC366"/>
      <c r="PD366"/>
      <c r="PE366"/>
      <c r="PF366"/>
      <c r="PG366"/>
      <c r="PH366"/>
      <c r="PI366"/>
      <c r="PJ366"/>
      <c r="PK366"/>
      <c r="PL366"/>
      <c r="PM366"/>
      <c r="PN366"/>
      <c r="PO366"/>
      <c r="PP366"/>
      <c r="PQ366"/>
      <c r="PR366"/>
      <c r="PS366"/>
      <c r="PT366"/>
      <c r="PU366"/>
      <c r="PV366"/>
      <c r="PW366"/>
      <c r="PX366"/>
      <c r="PY366"/>
      <c r="PZ366"/>
      <c r="QA366"/>
      <c r="QB366"/>
      <c r="QC366"/>
      <c r="QD366"/>
      <c r="QE366"/>
      <c r="QF366"/>
      <c r="QG366"/>
      <c r="QH366"/>
      <c r="QI366"/>
      <c r="QJ366"/>
      <c r="QK366"/>
      <c r="QL366"/>
      <c r="QM366"/>
      <c r="QN366"/>
      <c r="QO366"/>
      <c r="QP366"/>
      <c r="QQ366"/>
      <c r="QR366"/>
      <c r="QS366"/>
      <c r="QT366"/>
      <c r="QU366"/>
      <c r="QV366"/>
      <c r="QW366"/>
      <c r="QX366"/>
      <c r="QY366"/>
      <c r="QZ366"/>
      <c r="RA366"/>
      <c r="RB366"/>
      <c r="RC366"/>
      <c r="RD366"/>
      <c r="RE366"/>
      <c r="RF366"/>
      <c r="RG366"/>
      <c r="RH366"/>
      <c r="RI366"/>
      <c r="RJ366"/>
      <c r="RK366"/>
      <c r="RL366"/>
      <c r="RM366"/>
      <c r="RN366"/>
      <c r="RO366"/>
      <c r="RP366"/>
      <c r="RQ366"/>
    </row>
    <row r="367" spans="1:485" s="40" customFormat="1" x14ac:dyDescent="0.2">
      <c r="A367" s="76" t="s">
        <v>568</v>
      </c>
      <c r="B367" s="77" t="s">
        <v>569</v>
      </c>
      <c r="C367" s="77" t="s">
        <v>852</v>
      </c>
      <c r="D367" s="77" t="s">
        <v>853</v>
      </c>
      <c r="E367" s="83">
        <v>0</v>
      </c>
      <c r="F367" s="158">
        <v>0</v>
      </c>
      <c r="G367" s="84">
        <f t="shared" si="11"/>
        <v>0</v>
      </c>
      <c r="H367" s="78">
        <v>0</v>
      </c>
      <c r="I367" s="79"/>
      <c r="J367" s="80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  <c r="JD367"/>
      <c r="JE367"/>
      <c r="JF367"/>
      <c r="JG367"/>
      <c r="JH367"/>
      <c r="JI367"/>
      <c r="JJ367"/>
      <c r="JK367"/>
      <c r="JL367"/>
      <c r="JM367"/>
      <c r="JN367"/>
      <c r="JO367"/>
      <c r="JP367"/>
      <c r="JQ367"/>
      <c r="JR367"/>
      <c r="JS367"/>
      <c r="JT367"/>
      <c r="JU367"/>
      <c r="JV367"/>
      <c r="JW367"/>
      <c r="JX367"/>
      <c r="JY367"/>
      <c r="JZ367"/>
      <c r="KA367"/>
      <c r="KB367"/>
      <c r="KC367"/>
      <c r="KD367"/>
      <c r="KE367"/>
      <c r="KF367"/>
      <c r="KG367"/>
      <c r="KH367"/>
      <c r="KI367"/>
      <c r="KJ367"/>
      <c r="KK367"/>
      <c r="KL367"/>
      <c r="KM367"/>
      <c r="KN367"/>
      <c r="KO367"/>
      <c r="KP367"/>
      <c r="KQ367"/>
      <c r="KR367"/>
      <c r="KS367"/>
      <c r="KT367"/>
      <c r="KU367"/>
      <c r="KV367"/>
      <c r="KW367"/>
      <c r="KX367"/>
      <c r="KY367"/>
      <c r="KZ367"/>
      <c r="LA367"/>
      <c r="LB367"/>
      <c r="LC367"/>
      <c r="LD367"/>
      <c r="LE367"/>
      <c r="LF367"/>
      <c r="LG367"/>
      <c r="LH367"/>
      <c r="LI367"/>
      <c r="LJ367"/>
      <c r="LK367"/>
      <c r="LL367"/>
      <c r="LM367"/>
      <c r="LN367"/>
      <c r="LO367"/>
      <c r="LP367"/>
      <c r="LQ367"/>
      <c r="LR367"/>
      <c r="LS367"/>
      <c r="LT367"/>
      <c r="LU367"/>
      <c r="LV367"/>
      <c r="LW367"/>
      <c r="LX367"/>
      <c r="LY367"/>
      <c r="LZ367"/>
      <c r="MA367"/>
      <c r="MB367"/>
      <c r="MC367"/>
      <c r="MD367"/>
      <c r="ME367"/>
      <c r="MF367"/>
      <c r="MG367"/>
      <c r="MH367"/>
      <c r="MI367"/>
      <c r="MJ367"/>
      <c r="MK367"/>
      <c r="ML367"/>
      <c r="MM367"/>
      <c r="MN367"/>
      <c r="MO367"/>
      <c r="MP367"/>
      <c r="MQ367"/>
      <c r="MR367"/>
      <c r="MS367"/>
      <c r="MT367"/>
      <c r="MU367"/>
      <c r="MV367"/>
      <c r="MW367"/>
      <c r="MX367"/>
      <c r="MY367"/>
      <c r="MZ367"/>
      <c r="NA367"/>
      <c r="NB367"/>
      <c r="NC367"/>
      <c r="ND367"/>
      <c r="NE367"/>
      <c r="NF367"/>
      <c r="NG367"/>
      <c r="NH367"/>
      <c r="NI367"/>
      <c r="NJ367"/>
      <c r="NK367"/>
      <c r="NL367"/>
      <c r="NM367"/>
      <c r="NN367"/>
      <c r="NO367"/>
      <c r="NP367"/>
      <c r="NQ367"/>
      <c r="NR367"/>
      <c r="NS367"/>
      <c r="NT367"/>
      <c r="NU367"/>
      <c r="NV367"/>
      <c r="NW367"/>
      <c r="NX367"/>
      <c r="NY367"/>
      <c r="NZ367"/>
      <c r="OA367"/>
      <c r="OB367"/>
      <c r="OC367"/>
      <c r="OD367"/>
      <c r="OE367"/>
      <c r="OF367"/>
      <c r="OG367"/>
      <c r="OH367"/>
      <c r="OI367"/>
      <c r="OJ367"/>
      <c r="OK367"/>
      <c r="OL367"/>
      <c r="OM367"/>
      <c r="ON367"/>
      <c r="OO367"/>
      <c r="OP367"/>
      <c r="OQ367"/>
      <c r="OR367"/>
      <c r="OS367"/>
      <c r="OT367"/>
      <c r="OU367"/>
      <c r="OV367"/>
      <c r="OW367"/>
      <c r="OX367"/>
      <c r="OY367"/>
      <c r="OZ367"/>
      <c r="PA367"/>
      <c r="PB367"/>
      <c r="PC367"/>
      <c r="PD367"/>
      <c r="PE367"/>
      <c r="PF367"/>
      <c r="PG367"/>
      <c r="PH367"/>
      <c r="PI367"/>
      <c r="PJ367"/>
      <c r="PK367"/>
      <c r="PL367"/>
      <c r="PM367"/>
      <c r="PN367"/>
      <c r="PO367"/>
      <c r="PP367"/>
      <c r="PQ367"/>
      <c r="PR367"/>
      <c r="PS367"/>
      <c r="PT367"/>
      <c r="PU367"/>
      <c r="PV367"/>
      <c r="PW367"/>
      <c r="PX367"/>
      <c r="PY367"/>
      <c r="PZ367"/>
      <c r="QA367"/>
      <c r="QB367"/>
      <c r="QC367"/>
      <c r="QD367"/>
      <c r="QE367"/>
      <c r="QF367"/>
      <c r="QG367"/>
      <c r="QH367"/>
      <c r="QI367"/>
      <c r="QJ367"/>
      <c r="QK367"/>
      <c r="QL367"/>
      <c r="QM367"/>
      <c r="QN367"/>
      <c r="QO367"/>
      <c r="QP367"/>
      <c r="QQ367"/>
      <c r="QR367"/>
      <c r="QS367"/>
      <c r="QT367"/>
      <c r="QU367"/>
      <c r="QV367"/>
      <c r="QW367"/>
      <c r="QX367"/>
      <c r="QY367"/>
      <c r="QZ367"/>
      <c r="RA367"/>
      <c r="RB367"/>
      <c r="RC367"/>
      <c r="RD367"/>
      <c r="RE367"/>
      <c r="RF367"/>
      <c r="RG367"/>
      <c r="RH367"/>
      <c r="RI367"/>
      <c r="RJ367"/>
      <c r="RK367"/>
      <c r="RL367"/>
      <c r="RM367"/>
      <c r="RN367"/>
      <c r="RO367"/>
      <c r="RP367"/>
      <c r="RQ367"/>
    </row>
    <row r="368" spans="1:485" s="40" customFormat="1" x14ac:dyDescent="0.2">
      <c r="A368" s="76" t="s">
        <v>568</v>
      </c>
      <c r="B368" s="77" t="s">
        <v>569</v>
      </c>
      <c r="C368" s="77" t="s">
        <v>854</v>
      </c>
      <c r="D368" s="77" t="s">
        <v>855</v>
      </c>
      <c r="E368" s="83">
        <v>0</v>
      </c>
      <c r="F368" s="158">
        <v>0</v>
      </c>
      <c r="G368" s="84">
        <f t="shared" si="11"/>
        <v>0</v>
      </c>
      <c r="H368" s="78">
        <v>0</v>
      </c>
      <c r="I368" s="79"/>
      <c r="J368" s="80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  <c r="JD368"/>
      <c r="JE368"/>
      <c r="JF368"/>
      <c r="JG368"/>
      <c r="JH368"/>
      <c r="JI368"/>
      <c r="JJ368"/>
      <c r="JK368"/>
      <c r="JL368"/>
      <c r="JM368"/>
      <c r="JN368"/>
      <c r="JO368"/>
      <c r="JP368"/>
      <c r="JQ368"/>
      <c r="JR368"/>
      <c r="JS368"/>
      <c r="JT368"/>
      <c r="JU368"/>
      <c r="JV368"/>
      <c r="JW368"/>
      <c r="JX368"/>
      <c r="JY368"/>
      <c r="JZ368"/>
      <c r="KA368"/>
      <c r="KB368"/>
      <c r="KC368"/>
      <c r="KD368"/>
      <c r="KE368"/>
      <c r="KF368"/>
      <c r="KG368"/>
      <c r="KH368"/>
      <c r="KI368"/>
      <c r="KJ368"/>
      <c r="KK368"/>
      <c r="KL368"/>
      <c r="KM368"/>
      <c r="KN368"/>
      <c r="KO368"/>
      <c r="KP368"/>
      <c r="KQ368"/>
      <c r="KR368"/>
      <c r="KS368"/>
      <c r="KT368"/>
      <c r="KU368"/>
      <c r="KV368"/>
      <c r="KW368"/>
      <c r="KX368"/>
      <c r="KY368"/>
      <c r="KZ368"/>
      <c r="LA368"/>
      <c r="LB368"/>
      <c r="LC368"/>
      <c r="LD368"/>
      <c r="LE368"/>
      <c r="LF368"/>
      <c r="LG368"/>
      <c r="LH368"/>
      <c r="LI368"/>
      <c r="LJ368"/>
      <c r="LK368"/>
      <c r="LL368"/>
      <c r="LM368"/>
      <c r="LN368"/>
      <c r="LO368"/>
      <c r="LP368"/>
      <c r="LQ368"/>
      <c r="LR368"/>
      <c r="LS368"/>
      <c r="LT368"/>
      <c r="LU368"/>
      <c r="LV368"/>
      <c r="LW368"/>
      <c r="LX368"/>
      <c r="LY368"/>
      <c r="LZ368"/>
      <c r="MA368"/>
      <c r="MB368"/>
      <c r="MC368"/>
      <c r="MD368"/>
      <c r="ME368"/>
      <c r="MF368"/>
      <c r="MG368"/>
      <c r="MH368"/>
      <c r="MI368"/>
      <c r="MJ368"/>
      <c r="MK368"/>
      <c r="ML368"/>
      <c r="MM368"/>
      <c r="MN368"/>
      <c r="MO368"/>
      <c r="MP368"/>
      <c r="MQ368"/>
      <c r="MR368"/>
      <c r="MS368"/>
      <c r="MT368"/>
      <c r="MU368"/>
      <c r="MV368"/>
      <c r="MW368"/>
      <c r="MX368"/>
      <c r="MY368"/>
      <c r="MZ368"/>
      <c r="NA368"/>
      <c r="NB368"/>
      <c r="NC368"/>
      <c r="ND368"/>
      <c r="NE368"/>
      <c r="NF368"/>
      <c r="NG368"/>
      <c r="NH368"/>
      <c r="NI368"/>
      <c r="NJ368"/>
      <c r="NK368"/>
      <c r="NL368"/>
      <c r="NM368"/>
      <c r="NN368"/>
      <c r="NO368"/>
      <c r="NP368"/>
      <c r="NQ368"/>
      <c r="NR368"/>
      <c r="NS368"/>
      <c r="NT368"/>
      <c r="NU368"/>
      <c r="NV368"/>
      <c r="NW368"/>
      <c r="NX368"/>
      <c r="NY368"/>
      <c r="NZ368"/>
      <c r="OA368"/>
      <c r="OB368"/>
      <c r="OC368"/>
      <c r="OD368"/>
      <c r="OE368"/>
      <c r="OF368"/>
      <c r="OG368"/>
      <c r="OH368"/>
      <c r="OI368"/>
      <c r="OJ368"/>
      <c r="OK368"/>
      <c r="OL368"/>
      <c r="OM368"/>
      <c r="ON368"/>
      <c r="OO368"/>
      <c r="OP368"/>
      <c r="OQ368"/>
      <c r="OR368"/>
      <c r="OS368"/>
      <c r="OT368"/>
      <c r="OU368"/>
      <c r="OV368"/>
      <c r="OW368"/>
      <c r="OX368"/>
      <c r="OY368"/>
      <c r="OZ368"/>
      <c r="PA368"/>
      <c r="PB368"/>
      <c r="PC368"/>
      <c r="PD368"/>
      <c r="PE368"/>
      <c r="PF368"/>
      <c r="PG368"/>
      <c r="PH368"/>
      <c r="PI368"/>
      <c r="PJ368"/>
      <c r="PK368"/>
      <c r="PL368"/>
      <c r="PM368"/>
      <c r="PN368"/>
      <c r="PO368"/>
      <c r="PP368"/>
      <c r="PQ368"/>
      <c r="PR368"/>
      <c r="PS368"/>
      <c r="PT368"/>
      <c r="PU368"/>
      <c r="PV368"/>
      <c r="PW368"/>
      <c r="PX368"/>
      <c r="PY368"/>
      <c r="PZ368"/>
      <c r="QA368"/>
      <c r="QB368"/>
      <c r="QC368"/>
      <c r="QD368"/>
      <c r="QE368"/>
      <c r="QF368"/>
      <c r="QG368"/>
      <c r="QH368"/>
      <c r="QI368"/>
      <c r="QJ368"/>
      <c r="QK368"/>
      <c r="QL368"/>
      <c r="QM368"/>
      <c r="QN368"/>
      <c r="QO368"/>
      <c r="QP368"/>
      <c r="QQ368"/>
      <c r="QR368"/>
      <c r="QS368"/>
      <c r="QT368"/>
      <c r="QU368"/>
      <c r="QV368"/>
      <c r="QW368"/>
      <c r="QX368"/>
      <c r="QY368"/>
      <c r="QZ368"/>
      <c r="RA368"/>
      <c r="RB368"/>
      <c r="RC368"/>
      <c r="RD368"/>
      <c r="RE368"/>
      <c r="RF368"/>
      <c r="RG368"/>
      <c r="RH368"/>
      <c r="RI368"/>
      <c r="RJ368"/>
      <c r="RK368"/>
      <c r="RL368"/>
      <c r="RM368"/>
      <c r="RN368"/>
      <c r="RO368"/>
      <c r="RP368"/>
      <c r="RQ368"/>
    </row>
    <row r="369" spans="1:485" s="40" customFormat="1" x14ac:dyDescent="0.2">
      <c r="A369" s="76" t="s">
        <v>568</v>
      </c>
      <c r="B369" s="77" t="s">
        <v>569</v>
      </c>
      <c r="C369" s="77" t="s">
        <v>856</v>
      </c>
      <c r="D369" s="77" t="s">
        <v>857</v>
      </c>
      <c r="E369" s="83">
        <v>0</v>
      </c>
      <c r="F369" s="158">
        <v>0</v>
      </c>
      <c r="G369" s="84">
        <f t="shared" si="11"/>
        <v>0</v>
      </c>
      <c r="H369" s="78">
        <v>0</v>
      </c>
      <c r="I369" s="79"/>
      <c r="J369" s="80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  <c r="JD369"/>
      <c r="JE369"/>
      <c r="JF369"/>
      <c r="JG369"/>
      <c r="JH369"/>
      <c r="JI369"/>
      <c r="JJ369"/>
      <c r="JK369"/>
      <c r="JL369"/>
      <c r="JM369"/>
      <c r="JN369"/>
      <c r="JO369"/>
      <c r="JP369"/>
      <c r="JQ369"/>
      <c r="JR369"/>
      <c r="JS369"/>
      <c r="JT369"/>
      <c r="JU369"/>
      <c r="JV369"/>
      <c r="JW369"/>
      <c r="JX369"/>
      <c r="JY369"/>
      <c r="JZ369"/>
      <c r="KA369"/>
      <c r="KB369"/>
      <c r="KC369"/>
      <c r="KD369"/>
      <c r="KE369"/>
      <c r="KF369"/>
      <c r="KG369"/>
      <c r="KH369"/>
      <c r="KI369"/>
      <c r="KJ369"/>
      <c r="KK369"/>
      <c r="KL369"/>
      <c r="KM369"/>
      <c r="KN369"/>
      <c r="KO369"/>
      <c r="KP369"/>
      <c r="KQ369"/>
      <c r="KR369"/>
      <c r="KS369"/>
      <c r="KT369"/>
      <c r="KU369"/>
      <c r="KV369"/>
      <c r="KW369"/>
      <c r="KX369"/>
      <c r="KY369"/>
      <c r="KZ369"/>
      <c r="LA369"/>
      <c r="LB369"/>
      <c r="LC369"/>
      <c r="LD369"/>
      <c r="LE369"/>
      <c r="LF369"/>
      <c r="LG369"/>
      <c r="LH369"/>
      <c r="LI369"/>
      <c r="LJ369"/>
      <c r="LK369"/>
      <c r="LL369"/>
      <c r="LM369"/>
      <c r="LN369"/>
      <c r="LO369"/>
      <c r="LP369"/>
      <c r="LQ369"/>
      <c r="LR369"/>
      <c r="LS369"/>
      <c r="LT369"/>
      <c r="LU369"/>
      <c r="LV369"/>
      <c r="LW369"/>
      <c r="LX369"/>
      <c r="LY369"/>
      <c r="LZ369"/>
      <c r="MA369"/>
      <c r="MB369"/>
      <c r="MC369"/>
      <c r="MD369"/>
      <c r="ME369"/>
      <c r="MF369"/>
      <c r="MG369"/>
      <c r="MH369"/>
      <c r="MI369"/>
      <c r="MJ369"/>
      <c r="MK369"/>
      <c r="ML369"/>
      <c r="MM369"/>
      <c r="MN369"/>
      <c r="MO369"/>
      <c r="MP369"/>
      <c r="MQ369"/>
      <c r="MR369"/>
      <c r="MS369"/>
      <c r="MT369"/>
      <c r="MU369"/>
      <c r="MV369"/>
      <c r="MW369"/>
      <c r="MX369"/>
      <c r="MY369"/>
      <c r="MZ369"/>
      <c r="NA369"/>
      <c r="NB369"/>
      <c r="NC369"/>
      <c r="ND369"/>
      <c r="NE369"/>
      <c r="NF369"/>
      <c r="NG369"/>
      <c r="NH369"/>
      <c r="NI369"/>
      <c r="NJ369"/>
      <c r="NK369"/>
      <c r="NL369"/>
      <c r="NM369"/>
      <c r="NN369"/>
      <c r="NO369"/>
      <c r="NP369"/>
      <c r="NQ369"/>
      <c r="NR369"/>
      <c r="NS369"/>
      <c r="NT369"/>
      <c r="NU369"/>
      <c r="NV369"/>
      <c r="NW369"/>
      <c r="NX369"/>
      <c r="NY369"/>
      <c r="NZ369"/>
      <c r="OA369"/>
      <c r="OB369"/>
      <c r="OC369"/>
      <c r="OD369"/>
      <c r="OE369"/>
      <c r="OF369"/>
      <c r="OG369"/>
      <c r="OH369"/>
      <c r="OI369"/>
      <c r="OJ369"/>
      <c r="OK369"/>
      <c r="OL369"/>
      <c r="OM369"/>
      <c r="ON369"/>
      <c r="OO369"/>
      <c r="OP369"/>
      <c r="OQ369"/>
      <c r="OR369"/>
      <c r="OS369"/>
      <c r="OT369"/>
      <c r="OU369"/>
      <c r="OV369"/>
      <c r="OW369"/>
      <c r="OX369"/>
      <c r="OY369"/>
      <c r="OZ369"/>
      <c r="PA369"/>
      <c r="PB369"/>
      <c r="PC369"/>
      <c r="PD369"/>
      <c r="PE369"/>
      <c r="PF369"/>
      <c r="PG369"/>
      <c r="PH369"/>
      <c r="PI369"/>
      <c r="PJ369"/>
      <c r="PK369"/>
      <c r="PL369"/>
      <c r="PM369"/>
      <c r="PN369"/>
      <c r="PO369"/>
      <c r="PP369"/>
      <c r="PQ369"/>
      <c r="PR369"/>
      <c r="PS369"/>
      <c r="PT369"/>
      <c r="PU369"/>
      <c r="PV369"/>
      <c r="PW369"/>
      <c r="PX369"/>
      <c r="PY369"/>
      <c r="PZ369"/>
      <c r="QA369"/>
      <c r="QB369"/>
      <c r="QC369"/>
      <c r="QD369"/>
      <c r="QE369"/>
      <c r="QF369"/>
      <c r="QG369"/>
      <c r="QH369"/>
      <c r="QI369"/>
      <c r="QJ369"/>
      <c r="QK369"/>
      <c r="QL369"/>
      <c r="QM369"/>
      <c r="QN369"/>
      <c r="QO369"/>
      <c r="QP369"/>
      <c r="QQ369"/>
      <c r="QR369"/>
      <c r="QS369"/>
      <c r="QT369"/>
      <c r="QU369"/>
      <c r="QV369"/>
      <c r="QW369"/>
      <c r="QX369"/>
      <c r="QY369"/>
      <c r="QZ369"/>
      <c r="RA369"/>
      <c r="RB369"/>
      <c r="RC369"/>
      <c r="RD369"/>
      <c r="RE369"/>
      <c r="RF369"/>
      <c r="RG369"/>
      <c r="RH369"/>
      <c r="RI369"/>
      <c r="RJ369"/>
      <c r="RK369"/>
      <c r="RL369"/>
      <c r="RM369"/>
      <c r="RN369"/>
      <c r="RO369"/>
      <c r="RP369"/>
      <c r="RQ369"/>
    </row>
    <row r="370" spans="1:485" s="40" customFormat="1" x14ac:dyDescent="0.2">
      <c r="A370" s="46" t="s">
        <v>607</v>
      </c>
      <c r="B370" s="47" t="s">
        <v>608</v>
      </c>
      <c r="C370" s="47" t="s">
        <v>428</v>
      </c>
      <c r="D370" s="47" t="s">
        <v>609</v>
      </c>
      <c r="E370" s="26">
        <v>1577979</v>
      </c>
      <c r="F370" s="156">
        <v>1756392</v>
      </c>
      <c r="G370" s="2">
        <f t="shared" si="11"/>
        <v>178413</v>
      </c>
      <c r="H370" s="44">
        <f t="shared" si="10"/>
        <v>0.11310000000000001</v>
      </c>
      <c r="I370" s="61" t="s">
        <v>870</v>
      </c>
      <c r="J370" s="65" t="s">
        <v>870</v>
      </c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  <c r="JD370"/>
      <c r="JE370"/>
      <c r="JF370"/>
      <c r="JG370"/>
      <c r="JH370"/>
      <c r="JI370"/>
      <c r="JJ370"/>
      <c r="JK370"/>
      <c r="JL370"/>
      <c r="JM370"/>
      <c r="JN370"/>
      <c r="JO370"/>
      <c r="JP370"/>
      <c r="JQ370"/>
      <c r="JR370"/>
      <c r="JS370"/>
      <c r="JT370"/>
      <c r="JU370"/>
      <c r="JV370"/>
      <c r="JW370"/>
      <c r="JX370"/>
      <c r="JY370"/>
      <c r="JZ370"/>
      <c r="KA370"/>
      <c r="KB370"/>
      <c r="KC370"/>
      <c r="KD370"/>
      <c r="KE370"/>
      <c r="KF370"/>
      <c r="KG370"/>
      <c r="KH370"/>
      <c r="KI370"/>
      <c r="KJ370"/>
      <c r="KK370"/>
      <c r="KL370"/>
      <c r="KM370"/>
      <c r="KN370"/>
      <c r="KO370"/>
      <c r="KP370"/>
      <c r="KQ370"/>
      <c r="KR370"/>
      <c r="KS370"/>
      <c r="KT370"/>
      <c r="KU370"/>
      <c r="KV370"/>
      <c r="KW370"/>
      <c r="KX370"/>
      <c r="KY370"/>
      <c r="KZ370"/>
      <c r="LA370"/>
      <c r="LB370"/>
      <c r="LC370"/>
      <c r="LD370"/>
      <c r="LE370"/>
      <c r="LF370"/>
      <c r="LG370"/>
      <c r="LH370"/>
      <c r="LI370"/>
      <c r="LJ370"/>
      <c r="LK370"/>
      <c r="LL370"/>
      <c r="LM370"/>
      <c r="LN370"/>
      <c r="LO370"/>
      <c r="LP370"/>
      <c r="LQ370"/>
      <c r="LR370"/>
      <c r="LS370"/>
      <c r="LT370"/>
      <c r="LU370"/>
      <c r="LV370"/>
      <c r="LW370"/>
      <c r="LX370"/>
      <c r="LY370"/>
      <c r="LZ370"/>
      <c r="MA370"/>
      <c r="MB370"/>
      <c r="MC370"/>
      <c r="MD370"/>
      <c r="ME370"/>
      <c r="MF370"/>
      <c r="MG370"/>
      <c r="MH370"/>
      <c r="MI370"/>
      <c r="MJ370"/>
      <c r="MK370"/>
      <c r="ML370"/>
      <c r="MM370"/>
      <c r="MN370"/>
      <c r="MO370"/>
      <c r="MP370"/>
      <c r="MQ370"/>
      <c r="MR370"/>
      <c r="MS370"/>
      <c r="MT370"/>
      <c r="MU370"/>
      <c r="MV370"/>
      <c r="MW370"/>
      <c r="MX370"/>
      <c r="MY370"/>
      <c r="MZ370"/>
      <c r="NA370"/>
      <c r="NB370"/>
      <c r="NC370"/>
      <c r="ND370"/>
      <c r="NE370"/>
      <c r="NF370"/>
      <c r="NG370"/>
      <c r="NH370"/>
      <c r="NI370"/>
      <c r="NJ370"/>
      <c r="NK370"/>
      <c r="NL370"/>
      <c r="NM370"/>
      <c r="NN370"/>
      <c r="NO370"/>
      <c r="NP370"/>
      <c r="NQ370"/>
      <c r="NR370"/>
      <c r="NS370"/>
      <c r="NT370"/>
      <c r="NU370"/>
      <c r="NV370"/>
      <c r="NW370"/>
      <c r="NX370"/>
      <c r="NY370"/>
      <c r="NZ370"/>
      <c r="OA370"/>
      <c r="OB370"/>
      <c r="OC370"/>
      <c r="OD370"/>
      <c r="OE370"/>
      <c r="OF370"/>
      <c r="OG370"/>
      <c r="OH370"/>
      <c r="OI370"/>
      <c r="OJ370"/>
      <c r="OK370"/>
      <c r="OL370"/>
      <c r="OM370"/>
      <c r="ON370"/>
      <c r="OO370"/>
      <c r="OP370"/>
      <c r="OQ370"/>
      <c r="OR370"/>
      <c r="OS370"/>
      <c r="OT370"/>
      <c r="OU370"/>
      <c r="OV370"/>
      <c r="OW370"/>
      <c r="OX370"/>
      <c r="OY370"/>
      <c r="OZ370"/>
      <c r="PA370"/>
      <c r="PB370"/>
      <c r="PC370"/>
      <c r="PD370"/>
      <c r="PE370"/>
      <c r="PF370"/>
      <c r="PG370"/>
      <c r="PH370"/>
      <c r="PI370"/>
      <c r="PJ370"/>
      <c r="PK370"/>
      <c r="PL370"/>
      <c r="PM370"/>
      <c r="PN370"/>
      <c r="PO370"/>
      <c r="PP370"/>
      <c r="PQ370"/>
      <c r="PR370"/>
      <c r="PS370"/>
      <c r="PT370"/>
      <c r="PU370"/>
      <c r="PV370"/>
      <c r="PW370"/>
      <c r="PX370"/>
      <c r="PY370"/>
      <c r="PZ370"/>
      <c r="QA370"/>
      <c r="QB370"/>
      <c r="QC370"/>
      <c r="QD370"/>
      <c r="QE370"/>
      <c r="QF370"/>
      <c r="QG370"/>
      <c r="QH370"/>
      <c r="QI370"/>
      <c r="QJ370"/>
      <c r="QK370"/>
      <c r="QL370"/>
      <c r="QM370"/>
      <c r="QN370"/>
      <c r="QO370"/>
      <c r="QP370"/>
      <c r="QQ370"/>
      <c r="QR370"/>
      <c r="QS370"/>
      <c r="QT370"/>
      <c r="QU370"/>
      <c r="QV370"/>
      <c r="QW370"/>
      <c r="QX370"/>
      <c r="QY370"/>
      <c r="QZ370"/>
      <c r="RA370"/>
      <c r="RB370"/>
      <c r="RC370"/>
      <c r="RD370"/>
      <c r="RE370"/>
      <c r="RF370"/>
      <c r="RG370"/>
      <c r="RH370"/>
      <c r="RI370"/>
      <c r="RJ370"/>
      <c r="RK370"/>
      <c r="RL370"/>
      <c r="RM370"/>
      <c r="RN370"/>
      <c r="RO370"/>
      <c r="RP370"/>
      <c r="RQ370"/>
    </row>
    <row r="371" spans="1:485" s="40" customFormat="1" x14ac:dyDescent="0.2">
      <c r="A371" s="46" t="s">
        <v>607</v>
      </c>
      <c r="B371" s="47" t="s">
        <v>608</v>
      </c>
      <c r="C371" s="47" t="s">
        <v>26</v>
      </c>
      <c r="D371" s="47" t="s">
        <v>610</v>
      </c>
      <c r="E371" s="26">
        <v>5102597</v>
      </c>
      <c r="F371" s="156">
        <v>5683776</v>
      </c>
      <c r="G371" s="2">
        <f t="shared" si="11"/>
        <v>581179</v>
      </c>
      <c r="H371" s="44">
        <f t="shared" si="10"/>
        <v>0.1139</v>
      </c>
      <c r="I371" s="61" t="s">
        <v>870</v>
      </c>
      <c r="J371" s="65" t="s">
        <v>870</v>
      </c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  <c r="JB371"/>
      <c r="JC371"/>
      <c r="JD371"/>
      <c r="JE371"/>
      <c r="JF371"/>
      <c r="JG371"/>
      <c r="JH371"/>
      <c r="JI371"/>
      <c r="JJ371"/>
      <c r="JK371"/>
      <c r="JL371"/>
      <c r="JM371"/>
      <c r="JN371"/>
      <c r="JO371"/>
      <c r="JP371"/>
      <c r="JQ371"/>
      <c r="JR371"/>
      <c r="JS371"/>
      <c r="JT371"/>
      <c r="JU371"/>
      <c r="JV371"/>
      <c r="JW371"/>
      <c r="JX371"/>
      <c r="JY371"/>
      <c r="JZ371"/>
      <c r="KA371"/>
      <c r="KB371"/>
      <c r="KC371"/>
      <c r="KD371"/>
      <c r="KE371"/>
      <c r="KF371"/>
      <c r="KG371"/>
      <c r="KH371"/>
      <c r="KI371"/>
      <c r="KJ371"/>
      <c r="KK371"/>
      <c r="KL371"/>
      <c r="KM371"/>
      <c r="KN371"/>
      <c r="KO371"/>
      <c r="KP371"/>
      <c r="KQ371"/>
      <c r="KR371"/>
      <c r="KS371"/>
      <c r="KT371"/>
      <c r="KU371"/>
      <c r="KV371"/>
      <c r="KW371"/>
      <c r="KX371"/>
      <c r="KY371"/>
      <c r="KZ371"/>
      <c r="LA371"/>
      <c r="LB371"/>
      <c r="LC371"/>
      <c r="LD371"/>
      <c r="LE371"/>
      <c r="LF371"/>
      <c r="LG371"/>
      <c r="LH371"/>
      <c r="LI371"/>
      <c r="LJ371"/>
      <c r="LK371"/>
      <c r="LL371"/>
      <c r="LM371"/>
      <c r="LN371"/>
      <c r="LO371"/>
      <c r="LP371"/>
      <c r="LQ371"/>
      <c r="LR371"/>
      <c r="LS371"/>
      <c r="LT371"/>
      <c r="LU371"/>
      <c r="LV371"/>
      <c r="LW371"/>
      <c r="LX371"/>
      <c r="LY371"/>
      <c r="LZ371"/>
      <c r="MA371"/>
      <c r="MB371"/>
      <c r="MC371"/>
      <c r="MD371"/>
      <c r="ME371"/>
      <c r="MF371"/>
      <c r="MG371"/>
      <c r="MH371"/>
      <c r="MI371"/>
      <c r="MJ371"/>
      <c r="MK371"/>
      <c r="ML371"/>
      <c r="MM371"/>
      <c r="MN371"/>
      <c r="MO371"/>
      <c r="MP371"/>
      <c r="MQ371"/>
      <c r="MR371"/>
      <c r="MS371"/>
      <c r="MT371"/>
      <c r="MU371"/>
      <c r="MV371"/>
      <c r="MW371"/>
      <c r="MX371"/>
      <c r="MY371"/>
      <c r="MZ371"/>
      <c r="NA371"/>
      <c r="NB371"/>
      <c r="NC371"/>
      <c r="ND371"/>
      <c r="NE371"/>
      <c r="NF371"/>
      <c r="NG371"/>
      <c r="NH371"/>
      <c r="NI371"/>
      <c r="NJ371"/>
      <c r="NK371"/>
      <c r="NL371"/>
      <c r="NM371"/>
      <c r="NN371"/>
      <c r="NO371"/>
      <c r="NP371"/>
      <c r="NQ371"/>
      <c r="NR371"/>
      <c r="NS371"/>
      <c r="NT371"/>
      <c r="NU371"/>
      <c r="NV371"/>
      <c r="NW371"/>
      <c r="NX371"/>
      <c r="NY371"/>
      <c r="NZ371"/>
      <c r="OA371"/>
      <c r="OB371"/>
      <c r="OC371"/>
      <c r="OD371"/>
      <c r="OE371"/>
      <c r="OF371"/>
      <c r="OG371"/>
      <c r="OH371"/>
      <c r="OI371"/>
      <c r="OJ371"/>
      <c r="OK371"/>
      <c r="OL371"/>
      <c r="OM371"/>
      <c r="ON371"/>
      <c r="OO371"/>
      <c r="OP371"/>
      <c r="OQ371"/>
      <c r="OR371"/>
      <c r="OS371"/>
      <c r="OT371"/>
      <c r="OU371"/>
      <c r="OV371"/>
      <c r="OW371"/>
      <c r="OX371"/>
      <c r="OY371"/>
      <c r="OZ371"/>
      <c r="PA371"/>
      <c r="PB371"/>
      <c r="PC371"/>
      <c r="PD371"/>
      <c r="PE371"/>
      <c r="PF371"/>
      <c r="PG371"/>
      <c r="PH371"/>
      <c r="PI371"/>
      <c r="PJ371"/>
      <c r="PK371"/>
      <c r="PL371"/>
      <c r="PM371"/>
      <c r="PN371"/>
      <c r="PO371"/>
      <c r="PP371"/>
      <c r="PQ371"/>
      <c r="PR371"/>
      <c r="PS371"/>
      <c r="PT371"/>
      <c r="PU371"/>
      <c r="PV371"/>
      <c r="PW371"/>
      <c r="PX371"/>
      <c r="PY371"/>
      <c r="PZ371"/>
      <c r="QA371"/>
      <c r="QB371"/>
      <c r="QC371"/>
      <c r="QD371"/>
      <c r="QE371"/>
      <c r="QF371"/>
      <c r="QG371"/>
      <c r="QH371"/>
      <c r="QI371"/>
      <c r="QJ371"/>
      <c r="QK371"/>
      <c r="QL371"/>
      <c r="QM371"/>
      <c r="QN371"/>
      <c r="QO371"/>
      <c r="QP371"/>
      <c r="QQ371"/>
      <c r="QR371"/>
      <c r="QS371"/>
      <c r="QT371"/>
      <c r="QU371"/>
      <c r="QV371"/>
      <c r="QW371"/>
      <c r="QX371"/>
      <c r="QY371"/>
      <c r="QZ371"/>
      <c r="RA371"/>
      <c r="RB371"/>
      <c r="RC371"/>
      <c r="RD371"/>
      <c r="RE371"/>
      <c r="RF371"/>
      <c r="RG371"/>
      <c r="RH371"/>
      <c r="RI371"/>
      <c r="RJ371"/>
      <c r="RK371"/>
      <c r="RL371"/>
      <c r="RM371"/>
      <c r="RN371"/>
      <c r="RO371"/>
      <c r="RP371"/>
      <c r="RQ371"/>
    </row>
    <row r="372" spans="1:485" s="40" customFormat="1" x14ac:dyDescent="0.2">
      <c r="A372" s="46" t="s">
        <v>607</v>
      </c>
      <c r="B372" s="47" t="s">
        <v>608</v>
      </c>
      <c r="C372" s="47" t="s">
        <v>57</v>
      </c>
      <c r="D372" s="47" t="s">
        <v>611</v>
      </c>
      <c r="E372" s="26">
        <v>4552808</v>
      </c>
      <c r="F372" s="156">
        <v>5153451</v>
      </c>
      <c r="G372" s="2">
        <f t="shared" si="11"/>
        <v>600643</v>
      </c>
      <c r="H372" s="44">
        <f t="shared" si="10"/>
        <v>0.13189999999999999</v>
      </c>
      <c r="I372" s="61" t="s">
        <v>870</v>
      </c>
      <c r="J372" s="65" t="s">
        <v>870</v>
      </c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  <c r="IZ372"/>
      <c r="JA372"/>
      <c r="JB372"/>
      <c r="JC372"/>
      <c r="JD372"/>
      <c r="JE372"/>
      <c r="JF372"/>
      <c r="JG372"/>
      <c r="JH372"/>
      <c r="JI372"/>
      <c r="JJ372"/>
      <c r="JK372"/>
      <c r="JL372"/>
      <c r="JM372"/>
      <c r="JN372"/>
      <c r="JO372"/>
      <c r="JP372"/>
      <c r="JQ372"/>
      <c r="JR372"/>
      <c r="JS372"/>
      <c r="JT372"/>
      <c r="JU372"/>
      <c r="JV372"/>
      <c r="JW372"/>
      <c r="JX372"/>
      <c r="JY372"/>
      <c r="JZ372"/>
      <c r="KA372"/>
      <c r="KB372"/>
      <c r="KC372"/>
      <c r="KD372"/>
      <c r="KE372"/>
      <c r="KF372"/>
      <c r="KG372"/>
      <c r="KH372"/>
      <c r="KI372"/>
      <c r="KJ372"/>
      <c r="KK372"/>
      <c r="KL372"/>
      <c r="KM372"/>
      <c r="KN372"/>
      <c r="KO372"/>
      <c r="KP372"/>
      <c r="KQ372"/>
      <c r="KR372"/>
      <c r="KS372"/>
      <c r="KT372"/>
      <c r="KU372"/>
      <c r="KV372"/>
      <c r="KW372"/>
      <c r="KX372"/>
      <c r="KY372"/>
      <c r="KZ372"/>
      <c r="LA372"/>
      <c r="LB372"/>
      <c r="LC372"/>
      <c r="LD372"/>
      <c r="LE372"/>
      <c r="LF372"/>
      <c r="LG372"/>
      <c r="LH372"/>
      <c r="LI372"/>
      <c r="LJ372"/>
      <c r="LK372"/>
      <c r="LL372"/>
      <c r="LM372"/>
      <c r="LN372"/>
      <c r="LO372"/>
      <c r="LP372"/>
      <c r="LQ372"/>
      <c r="LR372"/>
      <c r="LS372"/>
      <c r="LT372"/>
      <c r="LU372"/>
      <c r="LV372"/>
      <c r="LW372"/>
      <c r="LX372"/>
      <c r="LY372"/>
      <c r="LZ372"/>
      <c r="MA372"/>
      <c r="MB372"/>
      <c r="MC372"/>
      <c r="MD372"/>
      <c r="ME372"/>
      <c r="MF372"/>
      <c r="MG372"/>
      <c r="MH372"/>
      <c r="MI372"/>
      <c r="MJ372"/>
      <c r="MK372"/>
      <c r="ML372"/>
      <c r="MM372"/>
      <c r="MN372"/>
      <c r="MO372"/>
      <c r="MP372"/>
      <c r="MQ372"/>
      <c r="MR372"/>
      <c r="MS372"/>
      <c r="MT372"/>
      <c r="MU372"/>
      <c r="MV372"/>
      <c r="MW372"/>
      <c r="MX372"/>
      <c r="MY372"/>
      <c r="MZ372"/>
      <c r="NA372"/>
      <c r="NB372"/>
      <c r="NC372"/>
      <c r="ND372"/>
      <c r="NE372"/>
      <c r="NF372"/>
      <c r="NG372"/>
      <c r="NH372"/>
      <c r="NI372"/>
      <c r="NJ372"/>
      <c r="NK372"/>
      <c r="NL372"/>
      <c r="NM372"/>
      <c r="NN372"/>
      <c r="NO372"/>
      <c r="NP372"/>
      <c r="NQ372"/>
      <c r="NR372"/>
      <c r="NS372"/>
      <c r="NT372"/>
      <c r="NU372"/>
      <c r="NV372"/>
      <c r="NW372"/>
      <c r="NX372"/>
      <c r="NY372"/>
      <c r="NZ372"/>
      <c r="OA372"/>
      <c r="OB372"/>
      <c r="OC372"/>
      <c r="OD372"/>
      <c r="OE372"/>
      <c r="OF372"/>
      <c r="OG372"/>
      <c r="OH372"/>
      <c r="OI372"/>
      <c r="OJ372"/>
      <c r="OK372"/>
      <c r="OL372"/>
      <c r="OM372"/>
      <c r="ON372"/>
      <c r="OO372"/>
      <c r="OP372"/>
      <c r="OQ372"/>
      <c r="OR372"/>
      <c r="OS372"/>
      <c r="OT372"/>
      <c r="OU372"/>
      <c r="OV372"/>
      <c r="OW372"/>
      <c r="OX372"/>
      <c r="OY372"/>
      <c r="OZ372"/>
      <c r="PA372"/>
      <c r="PB372"/>
      <c r="PC372"/>
      <c r="PD372"/>
      <c r="PE372"/>
      <c r="PF372"/>
      <c r="PG372"/>
      <c r="PH372"/>
      <c r="PI372"/>
      <c r="PJ372"/>
      <c r="PK372"/>
      <c r="PL372"/>
      <c r="PM372"/>
      <c r="PN372"/>
      <c r="PO372"/>
      <c r="PP372"/>
      <c r="PQ372"/>
      <c r="PR372"/>
      <c r="PS372"/>
      <c r="PT372"/>
      <c r="PU372"/>
      <c r="PV372"/>
      <c r="PW372"/>
      <c r="PX372"/>
      <c r="PY372"/>
      <c r="PZ372"/>
      <c r="QA372"/>
      <c r="QB372"/>
      <c r="QC372"/>
      <c r="QD372"/>
      <c r="QE372"/>
      <c r="QF372"/>
      <c r="QG372"/>
      <c r="QH372"/>
      <c r="QI372"/>
      <c r="QJ372"/>
      <c r="QK372"/>
      <c r="QL372"/>
      <c r="QM372"/>
      <c r="QN372"/>
      <c r="QO372"/>
      <c r="QP372"/>
      <c r="QQ372"/>
      <c r="QR372"/>
      <c r="QS372"/>
      <c r="QT372"/>
      <c r="QU372"/>
      <c r="QV372"/>
      <c r="QW372"/>
      <c r="QX372"/>
      <c r="QY372"/>
      <c r="QZ372"/>
      <c r="RA372"/>
      <c r="RB372"/>
      <c r="RC372"/>
      <c r="RD372"/>
      <c r="RE372"/>
      <c r="RF372"/>
      <c r="RG372"/>
      <c r="RH372"/>
      <c r="RI372"/>
      <c r="RJ372"/>
      <c r="RK372"/>
      <c r="RL372"/>
      <c r="RM372"/>
      <c r="RN372"/>
      <c r="RO372"/>
      <c r="RP372"/>
      <c r="RQ372"/>
    </row>
    <row r="373" spans="1:485" s="40" customFormat="1" x14ac:dyDescent="0.2">
      <c r="A373" s="46" t="s">
        <v>607</v>
      </c>
      <c r="B373" s="47" t="s">
        <v>608</v>
      </c>
      <c r="C373" s="47" t="s">
        <v>79</v>
      </c>
      <c r="D373" s="47" t="s">
        <v>612</v>
      </c>
      <c r="E373" s="26">
        <v>3744804</v>
      </c>
      <c r="F373" s="156">
        <v>4338910</v>
      </c>
      <c r="G373" s="2">
        <f t="shared" si="11"/>
        <v>594106</v>
      </c>
      <c r="H373" s="44">
        <f t="shared" si="10"/>
        <v>0.15859999999999999</v>
      </c>
      <c r="I373" s="61" t="s">
        <v>870</v>
      </c>
      <c r="J373" s="65" t="s">
        <v>870</v>
      </c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  <c r="JB373"/>
      <c r="JC373"/>
      <c r="JD373"/>
      <c r="JE373"/>
      <c r="JF373"/>
      <c r="JG373"/>
      <c r="JH373"/>
      <c r="JI373"/>
      <c r="JJ373"/>
      <c r="JK373"/>
      <c r="JL373"/>
      <c r="JM373"/>
      <c r="JN373"/>
      <c r="JO373"/>
      <c r="JP373"/>
      <c r="JQ373"/>
      <c r="JR373"/>
      <c r="JS373"/>
      <c r="JT373"/>
      <c r="JU373"/>
      <c r="JV373"/>
      <c r="JW373"/>
      <c r="JX373"/>
      <c r="JY373"/>
      <c r="JZ373"/>
      <c r="KA373"/>
      <c r="KB373"/>
      <c r="KC373"/>
      <c r="KD373"/>
      <c r="KE373"/>
      <c r="KF373"/>
      <c r="KG373"/>
      <c r="KH373"/>
      <c r="KI373"/>
      <c r="KJ373"/>
      <c r="KK373"/>
      <c r="KL373"/>
      <c r="KM373"/>
      <c r="KN373"/>
      <c r="KO373"/>
      <c r="KP373"/>
      <c r="KQ373"/>
      <c r="KR373"/>
      <c r="KS373"/>
      <c r="KT373"/>
      <c r="KU373"/>
      <c r="KV373"/>
      <c r="KW373"/>
      <c r="KX373"/>
      <c r="KY373"/>
      <c r="KZ373"/>
      <c r="LA373"/>
      <c r="LB373"/>
      <c r="LC373"/>
      <c r="LD373"/>
      <c r="LE373"/>
      <c r="LF373"/>
      <c r="LG373"/>
      <c r="LH373"/>
      <c r="LI373"/>
      <c r="LJ373"/>
      <c r="LK373"/>
      <c r="LL373"/>
      <c r="LM373"/>
      <c r="LN373"/>
      <c r="LO373"/>
      <c r="LP373"/>
      <c r="LQ373"/>
      <c r="LR373"/>
      <c r="LS373"/>
      <c r="LT373"/>
      <c r="LU373"/>
      <c r="LV373"/>
      <c r="LW373"/>
      <c r="LX373"/>
      <c r="LY373"/>
      <c r="LZ373"/>
      <c r="MA373"/>
      <c r="MB373"/>
      <c r="MC373"/>
      <c r="MD373"/>
      <c r="ME373"/>
      <c r="MF373"/>
      <c r="MG373"/>
      <c r="MH373"/>
      <c r="MI373"/>
      <c r="MJ373"/>
      <c r="MK373"/>
      <c r="ML373"/>
      <c r="MM373"/>
      <c r="MN373"/>
      <c r="MO373"/>
      <c r="MP373"/>
      <c r="MQ373"/>
      <c r="MR373"/>
      <c r="MS373"/>
      <c r="MT373"/>
      <c r="MU373"/>
      <c r="MV373"/>
      <c r="MW373"/>
      <c r="MX373"/>
      <c r="MY373"/>
      <c r="MZ373"/>
      <c r="NA373"/>
      <c r="NB373"/>
      <c r="NC373"/>
      <c r="ND373"/>
      <c r="NE373"/>
      <c r="NF373"/>
      <c r="NG373"/>
      <c r="NH373"/>
      <c r="NI373"/>
      <c r="NJ373"/>
      <c r="NK373"/>
      <c r="NL373"/>
      <c r="NM373"/>
      <c r="NN373"/>
      <c r="NO373"/>
      <c r="NP373"/>
      <c r="NQ373"/>
      <c r="NR373"/>
      <c r="NS373"/>
      <c r="NT373"/>
      <c r="NU373"/>
      <c r="NV373"/>
      <c r="NW373"/>
      <c r="NX373"/>
      <c r="NY373"/>
      <c r="NZ373"/>
      <c r="OA373"/>
      <c r="OB373"/>
      <c r="OC373"/>
      <c r="OD373"/>
      <c r="OE373"/>
      <c r="OF373"/>
      <c r="OG373"/>
      <c r="OH373"/>
      <c r="OI373"/>
      <c r="OJ373"/>
      <c r="OK373"/>
      <c r="OL373"/>
      <c r="OM373"/>
      <c r="ON373"/>
      <c r="OO373"/>
      <c r="OP373"/>
      <c r="OQ373"/>
      <c r="OR373"/>
      <c r="OS373"/>
      <c r="OT373"/>
      <c r="OU373"/>
      <c r="OV373"/>
      <c r="OW373"/>
      <c r="OX373"/>
      <c r="OY373"/>
      <c r="OZ373"/>
      <c r="PA373"/>
      <c r="PB373"/>
      <c r="PC373"/>
      <c r="PD373"/>
      <c r="PE373"/>
      <c r="PF373"/>
      <c r="PG373"/>
      <c r="PH373"/>
      <c r="PI373"/>
      <c r="PJ373"/>
      <c r="PK373"/>
      <c r="PL373"/>
      <c r="PM373"/>
      <c r="PN373"/>
      <c r="PO373"/>
      <c r="PP373"/>
      <c r="PQ373"/>
      <c r="PR373"/>
      <c r="PS373"/>
      <c r="PT373"/>
      <c r="PU373"/>
      <c r="PV373"/>
      <c r="PW373"/>
      <c r="PX373"/>
      <c r="PY373"/>
      <c r="PZ373"/>
      <c r="QA373"/>
      <c r="QB373"/>
      <c r="QC373"/>
      <c r="QD373"/>
      <c r="QE373"/>
      <c r="QF373"/>
      <c r="QG373"/>
      <c r="QH373"/>
      <c r="QI373"/>
      <c r="QJ373"/>
      <c r="QK373"/>
      <c r="QL373"/>
      <c r="QM373"/>
      <c r="QN373"/>
      <c r="QO373"/>
      <c r="QP373"/>
      <c r="QQ373"/>
      <c r="QR373"/>
      <c r="QS373"/>
      <c r="QT373"/>
      <c r="QU373"/>
      <c r="QV373"/>
      <c r="QW373"/>
      <c r="QX373"/>
      <c r="QY373"/>
      <c r="QZ373"/>
      <c r="RA373"/>
      <c r="RB373"/>
      <c r="RC373"/>
      <c r="RD373"/>
      <c r="RE373"/>
      <c r="RF373"/>
      <c r="RG373"/>
      <c r="RH373"/>
      <c r="RI373"/>
      <c r="RJ373"/>
      <c r="RK373"/>
      <c r="RL373"/>
      <c r="RM373"/>
      <c r="RN373"/>
      <c r="RO373"/>
      <c r="RP373"/>
      <c r="RQ373"/>
    </row>
    <row r="374" spans="1:485" s="40" customFormat="1" x14ac:dyDescent="0.2">
      <c r="A374" s="46" t="s">
        <v>607</v>
      </c>
      <c r="B374" s="47" t="s">
        <v>608</v>
      </c>
      <c r="C374" s="47" t="s">
        <v>16</v>
      </c>
      <c r="D374" s="47" t="s">
        <v>613</v>
      </c>
      <c r="E374" s="26">
        <v>3421116</v>
      </c>
      <c r="F374" s="156">
        <v>3868848</v>
      </c>
      <c r="G374" s="2">
        <f t="shared" si="11"/>
        <v>447732</v>
      </c>
      <c r="H374" s="44">
        <f t="shared" si="10"/>
        <v>0.13089999999999999</v>
      </c>
      <c r="I374" s="61" t="s">
        <v>870</v>
      </c>
      <c r="J374" s="65" t="s">
        <v>870</v>
      </c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  <c r="IZ374"/>
      <c r="JA374"/>
      <c r="JB374"/>
      <c r="JC374"/>
      <c r="JD374"/>
      <c r="JE374"/>
      <c r="JF374"/>
      <c r="JG374"/>
      <c r="JH374"/>
      <c r="JI374"/>
      <c r="JJ374"/>
      <c r="JK374"/>
      <c r="JL374"/>
      <c r="JM374"/>
      <c r="JN374"/>
      <c r="JO374"/>
      <c r="JP374"/>
      <c r="JQ374"/>
      <c r="JR374"/>
      <c r="JS374"/>
      <c r="JT374"/>
      <c r="JU374"/>
      <c r="JV374"/>
      <c r="JW374"/>
      <c r="JX374"/>
      <c r="JY374"/>
      <c r="JZ374"/>
      <c r="KA374"/>
      <c r="KB374"/>
      <c r="KC374"/>
      <c r="KD374"/>
      <c r="KE374"/>
      <c r="KF374"/>
      <c r="KG374"/>
      <c r="KH374"/>
      <c r="KI374"/>
      <c r="KJ374"/>
      <c r="KK374"/>
      <c r="KL374"/>
      <c r="KM374"/>
      <c r="KN374"/>
      <c r="KO374"/>
      <c r="KP374"/>
      <c r="KQ374"/>
      <c r="KR374"/>
      <c r="KS374"/>
      <c r="KT374"/>
      <c r="KU374"/>
      <c r="KV374"/>
      <c r="KW374"/>
      <c r="KX374"/>
      <c r="KY374"/>
      <c r="KZ374"/>
      <c r="LA374"/>
      <c r="LB374"/>
      <c r="LC374"/>
      <c r="LD374"/>
      <c r="LE374"/>
      <c r="LF374"/>
      <c r="LG374"/>
      <c r="LH374"/>
      <c r="LI374"/>
      <c r="LJ374"/>
      <c r="LK374"/>
      <c r="LL374"/>
      <c r="LM374"/>
      <c r="LN374"/>
      <c r="LO374"/>
      <c r="LP374"/>
      <c r="LQ374"/>
      <c r="LR374"/>
      <c r="LS374"/>
      <c r="LT374"/>
      <c r="LU374"/>
      <c r="LV374"/>
      <c r="LW374"/>
      <c r="LX374"/>
      <c r="LY374"/>
      <c r="LZ374"/>
      <c r="MA374"/>
      <c r="MB374"/>
      <c r="MC374"/>
      <c r="MD374"/>
      <c r="ME374"/>
      <c r="MF374"/>
      <c r="MG374"/>
      <c r="MH374"/>
      <c r="MI374"/>
      <c r="MJ374"/>
      <c r="MK374"/>
      <c r="ML374"/>
      <c r="MM374"/>
      <c r="MN374"/>
      <c r="MO374"/>
      <c r="MP374"/>
      <c r="MQ374"/>
      <c r="MR374"/>
      <c r="MS374"/>
      <c r="MT374"/>
      <c r="MU374"/>
      <c r="MV374"/>
      <c r="MW374"/>
      <c r="MX374"/>
      <c r="MY374"/>
      <c r="MZ374"/>
      <c r="NA374"/>
      <c r="NB374"/>
      <c r="NC374"/>
      <c r="ND374"/>
      <c r="NE374"/>
      <c r="NF374"/>
      <c r="NG374"/>
      <c r="NH374"/>
      <c r="NI374"/>
      <c r="NJ374"/>
      <c r="NK374"/>
      <c r="NL374"/>
      <c r="NM374"/>
      <c r="NN374"/>
      <c r="NO374"/>
      <c r="NP374"/>
      <c r="NQ374"/>
      <c r="NR374"/>
      <c r="NS374"/>
      <c r="NT374"/>
      <c r="NU374"/>
      <c r="NV374"/>
      <c r="NW374"/>
      <c r="NX374"/>
      <c r="NY374"/>
      <c r="NZ374"/>
      <c r="OA374"/>
      <c r="OB374"/>
      <c r="OC374"/>
      <c r="OD374"/>
      <c r="OE374"/>
      <c r="OF374"/>
      <c r="OG374"/>
      <c r="OH374"/>
      <c r="OI374"/>
      <c r="OJ374"/>
      <c r="OK374"/>
      <c r="OL374"/>
      <c r="OM374"/>
      <c r="ON374"/>
      <c r="OO374"/>
      <c r="OP374"/>
      <c r="OQ374"/>
      <c r="OR374"/>
      <c r="OS374"/>
      <c r="OT374"/>
      <c r="OU374"/>
      <c r="OV374"/>
      <c r="OW374"/>
      <c r="OX374"/>
      <c r="OY374"/>
      <c r="OZ374"/>
      <c r="PA374"/>
      <c r="PB374"/>
      <c r="PC374"/>
      <c r="PD374"/>
      <c r="PE374"/>
      <c r="PF374"/>
      <c r="PG374"/>
      <c r="PH374"/>
      <c r="PI374"/>
      <c r="PJ374"/>
      <c r="PK374"/>
      <c r="PL374"/>
      <c r="PM374"/>
      <c r="PN374"/>
      <c r="PO374"/>
      <c r="PP374"/>
      <c r="PQ374"/>
      <c r="PR374"/>
      <c r="PS374"/>
      <c r="PT374"/>
      <c r="PU374"/>
      <c r="PV374"/>
      <c r="PW374"/>
      <c r="PX374"/>
      <c r="PY374"/>
      <c r="PZ374"/>
      <c r="QA374"/>
      <c r="QB374"/>
      <c r="QC374"/>
      <c r="QD374"/>
      <c r="QE374"/>
      <c r="QF374"/>
      <c r="QG374"/>
      <c r="QH374"/>
      <c r="QI374"/>
      <c r="QJ374"/>
      <c r="QK374"/>
      <c r="QL374"/>
      <c r="QM374"/>
      <c r="QN374"/>
      <c r="QO374"/>
      <c r="QP374"/>
      <c r="QQ374"/>
      <c r="QR374"/>
      <c r="QS374"/>
      <c r="QT374"/>
      <c r="QU374"/>
      <c r="QV374"/>
      <c r="QW374"/>
      <c r="QX374"/>
      <c r="QY374"/>
      <c r="QZ374"/>
      <c r="RA374"/>
      <c r="RB374"/>
      <c r="RC374"/>
      <c r="RD374"/>
      <c r="RE374"/>
      <c r="RF374"/>
      <c r="RG374"/>
      <c r="RH374"/>
      <c r="RI374"/>
      <c r="RJ374"/>
      <c r="RK374"/>
      <c r="RL374"/>
      <c r="RM374"/>
      <c r="RN374"/>
      <c r="RO374"/>
      <c r="RP374"/>
      <c r="RQ374"/>
    </row>
    <row r="375" spans="1:485" s="40" customFormat="1" x14ac:dyDescent="0.2">
      <c r="A375" s="46" t="s">
        <v>607</v>
      </c>
      <c r="B375" s="47" t="s">
        <v>608</v>
      </c>
      <c r="C375" s="47" t="s">
        <v>82</v>
      </c>
      <c r="D375" s="47" t="s">
        <v>614</v>
      </c>
      <c r="E375" s="26">
        <v>2068823</v>
      </c>
      <c r="F375" s="156">
        <v>2324168</v>
      </c>
      <c r="G375" s="2">
        <f t="shared" si="11"/>
        <v>255345</v>
      </c>
      <c r="H375" s="44">
        <f t="shared" si="10"/>
        <v>0.1234</v>
      </c>
      <c r="I375" s="61" t="s">
        <v>870</v>
      </c>
      <c r="J375" s="65" t="s">
        <v>870</v>
      </c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  <c r="JB375"/>
      <c r="JC375"/>
      <c r="JD375"/>
      <c r="JE375"/>
      <c r="JF375"/>
      <c r="JG375"/>
      <c r="JH375"/>
      <c r="JI375"/>
      <c r="JJ375"/>
      <c r="JK375"/>
      <c r="JL375"/>
      <c r="JM375"/>
      <c r="JN375"/>
      <c r="JO375"/>
      <c r="JP375"/>
      <c r="JQ375"/>
      <c r="JR375"/>
      <c r="JS375"/>
      <c r="JT375"/>
      <c r="JU375"/>
      <c r="JV375"/>
      <c r="JW375"/>
      <c r="JX375"/>
      <c r="JY375"/>
      <c r="JZ375"/>
      <c r="KA375"/>
      <c r="KB375"/>
      <c r="KC375"/>
      <c r="KD375"/>
      <c r="KE375"/>
      <c r="KF375"/>
      <c r="KG375"/>
      <c r="KH375"/>
      <c r="KI375"/>
      <c r="KJ375"/>
      <c r="KK375"/>
      <c r="KL375"/>
      <c r="KM375"/>
      <c r="KN375"/>
      <c r="KO375"/>
      <c r="KP375"/>
      <c r="KQ375"/>
      <c r="KR375"/>
      <c r="KS375"/>
      <c r="KT375"/>
      <c r="KU375"/>
      <c r="KV375"/>
      <c r="KW375"/>
      <c r="KX375"/>
      <c r="KY375"/>
      <c r="KZ375"/>
      <c r="LA375"/>
      <c r="LB375"/>
      <c r="LC375"/>
      <c r="LD375"/>
      <c r="LE375"/>
      <c r="LF375"/>
      <c r="LG375"/>
      <c r="LH375"/>
      <c r="LI375"/>
      <c r="LJ375"/>
      <c r="LK375"/>
      <c r="LL375"/>
      <c r="LM375"/>
      <c r="LN375"/>
      <c r="LO375"/>
      <c r="LP375"/>
      <c r="LQ375"/>
      <c r="LR375"/>
      <c r="LS375"/>
      <c r="LT375"/>
      <c r="LU375"/>
      <c r="LV375"/>
      <c r="LW375"/>
      <c r="LX375"/>
      <c r="LY375"/>
      <c r="LZ375"/>
      <c r="MA375"/>
      <c r="MB375"/>
      <c r="MC375"/>
      <c r="MD375"/>
      <c r="ME375"/>
      <c r="MF375"/>
      <c r="MG375"/>
      <c r="MH375"/>
      <c r="MI375"/>
      <c r="MJ375"/>
      <c r="MK375"/>
      <c r="ML375"/>
      <c r="MM375"/>
      <c r="MN375"/>
      <c r="MO375"/>
      <c r="MP375"/>
      <c r="MQ375"/>
      <c r="MR375"/>
      <c r="MS375"/>
      <c r="MT375"/>
      <c r="MU375"/>
      <c r="MV375"/>
      <c r="MW375"/>
      <c r="MX375"/>
      <c r="MY375"/>
      <c r="MZ375"/>
      <c r="NA375"/>
      <c r="NB375"/>
      <c r="NC375"/>
      <c r="ND375"/>
      <c r="NE375"/>
      <c r="NF375"/>
      <c r="NG375"/>
      <c r="NH375"/>
      <c r="NI375"/>
      <c r="NJ375"/>
      <c r="NK375"/>
      <c r="NL375"/>
      <c r="NM375"/>
      <c r="NN375"/>
      <c r="NO375"/>
      <c r="NP375"/>
      <c r="NQ375"/>
      <c r="NR375"/>
      <c r="NS375"/>
      <c r="NT375"/>
      <c r="NU375"/>
      <c r="NV375"/>
      <c r="NW375"/>
      <c r="NX375"/>
      <c r="NY375"/>
      <c r="NZ375"/>
      <c r="OA375"/>
      <c r="OB375"/>
      <c r="OC375"/>
      <c r="OD375"/>
      <c r="OE375"/>
      <c r="OF375"/>
      <c r="OG375"/>
      <c r="OH375"/>
      <c r="OI375"/>
      <c r="OJ375"/>
      <c r="OK375"/>
      <c r="OL375"/>
      <c r="OM375"/>
      <c r="ON375"/>
      <c r="OO375"/>
      <c r="OP375"/>
      <c r="OQ375"/>
      <c r="OR375"/>
      <c r="OS375"/>
      <c r="OT375"/>
      <c r="OU375"/>
      <c r="OV375"/>
      <c r="OW375"/>
      <c r="OX375"/>
      <c r="OY375"/>
      <c r="OZ375"/>
      <c r="PA375"/>
      <c r="PB375"/>
      <c r="PC375"/>
      <c r="PD375"/>
      <c r="PE375"/>
      <c r="PF375"/>
      <c r="PG375"/>
      <c r="PH375"/>
      <c r="PI375"/>
      <c r="PJ375"/>
      <c r="PK375"/>
      <c r="PL375"/>
      <c r="PM375"/>
      <c r="PN375"/>
      <c r="PO375"/>
      <c r="PP375"/>
      <c r="PQ375"/>
      <c r="PR375"/>
      <c r="PS375"/>
      <c r="PT375"/>
      <c r="PU375"/>
      <c r="PV375"/>
      <c r="PW375"/>
      <c r="PX375"/>
      <c r="PY375"/>
      <c r="PZ375"/>
      <c r="QA375"/>
      <c r="QB375"/>
      <c r="QC375"/>
      <c r="QD375"/>
      <c r="QE375"/>
      <c r="QF375"/>
      <c r="QG375"/>
      <c r="QH375"/>
      <c r="QI375"/>
      <c r="QJ375"/>
      <c r="QK375"/>
      <c r="QL375"/>
      <c r="QM375"/>
      <c r="QN375"/>
      <c r="QO375"/>
      <c r="QP375"/>
      <c r="QQ375"/>
      <c r="QR375"/>
      <c r="QS375"/>
      <c r="QT375"/>
      <c r="QU375"/>
      <c r="QV375"/>
      <c r="QW375"/>
      <c r="QX375"/>
      <c r="QY375"/>
      <c r="QZ375"/>
      <c r="RA375"/>
      <c r="RB375"/>
      <c r="RC375"/>
      <c r="RD375"/>
      <c r="RE375"/>
      <c r="RF375"/>
      <c r="RG375"/>
      <c r="RH375"/>
      <c r="RI375"/>
      <c r="RJ375"/>
      <c r="RK375"/>
      <c r="RL375"/>
      <c r="RM375"/>
      <c r="RN375"/>
      <c r="RO375"/>
      <c r="RP375"/>
      <c r="RQ375"/>
    </row>
    <row r="376" spans="1:485" s="40" customFormat="1" x14ac:dyDescent="0.2">
      <c r="A376" s="46" t="s">
        <v>607</v>
      </c>
      <c r="B376" s="47" t="s">
        <v>608</v>
      </c>
      <c r="C376" s="47" t="s">
        <v>59</v>
      </c>
      <c r="D376" s="47" t="s">
        <v>615</v>
      </c>
      <c r="E376" s="26">
        <v>559496</v>
      </c>
      <c r="F376" s="156">
        <v>700538</v>
      </c>
      <c r="G376" s="2">
        <f t="shared" si="11"/>
        <v>141042</v>
      </c>
      <c r="H376" s="44">
        <f t="shared" si="10"/>
        <v>0.25209999999999999</v>
      </c>
      <c r="I376" s="61" t="s">
        <v>870</v>
      </c>
      <c r="J376" s="65" t="s">
        <v>870</v>
      </c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  <c r="IZ376"/>
      <c r="JA376"/>
      <c r="JB376"/>
      <c r="JC376"/>
      <c r="JD376"/>
      <c r="JE376"/>
      <c r="JF376"/>
      <c r="JG376"/>
      <c r="JH376"/>
      <c r="JI376"/>
      <c r="JJ376"/>
      <c r="JK376"/>
      <c r="JL376"/>
      <c r="JM376"/>
      <c r="JN376"/>
      <c r="JO376"/>
      <c r="JP376"/>
      <c r="JQ376"/>
      <c r="JR376"/>
      <c r="JS376"/>
      <c r="JT376"/>
      <c r="JU376"/>
      <c r="JV376"/>
      <c r="JW376"/>
      <c r="JX376"/>
      <c r="JY376"/>
      <c r="JZ376"/>
      <c r="KA376"/>
      <c r="KB376"/>
      <c r="KC376"/>
      <c r="KD376"/>
      <c r="KE376"/>
      <c r="KF376"/>
      <c r="KG376"/>
      <c r="KH376"/>
      <c r="KI376"/>
      <c r="KJ376"/>
      <c r="KK376"/>
      <c r="KL376"/>
      <c r="KM376"/>
      <c r="KN376"/>
      <c r="KO376"/>
      <c r="KP376"/>
      <c r="KQ376"/>
      <c r="KR376"/>
      <c r="KS376"/>
      <c r="KT376"/>
      <c r="KU376"/>
      <c r="KV376"/>
      <c r="KW376"/>
      <c r="KX376"/>
      <c r="KY376"/>
      <c r="KZ376"/>
      <c r="LA376"/>
      <c r="LB376"/>
      <c r="LC376"/>
      <c r="LD376"/>
      <c r="LE376"/>
      <c r="LF376"/>
      <c r="LG376"/>
      <c r="LH376"/>
      <c r="LI376"/>
      <c r="LJ376"/>
      <c r="LK376"/>
      <c r="LL376"/>
      <c r="LM376"/>
      <c r="LN376"/>
      <c r="LO376"/>
      <c r="LP376"/>
      <c r="LQ376"/>
      <c r="LR376"/>
      <c r="LS376"/>
      <c r="LT376"/>
      <c r="LU376"/>
      <c r="LV376"/>
      <c r="LW376"/>
      <c r="LX376"/>
      <c r="LY376"/>
      <c r="LZ376"/>
      <c r="MA376"/>
      <c r="MB376"/>
      <c r="MC376"/>
      <c r="MD376"/>
      <c r="ME376"/>
      <c r="MF376"/>
      <c r="MG376"/>
      <c r="MH376"/>
      <c r="MI376"/>
      <c r="MJ376"/>
      <c r="MK376"/>
      <c r="ML376"/>
      <c r="MM376"/>
      <c r="MN376"/>
      <c r="MO376"/>
      <c r="MP376"/>
      <c r="MQ376"/>
      <c r="MR376"/>
      <c r="MS376"/>
      <c r="MT376"/>
      <c r="MU376"/>
      <c r="MV376"/>
      <c r="MW376"/>
      <c r="MX376"/>
      <c r="MY376"/>
      <c r="MZ376"/>
      <c r="NA376"/>
      <c r="NB376"/>
      <c r="NC376"/>
      <c r="ND376"/>
      <c r="NE376"/>
      <c r="NF376"/>
      <c r="NG376"/>
      <c r="NH376"/>
      <c r="NI376"/>
      <c r="NJ376"/>
      <c r="NK376"/>
      <c r="NL376"/>
      <c r="NM376"/>
      <c r="NN376"/>
      <c r="NO376"/>
      <c r="NP376"/>
      <c r="NQ376"/>
      <c r="NR376"/>
      <c r="NS376"/>
      <c r="NT376"/>
      <c r="NU376"/>
      <c r="NV376"/>
      <c r="NW376"/>
      <c r="NX376"/>
      <c r="NY376"/>
      <c r="NZ376"/>
      <c r="OA376"/>
      <c r="OB376"/>
      <c r="OC376"/>
      <c r="OD376"/>
      <c r="OE376"/>
      <c r="OF376"/>
      <c r="OG376"/>
      <c r="OH376"/>
      <c r="OI376"/>
      <c r="OJ376"/>
      <c r="OK376"/>
      <c r="OL376"/>
      <c r="OM376"/>
      <c r="ON376"/>
      <c r="OO376"/>
      <c r="OP376"/>
      <c r="OQ376"/>
      <c r="OR376"/>
      <c r="OS376"/>
      <c r="OT376"/>
      <c r="OU376"/>
      <c r="OV376"/>
      <c r="OW376"/>
      <c r="OX376"/>
      <c r="OY376"/>
      <c r="OZ376"/>
      <c r="PA376"/>
      <c r="PB376"/>
      <c r="PC376"/>
      <c r="PD376"/>
      <c r="PE376"/>
      <c r="PF376"/>
      <c r="PG376"/>
      <c r="PH376"/>
      <c r="PI376"/>
      <c r="PJ376"/>
      <c r="PK376"/>
      <c r="PL376"/>
      <c r="PM376"/>
      <c r="PN376"/>
      <c r="PO376"/>
      <c r="PP376"/>
      <c r="PQ376"/>
      <c r="PR376"/>
      <c r="PS376"/>
      <c r="PT376"/>
      <c r="PU376"/>
      <c r="PV376"/>
      <c r="PW376"/>
      <c r="PX376"/>
      <c r="PY376"/>
      <c r="PZ376"/>
      <c r="QA376"/>
      <c r="QB376"/>
      <c r="QC376"/>
      <c r="QD376"/>
      <c r="QE376"/>
      <c r="QF376"/>
      <c r="QG376"/>
      <c r="QH376"/>
      <c r="QI376"/>
      <c r="QJ376"/>
      <c r="QK376"/>
      <c r="QL376"/>
      <c r="QM376"/>
      <c r="QN376"/>
      <c r="QO376"/>
      <c r="QP376"/>
      <c r="QQ376"/>
      <c r="QR376"/>
      <c r="QS376"/>
      <c r="QT376"/>
      <c r="QU376"/>
      <c r="QV376"/>
      <c r="QW376"/>
      <c r="QX376"/>
      <c r="QY376"/>
      <c r="QZ376"/>
      <c r="RA376"/>
      <c r="RB376"/>
      <c r="RC376"/>
      <c r="RD376"/>
      <c r="RE376"/>
      <c r="RF376"/>
      <c r="RG376"/>
      <c r="RH376"/>
      <c r="RI376"/>
      <c r="RJ376"/>
      <c r="RK376"/>
      <c r="RL376"/>
      <c r="RM376"/>
      <c r="RN376"/>
      <c r="RO376"/>
      <c r="RP376"/>
      <c r="RQ376"/>
    </row>
    <row r="377" spans="1:485" s="40" customFormat="1" x14ac:dyDescent="0.2">
      <c r="A377" s="46" t="s">
        <v>607</v>
      </c>
      <c r="B377" s="47" t="s">
        <v>608</v>
      </c>
      <c r="C377" s="47" t="s">
        <v>37</v>
      </c>
      <c r="D377" s="47" t="s">
        <v>144</v>
      </c>
      <c r="E377" s="26">
        <v>1070846</v>
      </c>
      <c r="F377" s="156">
        <v>1149325</v>
      </c>
      <c r="G377" s="2">
        <f t="shared" si="11"/>
        <v>78479</v>
      </c>
      <c r="H377" s="44">
        <f t="shared" si="10"/>
        <v>7.3300000000000004E-2</v>
      </c>
      <c r="I377" s="61" t="s">
        <v>870</v>
      </c>
      <c r="J377" s="65" t="s">
        <v>870</v>
      </c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  <c r="JB377"/>
      <c r="JC377"/>
      <c r="JD377"/>
      <c r="JE377"/>
      <c r="JF377"/>
      <c r="JG377"/>
      <c r="JH377"/>
      <c r="JI377"/>
      <c r="JJ377"/>
      <c r="JK377"/>
      <c r="JL377"/>
      <c r="JM377"/>
      <c r="JN377"/>
      <c r="JO377"/>
      <c r="JP377"/>
      <c r="JQ377"/>
      <c r="JR377"/>
      <c r="JS377"/>
      <c r="JT377"/>
      <c r="JU377"/>
      <c r="JV377"/>
      <c r="JW377"/>
      <c r="JX377"/>
      <c r="JY377"/>
      <c r="JZ377"/>
      <c r="KA377"/>
      <c r="KB377"/>
      <c r="KC377"/>
      <c r="KD377"/>
      <c r="KE377"/>
      <c r="KF377"/>
      <c r="KG377"/>
      <c r="KH377"/>
      <c r="KI377"/>
      <c r="KJ377"/>
      <c r="KK377"/>
      <c r="KL377"/>
      <c r="KM377"/>
      <c r="KN377"/>
      <c r="KO377"/>
      <c r="KP377"/>
      <c r="KQ377"/>
      <c r="KR377"/>
      <c r="KS377"/>
      <c r="KT377"/>
      <c r="KU377"/>
      <c r="KV377"/>
      <c r="KW377"/>
      <c r="KX377"/>
      <c r="KY377"/>
      <c r="KZ377"/>
      <c r="LA377"/>
      <c r="LB377"/>
      <c r="LC377"/>
      <c r="LD377"/>
      <c r="LE377"/>
      <c r="LF377"/>
      <c r="LG377"/>
      <c r="LH377"/>
      <c r="LI377"/>
      <c r="LJ377"/>
      <c r="LK377"/>
      <c r="LL377"/>
      <c r="LM377"/>
      <c r="LN377"/>
      <c r="LO377"/>
      <c r="LP377"/>
      <c r="LQ377"/>
      <c r="LR377"/>
      <c r="LS377"/>
      <c r="LT377"/>
      <c r="LU377"/>
      <c r="LV377"/>
      <c r="LW377"/>
      <c r="LX377"/>
      <c r="LY377"/>
      <c r="LZ377"/>
      <c r="MA377"/>
      <c r="MB377"/>
      <c r="MC377"/>
      <c r="MD377"/>
      <c r="ME377"/>
      <c r="MF377"/>
      <c r="MG377"/>
      <c r="MH377"/>
      <c r="MI377"/>
      <c r="MJ377"/>
      <c r="MK377"/>
      <c r="ML377"/>
      <c r="MM377"/>
      <c r="MN377"/>
      <c r="MO377"/>
      <c r="MP377"/>
      <c r="MQ377"/>
      <c r="MR377"/>
      <c r="MS377"/>
      <c r="MT377"/>
      <c r="MU377"/>
      <c r="MV377"/>
      <c r="MW377"/>
      <c r="MX377"/>
      <c r="MY377"/>
      <c r="MZ377"/>
      <c r="NA377"/>
      <c r="NB377"/>
      <c r="NC377"/>
      <c r="ND377"/>
      <c r="NE377"/>
      <c r="NF377"/>
      <c r="NG377"/>
      <c r="NH377"/>
      <c r="NI377"/>
      <c r="NJ377"/>
      <c r="NK377"/>
      <c r="NL377"/>
      <c r="NM377"/>
      <c r="NN377"/>
      <c r="NO377"/>
      <c r="NP377"/>
      <c r="NQ377"/>
      <c r="NR377"/>
      <c r="NS377"/>
      <c r="NT377"/>
      <c r="NU377"/>
      <c r="NV377"/>
      <c r="NW377"/>
      <c r="NX377"/>
      <c r="NY377"/>
      <c r="NZ377"/>
      <c r="OA377"/>
      <c r="OB377"/>
      <c r="OC377"/>
      <c r="OD377"/>
      <c r="OE377"/>
      <c r="OF377"/>
      <c r="OG377"/>
      <c r="OH377"/>
      <c r="OI377"/>
      <c r="OJ377"/>
      <c r="OK377"/>
      <c r="OL377"/>
      <c r="OM377"/>
      <c r="ON377"/>
      <c r="OO377"/>
      <c r="OP377"/>
      <c r="OQ377"/>
      <c r="OR377"/>
      <c r="OS377"/>
      <c r="OT377"/>
      <c r="OU377"/>
      <c r="OV377"/>
      <c r="OW377"/>
      <c r="OX377"/>
      <c r="OY377"/>
      <c r="OZ377"/>
      <c r="PA377"/>
      <c r="PB377"/>
      <c r="PC377"/>
      <c r="PD377"/>
      <c r="PE377"/>
      <c r="PF377"/>
      <c r="PG377"/>
      <c r="PH377"/>
      <c r="PI377"/>
      <c r="PJ377"/>
      <c r="PK377"/>
      <c r="PL377"/>
      <c r="PM377"/>
      <c r="PN377"/>
      <c r="PO377"/>
      <c r="PP377"/>
      <c r="PQ377"/>
      <c r="PR377"/>
      <c r="PS377"/>
      <c r="PT377"/>
      <c r="PU377"/>
      <c r="PV377"/>
      <c r="PW377"/>
      <c r="PX377"/>
      <c r="PY377"/>
      <c r="PZ377"/>
      <c r="QA377"/>
      <c r="QB377"/>
      <c r="QC377"/>
      <c r="QD377"/>
      <c r="QE377"/>
      <c r="QF377"/>
      <c r="QG377"/>
      <c r="QH377"/>
      <c r="QI377"/>
      <c r="QJ377"/>
      <c r="QK377"/>
      <c r="QL377"/>
      <c r="QM377"/>
      <c r="QN377"/>
      <c r="QO377"/>
      <c r="QP377"/>
      <c r="QQ377"/>
      <c r="QR377"/>
      <c r="QS377"/>
      <c r="QT377"/>
      <c r="QU377"/>
      <c r="QV377"/>
      <c r="QW377"/>
      <c r="QX377"/>
      <c r="QY377"/>
      <c r="QZ377"/>
      <c r="RA377"/>
      <c r="RB377"/>
      <c r="RC377"/>
      <c r="RD377"/>
      <c r="RE377"/>
      <c r="RF377"/>
      <c r="RG377"/>
      <c r="RH377"/>
      <c r="RI377"/>
      <c r="RJ377"/>
      <c r="RK377"/>
      <c r="RL377"/>
      <c r="RM377"/>
      <c r="RN377"/>
      <c r="RO377"/>
      <c r="RP377"/>
      <c r="RQ377"/>
    </row>
    <row r="378" spans="1:485" s="40" customFormat="1" x14ac:dyDescent="0.2">
      <c r="A378" s="46" t="s">
        <v>607</v>
      </c>
      <c r="B378" s="47" t="s">
        <v>608</v>
      </c>
      <c r="C378" s="47" t="s">
        <v>215</v>
      </c>
      <c r="D378" s="47" t="s">
        <v>616</v>
      </c>
      <c r="E378" s="26">
        <v>1648183</v>
      </c>
      <c r="F378" s="156">
        <v>1890879</v>
      </c>
      <c r="G378" s="2">
        <f t="shared" si="11"/>
        <v>242696</v>
      </c>
      <c r="H378" s="44">
        <f t="shared" si="10"/>
        <v>0.14729999999999999</v>
      </c>
      <c r="I378" s="61" t="s">
        <v>870</v>
      </c>
      <c r="J378" s="65" t="s">
        <v>870</v>
      </c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  <c r="IZ378"/>
      <c r="JA378"/>
      <c r="JB378"/>
      <c r="JC378"/>
      <c r="JD378"/>
      <c r="JE378"/>
      <c r="JF378"/>
      <c r="JG378"/>
      <c r="JH378"/>
      <c r="JI378"/>
      <c r="JJ378"/>
      <c r="JK378"/>
      <c r="JL378"/>
      <c r="JM378"/>
      <c r="JN378"/>
      <c r="JO378"/>
      <c r="JP378"/>
      <c r="JQ378"/>
      <c r="JR378"/>
      <c r="JS378"/>
      <c r="JT378"/>
      <c r="JU378"/>
      <c r="JV378"/>
      <c r="JW378"/>
      <c r="JX378"/>
      <c r="JY378"/>
      <c r="JZ378"/>
      <c r="KA378"/>
      <c r="KB378"/>
      <c r="KC378"/>
      <c r="KD378"/>
      <c r="KE378"/>
      <c r="KF378"/>
      <c r="KG378"/>
      <c r="KH378"/>
      <c r="KI378"/>
      <c r="KJ378"/>
      <c r="KK378"/>
      <c r="KL378"/>
      <c r="KM378"/>
      <c r="KN378"/>
      <c r="KO378"/>
      <c r="KP378"/>
      <c r="KQ378"/>
      <c r="KR378"/>
      <c r="KS378"/>
      <c r="KT378"/>
      <c r="KU378"/>
      <c r="KV378"/>
      <c r="KW378"/>
      <c r="KX378"/>
      <c r="KY378"/>
      <c r="KZ378"/>
      <c r="LA378"/>
      <c r="LB378"/>
      <c r="LC378"/>
      <c r="LD378"/>
      <c r="LE378"/>
      <c r="LF378"/>
      <c r="LG378"/>
      <c r="LH378"/>
      <c r="LI378"/>
      <c r="LJ378"/>
      <c r="LK378"/>
      <c r="LL378"/>
      <c r="LM378"/>
      <c r="LN378"/>
      <c r="LO378"/>
      <c r="LP378"/>
      <c r="LQ378"/>
      <c r="LR378"/>
      <c r="LS378"/>
      <c r="LT378"/>
      <c r="LU378"/>
      <c r="LV378"/>
      <c r="LW378"/>
      <c r="LX378"/>
      <c r="LY378"/>
      <c r="LZ378"/>
      <c r="MA378"/>
      <c r="MB378"/>
      <c r="MC378"/>
      <c r="MD378"/>
      <c r="ME378"/>
      <c r="MF378"/>
      <c r="MG378"/>
      <c r="MH378"/>
      <c r="MI378"/>
      <c r="MJ378"/>
      <c r="MK378"/>
      <c r="ML378"/>
      <c r="MM378"/>
      <c r="MN378"/>
      <c r="MO378"/>
      <c r="MP378"/>
      <c r="MQ378"/>
      <c r="MR378"/>
      <c r="MS378"/>
      <c r="MT378"/>
      <c r="MU378"/>
      <c r="MV378"/>
      <c r="MW378"/>
      <c r="MX378"/>
      <c r="MY378"/>
      <c r="MZ378"/>
      <c r="NA378"/>
      <c r="NB378"/>
      <c r="NC378"/>
      <c r="ND378"/>
      <c r="NE378"/>
      <c r="NF378"/>
      <c r="NG378"/>
      <c r="NH378"/>
      <c r="NI378"/>
      <c r="NJ378"/>
      <c r="NK378"/>
      <c r="NL378"/>
      <c r="NM378"/>
      <c r="NN378"/>
      <c r="NO378"/>
      <c r="NP378"/>
      <c r="NQ378"/>
      <c r="NR378"/>
      <c r="NS378"/>
      <c r="NT378"/>
      <c r="NU378"/>
      <c r="NV378"/>
      <c r="NW378"/>
      <c r="NX378"/>
      <c r="NY378"/>
      <c r="NZ378"/>
      <c r="OA378"/>
      <c r="OB378"/>
      <c r="OC378"/>
      <c r="OD378"/>
      <c r="OE378"/>
      <c r="OF378"/>
      <c r="OG378"/>
      <c r="OH378"/>
      <c r="OI378"/>
      <c r="OJ378"/>
      <c r="OK378"/>
      <c r="OL378"/>
      <c r="OM378"/>
      <c r="ON378"/>
      <c r="OO378"/>
      <c r="OP378"/>
      <c r="OQ378"/>
      <c r="OR378"/>
      <c r="OS378"/>
      <c r="OT378"/>
      <c r="OU378"/>
      <c r="OV378"/>
      <c r="OW378"/>
      <c r="OX378"/>
      <c r="OY378"/>
      <c r="OZ378"/>
      <c r="PA378"/>
      <c r="PB378"/>
      <c r="PC378"/>
      <c r="PD378"/>
      <c r="PE378"/>
      <c r="PF378"/>
      <c r="PG378"/>
      <c r="PH378"/>
      <c r="PI378"/>
      <c r="PJ378"/>
      <c r="PK378"/>
      <c r="PL378"/>
      <c r="PM378"/>
      <c r="PN378"/>
      <c r="PO378"/>
      <c r="PP378"/>
      <c r="PQ378"/>
      <c r="PR378"/>
      <c r="PS378"/>
      <c r="PT378"/>
      <c r="PU378"/>
      <c r="PV378"/>
      <c r="PW378"/>
      <c r="PX378"/>
      <c r="PY378"/>
      <c r="PZ378"/>
      <c r="QA378"/>
      <c r="QB378"/>
      <c r="QC378"/>
      <c r="QD378"/>
      <c r="QE378"/>
      <c r="QF378"/>
      <c r="QG378"/>
      <c r="QH378"/>
      <c r="QI378"/>
      <c r="QJ378"/>
      <c r="QK378"/>
      <c r="QL378"/>
      <c r="QM378"/>
      <c r="QN378"/>
      <c r="QO378"/>
      <c r="QP378"/>
      <c r="QQ378"/>
      <c r="QR378"/>
      <c r="QS378"/>
      <c r="QT378"/>
      <c r="QU378"/>
      <c r="QV378"/>
      <c r="QW378"/>
      <c r="QX378"/>
      <c r="QY378"/>
      <c r="QZ378"/>
      <c r="RA378"/>
      <c r="RB378"/>
      <c r="RC378"/>
      <c r="RD378"/>
      <c r="RE378"/>
      <c r="RF378"/>
      <c r="RG378"/>
      <c r="RH378"/>
      <c r="RI378"/>
      <c r="RJ378"/>
      <c r="RK378"/>
      <c r="RL378"/>
      <c r="RM378"/>
      <c r="RN378"/>
      <c r="RO378"/>
      <c r="RP378"/>
      <c r="RQ378"/>
    </row>
    <row r="379" spans="1:485" s="40" customFormat="1" x14ac:dyDescent="0.2">
      <c r="A379" s="46" t="s">
        <v>617</v>
      </c>
      <c r="B379" s="47" t="s">
        <v>618</v>
      </c>
      <c r="C379" s="47" t="s">
        <v>176</v>
      </c>
      <c r="D379" s="47" t="s">
        <v>619</v>
      </c>
      <c r="E379" s="26">
        <v>210126</v>
      </c>
      <c r="F379" s="156">
        <v>346578</v>
      </c>
      <c r="G379" s="2">
        <f t="shared" si="11"/>
        <v>136452</v>
      </c>
      <c r="H379" s="44">
        <f t="shared" si="10"/>
        <v>0.64939999999999998</v>
      </c>
      <c r="I379" s="61" t="s">
        <v>870</v>
      </c>
      <c r="J379" s="65" t="s">
        <v>870</v>
      </c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  <c r="JD379"/>
      <c r="JE379"/>
      <c r="JF379"/>
      <c r="JG379"/>
      <c r="JH379"/>
      <c r="JI379"/>
      <c r="JJ379"/>
      <c r="JK379"/>
      <c r="JL379"/>
      <c r="JM379"/>
      <c r="JN379"/>
      <c r="JO379"/>
      <c r="JP379"/>
      <c r="JQ379"/>
      <c r="JR379"/>
      <c r="JS379"/>
      <c r="JT379"/>
      <c r="JU379"/>
      <c r="JV379"/>
      <c r="JW379"/>
      <c r="JX379"/>
      <c r="JY379"/>
      <c r="JZ379"/>
      <c r="KA379"/>
      <c r="KB379"/>
      <c r="KC379"/>
      <c r="KD379"/>
      <c r="KE379"/>
      <c r="KF379"/>
      <c r="KG379"/>
      <c r="KH379"/>
      <c r="KI379"/>
      <c r="KJ379"/>
      <c r="KK379"/>
      <c r="KL379"/>
      <c r="KM379"/>
      <c r="KN379"/>
      <c r="KO379"/>
      <c r="KP379"/>
      <c r="KQ379"/>
      <c r="KR379"/>
      <c r="KS379"/>
      <c r="KT379"/>
      <c r="KU379"/>
      <c r="KV379"/>
      <c r="KW379"/>
      <c r="KX379"/>
      <c r="KY379"/>
      <c r="KZ379"/>
      <c r="LA379"/>
      <c r="LB379"/>
      <c r="LC379"/>
      <c r="LD379"/>
      <c r="LE379"/>
      <c r="LF379"/>
      <c r="LG379"/>
      <c r="LH379"/>
      <c r="LI379"/>
      <c r="LJ379"/>
      <c r="LK379"/>
      <c r="LL379"/>
      <c r="LM379"/>
      <c r="LN379"/>
      <c r="LO379"/>
      <c r="LP379"/>
      <c r="LQ379"/>
      <c r="LR379"/>
      <c r="LS379"/>
      <c r="LT379"/>
      <c r="LU379"/>
      <c r="LV379"/>
      <c r="LW379"/>
      <c r="LX379"/>
      <c r="LY379"/>
      <c r="LZ379"/>
      <c r="MA379"/>
      <c r="MB379"/>
      <c r="MC379"/>
      <c r="MD379"/>
      <c r="ME379"/>
      <c r="MF379"/>
      <c r="MG379"/>
      <c r="MH379"/>
      <c r="MI379"/>
      <c r="MJ379"/>
      <c r="MK379"/>
      <c r="ML379"/>
      <c r="MM379"/>
      <c r="MN379"/>
      <c r="MO379"/>
      <c r="MP379"/>
      <c r="MQ379"/>
      <c r="MR379"/>
      <c r="MS379"/>
      <c r="MT379"/>
      <c r="MU379"/>
      <c r="MV379"/>
      <c r="MW379"/>
      <c r="MX379"/>
      <c r="MY379"/>
      <c r="MZ379"/>
      <c r="NA379"/>
      <c r="NB379"/>
      <c r="NC379"/>
      <c r="ND379"/>
      <c r="NE379"/>
      <c r="NF379"/>
      <c r="NG379"/>
      <c r="NH379"/>
      <c r="NI379"/>
      <c r="NJ379"/>
      <c r="NK379"/>
      <c r="NL379"/>
      <c r="NM379"/>
      <c r="NN379"/>
      <c r="NO379"/>
      <c r="NP379"/>
      <c r="NQ379"/>
      <c r="NR379"/>
      <c r="NS379"/>
      <c r="NT379"/>
      <c r="NU379"/>
      <c r="NV379"/>
      <c r="NW379"/>
      <c r="NX379"/>
      <c r="NY379"/>
      <c r="NZ379"/>
      <c r="OA379"/>
      <c r="OB379"/>
      <c r="OC379"/>
      <c r="OD379"/>
      <c r="OE379"/>
      <c r="OF379"/>
      <c r="OG379"/>
      <c r="OH379"/>
      <c r="OI379"/>
      <c r="OJ379"/>
      <c r="OK379"/>
      <c r="OL379"/>
      <c r="OM379"/>
      <c r="ON379"/>
      <c r="OO379"/>
      <c r="OP379"/>
      <c r="OQ379"/>
      <c r="OR379"/>
      <c r="OS379"/>
      <c r="OT379"/>
      <c r="OU379"/>
      <c r="OV379"/>
      <c r="OW379"/>
      <c r="OX379"/>
      <c r="OY379"/>
      <c r="OZ379"/>
      <c r="PA379"/>
      <c r="PB379"/>
      <c r="PC379"/>
      <c r="PD379"/>
      <c r="PE379"/>
      <c r="PF379"/>
      <c r="PG379"/>
      <c r="PH379"/>
      <c r="PI379"/>
      <c r="PJ379"/>
      <c r="PK379"/>
      <c r="PL379"/>
      <c r="PM379"/>
      <c r="PN379"/>
      <c r="PO379"/>
      <c r="PP379"/>
      <c r="PQ379"/>
      <c r="PR379"/>
      <c r="PS379"/>
      <c r="PT379"/>
      <c r="PU379"/>
      <c r="PV379"/>
      <c r="PW379"/>
      <c r="PX379"/>
      <c r="PY379"/>
      <c r="PZ379"/>
      <c r="QA379"/>
      <c r="QB379"/>
      <c r="QC379"/>
      <c r="QD379"/>
      <c r="QE379"/>
      <c r="QF379"/>
      <c r="QG379"/>
      <c r="QH379"/>
      <c r="QI379"/>
      <c r="QJ379"/>
      <c r="QK379"/>
      <c r="QL379"/>
      <c r="QM379"/>
      <c r="QN379"/>
      <c r="QO379"/>
      <c r="QP379"/>
      <c r="QQ379"/>
      <c r="QR379"/>
      <c r="QS379"/>
      <c r="QT379"/>
      <c r="QU379"/>
      <c r="QV379"/>
      <c r="QW379"/>
      <c r="QX379"/>
      <c r="QY379"/>
      <c r="QZ379"/>
      <c r="RA379"/>
      <c r="RB379"/>
      <c r="RC379"/>
      <c r="RD379"/>
      <c r="RE379"/>
      <c r="RF379"/>
      <c r="RG379"/>
      <c r="RH379"/>
      <c r="RI379"/>
      <c r="RJ379"/>
      <c r="RK379"/>
      <c r="RL379"/>
      <c r="RM379"/>
      <c r="RN379"/>
      <c r="RO379"/>
      <c r="RP379"/>
      <c r="RQ379"/>
    </row>
    <row r="380" spans="1:485" s="40" customFormat="1" x14ac:dyDescent="0.2">
      <c r="A380" s="46" t="s">
        <v>617</v>
      </c>
      <c r="B380" s="47" t="s">
        <v>618</v>
      </c>
      <c r="C380" s="47" t="s">
        <v>382</v>
      </c>
      <c r="D380" s="47" t="s">
        <v>620</v>
      </c>
      <c r="E380" s="26">
        <v>199243</v>
      </c>
      <c r="F380" s="156">
        <v>233729</v>
      </c>
      <c r="G380" s="2">
        <f t="shared" si="11"/>
        <v>34486</v>
      </c>
      <c r="H380" s="44">
        <f t="shared" si="10"/>
        <v>0.1731</v>
      </c>
      <c r="I380" s="61" t="s">
        <v>870</v>
      </c>
      <c r="J380" s="65" t="s">
        <v>870</v>
      </c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  <c r="IZ380"/>
      <c r="JA380"/>
      <c r="JB380"/>
      <c r="JC380"/>
      <c r="JD380"/>
      <c r="JE380"/>
      <c r="JF380"/>
      <c r="JG380"/>
      <c r="JH380"/>
      <c r="JI380"/>
      <c r="JJ380"/>
      <c r="JK380"/>
      <c r="JL380"/>
      <c r="JM380"/>
      <c r="JN380"/>
      <c r="JO380"/>
      <c r="JP380"/>
      <c r="JQ380"/>
      <c r="JR380"/>
      <c r="JS380"/>
      <c r="JT380"/>
      <c r="JU380"/>
      <c r="JV380"/>
      <c r="JW380"/>
      <c r="JX380"/>
      <c r="JY380"/>
      <c r="JZ380"/>
      <c r="KA380"/>
      <c r="KB380"/>
      <c r="KC380"/>
      <c r="KD380"/>
      <c r="KE380"/>
      <c r="KF380"/>
      <c r="KG380"/>
      <c r="KH380"/>
      <c r="KI380"/>
      <c r="KJ380"/>
      <c r="KK380"/>
      <c r="KL380"/>
      <c r="KM380"/>
      <c r="KN380"/>
      <c r="KO380"/>
      <c r="KP380"/>
      <c r="KQ380"/>
      <c r="KR380"/>
      <c r="KS380"/>
      <c r="KT380"/>
      <c r="KU380"/>
      <c r="KV380"/>
      <c r="KW380"/>
      <c r="KX380"/>
      <c r="KY380"/>
      <c r="KZ380"/>
      <c r="LA380"/>
      <c r="LB380"/>
      <c r="LC380"/>
      <c r="LD380"/>
      <c r="LE380"/>
      <c r="LF380"/>
      <c r="LG380"/>
      <c r="LH380"/>
      <c r="LI380"/>
      <c r="LJ380"/>
      <c r="LK380"/>
      <c r="LL380"/>
      <c r="LM380"/>
      <c r="LN380"/>
      <c r="LO380"/>
      <c r="LP380"/>
      <c r="LQ380"/>
      <c r="LR380"/>
      <c r="LS380"/>
      <c r="LT380"/>
      <c r="LU380"/>
      <c r="LV380"/>
      <c r="LW380"/>
      <c r="LX380"/>
      <c r="LY380"/>
      <c r="LZ380"/>
      <c r="MA380"/>
      <c r="MB380"/>
      <c r="MC380"/>
      <c r="MD380"/>
      <c r="ME380"/>
      <c r="MF380"/>
      <c r="MG380"/>
      <c r="MH380"/>
      <c r="MI380"/>
      <c r="MJ380"/>
      <c r="MK380"/>
      <c r="ML380"/>
      <c r="MM380"/>
      <c r="MN380"/>
      <c r="MO380"/>
      <c r="MP380"/>
      <c r="MQ380"/>
      <c r="MR380"/>
      <c r="MS380"/>
      <c r="MT380"/>
      <c r="MU380"/>
      <c r="MV380"/>
      <c r="MW380"/>
      <c r="MX380"/>
      <c r="MY380"/>
      <c r="MZ380"/>
      <c r="NA380"/>
      <c r="NB380"/>
      <c r="NC380"/>
      <c r="ND380"/>
      <c r="NE380"/>
      <c r="NF380"/>
      <c r="NG380"/>
      <c r="NH380"/>
      <c r="NI380"/>
      <c r="NJ380"/>
      <c r="NK380"/>
      <c r="NL380"/>
      <c r="NM380"/>
      <c r="NN380"/>
      <c r="NO380"/>
      <c r="NP380"/>
      <c r="NQ380"/>
      <c r="NR380"/>
      <c r="NS380"/>
      <c r="NT380"/>
      <c r="NU380"/>
      <c r="NV380"/>
      <c r="NW380"/>
      <c r="NX380"/>
      <c r="NY380"/>
      <c r="NZ380"/>
      <c r="OA380"/>
      <c r="OB380"/>
      <c r="OC380"/>
      <c r="OD380"/>
      <c r="OE380"/>
      <c r="OF380"/>
      <c r="OG380"/>
      <c r="OH380"/>
      <c r="OI380"/>
      <c r="OJ380"/>
      <c r="OK380"/>
      <c r="OL380"/>
      <c r="OM380"/>
      <c r="ON380"/>
      <c r="OO380"/>
      <c r="OP380"/>
      <c r="OQ380"/>
      <c r="OR380"/>
      <c r="OS380"/>
      <c r="OT380"/>
      <c r="OU380"/>
      <c r="OV380"/>
      <c r="OW380"/>
      <c r="OX380"/>
      <c r="OY380"/>
      <c r="OZ380"/>
      <c r="PA380"/>
      <c r="PB380"/>
      <c r="PC380"/>
      <c r="PD380"/>
      <c r="PE380"/>
      <c r="PF380"/>
      <c r="PG380"/>
      <c r="PH380"/>
      <c r="PI380"/>
      <c r="PJ380"/>
      <c r="PK380"/>
      <c r="PL380"/>
      <c r="PM380"/>
      <c r="PN380"/>
      <c r="PO380"/>
      <c r="PP380"/>
      <c r="PQ380"/>
      <c r="PR380"/>
      <c r="PS380"/>
      <c r="PT380"/>
      <c r="PU380"/>
      <c r="PV380"/>
      <c r="PW380"/>
      <c r="PX380"/>
      <c r="PY380"/>
      <c r="PZ380"/>
      <c r="QA380"/>
      <c r="QB380"/>
      <c r="QC380"/>
      <c r="QD380"/>
      <c r="QE380"/>
      <c r="QF380"/>
      <c r="QG380"/>
      <c r="QH380"/>
      <c r="QI380"/>
      <c r="QJ380"/>
      <c r="QK380"/>
      <c r="QL380"/>
      <c r="QM380"/>
      <c r="QN380"/>
      <c r="QO380"/>
      <c r="QP380"/>
      <c r="QQ380"/>
      <c r="QR380"/>
      <c r="QS380"/>
      <c r="QT380"/>
      <c r="QU380"/>
      <c r="QV380"/>
      <c r="QW380"/>
      <c r="QX380"/>
      <c r="QY380"/>
      <c r="QZ380"/>
      <c r="RA380"/>
      <c r="RB380"/>
      <c r="RC380"/>
      <c r="RD380"/>
      <c r="RE380"/>
      <c r="RF380"/>
      <c r="RG380"/>
      <c r="RH380"/>
      <c r="RI380"/>
      <c r="RJ380"/>
      <c r="RK380"/>
      <c r="RL380"/>
      <c r="RM380"/>
      <c r="RN380"/>
      <c r="RO380"/>
      <c r="RP380"/>
      <c r="RQ380"/>
    </row>
    <row r="381" spans="1:485" s="40" customFormat="1" x14ac:dyDescent="0.2">
      <c r="A381" s="46" t="s">
        <v>617</v>
      </c>
      <c r="B381" s="47" t="s">
        <v>618</v>
      </c>
      <c r="C381" s="47" t="s">
        <v>245</v>
      </c>
      <c r="D381" s="47" t="s">
        <v>621</v>
      </c>
      <c r="E381" s="26">
        <v>40061</v>
      </c>
      <c r="F381" s="156">
        <v>134869</v>
      </c>
      <c r="G381" s="2">
        <f t="shared" si="11"/>
        <v>94808</v>
      </c>
      <c r="H381" s="44">
        <f t="shared" si="10"/>
        <v>2.3666</v>
      </c>
      <c r="I381" s="61" t="s">
        <v>870</v>
      </c>
      <c r="J381" s="65" t="s">
        <v>870</v>
      </c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  <c r="IZ381"/>
      <c r="JA381"/>
      <c r="JB381"/>
      <c r="JC381"/>
      <c r="JD381"/>
      <c r="JE381"/>
      <c r="JF381"/>
      <c r="JG381"/>
      <c r="JH381"/>
      <c r="JI381"/>
      <c r="JJ381"/>
      <c r="JK381"/>
      <c r="JL381"/>
      <c r="JM381"/>
      <c r="JN381"/>
      <c r="JO381"/>
      <c r="JP381"/>
      <c r="JQ381"/>
      <c r="JR381"/>
      <c r="JS381"/>
      <c r="JT381"/>
      <c r="JU381"/>
      <c r="JV381"/>
      <c r="JW381"/>
      <c r="JX381"/>
      <c r="JY381"/>
      <c r="JZ381"/>
      <c r="KA381"/>
      <c r="KB381"/>
      <c r="KC381"/>
      <c r="KD381"/>
      <c r="KE381"/>
      <c r="KF381"/>
      <c r="KG381"/>
      <c r="KH381"/>
      <c r="KI381"/>
      <c r="KJ381"/>
      <c r="KK381"/>
      <c r="KL381"/>
      <c r="KM381"/>
      <c r="KN381"/>
      <c r="KO381"/>
      <c r="KP381"/>
      <c r="KQ381"/>
      <c r="KR381"/>
      <c r="KS381"/>
      <c r="KT381"/>
      <c r="KU381"/>
      <c r="KV381"/>
      <c r="KW381"/>
      <c r="KX381"/>
      <c r="KY381"/>
      <c r="KZ381"/>
      <c r="LA381"/>
      <c r="LB381"/>
      <c r="LC381"/>
      <c r="LD381"/>
      <c r="LE381"/>
      <c r="LF381"/>
      <c r="LG381"/>
      <c r="LH381"/>
      <c r="LI381"/>
      <c r="LJ381"/>
      <c r="LK381"/>
      <c r="LL381"/>
      <c r="LM381"/>
      <c r="LN381"/>
      <c r="LO381"/>
      <c r="LP381"/>
      <c r="LQ381"/>
      <c r="LR381"/>
      <c r="LS381"/>
      <c r="LT381"/>
      <c r="LU381"/>
      <c r="LV381"/>
      <c r="LW381"/>
      <c r="LX381"/>
      <c r="LY381"/>
      <c r="LZ381"/>
      <c r="MA381"/>
      <c r="MB381"/>
      <c r="MC381"/>
      <c r="MD381"/>
      <c r="ME381"/>
      <c r="MF381"/>
      <c r="MG381"/>
      <c r="MH381"/>
      <c r="MI381"/>
      <c r="MJ381"/>
      <c r="MK381"/>
      <c r="ML381"/>
      <c r="MM381"/>
      <c r="MN381"/>
      <c r="MO381"/>
      <c r="MP381"/>
      <c r="MQ381"/>
      <c r="MR381"/>
      <c r="MS381"/>
      <c r="MT381"/>
      <c r="MU381"/>
      <c r="MV381"/>
      <c r="MW381"/>
      <c r="MX381"/>
      <c r="MY381"/>
      <c r="MZ381"/>
      <c r="NA381"/>
      <c r="NB381"/>
      <c r="NC381"/>
      <c r="ND381"/>
      <c r="NE381"/>
      <c r="NF381"/>
      <c r="NG381"/>
      <c r="NH381"/>
      <c r="NI381"/>
      <c r="NJ381"/>
      <c r="NK381"/>
      <c r="NL381"/>
      <c r="NM381"/>
      <c r="NN381"/>
      <c r="NO381"/>
      <c r="NP381"/>
      <c r="NQ381"/>
      <c r="NR381"/>
      <c r="NS381"/>
      <c r="NT381"/>
      <c r="NU381"/>
      <c r="NV381"/>
      <c r="NW381"/>
      <c r="NX381"/>
      <c r="NY381"/>
      <c r="NZ381"/>
      <c r="OA381"/>
      <c r="OB381"/>
      <c r="OC381"/>
      <c r="OD381"/>
      <c r="OE381"/>
      <c r="OF381"/>
      <c r="OG381"/>
      <c r="OH381"/>
      <c r="OI381"/>
      <c r="OJ381"/>
      <c r="OK381"/>
      <c r="OL381"/>
      <c r="OM381"/>
      <c r="ON381"/>
      <c r="OO381"/>
      <c r="OP381"/>
      <c r="OQ381"/>
      <c r="OR381"/>
      <c r="OS381"/>
      <c r="OT381"/>
      <c r="OU381"/>
      <c r="OV381"/>
      <c r="OW381"/>
      <c r="OX381"/>
      <c r="OY381"/>
      <c r="OZ381"/>
      <c r="PA381"/>
      <c r="PB381"/>
      <c r="PC381"/>
      <c r="PD381"/>
      <c r="PE381"/>
      <c r="PF381"/>
      <c r="PG381"/>
      <c r="PH381"/>
      <c r="PI381"/>
      <c r="PJ381"/>
      <c r="PK381"/>
      <c r="PL381"/>
      <c r="PM381"/>
      <c r="PN381"/>
      <c r="PO381"/>
      <c r="PP381"/>
      <c r="PQ381"/>
      <c r="PR381"/>
      <c r="PS381"/>
      <c r="PT381"/>
      <c r="PU381"/>
      <c r="PV381"/>
      <c r="PW381"/>
      <c r="PX381"/>
      <c r="PY381"/>
      <c r="PZ381"/>
      <c r="QA381"/>
      <c r="QB381"/>
      <c r="QC381"/>
      <c r="QD381"/>
      <c r="QE381"/>
      <c r="QF381"/>
      <c r="QG381"/>
      <c r="QH381"/>
      <c r="QI381"/>
      <c r="QJ381"/>
      <c r="QK381"/>
      <c r="QL381"/>
      <c r="QM381"/>
      <c r="QN381"/>
      <c r="QO381"/>
      <c r="QP381"/>
      <c r="QQ381"/>
      <c r="QR381"/>
      <c r="QS381"/>
      <c r="QT381"/>
      <c r="QU381"/>
      <c r="QV381"/>
      <c r="QW381"/>
      <c r="QX381"/>
      <c r="QY381"/>
      <c r="QZ381"/>
      <c r="RA381"/>
      <c r="RB381"/>
      <c r="RC381"/>
      <c r="RD381"/>
      <c r="RE381"/>
      <c r="RF381"/>
      <c r="RG381"/>
      <c r="RH381"/>
      <c r="RI381"/>
      <c r="RJ381"/>
      <c r="RK381"/>
      <c r="RL381"/>
      <c r="RM381"/>
      <c r="RN381"/>
      <c r="RO381"/>
      <c r="RP381"/>
      <c r="RQ381"/>
    </row>
    <row r="382" spans="1:485" s="40" customFormat="1" x14ac:dyDescent="0.2">
      <c r="A382" s="46" t="s">
        <v>617</v>
      </c>
      <c r="B382" s="47" t="s">
        <v>618</v>
      </c>
      <c r="C382" s="47" t="s">
        <v>622</v>
      </c>
      <c r="D382" s="47" t="s">
        <v>623</v>
      </c>
      <c r="E382" s="26">
        <v>611696</v>
      </c>
      <c r="F382" s="156">
        <v>751768</v>
      </c>
      <c r="G382" s="2">
        <f t="shared" si="11"/>
        <v>140072</v>
      </c>
      <c r="H382" s="44">
        <f t="shared" si="10"/>
        <v>0.22900000000000001</v>
      </c>
      <c r="I382" s="61" t="s">
        <v>870</v>
      </c>
      <c r="J382" s="65" t="s">
        <v>870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  <c r="IZ382"/>
      <c r="JA382"/>
      <c r="JB382"/>
      <c r="JC382"/>
      <c r="JD382"/>
      <c r="JE382"/>
      <c r="JF382"/>
      <c r="JG382"/>
      <c r="JH382"/>
      <c r="JI382"/>
      <c r="JJ382"/>
      <c r="JK382"/>
      <c r="JL382"/>
      <c r="JM382"/>
      <c r="JN382"/>
      <c r="JO382"/>
      <c r="JP382"/>
      <c r="JQ382"/>
      <c r="JR382"/>
      <c r="JS382"/>
      <c r="JT382"/>
      <c r="JU382"/>
      <c r="JV382"/>
      <c r="JW382"/>
      <c r="JX382"/>
      <c r="JY382"/>
      <c r="JZ382"/>
      <c r="KA382"/>
      <c r="KB382"/>
      <c r="KC382"/>
      <c r="KD382"/>
      <c r="KE382"/>
      <c r="KF382"/>
      <c r="KG382"/>
      <c r="KH382"/>
      <c r="KI382"/>
      <c r="KJ382"/>
      <c r="KK382"/>
      <c r="KL382"/>
      <c r="KM382"/>
      <c r="KN382"/>
      <c r="KO382"/>
      <c r="KP382"/>
      <c r="KQ382"/>
      <c r="KR382"/>
      <c r="KS382"/>
      <c r="KT382"/>
      <c r="KU382"/>
      <c r="KV382"/>
      <c r="KW382"/>
      <c r="KX382"/>
      <c r="KY382"/>
      <c r="KZ382"/>
      <c r="LA382"/>
      <c r="LB382"/>
      <c r="LC382"/>
      <c r="LD382"/>
      <c r="LE382"/>
      <c r="LF382"/>
      <c r="LG382"/>
      <c r="LH382"/>
      <c r="LI382"/>
      <c r="LJ382"/>
      <c r="LK382"/>
      <c r="LL382"/>
      <c r="LM382"/>
      <c r="LN382"/>
      <c r="LO382"/>
      <c r="LP382"/>
      <c r="LQ382"/>
      <c r="LR382"/>
      <c r="LS382"/>
      <c r="LT382"/>
      <c r="LU382"/>
      <c r="LV382"/>
      <c r="LW382"/>
      <c r="LX382"/>
      <c r="LY382"/>
      <c r="LZ382"/>
      <c r="MA382"/>
      <c r="MB382"/>
      <c r="MC382"/>
      <c r="MD382"/>
      <c r="ME382"/>
      <c r="MF382"/>
      <c r="MG382"/>
      <c r="MH382"/>
      <c r="MI382"/>
      <c r="MJ382"/>
      <c r="MK382"/>
      <c r="ML382"/>
      <c r="MM382"/>
      <c r="MN382"/>
      <c r="MO382"/>
      <c r="MP382"/>
      <c r="MQ382"/>
      <c r="MR382"/>
      <c r="MS382"/>
      <c r="MT382"/>
      <c r="MU382"/>
      <c r="MV382"/>
      <c r="MW382"/>
      <c r="MX382"/>
      <c r="MY382"/>
      <c r="MZ382"/>
      <c r="NA382"/>
      <c r="NB382"/>
      <c r="NC382"/>
      <c r="ND382"/>
      <c r="NE382"/>
      <c r="NF382"/>
      <c r="NG382"/>
      <c r="NH382"/>
      <c r="NI382"/>
      <c r="NJ382"/>
      <c r="NK382"/>
      <c r="NL382"/>
      <c r="NM382"/>
      <c r="NN382"/>
      <c r="NO382"/>
      <c r="NP382"/>
      <c r="NQ382"/>
      <c r="NR382"/>
      <c r="NS382"/>
      <c r="NT382"/>
      <c r="NU382"/>
      <c r="NV382"/>
      <c r="NW382"/>
      <c r="NX382"/>
      <c r="NY382"/>
      <c r="NZ382"/>
      <c r="OA382"/>
      <c r="OB382"/>
      <c r="OC382"/>
      <c r="OD382"/>
      <c r="OE382"/>
      <c r="OF382"/>
      <c r="OG382"/>
      <c r="OH382"/>
      <c r="OI382"/>
      <c r="OJ382"/>
      <c r="OK382"/>
      <c r="OL382"/>
      <c r="OM382"/>
      <c r="ON382"/>
      <c r="OO382"/>
      <c r="OP382"/>
      <c r="OQ382"/>
      <c r="OR382"/>
      <c r="OS382"/>
      <c r="OT382"/>
      <c r="OU382"/>
      <c r="OV382"/>
      <c r="OW382"/>
      <c r="OX382"/>
      <c r="OY382"/>
      <c r="OZ382"/>
      <c r="PA382"/>
      <c r="PB382"/>
      <c r="PC382"/>
      <c r="PD382"/>
      <c r="PE382"/>
      <c r="PF382"/>
      <c r="PG382"/>
      <c r="PH382"/>
      <c r="PI382"/>
      <c r="PJ382"/>
      <c r="PK382"/>
      <c r="PL382"/>
      <c r="PM382"/>
      <c r="PN382"/>
      <c r="PO382"/>
      <c r="PP382"/>
      <c r="PQ382"/>
      <c r="PR382"/>
      <c r="PS382"/>
      <c r="PT382"/>
      <c r="PU382"/>
      <c r="PV382"/>
      <c r="PW382"/>
      <c r="PX382"/>
      <c r="PY382"/>
      <c r="PZ382"/>
      <c r="QA382"/>
      <c r="QB382"/>
      <c r="QC382"/>
      <c r="QD382"/>
      <c r="QE382"/>
      <c r="QF382"/>
      <c r="QG382"/>
      <c r="QH382"/>
      <c r="QI382"/>
      <c r="QJ382"/>
      <c r="QK382"/>
      <c r="QL382"/>
      <c r="QM382"/>
      <c r="QN382"/>
      <c r="QO382"/>
      <c r="QP382"/>
      <c r="QQ382"/>
      <c r="QR382"/>
      <c r="QS382"/>
      <c r="QT382"/>
      <c r="QU382"/>
      <c r="QV382"/>
      <c r="QW382"/>
      <c r="QX382"/>
      <c r="QY382"/>
      <c r="QZ382"/>
      <c r="RA382"/>
      <c r="RB382"/>
      <c r="RC382"/>
      <c r="RD382"/>
      <c r="RE382"/>
      <c r="RF382"/>
      <c r="RG382"/>
      <c r="RH382"/>
      <c r="RI382"/>
      <c r="RJ382"/>
      <c r="RK382"/>
      <c r="RL382"/>
      <c r="RM382"/>
      <c r="RN382"/>
      <c r="RO382"/>
      <c r="RP382"/>
      <c r="RQ382"/>
    </row>
    <row r="383" spans="1:485" s="40" customFormat="1" x14ac:dyDescent="0.2">
      <c r="A383" s="46" t="s">
        <v>617</v>
      </c>
      <c r="B383" s="47" t="s">
        <v>618</v>
      </c>
      <c r="C383" s="47" t="s">
        <v>624</v>
      </c>
      <c r="D383" s="47" t="s">
        <v>625</v>
      </c>
      <c r="E383" s="26">
        <v>1190858</v>
      </c>
      <c r="F383" s="156">
        <v>1359073</v>
      </c>
      <c r="G383" s="2">
        <f t="shared" si="11"/>
        <v>168215</v>
      </c>
      <c r="H383" s="44">
        <f t="shared" si="10"/>
        <v>0.14130000000000001</v>
      </c>
      <c r="I383" s="61" t="s">
        <v>870</v>
      </c>
      <c r="J383" s="65" t="s">
        <v>870</v>
      </c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  <c r="IZ383"/>
      <c r="JA383"/>
      <c r="JB383"/>
      <c r="JC383"/>
      <c r="JD383"/>
      <c r="JE383"/>
      <c r="JF383"/>
      <c r="JG383"/>
      <c r="JH383"/>
      <c r="JI383"/>
      <c r="JJ383"/>
      <c r="JK383"/>
      <c r="JL383"/>
      <c r="JM383"/>
      <c r="JN383"/>
      <c r="JO383"/>
      <c r="JP383"/>
      <c r="JQ383"/>
      <c r="JR383"/>
      <c r="JS383"/>
      <c r="JT383"/>
      <c r="JU383"/>
      <c r="JV383"/>
      <c r="JW383"/>
      <c r="JX383"/>
      <c r="JY383"/>
      <c r="JZ383"/>
      <c r="KA383"/>
      <c r="KB383"/>
      <c r="KC383"/>
      <c r="KD383"/>
      <c r="KE383"/>
      <c r="KF383"/>
      <c r="KG383"/>
      <c r="KH383"/>
      <c r="KI383"/>
      <c r="KJ383"/>
      <c r="KK383"/>
      <c r="KL383"/>
      <c r="KM383"/>
      <c r="KN383"/>
      <c r="KO383"/>
      <c r="KP383"/>
      <c r="KQ383"/>
      <c r="KR383"/>
      <c r="KS383"/>
      <c r="KT383"/>
      <c r="KU383"/>
      <c r="KV383"/>
      <c r="KW383"/>
      <c r="KX383"/>
      <c r="KY383"/>
      <c r="KZ383"/>
      <c r="LA383"/>
      <c r="LB383"/>
      <c r="LC383"/>
      <c r="LD383"/>
      <c r="LE383"/>
      <c r="LF383"/>
      <c r="LG383"/>
      <c r="LH383"/>
      <c r="LI383"/>
      <c r="LJ383"/>
      <c r="LK383"/>
      <c r="LL383"/>
      <c r="LM383"/>
      <c r="LN383"/>
      <c r="LO383"/>
      <c r="LP383"/>
      <c r="LQ383"/>
      <c r="LR383"/>
      <c r="LS383"/>
      <c r="LT383"/>
      <c r="LU383"/>
      <c r="LV383"/>
      <c r="LW383"/>
      <c r="LX383"/>
      <c r="LY383"/>
      <c r="LZ383"/>
      <c r="MA383"/>
      <c r="MB383"/>
      <c r="MC383"/>
      <c r="MD383"/>
      <c r="ME383"/>
      <c r="MF383"/>
      <c r="MG383"/>
      <c r="MH383"/>
      <c r="MI383"/>
      <c r="MJ383"/>
      <c r="MK383"/>
      <c r="ML383"/>
      <c r="MM383"/>
      <c r="MN383"/>
      <c r="MO383"/>
      <c r="MP383"/>
      <c r="MQ383"/>
      <c r="MR383"/>
      <c r="MS383"/>
      <c r="MT383"/>
      <c r="MU383"/>
      <c r="MV383"/>
      <c r="MW383"/>
      <c r="MX383"/>
      <c r="MY383"/>
      <c r="MZ383"/>
      <c r="NA383"/>
      <c r="NB383"/>
      <c r="NC383"/>
      <c r="ND383"/>
      <c r="NE383"/>
      <c r="NF383"/>
      <c r="NG383"/>
      <c r="NH383"/>
      <c r="NI383"/>
      <c r="NJ383"/>
      <c r="NK383"/>
      <c r="NL383"/>
      <c r="NM383"/>
      <c r="NN383"/>
      <c r="NO383"/>
      <c r="NP383"/>
      <c r="NQ383"/>
      <c r="NR383"/>
      <c r="NS383"/>
      <c r="NT383"/>
      <c r="NU383"/>
      <c r="NV383"/>
      <c r="NW383"/>
      <c r="NX383"/>
      <c r="NY383"/>
      <c r="NZ383"/>
      <c r="OA383"/>
      <c r="OB383"/>
      <c r="OC383"/>
      <c r="OD383"/>
      <c r="OE383"/>
      <c r="OF383"/>
      <c r="OG383"/>
      <c r="OH383"/>
      <c r="OI383"/>
      <c r="OJ383"/>
      <c r="OK383"/>
      <c r="OL383"/>
      <c r="OM383"/>
      <c r="ON383"/>
      <c r="OO383"/>
      <c r="OP383"/>
      <c r="OQ383"/>
      <c r="OR383"/>
      <c r="OS383"/>
      <c r="OT383"/>
      <c r="OU383"/>
      <c r="OV383"/>
      <c r="OW383"/>
      <c r="OX383"/>
      <c r="OY383"/>
      <c r="OZ383"/>
      <c r="PA383"/>
      <c r="PB383"/>
      <c r="PC383"/>
      <c r="PD383"/>
      <c r="PE383"/>
      <c r="PF383"/>
      <c r="PG383"/>
      <c r="PH383"/>
      <c r="PI383"/>
      <c r="PJ383"/>
      <c r="PK383"/>
      <c r="PL383"/>
      <c r="PM383"/>
      <c r="PN383"/>
      <c r="PO383"/>
      <c r="PP383"/>
      <c r="PQ383"/>
      <c r="PR383"/>
      <c r="PS383"/>
      <c r="PT383"/>
      <c r="PU383"/>
      <c r="PV383"/>
      <c r="PW383"/>
      <c r="PX383"/>
      <c r="PY383"/>
      <c r="PZ383"/>
      <c r="QA383"/>
      <c r="QB383"/>
      <c r="QC383"/>
      <c r="QD383"/>
      <c r="QE383"/>
      <c r="QF383"/>
      <c r="QG383"/>
      <c r="QH383"/>
      <c r="QI383"/>
      <c r="QJ383"/>
      <c r="QK383"/>
      <c r="QL383"/>
      <c r="QM383"/>
      <c r="QN383"/>
      <c r="QO383"/>
      <c r="QP383"/>
      <c r="QQ383"/>
      <c r="QR383"/>
      <c r="QS383"/>
      <c r="QT383"/>
      <c r="QU383"/>
      <c r="QV383"/>
      <c r="QW383"/>
      <c r="QX383"/>
      <c r="QY383"/>
      <c r="QZ383"/>
      <c r="RA383"/>
      <c r="RB383"/>
      <c r="RC383"/>
      <c r="RD383"/>
      <c r="RE383"/>
      <c r="RF383"/>
      <c r="RG383"/>
      <c r="RH383"/>
      <c r="RI383"/>
      <c r="RJ383"/>
      <c r="RK383"/>
      <c r="RL383"/>
      <c r="RM383"/>
      <c r="RN383"/>
      <c r="RO383"/>
      <c r="RP383"/>
      <c r="RQ383"/>
    </row>
    <row r="384" spans="1:485" s="40" customFormat="1" x14ac:dyDescent="0.2">
      <c r="A384" s="46" t="s">
        <v>617</v>
      </c>
      <c r="B384" s="47" t="s">
        <v>618</v>
      </c>
      <c r="C384" s="47" t="s">
        <v>57</v>
      </c>
      <c r="D384" s="47" t="s">
        <v>626</v>
      </c>
      <c r="E384" s="26">
        <v>2472282</v>
      </c>
      <c r="F384" s="156">
        <v>2967365</v>
      </c>
      <c r="G384" s="2">
        <f t="shared" si="11"/>
        <v>495083</v>
      </c>
      <c r="H384" s="44">
        <f t="shared" si="10"/>
        <v>0.20030000000000001</v>
      </c>
      <c r="I384" s="61" t="s">
        <v>870</v>
      </c>
      <c r="J384" s="65" t="s">
        <v>870</v>
      </c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  <c r="IZ384"/>
      <c r="JA384"/>
      <c r="JB384"/>
      <c r="JC384"/>
      <c r="JD384"/>
      <c r="JE384"/>
      <c r="JF384"/>
      <c r="JG384"/>
      <c r="JH384"/>
      <c r="JI384"/>
      <c r="JJ384"/>
      <c r="JK384"/>
      <c r="JL384"/>
      <c r="JM384"/>
      <c r="JN384"/>
      <c r="JO384"/>
      <c r="JP384"/>
      <c r="JQ384"/>
      <c r="JR384"/>
      <c r="JS384"/>
      <c r="JT384"/>
      <c r="JU384"/>
      <c r="JV384"/>
      <c r="JW384"/>
      <c r="JX384"/>
      <c r="JY384"/>
      <c r="JZ384"/>
      <c r="KA384"/>
      <c r="KB384"/>
      <c r="KC384"/>
      <c r="KD384"/>
      <c r="KE384"/>
      <c r="KF384"/>
      <c r="KG384"/>
      <c r="KH384"/>
      <c r="KI384"/>
      <c r="KJ384"/>
      <c r="KK384"/>
      <c r="KL384"/>
      <c r="KM384"/>
      <c r="KN384"/>
      <c r="KO384"/>
      <c r="KP384"/>
      <c r="KQ384"/>
      <c r="KR384"/>
      <c r="KS384"/>
      <c r="KT384"/>
      <c r="KU384"/>
      <c r="KV384"/>
      <c r="KW384"/>
      <c r="KX384"/>
      <c r="KY384"/>
      <c r="KZ384"/>
      <c r="LA384"/>
      <c r="LB384"/>
      <c r="LC384"/>
      <c r="LD384"/>
      <c r="LE384"/>
      <c r="LF384"/>
      <c r="LG384"/>
      <c r="LH384"/>
      <c r="LI384"/>
      <c r="LJ384"/>
      <c r="LK384"/>
      <c r="LL384"/>
      <c r="LM384"/>
      <c r="LN384"/>
      <c r="LO384"/>
      <c r="LP384"/>
      <c r="LQ384"/>
      <c r="LR384"/>
      <c r="LS384"/>
      <c r="LT384"/>
      <c r="LU384"/>
      <c r="LV384"/>
      <c r="LW384"/>
      <c r="LX384"/>
      <c r="LY384"/>
      <c r="LZ384"/>
      <c r="MA384"/>
      <c r="MB384"/>
      <c r="MC384"/>
      <c r="MD384"/>
      <c r="ME384"/>
      <c r="MF384"/>
      <c r="MG384"/>
      <c r="MH384"/>
      <c r="MI384"/>
      <c r="MJ384"/>
      <c r="MK384"/>
      <c r="ML384"/>
      <c r="MM384"/>
      <c r="MN384"/>
      <c r="MO384"/>
      <c r="MP384"/>
      <c r="MQ384"/>
      <c r="MR384"/>
      <c r="MS384"/>
      <c r="MT384"/>
      <c r="MU384"/>
      <c r="MV384"/>
      <c r="MW384"/>
      <c r="MX384"/>
      <c r="MY384"/>
      <c r="MZ384"/>
      <c r="NA384"/>
      <c r="NB384"/>
      <c r="NC384"/>
      <c r="ND384"/>
      <c r="NE384"/>
      <c r="NF384"/>
      <c r="NG384"/>
      <c r="NH384"/>
      <c r="NI384"/>
      <c r="NJ384"/>
      <c r="NK384"/>
      <c r="NL384"/>
      <c r="NM384"/>
      <c r="NN384"/>
      <c r="NO384"/>
      <c r="NP384"/>
      <c r="NQ384"/>
      <c r="NR384"/>
      <c r="NS384"/>
      <c r="NT384"/>
      <c r="NU384"/>
      <c r="NV384"/>
      <c r="NW384"/>
      <c r="NX384"/>
      <c r="NY384"/>
      <c r="NZ384"/>
      <c r="OA384"/>
      <c r="OB384"/>
      <c r="OC384"/>
      <c r="OD384"/>
      <c r="OE384"/>
      <c r="OF384"/>
      <c r="OG384"/>
      <c r="OH384"/>
      <c r="OI384"/>
      <c r="OJ384"/>
      <c r="OK384"/>
      <c r="OL384"/>
      <c r="OM384"/>
      <c r="ON384"/>
      <c r="OO384"/>
      <c r="OP384"/>
      <c r="OQ384"/>
      <c r="OR384"/>
      <c r="OS384"/>
      <c r="OT384"/>
      <c r="OU384"/>
      <c r="OV384"/>
      <c r="OW384"/>
      <c r="OX384"/>
      <c r="OY384"/>
      <c r="OZ384"/>
      <c r="PA384"/>
      <c r="PB384"/>
      <c r="PC384"/>
      <c r="PD384"/>
      <c r="PE384"/>
      <c r="PF384"/>
      <c r="PG384"/>
      <c r="PH384"/>
      <c r="PI384"/>
      <c r="PJ384"/>
      <c r="PK384"/>
      <c r="PL384"/>
      <c r="PM384"/>
      <c r="PN384"/>
      <c r="PO384"/>
      <c r="PP384"/>
      <c r="PQ384"/>
      <c r="PR384"/>
      <c r="PS384"/>
      <c r="PT384"/>
      <c r="PU384"/>
      <c r="PV384"/>
      <c r="PW384"/>
      <c r="PX384"/>
      <c r="PY384"/>
      <c r="PZ384"/>
      <c r="QA384"/>
      <c r="QB384"/>
      <c r="QC384"/>
      <c r="QD384"/>
      <c r="QE384"/>
      <c r="QF384"/>
      <c r="QG384"/>
      <c r="QH384"/>
      <c r="QI384"/>
      <c r="QJ384"/>
      <c r="QK384"/>
      <c r="QL384"/>
      <c r="QM384"/>
      <c r="QN384"/>
      <c r="QO384"/>
      <c r="QP384"/>
      <c r="QQ384"/>
      <c r="QR384"/>
      <c r="QS384"/>
      <c r="QT384"/>
      <c r="QU384"/>
      <c r="QV384"/>
      <c r="QW384"/>
      <c r="QX384"/>
      <c r="QY384"/>
      <c r="QZ384"/>
      <c r="RA384"/>
      <c r="RB384"/>
      <c r="RC384"/>
      <c r="RD384"/>
      <c r="RE384"/>
      <c r="RF384"/>
      <c r="RG384"/>
      <c r="RH384"/>
      <c r="RI384"/>
      <c r="RJ384"/>
      <c r="RK384"/>
      <c r="RL384"/>
      <c r="RM384"/>
      <c r="RN384"/>
      <c r="RO384"/>
      <c r="RP384"/>
      <c r="RQ384"/>
    </row>
    <row r="385" spans="1:485" s="40" customFormat="1" x14ac:dyDescent="0.2">
      <c r="A385" s="46" t="s">
        <v>617</v>
      </c>
      <c r="B385" s="47" t="s">
        <v>618</v>
      </c>
      <c r="C385" s="47" t="s">
        <v>18</v>
      </c>
      <c r="D385" s="47" t="s">
        <v>627</v>
      </c>
      <c r="E385" s="26">
        <v>103289</v>
      </c>
      <c r="F385" s="156">
        <v>228361</v>
      </c>
      <c r="G385" s="2">
        <f t="shared" si="11"/>
        <v>125072</v>
      </c>
      <c r="H385" s="44">
        <f t="shared" si="10"/>
        <v>1.2109000000000001</v>
      </c>
      <c r="I385" s="61">
        <v>1</v>
      </c>
      <c r="J385" s="65" t="s">
        <v>870</v>
      </c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  <c r="JB385"/>
      <c r="JC385"/>
      <c r="JD385"/>
      <c r="JE385"/>
      <c r="JF385"/>
      <c r="JG385"/>
      <c r="JH385"/>
      <c r="JI385"/>
      <c r="JJ385"/>
      <c r="JK385"/>
      <c r="JL385"/>
      <c r="JM385"/>
      <c r="JN385"/>
      <c r="JO385"/>
      <c r="JP385"/>
      <c r="JQ385"/>
      <c r="JR385"/>
      <c r="JS385"/>
      <c r="JT385"/>
      <c r="JU385"/>
      <c r="JV385"/>
      <c r="JW385"/>
      <c r="JX385"/>
      <c r="JY385"/>
      <c r="JZ385"/>
      <c r="KA385"/>
      <c r="KB385"/>
      <c r="KC385"/>
      <c r="KD385"/>
      <c r="KE385"/>
      <c r="KF385"/>
      <c r="KG385"/>
      <c r="KH385"/>
      <c r="KI385"/>
      <c r="KJ385"/>
      <c r="KK385"/>
      <c r="KL385"/>
      <c r="KM385"/>
      <c r="KN385"/>
      <c r="KO385"/>
      <c r="KP385"/>
      <c r="KQ385"/>
      <c r="KR385"/>
      <c r="KS385"/>
      <c r="KT385"/>
      <c r="KU385"/>
      <c r="KV385"/>
      <c r="KW385"/>
      <c r="KX385"/>
      <c r="KY385"/>
      <c r="KZ385"/>
      <c r="LA385"/>
      <c r="LB385"/>
      <c r="LC385"/>
      <c r="LD385"/>
      <c r="LE385"/>
      <c r="LF385"/>
      <c r="LG385"/>
      <c r="LH385"/>
      <c r="LI385"/>
      <c r="LJ385"/>
      <c r="LK385"/>
      <c r="LL385"/>
      <c r="LM385"/>
      <c r="LN385"/>
      <c r="LO385"/>
      <c r="LP385"/>
      <c r="LQ385"/>
      <c r="LR385"/>
      <c r="LS385"/>
      <c r="LT385"/>
      <c r="LU385"/>
      <c r="LV385"/>
      <c r="LW385"/>
      <c r="LX385"/>
      <c r="LY385"/>
      <c r="LZ385"/>
      <c r="MA385"/>
      <c r="MB385"/>
      <c r="MC385"/>
      <c r="MD385"/>
      <c r="ME385"/>
      <c r="MF385"/>
      <c r="MG385"/>
      <c r="MH385"/>
      <c r="MI385"/>
      <c r="MJ385"/>
      <c r="MK385"/>
      <c r="ML385"/>
      <c r="MM385"/>
      <c r="MN385"/>
      <c r="MO385"/>
      <c r="MP385"/>
      <c r="MQ385"/>
      <c r="MR385"/>
      <c r="MS385"/>
      <c r="MT385"/>
      <c r="MU385"/>
      <c r="MV385"/>
      <c r="MW385"/>
      <c r="MX385"/>
      <c r="MY385"/>
      <c r="MZ385"/>
      <c r="NA385"/>
      <c r="NB385"/>
      <c r="NC385"/>
      <c r="ND385"/>
      <c r="NE385"/>
      <c r="NF385"/>
      <c r="NG385"/>
      <c r="NH385"/>
      <c r="NI385"/>
      <c r="NJ385"/>
      <c r="NK385"/>
      <c r="NL385"/>
      <c r="NM385"/>
      <c r="NN385"/>
      <c r="NO385"/>
      <c r="NP385"/>
      <c r="NQ385"/>
      <c r="NR385"/>
      <c r="NS385"/>
      <c r="NT385"/>
      <c r="NU385"/>
      <c r="NV385"/>
      <c r="NW385"/>
      <c r="NX385"/>
      <c r="NY385"/>
      <c r="NZ385"/>
      <c r="OA385"/>
      <c r="OB385"/>
      <c r="OC385"/>
      <c r="OD385"/>
      <c r="OE385"/>
      <c r="OF385"/>
      <c r="OG385"/>
      <c r="OH385"/>
      <c r="OI385"/>
      <c r="OJ385"/>
      <c r="OK385"/>
      <c r="OL385"/>
      <c r="OM385"/>
      <c r="ON385"/>
      <c r="OO385"/>
      <c r="OP385"/>
      <c r="OQ385"/>
      <c r="OR385"/>
      <c r="OS385"/>
      <c r="OT385"/>
      <c r="OU385"/>
      <c r="OV385"/>
      <c r="OW385"/>
      <c r="OX385"/>
      <c r="OY385"/>
      <c r="OZ385"/>
      <c r="PA385"/>
      <c r="PB385"/>
      <c r="PC385"/>
      <c r="PD385"/>
      <c r="PE385"/>
      <c r="PF385"/>
      <c r="PG385"/>
      <c r="PH385"/>
      <c r="PI385"/>
      <c r="PJ385"/>
      <c r="PK385"/>
      <c r="PL385"/>
      <c r="PM385"/>
      <c r="PN385"/>
      <c r="PO385"/>
      <c r="PP385"/>
      <c r="PQ385"/>
      <c r="PR385"/>
      <c r="PS385"/>
      <c r="PT385"/>
      <c r="PU385"/>
      <c r="PV385"/>
      <c r="PW385"/>
      <c r="PX385"/>
      <c r="PY385"/>
      <c r="PZ385"/>
      <c r="QA385"/>
      <c r="QB385"/>
      <c r="QC385"/>
      <c r="QD385"/>
      <c r="QE385"/>
      <c r="QF385"/>
      <c r="QG385"/>
      <c r="QH385"/>
      <c r="QI385"/>
      <c r="QJ385"/>
      <c r="QK385"/>
      <c r="QL385"/>
      <c r="QM385"/>
      <c r="QN385"/>
      <c r="QO385"/>
      <c r="QP385"/>
      <c r="QQ385"/>
      <c r="QR385"/>
      <c r="QS385"/>
      <c r="QT385"/>
      <c r="QU385"/>
      <c r="QV385"/>
      <c r="QW385"/>
      <c r="QX385"/>
      <c r="QY385"/>
      <c r="QZ385"/>
      <c r="RA385"/>
      <c r="RB385"/>
      <c r="RC385"/>
      <c r="RD385"/>
      <c r="RE385"/>
      <c r="RF385"/>
      <c r="RG385"/>
      <c r="RH385"/>
      <c r="RI385"/>
      <c r="RJ385"/>
      <c r="RK385"/>
      <c r="RL385"/>
      <c r="RM385"/>
      <c r="RN385"/>
      <c r="RO385"/>
      <c r="RP385"/>
      <c r="RQ385"/>
    </row>
    <row r="386" spans="1:485" s="40" customFormat="1" x14ac:dyDescent="0.2">
      <c r="A386" s="46" t="s">
        <v>617</v>
      </c>
      <c r="B386" s="47" t="s">
        <v>618</v>
      </c>
      <c r="C386" s="47" t="s">
        <v>193</v>
      </c>
      <c r="D386" s="47" t="s">
        <v>628</v>
      </c>
      <c r="E386" s="26">
        <v>847291</v>
      </c>
      <c r="F386" s="156">
        <v>1001450</v>
      </c>
      <c r="G386" s="2">
        <f t="shared" si="11"/>
        <v>154159</v>
      </c>
      <c r="H386" s="44">
        <f t="shared" si="10"/>
        <v>0.18190000000000001</v>
      </c>
      <c r="I386" s="61" t="s">
        <v>870</v>
      </c>
      <c r="J386" s="65" t="s">
        <v>870</v>
      </c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  <c r="IZ386"/>
      <c r="JA386"/>
      <c r="JB386"/>
      <c r="JC386"/>
      <c r="JD386"/>
      <c r="JE386"/>
      <c r="JF386"/>
      <c r="JG386"/>
      <c r="JH386"/>
      <c r="JI386"/>
      <c r="JJ386"/>
      <c r="JK386"/>
      <c r="JL386"/>
      <c r="JM386"/>
      <c r="JN386"/>
      <c r="JO386"/>
      <c r="JP386"/>
      <c r="JQ386"/>
      <c r="JR386"/>
      <c r="JS386"/>
      <c r="JT386"/>
      <c r="JU386"/>
      <c r="JV386"/>
      <c r="JW386"/>
      <c r="JX386"/>
      <c r="JY386"/>
      <c r="JZ386"/>
      <c r="KA386"/>
      <c r="KB386"/>
      <c r="KC386"/>
      <c r="KD386"/>
      <c r="KE386"/>
      <c r="KF386"/>
      <c r="KG386"/>
      <c r="KH386"/>
      <c r="KI386"/>
      <c r="KJ386"/>
      <c r="KK386"/>
      <c r="KL386"/>
      <c r="KM386"/>
      <c r="KN386"/>
      <c r="KO386"/>
      <c r="KP386"/>
      <c r="KQ386"/>
      <c r="KR386"/>
      <c r="KS386"/>
      <c r="KT386"/>
      <c r="KU386"/>
      <c r="KV386"/>
      <c r="KW386"/>
      <c r="KX386"/>
      <c r="KY386"/>
      <c r="KZ386"/>
      <c r="LA386"/>
      <c r="LB386"/>
      <c r="LC386"/>
      <c r="LD386"/>
      <c r="LE386"/>
      <c r="LF386"/>
      <c r="LG386"/>
      <c r="LH386"/>
      <c r="LI386"/>
      <c r="LJ386"/>
      <c r="LK386"/>
      <c r="LL386"/>
      <c r="LM386"/>
      <c r="LN386"/>
      <c r="LO386"/>
      <c r="LP386"/>
      <c r="LQ386"/>
      <c r="LR386"/>
      <c r="LS386"/>
      <c r="LT386"/>
      <c r="LU386"/>
      <c r="LV386"/>
      <c r="LW386"/>
      <c r="LX386"/>
      <c r="LY386"/>
      <c r="LZ386"/>
      <c r="MA386"/>
      <c r="MB386"/>
      <c r="MC386"/>
      <c r="MD386"/>
      <c r="ME386"/>
      <c r="MF386"/>
      <c r="MG386"/>
      <c r="MH386"/>
      <c r="MI386"/>
      <c r="MJ386"/>
      <c r="MK386"/>
      <c r="ML386"/>
      <c r="MM386"/>
      <c r="MN386"/>
      <c r="MO386"/>
      <c r="MP386"/>
      <c r="MQ386"/>
      <c r="MR386"/>
      <c r="MS386"/>
      <c r="MT386"/>
      <c r="MU386"/>
      <c r="MV386"/>
      <c r="MW386"/>
      <c r="MX386"/>
      <c r="MY386"/>
      <c r="MZ386"/>
      <c r="NA386"/>
      <c r="NB386"/>
      <c r="NC386"/>
      <c r="ND386"/>
      <c r="NE386"/>
      <c r="NF386"/>
      <c r="NG386"/>
      <c r="NH386"/>
      <c r="NI386"/>
      <c r="NJ386"/>
      <c r="NK386"/>
      <c r="NL386"/>
      <c r="NM386"/>
      <c r="NN386"/>
      <c r="NO386"/>
      <c r="NP386"/>
      <c r="NQ386"/>
      <c r="NR386"/>
      <c r="NS386"/>
      <c r="NT386"/>
      <c r="NU386"/>
      <c r="NV386"/>
      <c r="NW386"/>
      <c r="NX386"/>
      <c r="NY386"/>
      <c r="NZ386"/>
      <c r="OA386"/>
      <c r="OB386"/>
      <c r="OC386"/>
      <c r="OD386"/>
      <c r="OE386"/>
      <c r="OF386"/>
      <c r="OG386"/>
      <c r="OH386"/>
      <c r="OI386"/>
      <c r="OJ386"/>
      <c r="OK386"/>
      <c r="OL386"/>
      <c r="OM386"/>
      <c r="ON386"/>
      <c r="OO386"/>
      <c r="OP386"/>
      <c r="OQ386"/>
      <c r="OR386"/>
      <c r="OS386"/>
      <c r="OT386"/>
      <c r="OU386"/>
      <c r="OV386"/>
      <c r="OW386"/>
      <c r="OX386"/>
      <c r="OY386"/>
      <c r="OZ386"/>
      <c r="PA386"/>
      <c r="PB386"/>
      <c r="PC386"/>
      <c r="PD386"/>
      <c r="PE386"/>
      <c r="PF386"/>
      <c r="PG386"/>
      <c r="PH386"/>
      <c r="PI386"/>
      <c r="PJ386"/>
      <c r="PK386"/>
      <c r="PL386"/>
      <c r="PM386"/>
      <c r="PN386"/>
      <c r="PO386"/>
      <c r="PP386"/>
      <c r="PQ386"/>
      <c r="PR386"/>
      <c r="PS386"/>
      <c r="PT386"/>
      <c r="PU386"/>
      <c r="PV386"/>
      <c r="PW386"/>
      <c r="PX386"/>
      <c r="PY386"/>
      <c r="PZ386"/>
      <c r="QA386"/>
      <c r="QB386"/>
      <c r="QC386"/>
      <c r="QD386"/>
      <c r="QE386"/>
      <c r="QF386"/>
      <c r="QG386"/>
      <c r="QH386"/>
      <c r="QI386"/>
      <c r="QJ386"/>
      <c r="QK386"/>
      <c r="QL386"/>
      <c r="QM386"/>
      <c r="QN386"/>
      <c r="QO386"/>
      <c r="QP386"/>
      <c r="QQ386"/>
      <c r="QR386"/>
      <c r="QS386"/>
      <c r="QT386"/>
      <c r="QU386"/>
      <c r="QV386"/>
      <c r="QW386"/>
      <c r="QX386"/>
      <c r="QY386"/>
      <c r="QZ386"/>
      <c r="RA386"/>
      <c r="RB386"/>
      <c r="RC386"/>
      <c r="RD386"/>
      <c r="RE386"/>
      <c r="RF386"/>
      <c r="RG386"/>
      <c r="RH386"/>
      <c r="RI386"/>
      <c r="RJ386"/>
      <c r="RK386"/>
      <c r="RL386"/>
      <c r="RM386"/>
      <c r="RN386"/>
      <c r="RO386"/>
      <c r="RP386"/>
      <c r="RQ386"/>
    </row>
    <row r="387" spans="1:485" s="40" customFormat="1" x14ac:dyDescent="0.2">
      <c r="A387" s="46" t="s">
        <v>617</v>
      </c>
      <c r="B387" s="47" t="s">
        <v>618</v>
      </c>
      <c r="C387" s="47" t="s">
        <v>22</v>
      </c>
      <c r="D387" s="47" t="s">
        <v>629</v>
      </c>
      <c r="E387" s="26">
        <v>172847</v>
      </c>
      <c r="F387" s="156">
        <v>249183</v>
      </c>
      <c r="G387" s="2">
        <f t="shared" si="11"/>
        <v>76336</v>
      </c>
      <c r="H387" s="44">
        <f t="shared" si="10"/>
        <v>0.44159999999999999</v>
      </c>
      <c r="I387" s="61" t="s">
        <v>870</v>
      </c>
      <c r="J387" s="65" t="s">
        <v>870</v>
      </c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  <c r="IZ387"/>
      <c r="JA387"/>
      <c r="JB387"/>
      <c r="JC387"/>
      <c r="JD387"/>
      <c r="JE387"/>
      <c r="JF387"/>
      <c r="JG387"/>
      <c r="JH387"/>
      <c r="JI387"/>
      <c r="JJ387"/>
      <c r="JK387"/>
      <c r="JL387"/>
      <c r="JM387"/>
      <c r="JN387"/>
      <c r="JO387"/>
      <c r="JP387"/>
      <c r="JQ387"/>
      <c r="JR387"/>
      <c r="JS387"/>
      <c r="JT387"/>
      <c r="JU387"/>
      <c r="JV387"/>
      <c r="JW387"/>
      <c r="JX387"/>
      <c r="JY387"/>
      <c r="JZ387"/>
      <c r="KA387"/>
      <c r="KB387"/>
      <c r="KC387"/>
      <c r="KD387"/>
      <c r="KE387"/>
      <c r="KF387"/>
      <c r="KG387"/>
      <c r="KH387"/>
      <c r="KI387"/>
      <c r="KJ387"/>
      <c r="KK387"/>
      <c r="KL387"/>
      <c r="KM387"/>
      <c r="KN387"/>
      <c r="KO387"/>
      <c r="KP387"/>
      <c r="KQ387"/>
      <c r="KR387"/>
      <c r="KS387"/>
      <c r="KT387"/>
      <c r="KU387"/>
      <c r="KV387"/>
      <c r="KW387"/>
      <c r="KX387"/>
      <c r="KY387"/>
      <c r="KZ387"/>
      <c r="LA387"/>
      <c r="LB387"/>
      <c r="LC387"/>
      <c r="LD387"/>
      <c r="LE387"/>
      <c r="LF387"/>
      <c r="LG387"/>
      <c r="LH387"/>
      <c r="LI387"/>
      <c r="LJ387"/>
      <c r="LK387"/>
      <c r="LL387"/>
      <c r="LM387"/>
      <c r="LN387"/>
      <c r="LO387"/>
      <c r="LP387"/>
      <c r="LQ387"/>
      <c r="LR387"/>
      <c r="LS387"/>
      <c r="LT387"/>
      <c r="LU387"/>
      <c r="LV387"/>
      <c r="LW387"/>
      <c r="LX387"/>
      <c r="LY387"/>
      <c r="LZ387"/>
      <c r="MA387"/>
      <c r="MB387"/>
      <c r="MC387"/>
      <c r="MD387"/>
      <c r="ME387"/>
      <c r="MF387"/>
      <c r="MG387"/>
      <c r="MH387"/>
      <c r="MI387"/>
      <c r="MJ387"/>
      <c r="MK387"/>
      <c r="ML387"/>
      <c r="MM387"/>
      <c r="MN387"/>
      <c r="MO387"/>
      <c r="MP387"/>
      <c r="MQ387"/>
      <c r="MR387"/>
      <c r="MS387"/>
      <c r="MT387"/>
      <c r="MU387"/>
      <c r="MV387"/>
      <c r="MW387"/>
      <c r="MX387"/>
      <c r="MY387"/>
      <c r="MZ387"/>
      <c r="NA387"/>
      <c r="NB387"/>
      <c r="NC387"/>
      <c r="ND387"/>
      <c r="NE387"/>
      <c r="NF387"/>
      <c r="NG387"/>
      <c r="NH387"/>
      <c r="NI387"/>
      <c r="NJ387"/>
      <c r="NK387"/>
      <c r="NL387"/>
      <c r="NM387"/>
      <c r="NN387"/>
      <c r="NO387"/>
      <c r="NP387"/>
      <c r="NQ387"/>
      <c r="NR387"/>
      <c r="NS387"/>
      <c r="NT387"/>
      <c r="NU387"/>
      <c r="NV387"/>
      <c r="NW387"/>
      <c r="NX387"/>
      <c r="NY387"/>
      <c r="NZ387"/>
      <c r="OA387"/>
      <c r="OB387"/>
      <c r="OC387"/>
      <c r="OD387"/>
      <c r="OE387"/>
      <c r="OF387"/>
      <c r="OG387"/>
      <c r="OH387"/>
      <c r="OI387"/>
      <c r="OJ387"/>
      <c r="OK387"/>
      <c r="OL387"/>
      <c r="OM387"/>
      <c r="ON387"/>
      <c r="OO387"/>
      <c r="OP387"/>
      <c r="OQ387"/>
      <c r="OR387"/>
      <c r="OS387"/>
      <c r="OT387"/>
      <c r="OU387"/>
      <c r="OV387"/>
      <c r="OW387"/>
      <c r="OX387"/>
      <c r="OY387"/>
      <c r="OZ387"/>
      <c r="PA387"/>
      <c r="PB387"/>
      <c r="PC387"/>
      <c r="PD387"/>
      <c r="PE387"/>
      <c r="PF387"/>
      <c r="PG387"/>
      <c r="PH387"/>
      <c r="PI387"/>
      <c r="PJ387"/>
      <c r="PK387"/>
      <c r="PL387"/>
      <c r="PM387"/>
      <c r="PN387"/>
      <c r="PO387"/>
      <c r="PP387"/>
      <c r="PQ387"/>
      <c r="PR387"/>
      <c r="PS387"/>
      <c r="PT387"/>
      <c r="PU387"/>
      <c r="PV387"/>
      <c r="PW387"/>
      <c r="PX387"/>
      <c r="PY387"/>
      <c r="PZ387"/>
      <c r="QA387"/>
      <c r="QB387"/>
      <c r="QC387"/>
      <c r="QD387"/>
      <c r="QE387"/>
      <c r="QF387"/>
      <c r="QG387"/>
      <c r="QH387"/>
      <c r="QI387"/>
      <c r="QJ387"/>
      <c r="QK387"/>
      <c r="QL387"/>
      <c r="QM387"/>
      <c r="QN387"/>
      <c r="QO387"/>
      <c r="QP387"/>
      <c r="QQ387"/>
      <c r="QR387"/>
      <c r="QS387"/>
      <c r="QT387"/>
      <c r="QU387"/>
      <c r="QV387"/>
      <c r="QW387"/>
      <c r="QX387"/>
      <c r="QY387"/>
      <c r="QZ387"/>
      <c r="RA387"/>
      <c r="RB387"/>
      <c r="RC387"/>
      <c r="RD387"/>
      <c r="RE387"/>
      <c r="RF387"/>
      <c r="RG387"/>
      <c r="RH387"/>
      <c r="RI387"/>
      <c r="RJ387"/>
      <c r="RK387"/>
      <c r="RL387"/>
      <c r="RM387"/>
      <c r="RN387"/>
      <c r="RO387"/>
      <c r="RP387"/>
      <c r="RQ387"/>
    </row>
    <row r="388" spans="1:485" s="40" customFormat="1" x14ac:dyDescent="0.2">
      <c r="A388" s="46" t="s">
        <v>617</v>
      </c>
      <c r="B388" s="47" t="s">
        <v>618</v>
      </c>
      <c r="C388" s="47" t="s">
        <v>308</v>
      </c>
      <c r="D388" s="47" t="s">
        <v>630</v>
      </c>
      <c r="E388" s="26">
        <v>1553924</v>
      </c>
      <c r="F388" s="156">
        <v>1832298</v>
      </c>
      <c r="G388" s="2">
        <f t="shared" si="11"/>
        <v>278374</v>
      </c>
      <c r="H388" s="44">
        <f t="shared" si="10"/>
        <v>0.17910000000000001</v>
      </c>
      <c r="I388" s="61" t="s">
        <v>870</v>
      </c>
      <c r="J388" s="65" t="s">
        <v>870</v>
      </c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  <c r="IZ388"/>
      <c r="JA388"/>
      <c r="JB388"/>
      <c r="JC388"/>
      <c r="JD388"/>
      <c r="JE388"/>
      <c r="JF388"/>
      <c r="JG388"/>
      <c r="JH388"/>
      <c r="JI388"/>
      <c r="JJ388"/>
      <c r="JK388"/>
      <c r="JL388"/>
      <c r="JM388"/>
      <c r="JN388"/>
      <c r="JO388"/>
      <c r="JP388"/>
      <c r="JQ388"/>
      <c r="JR388"/>
      <c r="JS388"/>
      <c r="JT388"/>
      <c r="JU388"/>
      <c r="JV388"/>
      <c r="JW388"/>
      <c r="JX388"/>
      <c r="JY388"/>
      <c r="JZ388"/>
      <c r="KA388"/>
      <c r="KB388"/>
      <c r="KC388"/>
      <c r="KD388"/>
      <c r="KE388"/>
      <c r="KF388"/>
      <c r="KG388"/>
      <c r="KH388"/>
      <c r="KI388"/>
      <c r="KJ388"/>
      <c r="KK388"/>
      <c r="KL388"/>
      <c r="KM388"/>
      <c r="KN388"/>
      <c r="KO388"/>
      <c r="KP388"/>
      <c r="KQ388"/>
      <c r="KR388"/>
      <c r="KS388"/>
      <c r="KT388"/>
      <c r="KU388"/>
      <c r="KV388"/>
      <c r="KW388"/>
      <c r="KX388"/>
      <c r="KY388"/>
      <c r="KZ388"/>
      <c r="LA388"/>
      <c r="LB388"/>
      <c r="LC388"/>
      <c r="LD388"/>
      <c r="LE388"/>
      <c r="LF388"/>
      <c r="LG388"/>
      <c r="LH388"/>
      <c r="LI388"/>
      <c r="LJ388"/>
      <c r="LK388"/>
      <c r="LL388"/>
      <c r="LM388"/>
      <c r="LN388"/>
      <c r="LO388"/>
      <c r="LP388"/>
      <c r="LQ388"/>
      <c r="LR388"/>
      <c r="LS388"/>
      <c r="LT388"/>
      <c r="LU388"/>
      <c r="LV388"/>
      <c r="LW388"/>
      <c r="LX388"/>
      <c r="LY388"/>
      <c r="LZ388"/>
      <c r="MA388"/>
      <c r="MB388"/>
      <c r="MC388"/>
      <c r="MD388"/>
      <c r="ME388"/>
      <c r="MF388"/>
      <c r="MG388"/>
      <c r="MH388"/>
      <c r="MI388"/>
      <c r="MJ388"/>
      <c r="MK388"/>
      <c r="ML388"/>
      <c r="MM388"/>
      <c r="MN388"/>
      <c r="MO388"/>
      <c r="MP388"/>
      <c r="MQ388"/>
      <c r="MR388"/>
      <c r="MS388"/>
      <c r="MT388"/>
      <c r="MU388"/>
      <c r="MV388"/>
      <c r="MW388"/>
      <c r="MX388"/>
      <c r="MY388"/>
      <c r="MZ388"/>
      <c r="NA388"/>
      <c r="NB388"/>
      <c r="NC388"/>
      <c r="ND388"/>
      <c r="NE388"/>
      <c r="NF388"/>
      <c r="NG388"/>
      <c r="NH388"/>
      <c r="NI388"/>
      <c r="NJ388"/>
      <c r="NK388"/>
      <c r="NL388"/>
      <c r="NM388"/>
      <c r="NN388"/>
      <c r="NO388"/>
      <c r="NP388"/>
      <c r="NQ388"/>
      <c r="NR388"/>
      <c r="NS388"/>
      <c r="NT388"/>
      <c r="NU388"/>
      <c r="NV388"/>
      <c r="NW388"/>
      <c r="NX388"/>
      <c r="NY388"/>
      <c r="NZ388"/>
      <c r="OA388"/>
      <c r="OB388"/>
      <c r="OC388"/>
      <c r="OD388"/>
      <c r="OE388"/>
      <c r="OF388"/>
      <c r="OG388"/>
      <c r="OH388"/>
      <c r="OI388"/>
      <c r="OJ388"/>
      <c r="OK388"/>
      <c r="OL388"/>
      <c r="OM388"/>
      <c r="ON388"/>
      <c r="OO388"/>
      <c r="OP388"/>
      <c r="OQ388"/>
      <c r="OR388"/>
      <c r="OS388"/>
      <c r="OT388"/>
      <c r="OU388"/>
      <c r="OV388"/>
      <c r="OW388"/>
      <c r="OX388"/>
      <c r="OY388"/>
      <c r="OZ388"/>
      <c r="PA388"/>
      <c r="PB388"/>
      <c r="PC388"/>
      <c r="PD388"/>
      <c r="PE388"/>
      <c r="PF388"/>
      <c r="PG388"/>
      <c r="PH388"/>
      <c r="PI388"/>
      <c r="PJ388"/>
      <c r="PK388"/>
      <c r="PL388"/>
      <c r="PM388"/>
      <c r="PN388"/>
      <c r="PO388"/>
      <c r="PP388"/>
      <c r="PQ388"/>
      <c r="PR388"/>
      <c r="PS388"/>
      <c r="PT388"/>
      <c r="PU388"/>
      <c r="PV388"/>
      <c r="PW388"/>
      <c r="PX388"/>
      <c r="PY388"/>
      <c r="PZ388"/>
      <c r="QA388"/>
      <c r="QB388"/>
      <c r="QC388"/>
      <c r="QD388"/>
      <c r="QE388"/>
      <c r="QF388"/>
      <c r="QG388"/>
      <c r="QH388"/>
      <c r="QI388"/>
      <c r="QJ388"/>
      <c r="QK388"/>
      <c r="QL388"/>
      <c r="QM388"/>
      <c r="QN388"/>
      <c r="QO388"/>
      <c r="QP388"/>
      <c r="QQ388"/>
      <c r="QR388"/>
      <c r="QS388"/>
      <c r="QT388"/>
      <c r="QU388"/>
      <c r="QV388"/>
      <c r="QW388"/>
      <c r="QX388"/>
      <c r="QY388"/>
      <c r="QZ388"/>
      <c r="RA388"/>
      <c r="RB388"/>
      <c r="RC388"/>
      <c r="RD388"/>
      <c r="RE388"/>
      <c r="RF388"/>
      <c r="RG388"/>
      <c r="RH388"/>
      <c r="RI388"/>
      <c r="RJ388"/>
      <c r="RK388"/>
      <c r="RL388"/>
      <c r="RM388"/>
      <c r="RN388"/>
      <c r="RO388"/>
      <c r="RP388"/>
      <c r="RQ388"/>
    </row>
    <row r="389" spans="1:485" s="40" customFormat="1" x14ac:dyDescent="0.2">
      <c r="A389" s="46" t="s">
        <v>617</v>
      </c>
      <c r="B389" s="47" t="s">
        <v>618</v>
      </c>
      <c r="C389" s="47" t="s">
        <v>631</v>
      </c>
      <c r="D389" s="47" t="s">
        <v>632</v>
      </c>
      <c r="E389" s="26">
        <v>955432</v>
      </c>
      <c r="F389" s="156">
        <v>1117125</v>
      </c>
      <c r="G389" s="2">
        <f t="shared" si="11"/>
        <v>161693</v>
      </c>
      <c r="H389" s="44">
        <f t="shared" si="10"/>
        <v>0.16919999999999999</v>
      </c>
      <c r="I389" s="61" t="s">
        <v>870</v>
      </c>
      <c r="J389" s="65" t="s">
        <v>870</v>
      </c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  <c r="IZ389"/>
      <c r="JA389"/>
      <c r="JB389"/>
      <c r="JC389"/>
      <c r="JD389"/>
      <c r="JE389"/>
      <c r="JF389"/>
      <c r="JG389"/>
      <c r="JH389"/>
      <c r="JI389"/>
      <c r="JJ389"/>
      <c r="JK389"/>
      <c r="JL389"/>
      <c r="JM389"/>
      <c r="JN389"/>
      <c r="JO389"/>
      <c r="JP389"/>
      <c r="JQ389"/>
      <c r="JR389"/>
      <c r="JS389"/>
      <c r="JT389"/>
      <c r="JU389"/>
      <c r="JV389"/>
      <c r="JW389"/>
      <c r="JX389"/>
      <c r="JY389"/>
      <c r="JZ389"/>
      <c r="KA389"/>
      <c r="KB389"/>
      <c r="KC389"/>
      <c r="KD389"/>
      <c r="KE389"/>
      <c r="KF389"/>
      <c r="KG389"/>
      <c r="KH389"/>
      <c r="KI389"/>
      <c r="KJ389"/>
      <c r="KK389"/>
      <c r="KL389"/>
      <c r="KM389"/>
      <c r="KN389"/>
      <c r="KO389"/>
      <c r="KP389"/>
      <c r="KQ389"/>
      <c r="KR389"/>
      <c r="KS389"/>
      <c r="KT389"/>
      <c r="KU389"/>
      <c r="KV389"/>
      <c r="KW389"/>
      <c r="KX389"/>
      <c r="KY389"/>
      <c r="KZ389"/>
      <c r="LA389"/>
      <c r="LB389"/>
      <c r="LC389"/>
      <c r="LD389"/>
      <c r="LE389"/>
      <c r="LF389"/>
      <c r="LG389"/>
      <c r="LH389"/>
      <c r="LI389"/>
      <c r="LJ389"/>
      <c r="LK389"/>
      <c r="LL389"/>
      <c r="LM389"/>
      <c r="LN389"/>
      <c r="LO389"/>
      <c r="LP389"/>
      <c r="LQ389"/>
      <c r="LR389"/>
      <c r="LS389"/>
      <c r="LT389"/>
      <c r="LU389"/>
      <c r="LV389"/>
      <c r="LW389"/>
      <c r="LX389"/>
      <c r="LY389"/>
      <c r="LZ389"/>
      <c r="MA389"/>
      <c r="MB389"/>
      <c r="MC389"/>
      <c r="MD389"/>
      <c r="ME389"/>
      <c r="MF389"/>
      <c r="MG389"/>
      <c r="MH389"/>
      <c r="MI389"/>
      <c r="MJ389"/>
      <c r="MK389"/>
      <c r="ML389"/>
      <c r="MM389"/>
      <c r="MN389"/>
      <c r="MO389"/>
      <c r="MP389"/>
      <c r="MQ389"/>
      <c r="MR389"/>
      <c r="MS389"/>
      <c r="MT389"/>
      <c r="MU389"/>
      <c r="MV389"/>
      <c r="MW389"/>
      <c r="MX389"/>
      <c r="MY389"/>
      <c r="MZ389"/>
      <c r="NA389"/>
      <c r="NB389"/>
      <c r="NC389"/>
      <c r="ND389"/>
      <c r="NE389"/>
      <c r="NF389"/>
      <c r="NG389"/>
      <c r="NH389"/>
      <c r="NI389"/>
      <c r="NJ389"/>
      <c r="NK389"/>
      <c r="NL389"/>
      <c r="NM389"/>
      <c r="NN389"/>
      <c r="NO389"/>
      <c r="NP389"/>
      <c r="NQ389"/>
      <c r="NR389"/>
      <c r="NS389"/>
      <c r="NT389"/>
      <c r="NU389"/>
      <c r="NV389"/>
      <c r="NW389"/>
      <c r="NX389"/>
      <c r="NY389"/>
      <c r="NZ389"/>
      <c r="OA389"/>
      <c r="OB389"/>
      <c r="OC389"/>
      <c r="OD389"/>
      <c r="OE389"/>
      <c r="OF389"/>
      <c r="OG389"/>
      <c r="OH389"/>
      <c r="OI389"/>
      <c r="OJ389"/>
      <c r="OK389"/>
      <c r="OL389"/>
      <c r="OM389"/>
      <c r="ON389"/>
      <c r="OO389"/>
      <c r="OP389"/>
      <c r="OQ389"/>
      <c r="OR389"/>
      <c r="OS389"/>
      <c r="OT389"/>
      <c r="OU389"/>
      <c r="OV389"/>
      <c r="OW389"/>
      <c r="OX389"/>
      <c r="OY389"/>
      <c r="OZ389"/>
      <c r="PA389"/>
      <c r="PB389"/>
      <c r="PC389"/>
      <c r="PD389"/>
      <c r="PE389"/>
      <c r="PF389"/>
      <c r="PG389"/>
      <c r="PH389"/>
      <c r="PI389"/>
      <c r="PJ389"/>
      <c r="PK389"/>
      <c r="PL389"/>
      <c r="PM389"/>
      <c r="PN389"/>
      <c r="PO389"/>
      <c r="PP389"/>
      <c r="PQ389"/>
      <c r="PR389"/>
      <c r="PS389"/>
      <c r="PT389"/>
      <c r="PU389"/>
      <c r="PV389"/>
      <c r="PW389"/>
      <c r="PX389"/>
      <c r="PY389"/>
      <c r="PZ389"/>
      <c r="QA389"/>
      <c r="QB389"/>
      <c r="QC389"/>
      <c r="QD389"/>
      <c r="QE389"/>
      <c r="QF389"/>
      <c r="QG389"/>
      <c r="QH389"/>
      <c r="QI389"/>
      <c r="QJ389"/>
      <c r="QK389"/>
      <c r="QL389"/>
      <c r="QM389"/>
      <c r="QN389"/>
      <c r="QO389"/>
      <c r="QP389"/>
      <c r="QQ389"/>
      <c r="QR389"/>
      <c r="QS389"/>
      <c r="QT389"/>
      <c r="QU389"/>
      <c r="QV389"/>
      <c r="QW389"/>
      <c r="QX389"/>
      <c r="QY389"/>
      <c r="QZ389"/>
      <c r="RA389"/>
      <c r="RB389"/>
      <c r="RC389"/>
      <c r="RD389"/>
      <c r="RE389"/>
      <c r="RF389"/>
      <c r="RG389"/>
      <c r="RH389"/>
      <c r="RI389"/>
      <c r="RJ389"/>
      <c r="RK389"/>
      <c r="RL389"/>
      <c r="RM389"/>
      <c r="RN389"/>
      <c r="RO389"/>
      <c r="RP389"/>
      <c r="RQ389"/>
    </row>
    <row r="390" spans="1:485" s="40" customFormat="1" x14ac:dyDescent="0.2">
      <c r="A390" s="46" t="s">
        <v>617</v>
      </c>
      <c r="B390" s="47" t="s">
        <v>618</v>
      </c>
      <c r="C390" s="47" t="s">
        <v>335</v>
      </c>
      <c r="D390" s="47" t="s">
        <v>633</v>
      </c>
      <c r="E390" s="26">
        <v>1291505</v>
      </c>
      <c r="F390" s="156">
        <v>1540781</v>
      </c>
      <c r="G390" s="2">
        <f t="shared" si="11"/>
        <v>249276</v>
      </c>
      <c r="H390" s="44">
        <f t="shared" si="10"/>
        <v>0.193</v>
      </c>
      <c r="I390" s="61" t="s">
        <v>870</v>
      </c>
      <c r="J390" s="65" t="s">
        <v>870</v>
      </c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  <c r="JD390"/>
      <c r="JE390"/>
      <c r="JF390"/>
      <c r="JG390"/>
      <c r="JH390"/>
      <c r="JI390"/>
      <c r="JJ390"/>
      <c r="JK390"/>
      <c r="JL390"/>
      <c r="JM390"/>
      <c r="JN390"/>
      <c r="JO390"/>
      <c r="JP390"/>
      <c r="JQ390"/>
      <c r="JR390"/>
      <c r="JS390"/>
      <c r="JT390"/>
      <c r="JU390"/>
      <c r="JV390"/>
      <c r="JW390"/>
      <c r="JX390"/>
      <c r="JY390"/>
      <c r="JZ390"/>
      <c r="KA390"/>
      <c r="KB390"/>
      <c r="KC390"/>
      <c r="KD390"/>
      <c r="KE390"/>
      <c r="KF390"/>
      <c r="KG390"/>
      <c r="KH390"/>
      <c r="KI390"/>
      <c r="KJ390"/>
      <c r="KK390"/>
      <c r="KL390"/>
      <c r="KM390"/>
      <c r="KN390"/>
      <c r="KO390"/>
      <c r="KP390"/>
      <c r="KQ390"/>
      <c r="KR390"/>
      <c r="KS390"/>
      <c r="KT390"/>
      <c r="KU390"/>
      <c r="KV390"/>
      <c r="KW390"/>
      <c r="KX390"/>
      <c r="KY390"/>
      <c r="KZ390"/>
      <c r="LA390"/>
      <c r="LB390"/>
      <c r="LC390"/>
      <c r="LD390"/>
      <c r="LE390"/>
      <c r="LF390"/>
      <c r="LG390"/>
      <c r="LH390"/>
      <c r="LI390"/>
      <c r="LJ390"/>
      <c r="LK390"/>
      <c r="LL390"/>
      <c r="LM390"/>
      <c r="LN390"/>
      <c r="LO390"/>
      <c r="LP390"/>
      <c r="LQ390"/>
      <c r="LR390"/>
      <c r="LS390"/>
      <c r="LT390"/>
      <c r="LU390"/>
      <c r="LV390"/>
      <c r="LW390"/>
      <c r="LX390"/>
      <c r="LY390"/>
      <c r="LZ390"/>
      <c r="MA390"/>
      <c r="MB390"/>
      <c r="MC390"/>
      <c r="MD390"/>
      <c r="ME390"/>
      <c r="MF390"/>
      <c r="MG390"/>
      <c r="MH390"/>
      <c r="MI390"/>
      <c r="MJ390"/>
      <c r="MK390"/>
      <c r="ML390"/>
      <c r="MM390"/>
      <c r="MN390"/>
      <c r="MO390"/>
      <c r="MP390"/>
      <c r="MQ390"/>
      <c r="MR390"/>
      <c r="MS390"/>
      <c r="MT390"/>
      <c r="MU390"/>
      <c r="MV390"/>
      <c r="MW390"/>
      <c r="MX390"/>
      <c r="MY390"/>
      <c r="MZ390"/>
      <c r="NA390"/>
      <c r="NB390"/>
      <c r="NC390"/>
      <c r="ND390"/>
      <c r="NE390"/>
      <c r="NF390"/>
      <c r="NG390"/>
      <c r="NH390"/>
      <c r="NI390"/>
      <c r="NJ390"/>
      <c r="NK390"/>
      <c r="NL390"/>
      <c r="NM390"/>
      <c r="NN390"/>
      <c r="NO390"/>
      <c r="NP390"/>
      <c r="NQ390"/>
      <c r="NR390"/>
      <c r="NS390"/>
      <c r="NT390"/>
      <c r="NU390"/>
      <c r="NV390"/>
      <c r="NW390"/>
      <c r="NX390"/>
      <c r="NY390"/>
      <c r="NZ390"/>
      <c r="OA390"/>
      <c r="OB390"/>
      <c r="OC390"/>
      <c r="OD390"/>
      <c r="OE390"/>
      <c r="OF390"/>
      <c r="OG390"/>
      <c r="OH390"/>
      <c r="OI390"/>
      <c r="OJ390"/>
      <c r="OK390"/>
      <c r="OL390"/>
      <c r="OM390"/>
      <c r="ON390"/>
      <c r="OO390"/>
      <c r="OP390"/>
      <c r="OQ390"/>
      <c r="OR390"/>
      <c r="OS390"/>
      <c r="OT390"/>
      <c r="OU390"/>
      <c r="OV390"/>
      <c r="OW390"/>
      <c r="OX390"/>
      <c r="OY390"/>
      <c r="OZ390"/>
      <c r="PA390"/>
      <c r="PB390"/>
      <c r="PC390"/>
      <c r="PD390"/>
      <c r="PE390"/>
      <c r="PF390"/>
      <c r="PG390"/>
      <c r="PH390"/>
      <c r="PI390"/>
      <c r="PJ390"/>
      <c r="PK390"/>
      <c r="PL390"/>
      <c r="PM390"/>
      <c r="PN390"/>
      <c r="PO390"/>
      <c r="PP390"/>
      <c r="PQ390"/>
      <c r="PR390"/>
      <c r="PS390"/>
      <c r="PT390"/>
      <c r="PU390"/>
      <c r="PV390"/>
      <c r="PW390"/>
      <c r="PX390"/>
      <c r="PY390"/>
      <c r="PZ390"/>
      <c r="QA390"/>
      <c r="QB390"/>
      <c r="QC390"/>
      <c r="QD390"/>
      <c r="QE390"/>
      <c r="QF390"/>
      <c r="QG390"/>
      <c r="QH390"/>
      <c r="QI390"/>
      <c r="QJ390"/>
      <c r="QK390"/>
      <c r="QL390"/>
      <c r="QM390"/>
      <c r="QN390"/>
      <c r="QO390"/>
      <c r="QP390"/>
      <c r="QQ390"/>
      <c r="QR390"/>
      <c r="QS390"/>
      <c r="QT390"/>
      <c r="QU390"/>
      <c r="QV390"/>
      <c r="QW390"/>
      <c r="QX390"/>
      <c r="QY390"/>
      <c r="QZ390"/>
      <c r="RA390"/>
      <c r="RB390"/>
      <c r="RC390"/>
      <c r="RD390"/>
      <c r="RE390"/>
      <c r="RF390"/>
      <c r="RG390"/>
      <c r="RH390"/>
      <c r="RI390"/>
      <c r="RJ390"/>
      <c r="RK390"/>
      <c r="RL390"/>
      <c r="RM390"/>
      <c r="RN390"/>
      <c r="RO390"/>
      <c r="RP390"/>
      <c r="RQ390"/>
    </row>
    <row r="391" spans="1:485" s="40" customFormat="1" x14ac:dyDescent="0.2">
      <c r="A391" s="46" t="s">
        <v>634</v>
      </c>
      <c r="B391" s="47" t="s">
        <v>635</v>
      </c>
      <c r="C391" s="47" t="s">
        <v>153</v>
      </c>
      <c r="D391" s="47" t="s">
        <v>636</v>
      </c>
      <c r="E391" s="26">
        <v>286958</v>
      </c>
      <c r="F391" s="156">
        <v>385352</v>
      </c>
      <c r="G391" s="2">
        <f t="shared" si="11"/>
        <v>98394</v>
      </c>
      <c r="H391" s="44">
        <f t="shared" si="10"/>
        <v>0.34289999999999998</v>
      </c>
      <c r="I391" s="61" t="s">
        <v>870</v>
      </c>
      <c r="J391" s="65" t="s">
        <v>870</v>
      </c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  <c r="IZ391"/>
      <c r="JA391"/>
      <c r="JB391"/>
      <c r="JC391"/>
      <c r="JD391"/>
      <c r="JE391"/>
      <c r="JF391"/>
      <c r="JG391"/>
      <c r="JH391"/>
      <c r="JI391"/>
      <c r="JJ391"/>
      <c r="JK391"/>
      <c r="JL391"/>
      <c r="JM391"/>
      <c r="JN391"/>
      <c r="JO391"/>
      <c r="JP391"/>
      <c r="JQ391"/>
      <c r="JR391"/>
      <c r="JS391"/>
      <c r="JT391"/>
      <c r="JU391"/>
      <c r="JV391"/>
      <c r="JW391"/>
      <c r="JX391"/>
      <c r="JY391"/>
      <c r="JZ391"/>
      <c r="KA391"/>
      <c r="KB391"/>
      <c r="KC391"/>
      <c r="KD391"/>
      <c r="KE391"/>
      <c r="KF391"/>
      <c r="KG391"/>
      <c r="KH391"/>
      <c r="KI391"/>
      <c r="KJ391"/>
      <c r="KK391"/>
      <c r="KL391"/>
      <c r="KM391"/>
      <c r="KN391"/>
      <c r="KO391"/>
      <c r="KP391"/>
      <c r="KQ391"/>
      <c r="KR391"/>
      <c r="KS391"/>
      <c r="KT391"/>
      <c r="KU391"/>
      <c r="KV391"/>
      <c r="KW391"/>
      <c r="KX391"/>
      <c r="KY391"/>
      <c r="KZ391"/>
      <c r="LA391"/>
      <c r="LB391"/>
      <c r="LC391"/>
      <c r="LD391"/>
      <c r="LE391"/>
      <c r="LF391"/>
      <c r="LG391"/>
      <c r="LH391"/>
      <c r="LI391"/>
      <c r="LJ391"/>
      <c r="LK391"/>
      <c r="LL391"/>
      <c r="LM391"/>
      <c r="LN391"/>
      <c r="LO391"/>
      <c r="LP391"/>
      <c r="LQ391"/>
      <c r="LR391"/>
      <c r="LS391"/>
      <c r="LT391"/>
      <c r="LU391"/>
      <c r="LV391"/>
      <c r="LW391"/>
      <c r="LX391"/>
      <c r="LY391"/>
      <c r="LZ391"/>
      <c r="MA391"/>
      <c r="MB391"/>
      <c r="MC391"/>
      <c r="MD391"/>
      <c r="ME391"/>
      <c r="MF391"/>
      <c r="MG391"/>
      <c r="MH391"/>
      <c r="MI391"/>
      <c r="MJ391"/>
      <c r="MK391"/>
      <c r="ML391"/>
      <c r="MM391"/>
      <c r="MN391"/>
      <c r="MO391"/>
      <c r="MP391"/>
      <c r="MQ391"/>
      <c r="MR391"/>
      <c r="MS391"/>
      <c r="MT391"/>
      <c r="MU391"/>
      <c r="MV391"/>
      <c r="MW391"/>
      <c r="MX391"/>
      <c r="MY391"/>
      <c r="MZ391"/>
      <c r="NA391"/>
      <c r="NB391"/>
      <c r="NC391"/>
      <c r="ND391"/>
      <c r="NE391"/>
      <c r="NF391"/>
      <c r="NG391"/>
      <c r="NH391"/>
      <c r="NI391"/>
      <c r="NJ391"/>
      <c r="NK391"/>
      <c r="NL391"/>
      <c r="NM391"/>
      <c r="NN391"/>
      <c r="NO391"/>
      <c r="NP391"/>
      <c r="NQ391"/>
      <c r="NR391"/>
      <c r="NS391"/>
      <c r="NT391"/>
      <c r="NU391"/>
      <c r="NV391"/>
      <c r="NW391"/>
      <c r="NX391"/>
      <c r="NY391"/>
      <c r="NZ391"/>
      <c r="OA391"/>
      <c r="OB391"/>
      <c r="OC391"/>
      <c r="OD391"/>
      <c r="OE391"/>
      <c r="OF391"/>
      <c r="OG391"/>
      <c r="OH391"/>
      <c r="OI391"/>
      <c r="OJ391"/>
      <c r="OK391"/>
      <c r="OL391"/>
      <c r="OM391"/>
      <c r="ON391"/>
      <c r="OO391"/>
      <c r="OP391"/>
      <c r="OQ391"/>
      <c r="OR391"/>
      <c r="OS391"/>
      <c r="OT391"/>
      <c r="OU391"/>
      <c r="OV391"/>
      <c r="OW391"/>
      <c r="OX391"/>
      <c r="OY391"/>
      <c r="OZ391"/>
      <c r="PA391"/>
      <c r="PB391"/>
      <c r="PC391"/>
      <c r="PD391"/>
      <c r="PE391"/>
      <c r="PF391"/>
      <c r="PG391"/>
      <c r="PH391"/>
      <c r="PI391"/>
      <c r="PJ391"/>
      <c r="PK391"/>
      <c r="PL391"/>
      <c r="PM391"/>
      <c r="PN391"/>
      <c r="PO391"/>
      <c r="PP391"/>
      <c r="PQ391"/>
      <c r="PR391"/>
      <c r="PS391"/>
      <c r="PT391"/>
      <c r="PU391"/>
      <c r="PV391"/>
      <c r="PW391"/>
      <c r="PX391"/>
      <c r="PY391"/>
      <c r="PZ391"/>
      <c r="QA391"/>
      <c r="QB391"/>
      <c r="QC391"/>
      <c r="QD391"/>
      <c r="QE391"/>
      <c r="QF391"/>
      <c r="QG391"/>
      <c r="QH391"/>
      <c r="QI391"/>
      <c r="QJ391"/>
      <c r="QK391"/>
      <c r="QL391"/>
      <c r="QM391"/>
      <c r="QN391"/>
      <c r="QO391"/>
      <c r="QP391"/>
      <c r="QQ391"/>
      <c r="QR391"/>
      <c r="QS391"/>
      <c r="QT391"/>
      <c r="QU391"/>
      <c r="QV391"/>
      <c r="QW391"/>
      <c r="QX391"/>
      <c r="QY391"/>
      <c r="QZ391"/>
      <c r="RA391"/>
      <c r="RB391"/>
      <c r="RC391"/>
      <c r="RD391"/>
      <c r="RE391"/>
      <c r="RF391"/>
      <c r="RG391"/>
      <c r="RH391"/>
      <c r="RI391"/>
      <c r="RJ391"/>
      <c r="RK391"/>
      <c r="RL391"/>
      <c r="RM391"/>
      <c r="RN391"/>
      <c r="RO391"/>
      <c r="RP391"/>
      <c r="RQ391"/>
    </row>
    <row r="392" spans="1:485" s="40" customFormat="1" x14ac:dyDescent="0.2">
      <c r="A392" s="46" t="s">
        <v>634</v>
      </c>
      <c r="B392" s="47" t="s">
        <v>635</v>
      </c>
      <c r="C392" s="47" t="s">
        <v>26</v>
      </c>
      <c r="D392" s="47" t="s">
        <v>637</v>
      </c>
      <c r="E392" s="26">
        <v>2604228</v>
      </c>
      <c r="F392" s="156">
        <v>3008510</v>
      </c>
      <c r="G392" s="2">
        <f t="shared" si="11"/>
        <v>404282</v>
      </c>
      <c r="H392" s="44">
        <f t="shared" si="10"/>
        <v>0.1552</v>
      </c>
      <c r="I392" s="61" t="s">
        <v>870</v>
      </c>
      <c r="J392" s="65" t="s">
        <v>870</v>
      </c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  <c r="JD392"/>
      <c r="JE392"/>
      <c r="JF392"/>
      <c r="JG392"/>
      <c r="JH392"/>
      <c r="JI392"/>
      <c r="JJ392"/>
      <c r="JK392"/>
      <c r="JL392"/>
      <c r="JM392"/>
      <c r="JN392"/>
      <c r="JO392"/>
      <c r="JP392"/>
      <c r="JQ392"/>
      <c r="JR392"/>
      <c r="JS392"/>
      <c r="JT392"/>
      <c r="JU392"/>
      <c r="JV392"/>
      <c r="JW392"/>
      <c r="JX392"/>
      <c r="JY392"/>
      <c r="JZ392"/>
      <c r="KA392"/>
      <c r="KB392"/>
      <c r="KC392"/>
      <c r="KD392"/>
      <c r="KE392"/>
      <c r="KF392"/>
      <c r="KG392"/>
      <c r="KH392"/>
      <c r="KI392"/>
      <c r="KJ392"/>
      <c r="KK392"/>
      <c r="KL392"/>
      <c r="KM392"/>
      <c r="KN392"/>
      <c r="KO392"/>
      <c r="KP392"/>
      <c r="KQ392"/>
      <c r="KR392"/>
      <c r="KS392"/>
      <c r="KT392"/>
      <c r="KU392"/>
      <c r="KV392"/>
      <c r="KW392"/>
      <c r="KX392"/>
      <c r="KY392"/>
      <c r="KZ392"/>
      <c r="LA392"/>
      <c r="LB392"/>
      <c r="LC392"/>
      <c r="LD392"/>
      <c r="LE392"/>
      <c r="LF392"/>
      <c r="LG392"/>
      <c r="LH392"/>
      <c r="LI392"/>
      <c r="LJ392"/>
      <c r="LK392"/>
      <c r="LL392"/>
      <c r="LM392"/>
      <c r="LN392"/>
      <c r="LO392"/>
      <c r="LP392"/>
      <c r="LQ392"/>
      <c r="LR392"/>
      <c r="LS392"/>
      <c r="LT392"/>
      <c r="LU392"/>
      <c r="LV392"/>
      <c r="LW392"/>
      <c r="LX392"/>
      <c r="LY392"/>
      <c r="LZ392"/>
      <c r="MA392"/>
      <c r="MB392"/>
      <c r="MC392"/>
      <c r="MD392"/>
      <c r="ME392"/>
      <c r="MF392"/>
      <c r="MG392"/>
      <c r="MH392"/>
      <c r="MI392"/>
      <c r="MJ392"/>
      <c r="MK392"/>
      <c r="ML392"/>
      <c r="MM392"/>
      <c r="MN392"/>
      <c r="MO392"/>
      <c r="MP392"/>
      <c r="MQ392"/>
      <c r="MR392"/>
      <c r="MS392"/>
      <c r="MT392"/>
      <c r="MU392"/>
      <c r="MV392"/>
      <c r="MW392"/>
      <c r="MX392"/>
      <c r="MY392"/>
      <c r="MZ392"/>
      <c r="NA392"/>
      <c r="NB392"/>
      <c r="NC392"/>
      <c r="ND392"/>
      <c r="NE392"/>
      <c r="NF392"/>
      <c r="NG392"/>
      <c r="NH392"/>
      <c r="NI392"/>
      <c r="NJ392"/>
      <c r="NK392"/>
      <c r="NL392"/>
      <c r="NM392"/>
      <c r="NN392"/>
      <c r="NO392"/>
      <c r="NP392"/>
      <c r="NQ392"/>
      <c r="NR392"/>
      <c r="NS392"/>
      <c r="NT392"/>
      <c r="NU392"/>
      <c r="NV392"/>
      <c r="NW392"/>
      <c r="NX392"/>
      <c r="NY392"/>
      <c r="NZ392"/>
      <c r="OA392"/>
      <c r="OB392"/>
      <c r="OC392"/>
      <c r="OD392"/>
      <c r="OE392"/>
      <c r="OF392"/>
      <c r="OG392"/>
      <c r="OH392"/>
      <c r="OI392"/>
      <c r="OJ392"/>
      <c r="OK392"/>
      <c r="OL392"/>
      <c r="OM392"/>
      <c r="ON392"/>
      <c r="OO392"/>
      <c r="OP392"/>
      <c r="OQ392"/>
      <c r="OR392"/>
      <c r="OS392"/>
      <c r="OT392"/>
      <c r="OU392"/>
      <c r="OV392"/>
      <c r="OW392"/>
      <c r="OX392"/>
      <c r="OY392"/>
      <c r="OZ392"/>
      <c r="PA392"/>
      <c r="PB392"/>
      <c r="PC392"/>
      <c r="PD392"/>
      <c r="PE392"/>
      <c r="PF392"/>
      <c r="PG392"/>
      <c r="PH392"/>
      <c r="PI392"/>
      <c r="PJ392"/>
      <c r="PK392"/>
      <c r="PL392"/>
      <c r="PM392"/>
      <c r="PN392"/>
      <c r="PO392"/>
      <c r="PP392"/>
      <c r="PQ392"/>
      <c r="PR392"/>
      <c r="PS392"/>
      <c r="PT392"/>
      <c r="PU392"/>
      <c r="PV392"/>
      <c r="PW392"/>
      <c r="PX392"/>
      <c r="PY392"/>
      <c r="PZ392"/>
      <c r="QA392"/>
      <c r="QB392"/>
      <c r="QC392"/>
      <c r="QD392"/>
      <c r="QE392"/>
      <c r="QF392"/>
      <c r="QG392"/>
      <c r="QH392"/>
      <c r="QI392"/>
      <c r="QJ392"/>
      <c r="QK392"/>
      <c r="QL392"/>
      <c r="QM392"/>
      <c r="QN392"/>
      <c r="QO392"/>
      <c r="QP392"/>
      <c r="QQ392"/>
      <c r="QR392"/>
      <c r="QS392"/>
      <c r="QT392"/>
      <c r="QU392"/>
      <c r="QV392"/>
      <c r="QW392"/>
      <c r="QX392"/>
      <c r="QY392"/>
      <c r="QZ392"/>
      <c r="RA392"/>
      <c r="RB392"/>
      <c r="RC392"/>
      <c r="RD392"/>
      <c r="RE392"/>
      <c r="RF392"/>
      <c r="RG392"/>
      <c r="RH392"/>
      <c r="RI392"/>
      <c r="RJ392"/>
      <c r="RK392"/>
      <c r="RL392"/>
      <c r="RM392"/>
      <c r="RN392"/>
      <c r="RO392"/>
      <c r="RP392"/>
      <c r="RQ392"/>
    </row>
    <row r="393" spans="1:485" s="40" customFormat="1" x14ac:dyDescent="0.2">
      <c r="A393" s="46" t="s">
        <v>634</v>
      </c>
      <c r="B393" s="47" t="s">
        <v>635</v>
      </c>
      <c r="C393" s="47" t="s">
        <v>369</v>
      </c>
      <c r="D393" s="47" t="s">
        <v>638</v>
      </c>
      <c r="E393" s="26">
        <v>2046225</v>
      </c>
      <c r="F393" s="156">
        <v>2459586</v>
      </c>
      <c r="G393" s="2">
        <f t="shared" si="11"/>
        <v>413361</v>
      </c>
      <c r="H393" s="44">
        <f t="shared" ref="H393:H456" si="12">ROUND(G393/E393,4)</f>
        <v>0.20200000000000001</v>
      </c>
      <c r="I393" s="61" t="s">
        <v>870</v>
      </c>
      <c r="J393" s="65" t="s">
        <v>870</v>
      </c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  <c r="IZ393"/>
      <c r="JA393"/>
      <c r="JB393"/>
      <c r="JC393"/>
      <c r="JD393"/>
      <c r="JE393"/>
      <c r="JF393"/>
      <c r="JG393"/>
      <c r="JH393"/>
      <c r="JI393"/>
      <c r="JJ393"/>
      <c r="JK393"/>
      <c r="JL393"/>
      <c r="JM393"/>
      <c r="JN393"/>
      <c r="JO393"/>
      <c r="JP393"/>
      <c r="JQ393"/>
      <c r="JR393"/>
      <c r="JS393"/>
      <c r="JT393"/>
      <c r="JU393"/>
      <c r="JV393"/>
      <c r="JW393"/>
      <c r="JX393"/>
      <c r="JY393"/>
      <c r="JZ393"/>
      <c r="KA393"/>
      <c r="KB393"/>
      <c r="KC393"/>
      <c r="KD393"/>
      <c r="KE393"/>
      <c r="KF393"/>
      <c r="KG393"/>
      <c r="KH393"/>
      <c r="KI393"/>
      <c r="KJ393"/>
      <c r="KK393"/>
      <c r="KL393"/>
      <c r="KM393"/>
      <c r="KN393"/>
      <c r="KO393"/>
      <c r="KP393"/>
      <c r="KQ393"/>
      <c r="KR393"/>
      <c r="KS393"/>
      <c r="KT393"/>
      <c r="KU393"/>
      <c r="KV393"/>
      <c r="KW393"/>
      <c r="KX393"/>
      <c r="KY393"/>
      <c r="KZ393"/>
      <c r="LA393"/>
      <c r="LB393"/>
      <c r="LC393"/>
      <c r="LD393"/>
      <c r="LE393"/>
      <c r="LF393"/>
      <c r="LG393"/>
      <c r="LH393"/>
      <c r="LI393"/>
      <c r="LJ393"/>
      <c r="LK393"/>
      <c r="LL393"/>
      <c r="LM393"/>
      <c r="LN393"/>
      <c r="LO393"/>
      <c r="LP393"/>
      <c r="LQ393"/>
      <c r="LR393"/>
      <c r="LS393"/>
      <c r="LT393"/>
      <c r="LU393"/>
      <c r="LV393"/>
      <c r="LW393"/>
      <c r="LX393"/>
      <c r="LY393"/>
      <c r="LZ393"/>
      <c r="MA393"/>
      <c r="MB393"/>
      <c r="MC393"/>
      <c r="MD393"/>
      <c r="ME393"/>
      <c r="MF393"/>
      <c r="MG393"/>
      <c r="MH393"/>
      <c r="MI393"/>
      <c r="MJ393"/>
      <c r="MK393"/>
      <c r="ML393"/>
      <c r="MM393"/>
      <c r="MN393"/>
      <c r="MO393"/>
      <c r="MP393"/>
      <c r="MQ393"/>
      <c r="MR393"/>
      <c r="MS393"/>
      <c r="MT393"/>
      <c r="MU393"/>
      <c r="MV393"/>
      <c r="MW393"/>
      <c r="MX393"/>
      <c r="MY393"/>
      <c r="MZ393"/>
      <c r="NA393"/>
      <c r="NB393"/>
      <c r="NC393"/>
      <c r="ND393"/>
      <c r="NE393"/>
      <c r="NF393"/>
      <c r="NG393"/>
      <c r="NH393"/>
      <c r="NI393"/>
      <c r="NJ393"/>
      <c r="NK393"/>
      <c r="NL393"/>
      <c r="NM393"/>
      <c r="NN393"/>
      <c r="NO393"/>
      <c r="NP393"/>
      <c r="NQ393"/>
      <c r="NR393"/>
      <c r="NS393"/>
      <c r="NT393"/>
      <c r="NU393"/>
      <c r="NV393"/>
      <c r="NW393"/>
      <c r="NX393"/>
      <c r="NY393"/>
      <c r="NZ393"/>
      <c r="OA393"/>
      <c r="OB393"/>
      <c r="OC393"/>
      <c r="OD393"/>
      <c r="OE393"/>
      <c r="OF393"/>
      <c r="OG393"/>
      <c r="OH393"/>
      <c r="OI393"/>
      <c r="OJ393"/>
      <c r="OK393"/>
      <c r="OL393"/>
      <c r="OM393"/>
      <c r="ON393"/>
      <c r="OO393"/>
      <c r="OP393"/>
      <c r="OQ393"/>
      <c r="OR393"/>
      <c r="OS393"/>
      <c r="OT393"/>
      <c r="OU393"/>
      <c r="OV393"/>
      <c r="OW393"/>
      <c r="OX393"/>
      <c r="OY393"/>
      <c r="OZ393"/>
      <c r="PA393"/>
      <c r="PB393"/>
      <c r="PC393"/>
      <c r="PD393"/>
      <c r="PE393"/>
      <c r="PF393"/>
      <c r="PG393"/>
      <c r="PH393"/>
      <c r="PI393"/>
      <c r="PJ393"/>
      <c r="PK393"/>
      <c r="PL393"/>
      <c r="PM393"/>
      <c r="PN393"/>
      <c r="PO393"/>
      <c r="PP393"/>
      <c r="PQ393"/>
      <c r="PR393"/>
      <c r="PS393"/>
      <c r="PT393"/>
      <c r="PU393"/>
      <c r="PV393"/>
      <c r="PW393"/>
      <c r="PX393"/>
      <c r="PY393"/>
      <c r="PZ393"/>
      <c r="QA393"/>
      <c r="QB393"/>
      <c r="QC393"/>
      <c r="QD393"/>
      <c r="QE393"/>
      <c r="QF393"/>
      <c r="QG393"/>
      <c r="QH393"/>
      <c r="QI393"/>
      <c r="QJ393"/>
      <c r="QK393"/>
      <c r="QL393"/>
      <c r="QM393"/>
      <c r="QN393"/>
      <c r="QO393"/>
      <c r="QP393"/>
      <c r="QQ393"/>
      <c r="QR393"/>
      <c r="QS393"/>
      <c r="QT393"/>
      <c r="QU393"/>
      <c r="QV393"/>
      <c r="QW393"/>
      <c r="QX393"/>
      <c r="QY393"/>
      <c r="QZ393"/>
      <c r="RA393"/>
      <c r="RB393"/>
      <c r="RC393"/>
      <c r="RD393"/>
      <c r="RE393"/>
      <c r="RF393"/>
      <c r="RG393"/>
      <c r="RH393"/>
      <c r="RI393"/>
      <c r="RJ393"/>
      <c r="RK393"/>
      <c r="RL393"/>
      <c r="RM393"/>
      <c r="RN393"/>
      <c r="RO393"/>
      <c r="RP393"/>
      <c r="RQ393"/>
    </row>
    <row r="394" spans="1:485" s="40" customFormat="1" x14ac:dyDescent="0.2">
      <c r="A394" s="46" t="s">
        <v>634</v>
      </c>
      <c r="B394" s="47" t="s">
        <v>635</v>
      </c>
      <c r="C394" s="47" t="s">
        <v>251</v>
      </c>
      <c r="D394" s="47" t="s">
        <v>639</v>
      </c>
      <c r="E394" s="26">
        <v>3363816</v>
      </c>
      <c r="F394" s="156">
        <v>3817379</v>
      </c>
      <c r="G394" s="2">
        <f t="shared" ref="G394:G457" si="13">SUM(F394-E394)</f>
        <v>453563</v>
      </c>
      <c r="H394" s="44">
        <f t="shared" si="12"/>
        <v>0.1348</v>
      </c>
      <c r="I394" s="61" t="s">
        <v>870</v>
      </c>
      <c r="J394" s="65" t="s">
        <v>870</v>
      </c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  <c r="IZ394"/>
      <c r="JA394"/>
      <c r="JB394"/>
      <c r="JC394"/>
      <c r="JD394"/>
      <c r="JE394"/>
      <c r="JF394"/>
      <c r="JG394"/>
      <c r="JH394"/>
      <c r="JI394"/>
      <c r="JJ394"/>
      <c r="JK394"/>
      <c r="JL394"/>
      <c r="JM394"/>
      <c r="JN394"/>
      <c r="JO394"/>
      <c r="JP394"/>
      <c r="JQ394"/>
      <c r="JR394"/>
      <c r="JS394"/>
      <c r="JT394"/>
      <c r="JU394"/>
      <c r="JV394"/>
      <c r="JW394"/>
      <c r="JX394"/>
      <c r="JY394"/>
      <c r="JZ394"/>
      <c r="KA394"/>
      <c r="KB394"/>
      <c r="KC394"/>
      <c r="KD394"/>
      <c r="KE394"/>
      <c r="KF394"/>
      <c r="KG394"/>
      <c r="KH394"/>
      <c r="KI394"/>
      <c r="KJ394"/>
      <c r="KK394"/>
      <c r="KL394"/>
      <c r="KM394"/>
      <c r="KN394"/>
      <c r="KO394"/>
      <c r="KP394"/>
      <c r="KQ394"/>
      <c r="KR394"/>
      <c r="KS394"/>
      <c r="KT394"/>
      <c r="KU394"/>
      <c r="KV394"/>
      <c r="KW394"/>
      <c r="KX394"/>
      <c r="KY394"/>
      <c r="KZ394"/>
      <c r="LA394"/>
      <c r="LB394"/>
      <c r="LC394"/>
      <c r="LD394"/>
      <c r="LE394"/>
      <c r="LF394"/>
      <c r="LG394"/>
      <c r="LH394"/>
      <c r="LI394"/>
      <c r="LJ394"/>
      <c r="LK394"/>
      <c r="LL394"/>
      <c r="LM394"/>
      <c r="LN394"/>
      <c r="LO394"/>
      <c r="LP394"/>
      <c r="LQ394"/>
      <c r="LR394"/>
      <c r="LS394"/>
      <c r="LT394"/>
      <c r="LU394"/>
      <c r="LV394"/>
      <c r="LW394"/>
      <c r="LX394"/>
      <c r="LY394"/>
      <c r="LZ394"/>
      <c r="MA394"/>
      <c r="MB394"/>
      <c r="MC394"/>
      <c r="MD394"/>
      <c r="ME394"/>
      <c r="MF394"/>
      <c r="MG394"/>
      <c r="MH394"/>
      <c r="MI394"/>
      <c r="MJ394"/>
      <c r="MK394"/>
      <c r="ML394"/>
      <c r="MM394"/>
      <c r="MN394"/>
      <c r="MO394"/>
      <c r="MP394"/>
      <c r="MQ394"/>
      <c r="MR394"/>
      <c r="MS394"/>
      <c r="MT394"/>
      <c r="MU394"/>
      <c r="MV394"/>
      <c r="MW394"/>
      <c r="MX394"/>
      <c r="MY394"/>
      <c r="MZ394"/>
      <c r="NA394"/>
      <c r="NB394"/>
      <c r="NC394"/>
      <c r="ND394"/>
      <c r="NE394"/>
      <c r="NF394"/>
      <c r="NG394"/>
      <c r="NH394"/>
      <c r="NI394"/>
      <c r="NJ394"/>
      <c r="NK394"/>
      <c r="NL394"/>
      <c r="NM394"/>
      <c r="NN394"/>
      <c r="NO394"/>
      <c r="NP394"/>
      <c r="NQ394"/>
      <c r="NR394"/>
      <c r="NS394"/>
      <c r="NT394"/>
      <c r="NU394"/>
      <c r="NV394"/>
      <c r="NW394"/>
      <c r="NX394"/>
      <c r="NY394"/>
      <c r="NZ394"/>
      <c r="OA394"/>
      <c r="OB394"/>
      <c r="OC394"/>
      <c r="OD394"/>
      <c r="OE394"/>
      <c r="OF394"/>
      <c r="OG394"/>
      <c r="OH394"/>
      <c r="OI394"/>
      <c r="OJ394"/>
      <c r="OK394"/>
      <c r="OL394"/>
      <c r="OM394"/>
      <c r="ON394"/>
      <c r="OO394"/>
      <c r="OP394"/>
      <c r="OQ394"/>
      <c r="OR394"/>
      <c r="OS394"/>
      <c r="OT394"/>
      <c r="OU394"/>
      <c r="OV394"/>
      <c r="OW394"/>
      <c r="OX394"/>
      <c r="OY394"/>
      <c r="OZ394"/>
      <c r="PA394"/>
      <c r="PB394"/>
      <c r="PC394"/>
      <c r="PD394"/>
      <c r="PE394"/>
      <c r="PF394"/>
      <c r="PG394"/>
      <c r="PH394"/>
      <c r="PI394"/>
      <c r="PJ394"/>
      <c r="PK394"/>
      <c r="PL394"/>
      <c r="PM394"/>
      <c r="PN394"/>
      <c r="PO394"/>
      <c r="PP394"/>
      <c r="PQ394"/>
      <c r="PR394"/>
      <c r="PS394"/>
      <c r="PT394"/>
      <c r="PU394"/>
      <c r="PV394"/>
      <c r="PW394"/>
      <c r="PX394"/>
      <c r="PY394"/>
      <c r="PZ394"/>
      <c r="QA394"/>
      <c r="QB394"/>
      <c r="QC394"/>
      <c r="QD394"/>
      <c r="QE394"/>
      <c r="QF394"/>
      <c r="QG394"/>
      <c r="QH394"/>
      <c r="QI394"/>
      <c r="QJ394"/>
      <c r="QK394"/>
      <c r="QL394"/>
      <c r="QM394"/>
      <c r="QN394"/>
      <c r="QO394"/>
      <c r="QP394"/>
      <c r="QQ394"/>
      <c r="QR394"/>
      <c r="QS394"/>
      <c r="QT394"/>
      <c r="QU394"/>
      <c r="QV394"/>
      <c r="QW394"/>
      <c r="QX394"/>
      <c r="QY394"/>
      <c r="QZ394"/>
      <c r="RA394"/>
      <c r="RB394"/>
      <c r="RC394"/>
      <c r="RD394"/>
      <c r="RE394"/>
      <c r="RF394"/>
      <c r="RG394"/>
      <c r="RH394"/>
      <c r="RI394"/>
      <c r="RJ394"/>
      <c r="RK394"/>
      <c r="RL394"/>
      <c r="RM394"/>
      <c r="RN394"/>
      <c r="RO394"/>
      <c r="RP394"/>
      <c r="RQ394"/>
    </row>
    <row r="395" spans="1:485" s="40" customFormat="1" x14ac:dyDescent="0.2">
      <c r="A395" s="46" t="s">
        <v>634</v>
      </c>
      <c r="B395" s="47" t="s">
        <v>635</v>
      </c>
      <c r="C395" s="47" t="s">
        <v>378</v>
      </c>
      <c r="D395" s="47" t="s">
        <v>640</v>
      </c>
      <c r="E395" s="26">
        <v>7981295</v>
      </c>
      <c r="F395" s="156">
        <v>8826654</v>
      </c>
      <c r="G395" s="2">
        <f t="shared" si="13"/>
        <v>845359</v>
      </c>
      <c r="H395" s="44">
        <f t="shared" si="12"/>
        <v>0.10589999999999999</v>
      </c>
      <c r="I395" s="61" t="s">
        <v>870</v>
      </c>
      <c r="J395" s="65" t="s">
        <v>870</v>
      </c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  <c r="IZ395"/>
      <c r="JA395"/>
      <c r="JB395"/>
      <c r="JC395"/>
      <c r="JD395"/>
      <c r="JE395"/>
      <c r="JF395"/>
      <c r="JG395"/>
      <c r="JH395"/>
      <c r="JI395"/>
      <c r="JJ395"/>
      <c r="JK395"/>
      <c r="JL395"/>
      <c r="JM395"/>
      <c r="JN395"/>
      <c r="JO395"/>
      <c r="JP395"/>
      <c r="JQ395"/>
      <c r="JR395"/>
      <c r="JS395"/>
      <c r="JT395"/>
      <c r="JU395"/>
      <c r="JV395"/>
      <c r="JW395"/>
      <c r="JX395"/>
      <c r="JY395"/>
      <c r="JZ395"/>
      <c r="KA395"/>
      <c r="KB395"/>
      <c r="KC395"/>
      <c r="KD395"/>
      <c r="KE395"/>
      <c r="KF395"/>
      <c r="KG395"/>
      <c r="KH395"/>
      <c r="KI395"/>
      <c r="KJ395"/>
      <c r="KK395"/>
      <c r="KL395"/>
      <c r="KM395"/>
      <c r="KN395"/>
      <c r="KO395"/>
      <c r="KP395"/>
      <c r="KQ395"/>
      <c r="KR395"/>
      <c r="KS395"/>
      <c r="KT395"/>
      <c r="KU395"/>
      <c r="KV395"/>
      <c r="KW395"/>
      <c r="KX395"/>
      <c r="KY395"/>
      <c r="KZ395"/>
      <c r="LA395"/>
      <c r="LB395"/>
      <c r="LC395"/>
      <c r="LD395"/>
      <c r="LE395"/>
      <c r="LF395"/>
      <c r="LG395"/>
      <c r="LH395"/>
      <c r="LI395"/>
      <c r="LJ395"/>
      <c r="LK395"/>
      <c r="LL395"/>
      <c r="LM395"/>
      <c r="LN395"/>
      <c r="LO395"/>
      <c r="LP395"/>
      <c r="LQ395"/>
      <c r="LR395"/>
      <c r="LS395"/>
      <c r="LT395"/>
      <c r="LU395"/>
      <c r="LV395"/>
      <c r="LW395"/>
      <c r="LX395"/>
      <c r="LY395"/>
      <c r="LZ395"/>
      <c r="MA395"/>
      <c r="MB395"/>
      <c r="MC395"/>
      <c r="MD395"/>
      <c r="ME395"/>
      <c r="MF395"/>
      <c r="MG395"/>
      <c r="MH395"/>
      <c r="MI395"/>
      <c r="MJ395"/>
      <c r="MK395"/>
      <c r="ML395"/>
      <c r="MM395"/>
      <c r="MN395"/>
      <c r="MO395"/>
      <c r="MP395"/>
      <c r="MQ395"/>
      <c r="MR395"/>
      <c r="MS395"/>
      <c r="MT395"/>
      <c r="MU395"/>
      <c r="MV395"/>
      <c r="MW395"/>
      <c r="MX395"/>
      <c r="MY395"/>
      <c r="MZ395"/>
      <c r="NA395"/>
      <c r="NB395"/>
      <c r="NC395"/>
      <c r="ND395"/>
      <c r="NE395"/>
      <c r="NF395"/>
      <c r="NG395"/>
      <c r="NH395"/>
      <c r="NI395"/>
      <c r="NJ395"/>
      <c r="NK395"/>
      <c r="NL395"/>
      <c r="NM395"/>
      <c r="NN395"/>
      <c r="NO395"/>
      <c r="NP395"/>
      <c r="NQ395"/>
      <c r="NR395"/>
      <c r="NS395"/>
      <c r="NT395"/>
      <c r="NU395"/>
      <c r="NV395"/>
      <c r="NW395"/>
      <c r="NX395"/>
      <c r="NY395"/>
      <c r="NZ395"/>
      <c r="OA395"/>
      <c r="OB395"/>
      <c r="OC395"/>
      <c r="OD395"/>
      <c r="OE395"/>
      <c r="OF395"/>
      <c r="OG395"/>
      <c r="OH395"/>
      <c r="OI395"/>
      <c r="OJ395"/>
      <c r="OK395"/>
      <c r="OL395"/>
      <c r="OM395"/>
      <c r="ON395"/>
      <c r="OO395"/>
      <c r="OP395"/>
      <c r="OQ395"/>
      <c r="OR395"/>
      <c r="OS395"/>
      <c r="OT395"/>
      <c r="OU395"/>
      <c r="OV395"/>
      <c r="OW395"/>
      <c r="OX395"/>
      <c r="OY395"/>
      <c r="OZ395"/>
      <c r="PA395"/>
      <c r="PB395"/>
      <c r="PC395"/>
      <c r="PD395"/>
      <c r="PE395"/>
      <c r="PF395"/>
      <c r="PG395"/>
      <c r="PH395"/>
      <c r="PI395"/>
      <c r="PJ395"/>
      <c r="PK395"/>
      <c r="PL395"/>
      <c r="PM395"/>
      <c r="PN395"/>
      <c r="PO395"/>
      <c r="PP395"/>
      <c r="PQ395"/>
      <c r="PR395"/>
      <c r="PS395"/>
      <c r="PT395"/>
      <c r="PU395"/>
      <c r="PV395"/>
      <c r="PW395"/>
      <c r="PX395"/>
      <c r="PY395"/>
      <c r="PZ395"/>
      <c r="QA395"/>
      <c r="QB395"/>
      <c r="QC395"/>
      <c r="QD395"/>
      <c r="QE395"/>
      <c r="QF395"/>
      <c r="QG395"/>
      <c r="QH395"/>
      <c r="QI395"/>
      <c r="QJ395"/>
      <c r="QK395"/>
      <c r="QL395"/>
      <c r="QM395"/>
      <c r="QN395"/>
      <c r="QO395"/>
      <c r="QP395"/>
      <c r="QQ395"/>
      <c r="QR395"/>
      <c r="QS395"/>
      <c r="QT395"/>
      <c r="QU395"/>
      <c r="QV395"/>
      <c r="QW395"/>
      <c r="QX395"/>
      <c r="QY395"/>
      <c r="QZ395"/>
      <c r="RA395"/>
      <c r="RB395"/>
      <c r="RC395"/>
      <c r="RD395"/>
      <c r="RE395"/>
      <c r="RF395"/>
      <c r="RG395"/>
      <c r="RH395"/>
      <c r="RI395"/>
      <c r="RJ395"/>
      <c r="RK395"/>
      <c r="RL395"/>
      <c r="RM395"/>
      <c r="RN395"/>
      <c r="RO395"/>
      <c r="RP395"/>
      <c r="RQ395"/>
    </row>
    <row r="396" spans="1:485" s="40" customFormat="1" x14ac:dyDescent="0.2">
      <c r="A396" s="46" t="s">
        <v>634</v>
      </c>
      <c r="B396" s="47" t="s">
        <v>635</v>
      </c>
      <c r="C396" s="47" t="s">
        <v>43</v>
      </c>
      <c r="D396" s="47" t="s">
        <v>641</v>
      </c>
      <c r="E396" s="26">
        <v>1992804</v>
      </c>
      <c r="F396" s="156">
        <v>2267345</v>
      </c>
      <c r="G396" s="2">
        <f t="shared" si="13"/>
        <v>274541</v>
      </c>
      <c r="H396" s="44">
        <f t="shared" si="12"/>
        <v>0.13780000000000001</v>
      </c>
      <c r="I396" s="61" t="s">
        <v>870</v>
      </c>
      <c r="J396" s="65" t="s">
        <v>870</v>
      </c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  <c r="IZ396"/>
      <c r="JA396"/>
      <c r="JB396"/>
      <c r="JC396"/>
      <c r="JD396"/>
      <c r="JE396"/>
      <c r="JF396"/>
      <c r="JG396"/>
      <c r="JH396"/>
      <c r="JI396"/>
      <c r="JJ396"/>
      <c r="JK396"/>
      <c r="JL396"/>
      <c r="JM396"/>
      <c r="JN396"/>
      <c r="JO396"/>
      <c r="JP396"/>
      <c r="JQ396"/>
      <c r="JR396"/>
      <c r="JS396"/>
      <c r="JT396"/>
      <c r="JU396"/>
      <c r="JV396"/>
      <c r="JW396"/>
      <c r="JX396"/>
      <c r="JY396"/>
      <c r="JZ396"/>
      <c r="KA396"/>
      <c r="KB396"/>
      <c r="KC396"/>
      <c r="KD396"/>
      <c r="KE396"/>
      <c r="KF396"/>
      <c r="KG396"/>
      <c r="KH396"/>
      <c r="KI396"/>
      <c r="KJ396"/>
      <c r="KK396"/>
      <c r="KL396"/>
      <c r="KM396"/>
      <c r="KN396"/>
      <c r="KO396"/>
      <c r="KP396"/>
      <c r="KQ396"/>
      <c r="KR396"/>
      <c r="KS396"/>
      <c r="KT396"/>
      <c r="KU396"/>
      <c r="KV396"/>
      <c r="KW396"/>
      <c r="KX396"/>
      <c r="KY396"/>
      <c r="KZ396"/>
      <c r="LA396"/>
      <c r="LB396"/>
      <c r="LC396"/>
      <c r="LD396"/>
      <c r="LE396"/>
      <c r="LF396"/>
      <c r="LG396"/>
      <c r="LH396"/>
      <c r="LI396"/>
      <c r="LJ396"/>
      <c r="LK396"/>
      <c r="LL396"/>
      <c r="LM396"/>
      <c r="LN396"/>
      <c r="LO396"/>
      <c r="LP396"/>
      <c r="LQ396"/>
      <c r="LR396"/>
      <c r="LS396"/>
      <c r="LT396"/>
      <c r="LU396"/>
      <c r="LV396"/>
      <c r="LW396"/>
      <c r="LX396"/>
      <c r="LY396"/>
      <c r="LZ396"/>
      <c r="MA396"/>
      <c r="MB396"/>
      <c r="MC396"/>
      <c r="MD396"/>
      <c r="ME396"/>
      <c r="MF396"/>
      <c r="MG396"/>
      <c r="MH396"/>
      <c r="MI396"/>
      <c r="MJ396"/>
      <c r="MK396"/>
      <c r="ML396"/>
      <c r="MM396"/>
      <c r="MN396"/>
      <c r="MO396"/>
      <c r="MP396"/>
      <c r="MQ396"/>
      <c r="MR396"/>
      <c r="MS396"/>
      <c r="MT396"/>
      <c r="MU396"/>
      <c r="MV396"/>
      <c r="MW396"/>
      <c r="MX396"/>
      <c r="MY396"/>
      <c r="MZ396"/>
      <c r="NA396"/>
      <c r="NB396"/>
      <c r="NC396"/>
      <c r="ND396"/>
      <c r="NE396"/>
      <c r="NF396"/>
      <c r="NG396"/>
      <c r="NH396"/>
      <c r="NI396"/>
      <c r="NJ396"/>
      <c r="NK396"/>
      <c r="NL396"/>
      <c r="NM396"/>
      <c r="NN396"/>
      <c r="NO396"/>
      <c r="NP396"/>
      <c r="NQ396"/>
      <c r="NR396"/>
      <c r="NS396"/>
      <c r="NT396"/>
      <c r="NU396"/>
      <c r="NV396"/>
      <c r="NW396"/>
      <c r="NX396"/>
      <c r="NY396"/>
      <c r="NZ396"/>
      <c r="OA396"/>
      <c r="OB396"/>
      <c r="OC396"/>
      <c r="OD396"/>
      <c r="OE396"/>
      <c r="OF396"/>
      <c r="OG396"/>
      <c r="OH396"/>
      <c r="OI396"/>
      <c r="OJ396"/>
      <c r="OK396"/>
      <c r="OL396"/>
      <c r="OM396"/>
      <c r="ON396"/>
      <c r="OO396"/>
      <c r="OP396"/>
      <c r="OQ396"/>
      <c r="OR396"/>
      <c r="OS396"/>
      <c r="OT396"/>
      <c r="OU396"/>
      <c r="OV396"/>
      <c r="OW396"/>
      <c r="OX396"/>
      <c r="OY396"/>
      <c r="OZ396"/>
      <c r="PA396"/>
      <c r="PB396"/>
      <c r="PC396"/>
      <c r="PD396"/>
      <c r="PE396"/>
      <c r="PF396"/>
      <c r="PG396"/>
      <c r="PH396"/>
      <c r="PI396"/>
      <c r="PJ396"/>
      <c r="PK396"/>
      <c r="PL396"/>
      <c r="PM396"/>
      <c r="PN396"/>
      <c r="PO396"/>
      <c r="PP396"/>
      <c r="PQ396"/>
      <c r="PR396"/>
      <c r="PS396"/>
      <c r="PT396"/>
      <c r="PU396"/>
      <c r="PV396"/>
      <c r="PW396"/>
      <c r="PX396"/>
      <c r="PY396"/>
      <c r="PZ396"/>
      <c r="QA396"/>
      <c r="QB396"/>
      <c r="QC396"/>
      <c r="QD396"/>
      <c r="QE396"/>
      <c r="QF396"/>
      <c r="QG396"/>
      <c r="QH396"/>
      <c r="QI396"/>
      <c r="QJ396"/>
      <c r="QK396"/>
      <c r="QL396"/>
      <c r="QM396"/>
      <c r="QN396"/>
      <c r="QO396"/>
      <c r="QP396"/>
      <c r="QQ396"/>
      <c r="QR396"/>
      <c r="QS396"/>
      <c r="QT396"/>
      <c r="QU396"/>
      <c r="QV396"/>
      <c r="QW396"/>
      <c r="QX396"/>
      <c r="QY396"/>
      <c r="QZ396"/>
      <c r="RA396"/>
      <c r="RB396"/>
      <c r="RC396"/>
      <c r="RD396"/>
      <c r="RE396"/>
      <c r="RF396"/>
      <c r="RG396"/>
      <c r="RH396"/>
      <c r="RI396"/>
      <c r="RJ396"/>
      <c r="RK396"/>
      <c r="RL396"/>
      <c r="RM396"/>
      <c r="RN396"/>
      <c r="RO396"/>
      <c r="RP396"/>
      <c r="RQ396"/>
    </row>
    <row r="397" spans="1:485" s="40" customFormat="1" x14ac:dyDescent="0.2">
      <c r="A397" s="46" t="s">
        <v>634</v>
      </c>
      <c r="B397" s="47" t="s">
        <v>635</v>
      </c>
      <c r="C397" s="47" t="s">
        <v>61</v>
      </c>
      <c r="D397" s="47" t="s">
        <v>642</v>
      </c>
      <c r="E397" s="26">
        <v>2271916</v>
      </c>
      <c r="F397" s="156">
        <v>2627874</v>
      </c>
      <c r="G397" s="2">
        <f t="shared" si="13"/>
        <v>355958</v>
      </c>
      <c r="H397" s="44">
        <f t="shared" si="12"/>
        <v>0.15670000000000001</v>
      </c>
      <c r="I397" s="61" t="s">
        <v>870</v>
      </c>
      <c r="J397" s="65" t="s">
        <v>870</v>
      </c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  <c r="IZ397"/>
      <c r="JA397"/>
      <c r="JB397"/>
      <c r="JC397"/>
      <c r="JD397"/>
      <c r="JE397"/>
      <c r="JF397"/>
      <c r="JG397"/>
      <c r="JH397"/>
      <c r="JI397"/>
      <c r="JJ397"/>
      <c r="JK397"/>
      <c r="JL397"/>
      <c r="JM397"/>
      <c r="JN397"/>
      <c r="JO397"/>
      <c r="JP397"/>
      <c r="JQ397"/>
      <c r="JR397"/>
      <c r="JS397"/>
      <c r="JT397"/>
      <c r="JU397"/>
      <c r="JV397"/>
      <c r="JW397"/>
      <c r="JX397"/>
      <c r="JY397"/>
      <c r="JZ397"/>
      <c r="KA397"/>
      <c r="KB397"/>
      <c r="KC397"/>
      <c r="KD397"/>
      <c r="KE397"/>
      <c r="KF397"/>
      <c r="KG397"/>
      <c r="KH397"/>
      <c r="KI397"/>
      <c r="KJ397"/>
      <c r="KK397"/>
      <c r="KL397"/>
      <c r="KM397"/>
      <c r="KN397"/>
      <c r="KO397"/>
      <c r="KP397"/>
      <c r="KQ397"/>
      <c r="KR397"/>
      <c r="KS397"/>
      <c r="KT397"/>
      <c r="KU397"/>
      <c r="KV397"/>
      <c r="KW397"/>
      <c r="KX397"/>
      <c r="KY397"/>
      <c r="KZ397"/>
      <c r="LA397"/>
      <c r="LB397"/>
      <c r="LC397"/>
      <c r="LD397"/>
      <c r="LE397"/>
      <c r="LF397"/>
      <c r="LG397"/>
      <c r="LH397"/>
      <c r="LI397"/>
      <c r="LJ397"/>
      <c r="LK397"/>
      <c r="LL397"/>
      <c r="LM397"/>
      <c r="LN397"/>
      <c r="LO397"/>
      <c r="LP397"/>
      <c r="LQ397"/>
      <c r="LR397"/>
      <c r="LS397"/>
      <c r="LT397"/>
      <c r="LU397"/>
      <c r="LV397"/>
      <c r="LW397"/>
      <c r="LX397"/>
      <c r="LY397"/>
      <c r="LZ397"/>
      <c r="MA397"/>
      <c r="MB397"/>
      <c r="MC397"/>
      <c r="MD397"/>
      <c r="ME397"/>
      <c r="MF397"/>
      <c r="MG397"/>
      <c r="MH397"/>
      <c r="MI397"/>
      <c r="MJ397"/>
      <c r="MK397"/>
      <c r="ML397"/>
      <c r="MM397"/>
      <c r="MN397"/>
      <c r="MO397"/>
      <c r="MP397"/>
      <c r="MQ397"/>
      <c r="MR397"/>
      <c r="MS397"/>
      <c r="MT397"/>
      <c r="MU397"/>
      <c r="MV397"/>
      <c r="MW397"/>
      <c r="MX397"/>
      <c r="MY397"/>
      <c r="MZ397"/>
      <c r="NA397"/>
      <c r="NB397"/>
      <c r="NC397"/>
      <c r="ND397"/>
      <c r="NE397"/>
      <c r="NF397"/>
      <c r="NG397"/>
      <c r="NH397"/>
      <c r="NI397"/>
      <c r="NJ397"/>
      <c r="NK397"/>
      <c r="NL397"/>
      <c r="NM397"/>
      <c r="NN397"/>
      <c r="NO397"/>
      <c r="NP397"/>
      <c r="NQ397"/>
      <c r="NR397"/>
      <c r="NS397"/>
      <c r="NT397"/>
      <c r="NU397"/>
      <c r="NV397"/>
      <c r="NW397"/>
      <c r="NX397"/>
      <c r="NY397"/>
      <c r="NZ397"/>
      <c r="OA397"/>
      <c r="OB397"/>
      <c r="OC397"/>
      <c r="OD397"/>
      <c r="OE397"/>
      <c r="OF397"/>
      <c r="OG397"/>
      <c r="OH397"/>
      <c r="OI397"/>
      <c r="OJ397"/>
      <c r="OK397"/>
      <c r="OL397"/>
      <c r="OM397"/>
      <c r="ON397"/>
      <c r="OO397"/>
      <c r="OP397"/>
      <c r="OQ397"/>
      <c r="OR397"/>
      <c r="OS397"/>
      <c r="OT397"/>
      <c r="OU397"/>
      <c r="OV397"/>
      <c r="OW397"/>
      <c r="OX397"/>
      <c r="OY397"/>
      <c r="OZ397"/>
      <c r="PA397"/>
      <c r="PB397"/>
      <c r="PC397"/>
      <c r="PD397"/>
      <c r="PE397"/>
      <c r="PF397"/>
      <c r="PG397"/>
      <c r="PH397"/>
      <c r="PI397"/>
      <c r="PJ397"/>
      <c r="PK397"/>
      <c r="PL397"/>
      <c r="PM397"/>
      <c r="PN397"/>
      <c r="PO397"/>
      <c r="PP397"/>
      <c r="PQ397"/>
      <c r="PR397"/>
      <c r="PS397"/>
      <c r="PT397"/>
      <c r="PU397"/>
      <c r="PV397"/>
      <c r="PW397"/>
      <c r="PX397"/>
      <c r="PY397"/>
      <c r="PZ397"/>
      <c r="QA397"/>
      <c r="QB397"/>
      <c r="QC397"/>
      <c r="QD397"/>
      <c r="QE397"/>
      <c r="QF397"/>
      <c r="QG397"/>
      <c r="QH397"/>
      <c r="QI397"/>
      <c r="QJ397"/>
      <c r="QK397"/>
      <c r="QL397"/>
      <c r="QM397"/>
      <c r="QN397"/>
      <c r="QO397"/>
      <c r="QP397"/>
      <c r="QQ397"/>
      <c r="QR397"/>
      <c r="QS397"/>
      <c r="QT397"/>
      <c r="QU397"/>
      <c r="QV397"/>
      <c r="QW397"/>
      <c r="QX397"/>
      <c r="QY397"/>
      <c r="QZ397"/>
      <c r="RA397"/>
      <c r="RB397"/>
      <c r="RC397"/>
      <c r="RD397"/>
      <c r="RE397"/>
      <c r="RF397"/>
      <c r="RG397"/>
      <c r="RH397"/>
      <c r="RI397"/>
      <c r="RJ397"/>
      <c r="RK397"/>
      <c r="RL397"/>
      <c r="RM397"/>
      <c r="RN397"/>
      <c r="RO397"/>
      <c r="RP397"/>
      <c r="RQ397"/>
    </row>
    <row r="398" spans="1:485" s="40" customFormat="1" x14ac:dyDescent="0.2">
      <c r="A398" s="46" t="s">
        <v>643</v>
      </c>
      <c r="B398" s="47" t="s">
        <v>644</v>
      </c>
      <c r="C398" s="47" t="s">
        <v>645</v>
      </c>
      <c r="D398" s="47" t="s">
        <v>646</v>
      </c>
      <c r="E398" s="26">
        <v>835452</v>
      </c>
      <c r="F398" s="156">
        <v>994272</v>
      </c>
      <c r="G398" s="2">
        <f t="shared" si="13"/>
        <v>158820</v>
      </c>
      <c r="H398" s="44">
        <f t="shared" si="12"/>
        <v>0.19009999999999999</v>
      </c>
      <c r="I398" s="61" t="s">
        <v>870</v>
      </c>
      <c r="J398" s="65" t="s">
        <v>870</v>
      </c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  <c r="JD398"/>
      <c r="JE398"/>
      <c r="JF398"/>
      <c r="JG398"/>
      <c r="JH398"/>
      <c r="JI398"/>
      <c r="JJ398"/>
      <c r="JK398"/>
      <c r="JL398"/>
      <c r="JM398"/>
      <c r="JN398"/>
      <c r="JO398"/>
      <c r="JP398"/>
      <c r="JQ398"/>
      <c r="JR398"/>
      <c r="JS398"/>
      <c r="JT398"/>
      <c r="JU398"/>
      <c r="JV398"/>
      <c r="JW398"/>
      <c r="JX398"/>
      <c r="JY398"/>
      <c r="JZ398"/>
      <c r="KA398"/>
      <c r="KB398"/>
      <c r="KC398"/>
      <c r="KD398"/>
      <c r="KE398"/>
      <c r="KF398"/>
      <c r="KG398"/>
      <c r="KH398"/>
      <c r="KI398"/>
      <c r="KJ398"/>
      <c r="KK398"/>
      <c r="KL398"/>
      <c r="KM398"/>
      <c r="KN398"/>
      <c r="KO398"/>
      <c r="KP398"/>
      <c r="KQ398"/>
      <c r="KR398"/>
      <c r="KS398"/>
      <c r="KT398"/>
      <c r="KU398"/>
      <c r="KV398"/>
      <c r="KW398"/>
      <c r="KX398"/>
      <c r="KY398"/>
      <c r="KZ398"/>
      <c r="LA398"/>
      <c r="LB398"/>
      <c r="LC398"/>
      <c r="LD398"/>
      <c r="LE398"/>
      <c r="LF398"/>
      <c r="LG398"/>
      <c r="LH398"/>
      <c r="LI398"/>
      <c r="LJ398"/>
      <c r="LK398"/>
      <c r="LL398"/>
      <c r="LM398"/>
      <c r="LN398"/>
      <c r="LO398"/>
      <c r="LP398"/>
      <c r="LQ398"/>
      <c r="LR398"/>
      <c r="LS398"/>
      <c r="LT398"/>
      <c r="LU398"/>
      <c r="LV398"/>
      <c r="LW398"/>
      <c r="LX398"/>
      <c r="LY398"/>
      <c r="LZ398"/>
      <c r="MA398"/>
      <c r="MB398"/>
      <c r="MC398"/>
      <c r="MD398"/>
      <c r="ME398"/>
      <c r="MF398"/>
      <c r="MG398"/>
      <c r="MH398"/>
      <c r="MI398"/>
      <c r="MJ398"/>
      <c r="MK398"/>
      <c r="ML398"/>
      <c r="MM398"/>
      <c r="MN398"/>
      <c r="MO398"/>
      <c r="MP398"/>
      <c r="MQ398"/>
      <c r="MR398"/>
      <c r="MS398"/>
      <c r="MT398"/>
      <c r="MU398"/>
      <c r="MV398"/>
      <c r="MW398"/>
      <c r="MX398"/>
      <c r="MY398"/>
      <c r="MZ398"/>
      <c r="NA398"/>
      <c r="NB398"/>
      <c r="NC398"/>
      <c r="ND398"/>
      <c r="NE398"/>
      <c r="NF398"/>
      <c r="NG398"/>
      <c r="NH398"/>
      <c r="NI398"/>
      <c r="NJ398"/>
      <c r="NK398"/>
      <c r="NL398"/>
      <c r="NM398"/>
      <c r="NN398"/>
      <c r="NO398"/>
      <c r="NP398"/>
      <c r="NQ398"/>
      <c r="NR398"/>
      <c r="NS398"/>
      <c r="NT398"/>
      <c r="NU398"/>
      <c r="NV398"/>
      <c r="NW398"/>
      <c r="NX398"/>
      <c r="NY398"/>
      <c r="NZ398"/>
      <c r="OA398"/>
      <c r="OB398"/>
      <c r="OC398"/>
      <c r="OD398"/>
      <c r="OE398"/>
      <c r="OF398"/>
      <c r="OG398"/>
      <c r="OH398"/>
      <c r="OI398"/>
      <c r="OJ398"/>
      <c r="OK398"/>
      <c r="OL398"/>
      <c r="OM398"/>
      <c r="ON398"/>
      <c r="OO398"/>
      <c r="OP398"/>
      <c r="OQ398"/>
      <c r="OR398"/>
      <c r="OS398"/>
      <c r="OT398"/>
      <c r="OU398"/>
      <c r="OV398"/>
      <c r="OW398"/>
      <c r="OX398"/>
      <c r="OY398"/>
      <c r="OZ398"/>
      <c r="PA398"/>
      <c r="PB398"/>
      <c r="PC398"/>
      <c r="PD398"/>
      <c r="PE398"/>
      <c r="PF398"/>
      <c r="PG398"/>
      <c r="PH398"/>
      <c r="PI398"/>
      <c r="PJ398"/>
      <c r="PK398"/>
      <c r="PL398"/>
      <c r="PM398"/>
      <c r="PN398"/>
      <c r="PO398"/>
      <c r="PP398"/>
      <c r="PQ398"/>
      <c r="PR398"/>
      <c r="PS398"/>
      <c r="PT398"/>
      <c r="PU398"/>
      <c r="PV398"/>
      <c r="PW398"/>
      <c r="PX398"/>
      <c r="PY398"/>
      <c r="PZ398"/>
      <c r="QA398"/>
      <c r="QB398"/>
      <c r="QC398"/>
      <c r="QD398"/>
      <c r="QE398"/>
      <c r="QF398"/>
      <c r="QG398"/>
      <c r="QH398"/>
      <c r="QI398"/>
      <c r="QJ398"/>
      <c r="QK398"/>
      <c r="QL398"/>
      <c r="QM398"/>
      <c r="QN398"/>
      <c r="QO398"/>
      <c r="QP398"/>
      <c r="QQ398"/>
      <c r="QR398"/>
      <c r="QS398"/>
      <c r="QT398"/>
      <c r="QU398"/>
      <c r="QV398"/>
      <c r="QW398"/>
      <c r="QX398"/>
      <c r="QY398"/>
      <c r="QZ398"/>
      <c r="RA398"/>
      <c r="RB398"/>
      <c r="RC398"/>
      <c r="RD398"/>
      <c r="RE398"/>
      <c r="RF398"/>
      <c r="RG398"/>
      <c r="RH398"/>
      <c r="RI398"/>
      <c r="RJ398"/>
      <c r="RK398"/>
      <c r="RL398"/>
      <c r="RM398"/>
      <c r="RN398"/>
      <c r="RO398"/>
      <c r="RP398"/>
      <c r="RQ398"/>
    </row>
    <row r="399" spans="1:485" s="40" customFormat="1" x14ac:dyDescent="0.2">
      <c r="A399" s="46" t="s">
        <v>643</v>
      </c>
      <c r="B399" s="47" t="s">
        <v>644</v>
      </c>
      <c r="C399" s="47" t="s">
        <v>26</v>
      </c>
      <c r="D399" s="47" t="s">
        <v>647</v>
      </c>
      <c r="E399" s="26">
        <v>2576273</v>
      </c>
      <c r="F399" s="156">
        <v>3088202</v>
      </c>
      <c r="G399" s="2">
        <f t="shared" si="13"/>
        <v>511929</v>
      </c>
      <c r="H399" s="44">
        <f t="shared" si="12"/>
        <v>0.19869999999999999</v>
      </c>
      <c r="I399" s="61" t="s">
        <v>870</v>
      </c>
      <c r="J399" s="65" t="s">
        <v>870</v>
      </c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  <c r="IZ399"/>
      <c r="JA399"/>
      <c r="JB399"/>
      <c r="JC399"/>
      <c r="JD399"/>
      <c r="JE399"/>
      <c r="JF399"/>
      <c r="JG399"/>
      <c r="JH399"/>
      <c r="JI399"/>
      <c r="JJ399"/>
      <c r="JK399"/>
      <c r="JL399"/>
      <c r="JM399"/>
      <c r="JN399"/>
      <c r="JO399"/>
      <c r="JP399"/>
      <c r="JQ399"/>
      <c r="JR399"/>
      <c r="JS399"/>
      <c r="JT399"/>
      <c r="JU399"/>
      <c r="JV399"/>
      <c r="JW399"/>
      <c r="JX399"/>
      <c r="JY399"/>
      <c r="JZ399"/>
      <c r="KA399"/>
      <c r="KB399"/>
      <c r="KC399"/>
      <c r="KD399"/>
      <c r="KE399"/>
      <c r="KF399"/>
      <c r="KG399"/>
      <c r="KH399"/>
      <c r="KI399"/>
      <c r="KJ399"/>
      <c r="KK399"/>
      <c r="KL399"/>
      <c r="KM399"/>
      <c r="KN399"/>
      <c r="KO399"/>
      <c r="KP399"/>
      <c r="KQ399"/>
      <c r="KR399"/>
      <c r="KS399"/>
      <c r="KT399"/>
      <c r="KU399"/>
      <c r="KV399"/>
      <c r="KW399"/>
      <c r="KX399"/>
      <c r="KY399"/>
      <c r="KZ399"/>
      <c r="LA399"/>
      <c r="LB399"/>
      <c r="LC399"/>
      <c r="LD399"/>
      <c r="LE399"/>
      <c r="LF399"/>
      <c r="LG399"/>
      <c r="LH399"/>
      <c r="LI399"/>
      <c r="LJ399"/>
      <c r="LK399"/>
      <c r="LL399"/>
      <c r="LM399"/>
      <c r="LN399"/>
      <c r="LO399"/>
      <c r="LP399"/>
      <c r="LQ399"/>
      <c r="LR399"/>
      <c r="LS399"/>
      <c r="LT399"/>
      <c r="LU399"/>
      <c r="LV399"/>
      <c r="LW399"/>
      <c r="LX399"/>
      <c r="LY399"/>
      <c r="LZ399"/>
      <c r="MA399"/>
      <c r="MB399"/>
      <c r="MC399"/>
      <c r="MD399"/>
      <c r="ME399"/>
      <c r="MF399"/>
      <c r="MG399"/>
      <c r="MH399"/>
      <c r="MI399"/>
      <c r="MJ399"/>
      <c r="MK399"/>
      <c r="ML399"/>
      <c r="MM399"/>
      <c r="MN399"/>
      <c r="MO399"/>
      <c r="MP399"/>
      <c r="MQ399"/>
      <c r="MR399"/>
      <c r="MS399"/>
      <c r="MT399"/>
      <c r="MU399"/>
      <c r="MV399"/>
      <c r="MW399"/>
      <c r="MX399"/>
      <c r="MY399"/>
      <c r="MZ399"/>
      <c r="NA399"/>
      <c r="NB399"/>
      <c r="NC399"/>
      <c r="ND399"/>
      <c r="NE399"/>
      <c r="NF399"/>
      <c r="NG399"/>
      <c r="NH399"/>
      <c r="NI399"/>
      <c r="NJ399"/>
      <c r="NK399"/>
      <c r="NL399"/>
      <c r="NM399"/>
      <c r="NN399"/>
      <c r="NO399"/>
      <c r="NP399"/>
      <c r="NQ399"/>
      <c r="NR399"/>
      <c r="NS399"/>
      <c r="NT399"/>
      <c r="NU399"/>
      <c r="NV399"/>
      <c r="NW399"/>
      <c r="NX399"/>
      <c r="NY399"/>
      <c r="NZ399"/>
      <c r="OA399"/>
      <c r="OB399"/>
      <c r="OC399"/>
      <c r="OD399"/>
      <c r="OE399"/>
      <c r="OF399"/>
      <c r="OG399"/>
      <c r="OH399"/>
      <c r="OI399"/>
      <c r="OJ399"/>
      <c r="OK399"/>
      <c r="OL399"/>
      <c r="OM399"/>
      <c r="ON399"/>
      <c r="OO399"/>
      <c r="OP399"/>
      <c r="OQ399"/>
      <c r="OR399"/>
      <c r="OS399"/>
      <c r="OT399"/>
      <c r="OU399"/>
      <c r="OV399"/>
      <c r="OW399"/>
      <c r="OX399"/>
      <c r="OY399"/>
      <c r="OZ399"/>
      <c r="PA399"/>
      <c r="PB399"/>
      <c r="PC399"/>
      <c r="PD399"/>
      <c r="PE399"/>
      <c r="PF399"/>
      <c r="PG399"/>
      <c r="PH399"/>
      <c r="PI399"/>
      <c r="PJ399"/>
      <c r="PK399"/>
      <c r="PL399"/>
      <c r="PM399"/>
      <c r="PN399"/>
      <c r="PO399"/>
      <c r="PP399"/>
      <c r="PQ399"/>
      <c r="PR399"/>
      <c r="PS399"/>
      <c r="PT399"/>
      <c r="PU399"/>
      <c r="PV399"/>
      <c r="PW399"/>
      <c r="PX399"/>
      <c r="PY399"/>
      <c r="PZ399"/>
      <c r="QA399"/>
      <c r="QB399"/>
      <c r="QC399"/>
      <c r="QD399"/>
      <c r="QE399"/>
      <c r="QF399"/>
      <c r="QG399"/>
      <c r="QH399"/>
      <c r="QI399"/>
      <c r="QJ399"/>
      <c r="QK399"/>
      <c r="QL399"/>
      <c r="QM399"/>
      <c r="QN399"/>
      <c r="QO399"/>
      <c r="QP399"/>
      <c r="QQ399"/>
      <c r="QR399"/>
      <c r="QS399"/>
      <c r="QT399"/>
      <c r="QU399"/>
      <c r="QV399"/>
      <c r="QW399"/>
      <c r="QX399"/>
      <c r="QY399"/>
      <c r="QZ399"/>
      <c r="RA399"/>
      <c r="RB399"/>
      <c r="RC399"/>
      <c r="RD399"/>
      <c r="RE399"/>
      <c r="RF399"/>
      <c r="RG399"/>
      <c r="RH399"/>
      <c r="RI399"/>
      <c r="RJ399"/>
      <c r="RK399"/>
      <c r="RL399"/>
      <c r="RM399"/>
      <c r="RN399"/>
      <c r="RO399"/>
      <c r="RP399"/>
      <c r="RQ399"/>
    </row>
    <row r="400" spans="1:485" s="40" customFormat="1" x14ac:dyDescent="0.2">
      <c r="A400" s="46" t="s">
        <v>643</v>
      </c>
      <c r="B400" s="47" t="s">
        <v>644</v>
      </c>
      <c r="C400" s="47" t="s">
        <v>59</v>
      </c>
      <c r="D400" s="47" t="s">
        <v>648</v>
      </c>
      <c r="E400" s="26">
        <v>5287123</v>
      </c>
      <c r="F400" s="156">
        <v>6257938</v>
      </c>
      <c r="G400" s="2">
        <f t="shared" si="13"/>
        <v>970815</v>
      </c>
      <c r="H400" s="44">
        <f t="shared" si="12"/>
        <v>0.18360000000000001</v>
      </c>
      <c r="I400" s="61" t="s">
        <v>870</v>
      </c>
      <c r="J400" s="65" t="s">
        <v>870</v>
      </c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  <c r="IZ400"/>
      <c r="JA400"/>
      <c r="JB400"/>
      <c r="JC400"/>
      <c r="JD400"/>
      <c r="JE400"/>
      <c r="JF400"/>
      <c r="JG400"/>
      <c r="JH400"/>
      <c r="JI400"/>
      <c r="JJ400"/>
      <c r="JK400"/>
      <c r="JL400"/>
      <c r="JM400"/>
      <c r="JN400"/>
      <c r="JO400"/>
      <c r="JP400"/>
      <c r="JQ400"/>
      <c r="JR400"/>
      <c r="JS400"/>
      <c r="JT400"/>
      <c r="JU400"/>
      <c r="JV400"/>
      <c r="JW400"/>
      <c r="JX400"/>
      <c r="JY400"/>
      <c r="JZ400"/>
      <c r="KA400"/>
      <c r="KB400"/>
      <c r="KC400"/>
      <c r="KD400"/>
      <c r="KE400"/>
      <c r="KF400"/>
      <c r="KG400"/>
      <c r="KH400"/>
      <c r="KI400"/>
      <c r="KJ400"/>
      <c r="KK400"/>
      <c r="KL400"/>
      <c r="KM400"/>
      <c r="KN400"/>
      <c r="KO400"/>
      <c r="KP400"/>
      <c r="KQ400"/>
      <c r="KR400"/>
      <c r="KS400"/>
      <c r="KT400"/>
      <c r="KU400"/>
      <c r="KV400"/>
      <c r="KW400"/>
      <c r="KX400"/>
      <c r="KY400"/>
      <c r="KZ400"/>
      <c r="LA400"/>
      <c r="LB400"/>
      <c r="LC400"/>
      <c r="LD400"/>
      <c r="LE400"/>
      <c r="LF400"/>
      <c r="LG400"/>
      <c r="LH400"/>
      <c r="LI400"/>
      <c r="LJ400"/>
      <c r="LK400"/>
      <c r="LL400"/>
      <c r="LM400"/>
      <c r="LN400"/>
      <c r="LO400"/>
      <c r="LP400"/>
      <c r="LQ400"/>
      <c r="LR400"/>
      <c r="LS400"/>
      <c r="LT400"/>
      <c r="LU400"/>
      <c r="LV400"/>
      <c r="LW400"/>
      <c r="LX400"/>
      <c r="LY400"/>
      <c r="LZ400"/>
      <c r="MA400"/>
      <c r="MB400"/>
      <c r="MC400"/>
      <c r="MD400"/>
      <c r="ME400"/>
      <c r="MF400"/>
      <c r="MG400"/>
      <c r="MH400"/>
      <c r="MI400"/>
      <c r="MJ400"/>
      <c r="MK400"/>
      <c r="ML400"/>
      <c r="MM400"/>
      <c r="MN400"/>
      <c r="MO400"/>
      <c r="MP400"/>
      <c r="MQ400"/>
      <c r="MR400"/>
      <c r="MS400"/>
      <c r="MT400"/>
      <c r="MU400"/>
      <c r="MV400"/>
      <c r="MW400"/>
      <c r="MX400"/>
      <c r="MY400"/>
      <c r="MZ400"/>
      <c r="NA400"/>
      <c r="NB400"/>
      <c r="NC400"/>
      <c r="ND400"/>
      <c r="NE400"/>
      <c r="NF400"/>
      <c r="NG400"/>
      <c r="NH400"/>
      <c r="NI400"/>
      <c r="NJ400"/>
      <c r="NK400"/>
      <c r="NL400"/>
      <c r="NM400"/>
      <c r="NN400"/>
      <c r="NO400"/>
      <c r="NP400"/>
      <c r="NQ400"/>
      <c r="NR400"/>
      <c r="NS400"/>
      <c r="NT400"/>
      <c r="NU400"/>
      <c r="NV400"/>
      <c r="NW400"/>
      <c r="NX400"/>
      <c r="NY400"/>
      <c r="NZ400"/>
      <c r="OA400"/>
      <c r="OB400"/>
      <c r="OC400"/>
      <c r="OD400"/>
      <c r="OE400"/>
      <c r="OF400"/>
      <c r="OG400"/>
      <c r="OH400"/>
      <c r="OI400"/>
      <c r="OJ400"/>
      <c r="OK400"/>
      <c r="OL400"/>
      <c r="OM400"/>
      <c r="ON400"/>
      <c r="OO400"/>
      <c r="OP400"/>
      <c r="OQ400"/>
      <c r="OR400"/>
      <c r="OS400"/>
      <c r="OT400"/>
      <c r="OU400"/>
      <c r="OV400"/>
      <c r="OW400"/>
      <c r="OX400"/>
      <c r="OY400"/>
      <c r="OZ400"/>
      <c r="PA400"/>
      <c r="PB400"/>
      <c r="PC400"/>
      <c r="PD400"/>
      <c r="PE400"/>
      <c r="PF400"/>
      <c r="PG400"/>
      <c r="PH400"/>
      <c r="PI400"/>
      <c r="PJ400"/>
      <c r="PK400"/>
      <c r="PL400"/>
      <c r="PM400"/>
      <c r="PN400"/>
      <c r="PO400"/>
      <c r="PP400"/>
      <c r="PQ400"/>
      <c r="PR400"/>
      <c r="PS400"/>
      <c r="PT400"/>
      <c r="PU400"/>
      <c r="PV400"/>
      <c r="PW400"/>
      <c r="PX400"/>
      <c r="PY400"/>
      <c r="PZ400"/>
      <c r="QA400"/>
      <c r="QB400"/>
      <c r="QC400"/>
      <c r="QD400"/>
      <c r="QE400"/>
      <c r="QF400"/>
      <c r="QG400"/>
      <c r="QH400"/>
      <c r="QI400"/>
      <c r="QJ400"/>
      <c r="QK400"/>
      <c r="QL400"/>
      <c r="QM400"/>
      <c r="QN400"/>
      <c r="QO400"/>
      <c r="QP400"/>
      <c r="QQ400"/>
      <c r="QR400"/>
      <c r="QS400"/>
      <c r="QT400"/>
      <c r="QU400"/>
      <c r="QV400"/>
      <c r="QW400"/>
      <c r="QX400"/>
      <c r="QY400"/>
      <c r="QZ400"/>
      <c r="RA400"/>
      <c r="RB400"/>
      <c r="RC400"/>
      <c r="RD400"/>
      <c r="RE400"/>
      <c r="RF400"/>
      <c r="RG400"/>
      <c r="RH400"/>
      <c r="RI400"/>
      <c r="RJ400"/>
      <c r="RK400"/>
      <c r="RL400"/>
      <c r="RM400"/>
      <c r="RN400"/>
      <c r="RO400"/>
      <c r="RP400"/>
      <c r="RQ400"/>
    </row>
    <row r="401" spans="1:485" s="40" customFormat="1" x14ac:dyDescent="0.2">
      <c r="A401" s="46" t="s">
        <v>649</v>
      </c>
      <c r="B401" s="47" t="s">
        <v>650</v>
      </c>
      <c r="C401" s="47" t="s">
        <v>651</v>
      </c>
      <c r="D401" s="47" t="s">
        <v>652</v>
      </c>
      <c r="E401" s="26">
        <v>546086</v>
      </c>
      <c r="F401" s="156">
        <v>635072</v>
      </c>
      <c r="G401" s="2">
        <f t="shared" si="13"/>
        <v>88986</v>
      </c>
      <c r="H401" s="44">
        <f t="shared" si="12"/>
        <v>0.16300000000000001</v>
      </c>
      <c r="I401" s="61" t="s">
        <v>870</v>
      </c>
      <c r="J401" s="65" t="s">
        <v>870</v>
      </c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  <c r="JD401"/>
      <c r="JE401"/>
      <c r="JF401"/>
      <c r="JG401"/>
      <c r="JH401"/>
      <c r="JI401"/>
      <c r="JJ401"/>
      <c r="JK401"/>
      <c r="JL401"/>
      <c r="JM401"/>
      <c r="JN401"/>
      <c r="JO401"/>
      <c r="JP401"/>
      <c r="JQ401"/>
      <c r="JR401"/>
      <c r="JS401"/>
      <c r="JT401"/>
      <c r="JU401"/>
      <c r="JV401"/>
      <c r="JW401"/>
      <c r="JX401"/>
      <c r="JY401"/>
      <c r="JZ401"/>
      <c r="KA401"/>
      <c r="KB401"/>
      <c r="KC401"/>
      <c r="KD401"/>
      <c r="KE401"/>
      <c r="KF401"/>
      <c r="KG401"/>
      <c r="KH401"/>
      <c r="KI401"/>
      <c r="KJ401"/>
      <c r="KK401"/>
      <c r="KL401"/>
      <c r="KM401"/>
      <c r="KN401"/>
      <c r="KO401"/>
      <c r="KP401"/>
      <c r="KQ401"/>
      <c r="KR401"/>
      <c r="KS401"/>
      <c r="KT401"/>
      <c r="KU401"/>
      <c r="KV401"/>
      <c r="KW401"/>
      <c r="KX401"/>
      <c r="KY401"/>
      <c r="KZ401"/>
      <c r="LA401"/>
      <c r="LB401"/>
      <c r="LC401"/>
      <c r="LD401"/>
      <c r="LE401"/>
      <c r="LF401"/>
      <c r="LG401"/>
      <c r="LH401"/>
      <c r="LI401"/>
      <c r="LJ401"/>
      <c r="LK401"/>
      <c r="LL401"/>
      <c r="LM401"/>
      <c r="LN401"/>
      <c r="LO401"/>
      <c r="LP401"/>
      <c r="LQ401"/>
      <c r="LR401"/>
      <c r="LS401"/>
      <c r="LT401"/>
      <c r="LU401"/>
      <c r="LV401"/>
      <c r="LW401"/>
      <c r="LX401"/>
      <c r="LY401"/>
      <c r="LZ401"/>
      <c r="MA401"/>
      <c r="MB401"/>
      <c r="MC401"/>
      <c r="MD401"/>
      <c r="ME401"/>
      <c r="MF401"/>
      <c r="MG401"/>
      <c r="MH401"/>
      <c r="MI401"/>
      <c r="MJ401"/>
      <c r="MK401"/>
      <c r="ML401"/>
      <c r="MM401"/>
      <c r="MN401"/>
      <c r="MO401"/>
      <c r="MP401"/>
      <c r="MQ401"/>
      <c r="MR401"/>
      <c r="MS401"/>
      <c r="MT401"/>
      <c r="MU401"/>
      <c r="MV401"/>
      <c r="MW401"/>
      <c r="MX401"/>
      <c r="MY401"/>
      <c r="MZ401"/>
      <c r="NA401"/>
      <c r="NB401"/>
      <c r="NC401"/>
      <c r="ND401"/>
      <c r="NE401"/>
      <c r="NF401"/>
      <c r="NG401"/>
      <c r="NH401"/>
      <c r="NI401"/>
      <c r="NJ401"/>
      <c r="NK401"/>
      <c r="NL401"/>
      <c r="NM401"/>
      <c r="NN401"/>
      <c r="NO401"/>
      <c r="NP401"/>
      <c r="NQ401"/>
      <c r="NR401"/>
      <c r="NS401"/>
      <c r="NT401"/>
      <c r="NU401"/>
      <c r="NV401"/>
      <c r="NW401"/>
      <c r="NX401"/>
      <c r="NY401"/>
      <c r="NZ401"/>
      <c r="OA401"/>
      <c r="OB401"/>
      <c r="OC401"/>
      <c r="OD401"/>
      <c r="OE401"/>
      <c r="OF401"/>
      <c r="OG401"/>
      <c r="OH401"/>
      <c r="OI401"/>
      <c r="OJ401"/>
      <c r="OK401"/>
      <c r="OL401"/>
      <c r="OM401"/>
      <c r="ON401"/>
      <c r="OO401"/>
      <c r="OP401"/>
      <c r="OQ401"/>
      <c r="OR401"/>
      <c r="OS401"/>
      <c r="OT401"/>
      <c r="OU401"/>
      <c r="OV401"/>
      <c r="OW401"/>
      <c r="OX401"/>
      <c r="OY401"/>
      <c r="OZ401"/>
      <c r="PA401"/>
      <c r="PB401"/>
      <c r="PC401"/>
      <c r="PD401"/>
      <c r="PE401"/>
      <c r="PF401"/>
      <c r="PG401"/>
      <c r="PH401"/>
      <c r="PI401"/>
      <c r="PJ401"/>
      <c r="PK401"/>
      <c r="PL401"/>
      <c r="PM401"/>
      <c r="PN401"/>
      <c r="PO401"/>
      <c r="PP401"/>
      <c r="PQ401"/>
      <c r="PR401"/>
      <c r="PS401"/>
      <c r="PT401"/>
      <c r="PU401"/>
      <c r="PV401"/>
      <c r="PW401"/>
      <c r="PX401"/>
      <c r="PY401"/>
      <c r="PZ401"/>
      <c r="QA401"/>
      <c r="QB401"/>
      <c r="QC401"/>
      <c r="QD401"/>
      <c r="QE401"/>
      <c r="QF401"/>
      <c r="QG401"/>
      <c r="QH401"/>
      <c r="QI401"/>
      <c r="QJ401"/>
      <c r="QK401"/>
      <c r="QL401"/>
      <c r="QM401"/>
      <c r="QN401"/>
      <c r="QO401"/>
      <c r="QP401"/>
      <c r="QQ401"/>
      <c r="QR401"/>
      <c r="QS401"/>
      <c r="QT401"/>
      <c r="QU401"/>
      <c r="QV401"/>
      <c r="QW401"/>
      <c r="QX401"/>
      <c r="QY401"/>
      <c r="QZ401"/>
      <c r="RA401"/>
      <c r="RB401"/>
      <c r="RC401"/>
      <c r="RD401"/>
      <c r="RE401"/>
      <c r="RF401"/>
      <c r="RG401"/>
      <c r="RH401"/>
      <c r="RI401"/>
      <c r="RJ401"/>
      <c r="RK401"/>
      <c r="RL401"/>
      <c r="RM401"/>
      <c r="RN401"/>
      <c r="RO401"/>
      <c r="RP401"/>
      <c r="RQ401"/>
    </row>
    <row r="402" spans="1:485" s="40" customFormat="1" x14ac:dyDescent="0.2">
      <c r="A402" s="46" t="s">
        <v>649</v>
      </c>
      <c r="B402" s="47" t="s">
        <v>650</v>
      </c>
      <c r="C402" s="47" t="s">
        <v>79</v>
      </c>
      <c r="D402" s="47" t="s">
        <v>653</v>
      </c>
      <c r="E402" s="26">
        <v>1131279</v>
      </c>
      <c r="F402" s="156">
        <v>1334906</v>
      </c>
      <c r="G402" s="2">
        <f t="shared" si="13"/>
        <v>203627</v>
      </c>
      <c r="H402" s="44">
        <f t="shared" si="12"/>
        <v>0.18</v>
      </c>
      <c r="I402" s="61" t="s">
        <v>870</v>
      </c>
      <c r="J402" s="65" t="s">
        <v>870</v>
      </c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  <c r="IZ402"/>
      <c r="JA402"/>
      <c r="JB402"/>
      <c r="JC402"/>
      <c r="JD402"/>
      <c r="JE402"/>
      <c r="JF402"/>
      <c r="JG402"/>
      <c r="JH402"/>
      <c r="JI402"/>
      <c r="JJ402"/>
      <c r="JK402"/>
      <c r="JL402"/>
      <c r="JM402"/>
      <c r="JN402"/>
      <c r="JO402"/>
      <c r="JP402"/>
      <c r="JQ402"/>
      <c r="JR402"/>
      <c r="JS402"/>
      <c r="JT402"/>
      <c r="JU402"/>
      <c r="JV402"/>
      <c r="JW402"/>
      <c r="JX402"/>
      <c r="JY402"/>
      <c r="JZ402"/>
      <c r="KA402"/>
      <c r="KB402"/>
      <c r="KC402"/>
      <c r="KD402"/>
      <c r="KE402"/>
      <c r="KF402"/>
      <c r="KG402"/>
      <c r="KH402"/>
      <c r="KI402"/>
      <c r="KJ402"/>
      <c r="KK402"/>
      <c r="KL402"/>
      <c r="KM402"/>
      <c r="KN402"/>
      <c r="KO402"/>
      <c r="KP402"/>
      <c r="KQ402"/>
      <c r="KR402"/>
      <c r="KS402"/>
      <c r="KT402"/>
      <c r="KU402"/>
      <c r="KV402"/>
      <c r="KW402"/>
      <c r="KX402"/>
      <c r="KY402"/>
      <c r="KZ402"/>
      <c r="LA402"/>
      <c r="LB402"/>
      <c r="LC402"/>
      <c r="LD402"/>
      <c r="LE402"/>
      <c r="LF402"/>
      <c r="LG402"/>
      <c r="LH402"/>
      <c r="LI402"/>
      <c r="LJ402"/>
      <c r="LK402"/>
      <c r="LL402"/>
      <c r="LM402"/>
      <c r="LN402"/>
      <c r="LO402"/>
      <c r="LP402"/>
      <c r="LQ402"/>
      <c r="LR402"/>
      <c r="LS402"/>
      <c r="LT402"/>
      <c r="LU402"/>
      <c r="LV402"/>
      <c r="LW402"/>
      <c r="LX402"/>
      <c r="LY402"/>
      <c r="LZ402"/>
      <c r="MA402"/>
      <c r="MB402"/>
      <c r="MC402"/>
      <c r="MD402"/>
      <c r="ME402"/>
      <c r="MF402"/>
      <c r="MG402"/>
      <c r="MH402"/>
      <c r="MI402"/>
      <c r="MJ402"/>
      <c r="MK402"/>
      <c r="ML402"/>
      <c r="MM402"/>
      <c r="MN402"/>
      <c r="MO402"/>
      <c r="MP402"/>
      <c r="MQ402"/>
      <c r="MR402"/>
      <c r="MS402"/>
      <c r="MT402"/>
      <c r="MU402"/>
      <c r="MV402"/>
      <c r="MW402"/>
      <c r="MX402"/>
      <c r="MY402"/>
      <c r="MZ402"/>
      <c r="NA402"/>
      <c r="NB402"/>
      <c r="NC402"/>
      <c r="ND402"/>
      <c r="NE402"/>
      <c r="NF402"/>
      <c r="NG402"/>
      <c r="NH402"/>
      <c r="NI402"/>
      <c r="NJ402"/>
      <c r="NK402"/>
      <c r="NL402"/>
      <c r="NM402"/>
      <c r="NN402"/>
      <c r="NO402"/>
      <c r="NP402"/>
      <c r="NQ402"/>
      <c r="NR402"/>
      <c r="NS402"/>
      <c r="NT402"/>
      <c r="NU402"/>
      <c r="NV402"/>
      <c r="NW402"/>
      <c r="NX402"/>
      <c r="NY402"/>
      <c r="NZ402"/>
      <c r="OA402"/>
      <c r="OB402"/>
      <c r="OC402"/>
      <c r="OD402"/>
      <c r="OE402"/>
      <c r="OF402"/>
      <c r="OG402"/>
      <c r="OH402"/>
      <c r="OI402"/>
      <c r="OJ402"/>
      <c r="OK402"/>
      <c r="OL402"/>
      <c r="OM402"/>
      <c r="ON402"/>
      <c r="OO402"/>
      <c r="OP402"/>
      <c r="OQ402"/>
      <c r="OR402"/>
      <c r="OS402"/>
      <c r="OT402"/>
      <c r="OU402"/>
      <c r="OV402"/>
      <c r="OW402"/>
      <c r="OX402"/>
      <c r="OY402"/>
      <c r="OZ402"/>
      <c r="PA402"/>
      <c r="PB402"/>
      <c r="PC402"/>
      <c r="PD402"/>
      <c r="PE402"/>
      <c r="PF402"/>
      <c r="PG402"/>
      <c r="PH402"/>
      <c r="PI402"/>
      <c r="PJ402"/>
      <c r="PK402"/>
      <c r="PL402"/>
      <c r="PM402"/>
      <c r="PN402"/>
      <c r="PO402"/>
      <c r="PP402"/>
      <c r="PQ402"/>
      <c r="PR402"/>
      <c r="PS402"/>
      <c r="PT402"/>
      <c r="PU402"/>
      <c r="PV402"/>
      <c r="PW402"/>
      <c r="PX402"/>
      <c r="PY402"/>
      <c r="PZ402"/>
      <c r="QA402"/>
      <c r="QB402"/>
      <c r="QC402"/>
      <c r="QD402"/>
      <c r="QE402"/>
      <c r="QF402"/>
      <c r="QG402"/>
      <c r="QH402"/>
      <c r="QI402"/>
      <c r="QJ402"/>
      <c r="QK402"/>
      <c r="QL402"/>
      <c r="QM402"/>
      <c r="QN402"/>
      <c r="QO402"/>
      <c r="QP402"/>
      <c r="QQ402"/>
      <c r="QR402"/>
      <c r="QS402"/>
      <c r="QT402"/>
      <c r="QU402"/>
      <c r="QV402"/>
      <c r="QW402"/>
      <c r="QX402"/>
      <c r="QY402"/>
      <c r="QZ402"/>
      <c r="RA402"/>
      <c r="RB402"/>
      <c r="RC402"/>
      <c r="RD402"/>
      <c r="RE402"/>
      <c r="RF402"/>
      <c r="RG402"/>
      <c r="RH402"/>
      <c r="RI402"/>
      <c r="RJ402"/>
      <c r="RK402"/>
      <c r="RL402"/>
      <c r="RM402"/>
      <c r="RN402"/>
      <c r="RO402"/>
      <c r="RP402"/>
      <c r="RQ402"/>
    </row>
    <row r="403" spans="1:485" s="40" customFormat="1" x14ac:dyDescent="0.2">
      <c r="A403" s="46" t="s">
        <v>649</v>
      </c>
      <c r="B403" s="47" t="s">
        <v>650</v>
      </c>
      <c r="C403" s="47" t="s">
        <v>168</v>
      </c>
      <c r="D403" s="47" t="s">
        <v>654</v>
      </c>
      <c r="E403" s="26">
        <v>11737277</v>
      </c>
      <c r="F403" s="156">
        <v>15007526</v>
      </c>
      <c r="G403" s="2">
        <f t="shared" si="13"/>
        <v>3270249</v>
      </c>
      <c r="H403" s="44">
        <f t="shared" si="12"/>
        <v>0.27860000000000001</v>
      </c>
      <c r="I403" s="61" t="s">
        <v>870</v>
      </c>
      <c r="J403" s="65" t="s">
        <v>870</v>
      </c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  <c r="IZ403"/>
      <c r="JA403"/>
      <c r="JB403"/>
      <c r="JC403"/>
      <c r="JD403"/>
      <c r="JE403"/>
      <c r="JF403"/>
      <c r="JG403"/>
      <c r="JH403"/>
      <c r="JI403"/>
      <c r="JJ403"/>
      <c r="JK403"/>
      <c r="JL403"/>
      <c r="JM403"/>
      <c r="JN403"/>
      <c r="JO403"/>
      <c r="JP403"/>
      <c r="JQ403"/>
      <c r="JR403"/>
      <c r="JS403"/>
      <c r="JT403"/>
      <c r="JU403"/>
      <c r="JV403"/>
      <c r="JW403"/>
      <c r="JX403"/>
      <c r="JY403"/>
      <c r="JZ403"/>
      <c r="KA403"/>
      <c r="KB403"/>
      <c r="KC403"/>
      <c r="KD403"/>
      <c r="KE403"/>
      <c r="KF403"/>
      <c r="KG403"/>
      <c r="KH403"/>
      <c r="KI403"/>
      <c r="KJ403"/>
      <c r="KK403"/>
      <c r="KL403"/>
      <c r="KM403"/>
      <c r="KN403"/>
      <c r="KO403"/>
      <c r="KP403"/>
      <c r="KQ403"/>
      <c r="KR403"/>
      <c r="KS403"/>
      <c r="KT403"/>
      <c r="KU403"/>
      <c r="KV403"/>
      <c r="KW403"/>
      <c r="KX403"/>
      <c r="KY403"/>
      <c r="KZ403"/>
      <c r="LA403"/>
      <c r="LB403"/>
      <c r="LC403"/>
      <c r="LD403"/>
      <c r="LE403"/>
      <c r="LF403"/>
      <c r="LG403"/>
      <c r="LH403"/>
      <c r="LI403"/>
      <c r="LJ403"/>
      <c r="LK403"/>
      <c r="LL403"/>
      <c r="LM403"/>
      <c r="LN403"/>
      <c r="LO403"/>
      <c r="LP403"/>
      <c r="LQ403"/>
      <c r="LR403"/>
      <c r="LS403"/>
      <c r="LT403"/>
      <c r="LU403"/>
      <c r="LV403"/>
      <c r="LW403"/>
      <c r="LX403"/>
      <c r="LY403"/>
      <c r="LZ403"/>
      <c r="MA403"/>
      <c r="MB403"/>
      <c r="MC403"/>
      <c r="MD403"/>
      <c r="ME403"/>
      <c r="MF403"/>
      <c r="MG403"/>
      <c r="MH403"/>
      <c r="MI403"/>
      <c r="MJ403"/>
      <c r="MK403"/>
      <c r="ML403"/>
      <c r="MM403"/>
      <c r="MN403"/>
      <c r="MO403"/>
      <c r="MP403"/>
      <c r="MQ403"/>
      <c r="MR403"/>
      <c r="MS403"/>
      <c r="MT403"/>
      <c r="MU403"/>
      <c r="MV403"/>
      <c r="MW403"/>
      <c r="MX403"/>
      <c r="MY403"/>
      <c r="MZ403"/>
      <c r="NA403"/>
      <c r="NB403"/>
      <c r="NC403"/>
      <c r="ND403"/>
      <c r="NE403"/>
      <c r="NF403"/>
      <c r="NG403"/>
      <c r="NH403"/>
      <c r="NI403"/>
      <c r="NJ403"/>
      <c r="NK403"/>
      <c r="NL403"/>
      <c r="NM403"/>
      <c r="NN403"/>
      <c r="NO403"/>
      <c r="NP403"/>
      <c r="NQ403"/>
      <c r="NR403"/>
      <c r="NS403"/>
      <c r="NT403"/>
      <c r="NU403"/>
      <c r="NV403"/>
      <c r="NW403"/>
      <c r="NX403"/>
      <c r="NY403"/>
      <c r="NZ403"/>
      <c r="OA403"/>
      <c r="OB403"/>
      <c r="OC403"/>
      <c r="OD403"/>
      <c r="OE403"/>
      <c r="OF403"/>
      <c r="OG403"/>
      <c r="OH403"/>
      <c r="OI403"/>
      <c r="OJ403"/>
      <c r="OK403"/>
      <c r="OL403"/>
      <c r="OM403"/>
      <c r="ON403"/>
      <c r="OO403"/>
      <c r="OP403"/>
      <c r="OQ403"/>
      <c r="OR403"/>
      <c r="OS403"/>
      <c r="OT403"/>
      <c r="OU403"/>
      <c r="OV403"/>
      <c r="OW403"/>
      <c r="OX403"/>
      <c r="OY403"/>
      <c r="OZ403"/>
      <c r="PA403"/>
      <c r="PB403"/>
      <c r="PC403"/>
      <c r="PD403"/>
      <c r="PE403"/>
      <c r="PF403"/>
      <c r="PG403"/>
      <c r="PH403"/>
      <c r="PI403"/>
      <c r="PJ403"/>
      <c r="PK403"/>
      <c r="PL403"/>
      <c r="PM403"/>
      <c r="PN403"/>
      <c r="PO403"/>
      <c r="PP403"/>
      <c r="PQ403"/>
      <c r="PR403"/>
      <c r="PS403"/>
      <c r="PT403"/>
      <c r="PU403"/>
      <c r="PV403"/>
      <c r="PW403"/>
      <c r="PX403"/>
      <c r="PY403"/>
      <c r="PZ403"/>
      <c r="QA403"/>
      <c r="QB403"/>
      <c r="QC403"/>
      <c r="QD403"/>
      <c r="QE403"/>
      <c r="QF403"/>
      <c r="QG403"/>
      <c r="QH403"/>
      <c r="QI403"/>
      <c r="QJ403"/>
      <c r="QK403"/>
      <c r="QL403"/>
      <c r="QM403"/>
      <c r="QN403"/>
      <c r="QO403"/>
      <c r="QP403"/>
      <c r="QQ403"/>
      <c r="QR403"/>
      <c r="QS403"/>
      <c r="QT403"/>
      <c r="QU403"/>
      <c r="QV403"/>
      <c r="QW403"/>
      <c r="QX403"/>
      <c r="QY403"/>
      <c r="QZ403"/>
      <c r="RA403"/>
      <c r="RB403"/>
      <c r="RC403"/>
      <c r="RD403"/>
      <c r="RE403"/>
      <c r="RF403"/>
      <c r="RG403"/>
      <c r="RH403"/>
      <c r="RI403"/>
      <c r="RJ403"/>
      <c r="RK403"/>
      <c r="RL403"/>
      <c r="RM403"/>
      <c r="RN403"/>
      <c r="RO403"/>
      <c r="RP403"/>
      <c r="RQ403"/>
    </row>
    <row r="404" spans="1:485" s="40" customFormat="1" x14ac:dyDescent="0.2">
      <c r="A404" s="46" t="s">
        <v>649</v>
      </c>
      <c r="B404" s="47" t="s">
        <v>650</v>
      </c>
      <c r="C404" s="47" t="s">
        <v>99</v>
      </c>
      <c r="D404" s="47" t="s">
        <v>655</v>
      </c>
      <c r="E404" s="26">
        <v>3480708</v>
      </c>
      <c r="F404" s="156">
        <v>4304588</v>
      </c>
      <c r="G404" s="2">
        <f t="shared" si="13"/>
        <v>823880</v>
      </c>
      <c r="H404" s="44">
        <f t="shared" si="12"/>
        <v>0.23669999999999999</v>
      </c>
      <c r="I404" s="61" t="s">
        <v>870</v>
      </c>
      <c r="J404" s="65" t="s">
        <v>870</v>
      </c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  <c r="IZ404"/>
      <c r="JA404"/>
      <c r="JB404"/>
      <c r="JC404"/>
      <c r="JD404"/>
      <c r="JE404"/>
      <c r="JF404"/>
      <c r="JG404"/>
      <c r="JH404"/>
      <c r="JI404"/>
      <c r="JJ404"/>
      <c r="JK404"/>
      <c r="JL404"/>
      <c r="JM404"/>
      <c r="JN404"/>
      <c r="JO404"/>
      <c r="JP404"/>
      <c r="JQ404"/>
      <c r="JR404"/>
      <c r="JS404"/>
      <c r="JT404"/>
      <c r="JU404"/>
      <c r="JV404"/>
      <c r="JW404"/>
      <c r="JX404"/>
      <c r="JY404"/>
      <c r="JZ404"/>
      <c r="KA404"/>
      <c r="KB404"/>
      <c r="KC404"/>
      <c r="KD404"/>
      <c r="KE404"/>
      <c r="KF404"/>
      <c r="KG404"/>
      <c r="KH404"/>
      <c r="KI404"/>
      <c r="KJ404"/>
      <c r="KK404"/>
      <c r="KL404"/>
      <c r="KM404"/>
      <c r="KN404"/>
      <c r="KO404"/>
      <c r="KP404"/>
      <c r="KQ404"/>
      <c r="KR404"/>
      <c r="KS404"/>
      <c r="KT404"/>
      <c r="KU404"/>
      <c r="KV404"/>
      <c r="KW404"/>
      <c r="KX404"/>
      <c r="KY404"/>
      <c r="KZ404"/>
      <c r="LA404"/>
      <c r="LB404"/>
      <c r="LC404"/>
      <c r="LD404"/>
      <c r="LE404"/>
      <c r="LF404"/>
      <c r="LG404"/>
      <c r="LH404"/>
      <c r="LI404"/>
      <c r="LJ404"/>
      <c r="LK404"/>
      <c r="LL404"/>
      <c r="LM404"/>
      <c r="LN404"/>
      <c r="LO404"/>
      <c r="LP404"/>
      <c r="LQ404"/>
      <c r="LR404"/>
      <c r="LS404"/>
      <c r="LT404"/>
      <c r="LU404"/>
      <c r="LV404"/>
      <c r="LW404"/>
      <c r="LX404"/>
      <c r="LY404"/>
      <c r="LZ404"/>
      <c r="MA404"/>
      <c r="MB404"/>
      <c r="MC404"/>
      <c r="MD404"/>
      <c r="ME404"/>
      <c r="MF404"/>
      <c r="MG404"/>
      <c r="MH404"/>
      <c r="MI404"/>
      <c r="MJ404"/>
      <c r="MK404"/>
      <c r="ML404"/>
      <c r="MM404"/>
      <c r="MN404"/>
      <c r="MO404"/>
      <c r="MP404"/>
      <c r="MQ404"/>
      <c r="MR404"/>
      <c r="MS404"/>
      <c r="MT404"/>
      <c r="MU404"/>
      <c r="MV404"/>
      <c r="MW404"/>
      <c r="MX404"/>
      <c r="MY404"/>
      <c r="MZ404"/>
      <c r="NA404"/>
      <c r="NB404"/>
      <c r="NC404"/>
      <c r="ND404"/>
      <c r="NE404"/>
      <c r="NF404"/>
      <c r="NG404"/>
      <c r="NH404"/>
      <c r="NI404"/>
      <c r="NJ404"/>
      <c r="NK404"/>
      <c r="NL404"/>
      <c r="NM404"/>
      <c r="NN404"/>
      <c r="NO404"/>
      <c r="NP404"/>
      <c r="NQ404"/>
      <c r="NR404"/>
      <c r="NS404"/>
      <c r="NT404"/>
      <c r="NU404"/>
      <c r="NV404"/>
      <c r="NW404"/>
      <c r="NX404"/>
      <c r="NY404"/>
      <c r="NZ404"/>
      <c r="OA404"/>
      <c r="OB404"/>
      <c r="OC404"/>
      <c r="OD404"/>
      <c r="OE404"/>
      <c r="OF404"/>
      <c r="OG404"/>
      <c r="OH404"/>
      <c r="OI404"/>
      <c r="OJ404"/>
      <c r="OK404"/>
      <c r="OL404"/>
      <c r="OM404"/>
      <c r="ON404"/>
      <c r="OO404"/>
      <c r="OP404"/>
      <c r="OQ404"/>
      <c r="OR404"/>
      <c r="OS404"/>
      <c r="OT404"/>
      <c r="OU404"/>
      <c r="OV404"/>
      <c r="OW404"/>
      <c r="OX404"/>
      <c r="OY404"/>
      <c r="OZ404"/>
      <c r="PA404"/>
      <c r="PB404"/>
      <c r="PC404"/>
      <c r="PD404"/>
      <c r="PE404"/>
      <c r="PF404"/>
      <c r="PG404"/>
      <c r="PH404"/>
      <c r="PI404"/>
      <c r="PJ404"/>
      <c r="PK404"/>
      <c r="PL404"/>
      <c r="PM404"/>
      <c r="PN404"/>
      <c r="PO404"/>
      <c r="PP404"/>
      <c r="PQ404"/>
      <c r="PR404"/>
      <c r="PS404"/>
      <c r="PT404"/>
      <c r="PU404"/>
      <c r="PV404"/>
      <c r="PW404"/>
      <c r="PX404"/>
      <c r="PY404"/>
      <c r="PZ404"/>
      <c r="QA404"/>
      <c r="QB404"/>
      <c r="QC404"/>
      <c r="QD404"/>
      <c r="QE404"/>
      <c r="QF404"/>
      <c r="QG404"/>
      <c r="QH404"/>
      <c r="QI404"/>
      <c r="QJ404"/>
      <c r="QK404"/>
      <c r="QL404"/>
      <c r="QM404"/>
      <c r="QN404"/>
      <c r="QO404"/>
      <c r="QP404"/>
      <c r="QQ404"/>
      <c r="QR404"/>
      <c r="QS404"/>
      <c r="QT404"/>
      <c r="QU404"/>
      <c r="QV404"/>
      <c r="QW404"/>
      <c r="QX404"/>
      <c r="QY404"/>
      <c r="QZ404"/>
      <c r="RA404"/>
      <c r="RB404"/>
      <c r="RC404"/>
      <c r="RD404"/>
      <c r="RE404"/>
      <c r="RF404"/>
      <c r="RG404"/>
      <c r="RH404"/>
      <c r="RI404"/>
      <c r="RJ404"/>
      <c r="RK404"/>
      <c r="RL404"/>
      <c r="RM404"/>
      <c r="RN404"/>
      <c r="RO404"/>
      <c r="RP404"/>
      <c r="RQ404"/>
    </row>
    <row r="405" spans="1:485" s="40" customFormat="1" x14ac:dyDescent="0.2">
      <c r="A405" s="46" t="s">
        <v>649</v>
      </c>
      <c r="B405" s="47" t="s">
        <v>650</v>
      </c>
      <c r="C405" s="47" t="s">
        <v>447</v>
      </c>
      <c r="D405" s="47" t="s">
        <v>656</v>
      </c>
      <c r="E405" s="26">
        <v>60640</v>
      </c>
      <c r="F405" s="156">
        <v>60732</v>
      </c>
      <c r="G405" s="2">
        <f t="shared" si="13"/>
        <v>92</v>
      </c>
      <c r="H405" s="44">
        <f t="shared" si="12"/>
        <v>1.5E-3</v>
      </c>
      <c r="I405" s="61">
        <v>1</v>
      </c>
      <c r="J405" s="65">
        <v>1</v>
      </c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  <c r="IZ405"/>
      <c r="JA405"/>
      <c r="JB405"/>
      <c r="JC405"/>
      <c r="JD405"/>
      <c r="JE405"/>
      <c r="JF405"/>
      <c r="JG405"/>
      <c r="JH405"/>
      <c r="JI405"/>
      <c r="JJ405"/>
      <c r="JK405"/>
      <c r="JL405"/>
      <c r="JM405"/>
      <c r="JN405"/>
      <c r="JO405"/>
      <c r="JP405"/>
      <c r="JQ405"/>
      <c r="JR405"/>
      <c r="JS405"/>
      <c r="JT405"/>
      <c r="JU405"/>
      <c r="JV405"/>
      <c r="JW405"/>
      <c r="JX405"/>
      <c r="JY405"/>
      <c r="JZ405"/>
      <c r="KA405"/>
      <c r="KB405"/>
      <c r="KC405"/>
      <c r="KD405"/>
      <c r="KE405"/>
      <c r="KF405"/>
      <c r="KG405"/>
      <c r="KH405"/>
      <c r="KI405"/>
      <c r="KJ405"/>
      <c r="KK405"/>
      <c r="KL405"/>
      <c r="KM405"/>
      <c r="KN405"/>
      <c r="KO405"/>
      <c r="KP405"/>
      <c r="KQ405"/>
      <c r="KR405"/>
      <c r="KS405"/>
      <c r="KT405"/>
      <c r="KU405"/>
      <c r="KV405"/>
      <c r="KW405"/>
      <c r="KX405"/>
      <c r="KY405"/>
      <c r="KZ405"/>
      <c r="LA405"/>
      <c r="LB405"/>
      <c r="LC405"/>
      <c r="LD405"/>
      <c r="LE405"/>
      <c r="LF405"/>
      <c r="LG405"/>
      <c r="LH405"/>
      <c r="LI405"/>
      <c r="LJ405"/>
      <c r="LK405"/>
      <c r="LL405"/>
      <c r="LM405"/>
      <c r="LN405"/>
      <c r="LO405"/>
      <c r="LP405"/>
      <c r="LQ405"/>
      <c r="LR405"/>
      <c r="LS405"/>
      <c r="LT405"/>
      <c r="LU405"/>
      <c r="LV405"/>
      <c r="LW405"/>
      <c r="LX405"/>
      <c r="LY405"/>
      <c r="LZ405"/>
      <c r="MA405"/>
      <c r="MB405"/>
      <c r="MC405"/>
      <c r="MD405"/>
      <c r="ME405"/>
      <c r="MF405"/>
      <c r="MG405"/>
      <c r="MH405"/>
      <c r="MI405"/>
      <c r="MJ405"/>
      <c r="MK405"/>
      <c r="ML405"/>
      <c r="MM405"/>
      <c r="MN405"/>
      <c r="MO405"/>
      <c r="MP405"/>
      <c r="MQ405"/>
      <c r="MR405"/>
      <c r="MS405"/>
      <c r="MT405"/>
      <c r="MU405"/>
      <c r="MV405"/>
      <c r="MW405"/>
      <c r="MX405"/>
      <c r="MY405"/>
      <c r="MZ405"/>
      <c r="NA405"/>
      <c r="NB405"/>
      <c r="NC405"/>
      <c r="ND405"/>
      <c r="NE405"/>
      <c r="NF405"/>
      <c r="NG405"/>
      <c r="NH405"/>
      <c r="NI405"/>
      <c r="NJ405"/>
      <c r="NK405"/>
      <c r="NL405"/>
      <c r="NM405"/>
      <c r="NN405"/>
      <c r="NO405"/>
      <c r="NP405"/>
      <c r="NQ405"/>
      <c r="NR405"/>
      <c r="NS405"/>
      <c r="NT405"/>
      <c r="NU405"/>
      <c r="NV405"/>
      <c r="NW405"/>
      <c r="NX405"/>
      <c r="NY405"/>
      <c r="NZ405"/>
      <c r="OA405"/>
      <c r="OB405"/>
      <c r="OC405"/>
      <c r="OD405"/>
      <c r="OE405"/>
      <c r="OF405"/>
      <c r="OG405"/>
      <c r="OH405"/>
      <c r="OI405"/>
      <c r="OJ405"/>
      <c r="OK405"/>
      <c r="OL405"/>
      <c r="OM405"/>
      <c r="ON405"/>
      <c r="OO405"/>
      <c r="OP405"/>
      <c r="OQ405"/>
      <c r="OR405"/>
      <c r="OS405"/>
      <c r="OT405"/>
      <c r="OU405"/>
      <c r="OV405"/>
      <c r="OW405"/>
      <c r="OX405"/>
      <c r="OY405"/>
      <c r="OZ405"/>
      <c r="PA405"/>
      <c r="PB405"/>
      <c r="PC405"/>
      <c r="PD405"/>
      <c r="PE405"/>
      <c r="PF405"/>
      <c r="PG405"/>
      <c r="PH405"/>
      <c r="PI405"/>
      <c r="PJ405"/>
      <c r="PK405"/>
      <c r="PL405"/>
      <c r="PM405"/>
      <c r="PN405"/>
      <c r="PO405"/>
      <c r="PP405"/>
      <c r="PQ405"/>
      <c r="PR405"/>
      <c r="PS405"/>
      <c r="PT405"/>
      <c r="PU405"/>
      <c r="PV405"/>
      <c r="PW405"/>
      <c r="PX405"/>
      <c r="PY405"/>
      <c r="PZ405"/>
      <c r="QA405"/>
      <c r="QB405"/>
      <c r="QC405"/>
      <c r="QD405"/>
      <c r="QE405"/>
      <c r="QF405"/>
      <c r="QG405"/>
      <c r="QH405"/>
      <c r="QI405"/>
      <c r="QJ405"/>
      <c r="QK405"/>
      <c r="QL405"/>
      <c r="QM405"/>
      <c r="QN405"/>
      <c r="QO405"/>
      <c r="QP405"/>
      <c r="QQ405"/>
      <c r="QR405"/>
      <c r="QS405"/>
      <c r="QT405"/>
      <c r="QU405"/>
      <c r="QV405"/>
      <c r="QW405"/>
      <c r="QX405"/>
      <c r="QY405"/>
      <c r="QZ405"/>
      <c r="RA405"/>
      <c r="RB405"/>
      <c r="RC405"/>
      <c r="RD405"/>
      <c r="RE405"/>
      <c r="RF405"/>
      <c r="RG405"/>
      <c r="RH405"/>
      <c r="RI405"/>
      <c r="RJ405"/>
      <c r="RK405"/>
      <c r="RL405"/>
      <c r="RM405"/>
      <c r="RN405"/>
      <c r="RO405"/>
      <c r="RP405"/>
      <c r="RQ405"/>
    </row>
    <row r="406" spans="1:485" s="40" customFormat="1" x14ac:dyDescent="0.2">
      <c r="A406" s="46" t="s">
        <v>649</v>
      </c>
      <c r="B406" s="47" t="s">
        <v>650</v>
      </c>
      <c r="C406" s="47" t="s">
        <v>224</v>
      </c>
      <c r="D406" s="47" t="s">
        <v>657</v>
      </c>
      <c r="E406" s="26">
        <v>719293</v>
      </c>
      <c r="F406" s="156">
        <v>784727</v>
      </c>
      <c r="G406" s="2">
        <f t="shared" si="13"/>
        <v>65434</v>
      </c>
      <c r="H406" s="44">
        <f t="shared" si="12"/>
        <v>9.0999999999999998E-2</v>
      </c>
      <c r="I406" s="61" t="s">
        <v>870</v>
      </c>
      <c r="J406" s="65" t="s">
        <v>870</v>
      </c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  <c r="IZ406"/>
      <c r="JA406"/>
      <c r="JB406"/>
      <c r="JC406"/>
      <c r="JD406"/>
      <c r="JE406"/>
      <c r="JF406"/>
      <c r="JG406"/>
      <c r="JH406"/>
      <c r="JI406"/>
      <c r="JJ406"/>
      <c r="JK406"/>
      <c r="JL406"/>
      <c r="JM406"/>
      <c r="JN406"/>
      <c r="JO406"/>
      <c r="JP406"/>
      <c r="JQ406"/>
      <c r="JR406"/>
      <c r="JS406"/>
      <c r="JT406"/>
      <c r="JU406"/>
      <c r="JV406"/>
      <c r="JW406"/>
      <c r="JX406"/>
      <c r="JY406"/>
      <c r="JZ406"/>
      <c r="KA406"/>
      <c r="KB406"/>
      <c r="KC406"/>
      <c r="KD406"/>
      <c r="KE406"/>
      <c r="KF406"/>
      <c r="KG406"/>
      <c r="KH406"/>
      <c r="KI406"/>
      <c r="KJ406"/>
      <c r="KK406"/>
      <c r="KL406"/>
      <c r="KM406"/>
      <c r="KN406"/>
      <c r="KO406"/>
      <c r="KP406"/>
      <c r="KQ406"/>
      <c r="KR406"/>
      <c r="KS406"/>
      <c r="KT406"/>
      <c r="KU406"/>
      <c r="KV406"/>
      <c r="KW406"/>
      <c r="KX406"/>
      <c r="KY406"/>
      <c r="KZ406"/>
      <c r="LA406"/>
      <c r="LB406"/>
      <c r="LC406"/>
      <c r="LD406"/>
      <c r="LE406"/>
      <c r="LF406"/>
      <c r="LG406"/>
      <c r="LH406"/>
      <c r="LI406"/>
      <c r="LJ406"/>
      <c r="LK406"/>
      <c r="LL406"/>
      <c r="LM406"/>
      <c r="LN406"/>
      <c r="LO406"/>
      <c r="LP406"/>
      <c r="LQ406"/>
      <c r="LR406"/>
      <c r="LS406"/>
      <c r="LT406"/>
      <c r="LU406"/>
      <c r="LV406"/>
      <c r="LW406"/>
      <c r="LX406"/>
      <c r="LY406"/>
      <c r="LZ406"/>
      <c r="MA406"/>
      <c r="MB406"/>
      <c r="MC406"/>
      <c r="MD406"/>
      <c r="ME406"/>
      <c r="MF406"/>
      <c r="MG406"/>
      <c r="MH406"/>
      <c r="MI406"/>
      <c r="MJ406"/>
      <c r="MK406"/>
      <c r="ML406"/>
      <c r="MM406"/>
      <c r="MN406"/>
      <c r="MO406"/>
      <c r="MP406"/>
      <c r="MQ406"/>
      <c r="MR406"/>
      <c r="MS406"/>
      <c r="MT406"/>
      <c r="MU406"/>
      <c r="MV406"/>
      <c r="MW406"/>
      <c r="MX406"/>
      <c r="MY406"/>
      <c r="MZ406"/>
      <c r="NA406"/>
      <c r="NB406"/>
      <c r="NC406"/>
      <c r="ND406"/>
      <c r="NE406"/>
      <c r="NF406"/>
      <c r="NG406"/>
      <c r="NH406"/>
      <c r="NI406"/>
      <c r="NJ406"/>
      <c r="NK406"/>
      <c r="NL406"/>
      <c r="NM406"/>
      <c r="NN406"/>
      <c r="NO406"/>
      <c r="NP406"/>
      <c r="NQ406"/>
      <c r="NR406"/>
      <c r="NS406"/>
      <c r="NT406"/>
      <c r="NU406"/>
      <c r="NV406"/>
      <c r="NW406"/>
      <c r="NX406"/>
      <c r="NY406"/>
      <c r="NZ406"/>
      <c r="OA406"/>
      <c r="OB406"/>
      <c r="OC406"/>
      <c r="OD406"/>
      <c r="OE406"/>
      <c r="OF406"/>
      <c r="OG406"/>
      <c r="OH406"/>
      <c r="OI406"/>
      <c r="OJ406"/>
      <c r="OK406"/>
      <c r="OL406"/>
      <c r="OM406"/>
      <c r="ON406"/>
      <c r="OO406"/>
      <c r="OP406"/>
      <c r="OQ406"/>
      <c r="OR406"/>
      <c r="OS406"/>
      <c r="OT406"/>
      <c r="OU406"/>
      <c r="OV406"/>
      <c r="OW406"/>
      <c r="OX406"/>
      <c r="OY406"/>
      <c r="OZ406"/>
      <c r="PA406"/>
      <c r="PB406"/>
      <c r="PC406"/>
      <c r="PD406"/>
      <c r="PE406"/>
      <c r="PF406"/>
      <c r="PG406"/>
      <c r="PH406"/>
      <c r="PI406"/>
      <c r="PJ406"/>
      <c r="PK406"/>
      <c r="PL406"/>
      <c r="PM406"/>
      <c r="PN406"/>
      <c r="PO406"/>
      <c r="PP406"/>
      <c r="PQ406"/>
      <c r="PR406"/>
      <c r="PS406"/>
      <c r="PT406"/>
      <c r="PU406"/>
      <c r="PV406"/>
      <c r="PW406"/>
      <c r="PX406"/>
      <c r="PY406"/>
      <c r="PZ406"/>
      <c r="QA406"/>
      <c r="QB406"/>
      <c r="QC406"/>
      <c r="QD406"/>
      <c r="QE406"/>
      <c r="QF406"/>
      <c r="QG406"/>
      <c r="QH406"/>
      <c r="QI406"/>
      <c r="QJ406"/>
      <c r="QK406"/>
      <c r="QL406"/>
      <c r="QM406"/>
      <c r="QN406"/>
      <c r="QO406"/>
      <c r="QP406"/>
      <c r="QQ406"/>
      <c r="QR406"/>
      <c r="QS406"/>
      <c r="QT406"/>
      <c r="QU406"/>
      <c r="QV406"/>
      <c r="QW406"/>
      <c r="QX406"/>
      <c r="QY406"/>
      <c r="QZ406"/>
      <c r="RA406"/>
      <c r="RB406"/>
      <c r="RC406"/>
      <c r="RD406"/>
      <c r="RE406"/>
      <c r="RF406"/>
      <c r="RG406"/>
      <c r="RH406"/>
      <c r="RI406"/>
      <c r="RJ406"/>
      <c r="RK406"/>
      <c r="RL406"/>
      <c r="RM406"/>
      <c r="RN406"/>
      <c r="RO406"/>
      <c r="RP406"/>
      <c r="RQ406"/>
    </row>
    <row r="407" spans="1:485" s="40" customFormat="1" x14ac:dyDescent="0.2">
      <c r="A407" s="46" t="s">
        <v>649</v>
      </c>
      <c r="B407" s="47" t="s">
        <v>650</v>
      </c>
      <c r="C407" s="47" t="s">
        <v>460</v>
      </c>
      <c r="D407" s="47" t="s">
        <v>658</v>
      </c>
      <c r="E407" s="26">
        <v>912073</v>
      </c>
      <c r="F407" s="156">
        <v>1109019</v>
      </c>
      <c r="G407" s="2">
        <f t="shared" si="13"/>
        <v>196946</v>
      </c>
      <c r="H407" s="44">
        <f t="shared" si="12"/>
        <v>0.21590000000000001</v>
      </c>
      <c r="I407" s="61" t="s">
        <v>870</v>
      </c>
      <c r="J407" s="65" t="s">
        <v>870</v>
      </c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  <c r="IZ407"/>
      <c r="JA407"/>
      <c r="JB407"/>
      <c r="JC407"/>
      <c r="JD407"/>
      <c r="JE407"/>
      <c r="JF407"/>
      <c r="JG407"/>
      <c r="JH407"/>
      <c r="JI407"/>
      <c r="JJ407"/>
      <c r="JK407"/>
      <c r="JL407"/>
      <c r="JM407"/>
      <c r="JN407"/>
      <c r="JO407"/>
      <c r="JP407"/>
      <c r="JQ407"/>
      <c r="JR407"/>
      <c r="JS407"/>
      <c r="JT407"/>
      <c r="JU407"/>
      <c r="JV407"/>
      <c r="JW407"/>
      <c r="JX407"/>
      <c r="JY407"/>
      <c r="JZ407"/>
      <c r="KA407"/>
      <c r="KB407"/>
      <c r="KC407"/>
      <c r="KD407"/>
      <c r="KE407"/>
      <c r="KF407"/>
      <c r="KG407"/>
      <c r="KH407"/>
      <c r="KI407"/>
      <c r="KJ407"/>
      <c r="KK407"/>
      <c r="KL407"/>
      <c r="KM407"/>
      <c r="KN407"/>
      <c r="KO407"/>
      <c r="KP407"/>
      <c r="KQ407"/>
      <c r="KR407"/>
      <c r="KS407"/>
      <c r="KT407"/>
      <c r="KU407"/>
      <c r="KV407"/>
      <c r="KW407"/>
      <c r="KX407"/>
      <c r="KY407"/>
      <c r="KZ407"/>
      <c r="LA407"/>
      <c r="LB407"/>
      <c r="LC407"/>
      <c r="LD407"/>
      <c r="LE407"/>
      <c r="LF407"/>
      <c r="LG407"/>
      <c r="LH407"/>
      <c r="LI407"/>
      <c r="LJ407"/>
      <c r="LK407"/>
      <c r="LL407"/>
      <c r="LM407"/>
      <c r="LN407"/>
      <c r="LO407"/>
      <c r="LP407"/>
      <c r="LQ407"/>
      <c r="LR407"/>
      <c r="LS407"/>
      <c r="LT407"/>
      <c r="LU407"/>
      <c r="LV407"/>
      <c r="LW407"/>
      <c r="LX407"/>
      <c r="LY407"/>
      <c r="LZ407"/>
      <c r="MA407"/>
      <c r="MB407"/>
      <c r="MC407"/>
      <c r="MD407"/>
      <c r="ME407"/>
      <c r="MF407"/>
      <c r="MG407"/>
      <c r="MH407"/>
      <c r="MI407"/>
      <c r="MJ407"/>
      <c r="MK407"/>
      <c r="ML407"/>
      <c r="MM407"/>
      <c r="MN407"/>
      <c r="MO407"/>
      <c r="MP407"/>
      <c r="MQ407"/>
      <c r="MR407"/>
      <c r="MS407"/>
      <c r="MT407"/>
      <c r="MU407"/>
      <c r="MV407"/>
      <c r="MW407"/>
      <c r="MX407"/>
      <c r="MY407"/>
      <c r="MZ407"/>
      <c r="NA407"/>
      <c r="NB407"/>
      <c r="NC407"/>
      <c r="ND407"/>
      <c r="NE407"/>
      <c r="NF407"/>
      <c r="NG407"/>
      <c r="NH407"/>
      <c r="NI407"/>
      <c r="NJ407"/>
      <c r="NK407"/>
      <c r="NL407"/>
      <c r="NM407"/>
      <c r="NN407"/>
      <c r="NO407"/>
      <c r="NP407"/>
      <c r="NQ407"/>
      <c r="NR407"/>
      <c r="NS407"/>
      <c r="NT407"/>
      <c r="NU407"/>
      <c r="NV407"/>
      <c r="NW407"/>
      <c r="NX407"/>
      <c r="NY407"/>
      <c r="NZ407"/>
      <c r="OA407"/>
      <c r="OB407"/>
      <c r="OC407"/>
      <c r="OD407"/>
      <c r="OE407"/>
      <c r="OF407"/>
      <c r="OG407"/>
      <c r="OH407"/>
      <c r="OI407"/>
      <c r="OJ407"/>
      <c r="OK407"/>
      <c r="OL407"/>
      <c r="OM407"/>
      <c r="ON407"/>
      <c r="OO407"/>
      <c r="OP407"/>
      <c r="OQ407"/>
      <c r="OR407"/>
      <c r="OS407"/>
      <c r="OT407"/>
      <c r="OU407"/>
      <c r="OV407"/>
      <c r="OW407"/>
      <c r="OX407"/>
      <c r="OY407"/>
      <c r="OZ407"/>
      <c r="PA407"/>
      <c r="PB407"/>
      <c r="PC407"/>
      <c r="PD407"/>
      <c r="PE407"/>
      <c r="PF407"/>
      <c r="PG407"/>
      <c r="PH407"/>
      <c r="PI407"/>
      <c r="PJ407"/>
      <c r="PK407"/>
      <c r="PL407"/>
      <c r="PM407"/>
      <c r="PN407"/>
      <c r="PO407"/>
      <c r="PP407"/>
      <c r="PQ407"/>
      <c r="PR407"/>
      <c r="PS407"/>
      <c r="PT407"/>
      <c r="PU407"/>
      <c r="PV407"/>
      <c r="PW407"/>
      <c r="PX407"/>
      <c r="PY407"/>
      <c r="PZ407"/>
      <c r="QA407"/>
      <c r="QB407"/>
      <c r="QC407"/>
      <c r="QD407"/>
      <c r="QE407"/>
      <c r="QF407"/>
      <c r="QG407"/>
      <c r="QH407"/>
      <c r="QI407"/>
      <c r="QJ407"/>
      <c r="QK407"/>
      <c r="QL407"/>
      <c r="QM407"/>
      <c r="QN407"/>
      <c r="QO407"/>
      <c r="QP407"/>
      <c r="QQ407"/>
      <c r="QR407"/>
      <c r="QS407"/>
      <c r="QT407"/>
      <c r="QU407"/>
      <c r="QV407"/>
      <c r="QW407"/>
      <c r="QX407"/>
      <c r="QY407"/>
      <c r="QZ407"/>
      <c r="RA407"/>
      <c r="RB407"/>
      <c r="RC407"/>
      <c r="RD407"/>
      <c r="RE407"/>
      <c r="RF407"/>
      <c r="RG407"/>
      <c r="RH407"/>
      <c r="RI407"/>
      <c r="RJ407"/>
      <c r="RK407"/>
      <c r="RL407"/>
      <c r="RM407"/>
      <c r="RN407"/>
      <c r="RO407"/>
      <c r="RP407"/>
      <c r="RQ407"/>
    </row>
    <row r="408" spans="1:485" s="40" customFormat="1" x14ac:dyDescent="0.2">
      <c r="A408" s="46" t="s">
        <v>659</v>
      </c>
      <c r="B408" s="47" t="s">
        <v>660</v>
      </c>
      <c r="C408" s="47" t="s">
        <v>510</v>
      </c>
      <c r="D408" s="47" t="s">
        <v>661</v>
      </c>
      <c r="E408" s="26">
        <v>1097232</v>
      </c>
      <c r="F408" s="156">
        <v>1378260</v>
      </c>
      <c r="G408" s="2">
        <f t="shared" si="13"/>
        <v>281028</v>
      </c>
      <c r="H408" s="44">
        <f t="shared" si="12"/>
        <v>0.25609999999999999</v>
      </c>
      <c r="I408" s="61" t="s">
        <v>870</v>
      </c>
      <c r="J408" s="65" t="s">
        <v>870</v>
      </c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  <c r="IZ408"/>
      <c r="JA408"/>
      <c r="JB408"/>
      <c r="JC408"/>
      <c r="JD408"/>
      <c r="JE408"/>
      <c r="JF408"/>
      <c r="JG408"/>
      <c r="JH408"/>
      <c r="JI408"/>
      <c r="JJ408"/>
      <c r="JK408"/>
      <c r="JL408"/>
      <c r="JM408"/>
      <c r="JN408"/>
      <c r="JO408"/>
      <c r="JP408"/>
      <c r="JQ408"/>
      <c r="JR408"/>
      <c r="JS408"/>
      <c r="JT408"/>
      <c r="JU408"/>
      <c r="JV408"/>
      <c r="JW408"/>
      <c r="JX408"/>
      <c r="JY408"/>
      <c r="JZ408"/>
      <c r="KA408"/>
      <c r="KB408"/>
      <c r="KC408"/>
      <c r="KD408"/>
      <c r="KE408"/>
      <c r="KF408"/>
      <c r="KG408"/>
      <c r="KH408"/>
      <c r="KI408"/>
      <c r="KJ408"/>
      <c r="KK408"/>
      <c r="KL408"/>
      <c r="KM408"/>
      <c r="KN408"/>
      <c r="KO408"/>
      <c r="KP408"/>
      <c r="KQ408"/>
      <c r="KR408"/>
      <c r="KS408"/>
      <c r="KT408"/>
      <c r="KU408"/>
      <c r="KV408"/>
      <c r="KW408"/>
      <c r="KX408"/>
      <c r="KY408"/>
      <c r="KZ408"/>
      <c r="LA408"/>
      <c r="LB408"/>
      <c r="LC408"/>
      <c r="LD408"/>
      <c r="LE408"/>
      <c r="LF408"/>
      <c r="LG408"/>
      <c r="LH408"/>
      <c r="LI408"/>
      <c r="LJ408"/>
      <c r="LK408"/>
      <c r="LL408"/>
      <c r="LM408"/>
      <c r="LN408"/>
      <c r="LO408"/>
      <c r="LP408"/>
      <c r="LQ408"/>
      <c r="LR408"/>
      <c r="LS408"/>
      <c r="LT408"/>
      <c r="LU408"/>
      <c r="LV408"/>
      <c r="LW408"/>
      <c r="LX408"/>
      <c r="LY408"/>
      <c r="LZ408"/>
      <c r="MA408"/>
      <c r="MB408"/>
      <c r="MC408"/>
      <c r="MD408"/>
      <c r="ME408"/>
      <c r="MF408"/>
      <c r="MG408"/>
      <c r="MH408"/>
      <c r="MI408"/>
      <c r="MJ408"/>
      <c r="MK408"/>
      <c r="ML408"/>
      <c r="MM408"/>
      <c r="MN408"/>
      <c r="MO408"/>
      <c r="MP408"/>
      <c r="MQ408"/>
      <c r="MR408"/>
      <c r="MS408"/>
      <c r="MT408"/>
      <c r="MU408"/>
      <c r="MV408"/>
      <c r="MW408"/>
      <c r="MX408"/>
      <c r="MY408"/>
      <c r="MZ408"/>
      <c r="NA408"/>
      <c r="NB408"/>
      <c r="NC408"/>
      <c r="ND408"/>
      <c r="NE408"/>
      <c r="NF408"/>
      <c r="NG408"/>
      <c r="NH408"/>
      <c r="NI408"/>
      <c r="NJ408"/>
      <c r="NK408"/>
      <c r="NL408"/>
      <c r="NM408"/>
      <c r="NN408"/>
      <c r="NO408"/>
      <c r="NP408"/>
      <c r="NQ408"/>
      <c r="NR408"/>
      <c r="NS408"/>
      <c r="NT408"/>
      <c r="NU408"/>
      <c r="NV408"/>
      <c r="NW408"/>
      <c r="NX408"/>
      <c r="NY408"/>
      <c r="NZ408"/>
      <c r="OA408"/>
      <c r="OB408"/>
      <c r="OC408"/>
      <c r="OD408"/>
      <c r="OE408"/>
      <c r="OF408"/>
      <c r="OG408"/>
      <c r="OH408"/>
      <c r="OI408"/>
      <c r="OJ408"/>
      <c r="OK408"/>
      <c r="OL408"/>
      <c r="OM408"/>
      <c r="ON408"/>
      <c r="OO408"/>
      <c r="OP408"/>
      <c r="OQ408"/>
      <c r="OR408"/>
      <c r="OS408"/>
      <c r="OT408"/>
      <c r="OU408"/>
      <c r="OV408"/>
      <c r="OW408"/>
      <c r="OX408"/>
      <c r="OY408"/>
      <c r="OZ408"/>
      <c r="PA408"/>
      <c r="PB408"/>
      <c r="PC408"/>
      <c r="PD408"/>
      <c r="PE408"/>
      <c r="PF408"/>
      <c r="PG408"/>
      <c r="PH408"/>
      <c r="PI408"/>
      <c r="PJ408"/>
      <c r="PK408"/>
      <c r="PL408"/>
      <c r="PM408"/>
      <c r="PN408"/>
      <c r="PO408"/>
      <c r="PP408"/>
      <c r="PQ408"/>
      <c r="PR408"/>
      <c r="PS408"/>
      <c r="PT408"/>
      <c r="PU408"/>
      <c r="PV408"/>
      <c r="PW408"/>
      <c r="PX408"/>
      <c r="PY408"/>
      <c r="PZ408"/>
      <c r="QA408"/>
      <c r="QB408"/>
      <c r="QC408"/>
      <c r="QD408"/>
      <c r="QE408"/>
      <c r="QF408"/>
      <c r="QG408"/>
      <c r="QH408"/>
      <c r="QI408"/>
      <c r="QJ408"/>
      <c r="QK408"/>
      <c r="QL408"/>
      <c r="QM408"/>
      <c r="QN408"/>
      <c r="QO408"/>
      <c r="QP408"/>
      <c r="QQ408"/>
      <c r="QR408"/>
      <c r="QS408"/>
      <c r="QT408"/>
      <c r="QU408"/>
      <c r="QV408"/>
      <c r="QW408"/>
      <c r="QX408"/>
      <c r="QY408"/>
      <c r="QZ408"/>
      <c r="RA408"/>
      <c r="RB408"/>
      <c r="RC408"/>
      <c r="RD408"/>
      <c r="RE408"/>
      <c r="RF408"/>
      <c r="RG408"/>
      <c r="RH408"/>
      <c r="RI408"/>
      <c r="RJ408"/>
      <c r="RK408"/>
      <c r="RL408"/>
      <c r="RM408"/>
      <c r="RN408"/>
      <c r="RO408"/>
      <c r="RP408"/>
      <c r="RQ408"/>
    </row>
    <row r="409" spans="1:485" s="40" customFormat="1" x14ac:dyDescent="0.2">
      <c r="A409" s="46" t="s">
        <v>659</v>
      </c>
      <c r="B409" s="47" t="s">
        <v>660</v>
      </c>
      <c r="C409" s="47" t="s">
        <v>12</v>
      </c>
      <c r="D409" s="47" t="s">
        <v>662</v>
      </c>
      <c r="E409" s="26">
        <v>1287153</v>
      </c>
      <c r="F409" s="156">
        <v>1501868</v>
      </c>
      <c r="G409" s="2">
        <f t="shared" si="13"/>
        <v>214715</v>
      </c>
      <c r="H409" s="44">
        <f t="shared" si="12"/>
        <v>0.1668</v>
      </c>
      <c r="I409" s="61" t="s">
        <v>870</v>
      </c>
      <c r="J409" s="65" t="s">
        <v>870</v>
      </c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  <c r="JB409"/>
      <c r="JC409"/>
      <c r="JD409"/>
      <c r="JE409"/>
      <c r="JF409"/>
      <c r="JG409"/>
      <c r="JH409"/>
      <c r="JI409"/>
      <c r="JJ409"/>
      <c r="JK409"/>
      <c r="JL409"/>
      <c r="JM409"/>
      <c r="JN409"/>
      <c r="JO409"/>
      <c r="JP409"/>
      <c r="JQ409"/>
      <c r="JR409"/>
      <c r="JS409"/>
      <c r="JT409"/>
      <c r="JU409"/>
      <c r="JV409"/>
      <c r="JW409"/>
      <c r="JX409"/>
      <c r="JY409"/>
      <c r="JZ409"/>
      <c r="KA409"/>
      <c r="KB409"/>
      <c r="KC409"/>
      <c r="KD409"/>
      <c r="KE409"/>
      <c r="KF409"/>
      <c r="KG409"/>
      <c r="KH409"/>
      <c r="KI409"/>
      <c r="KJ409"/>
      <c r="KK409"/>
      <c r="KL409"/>
      <c r="KM409"/>
      <c r="KN409"/>
      <c r="KO409"/>
      <c r="KP409"/>
      <c r="KQ409"/>
      <c r="KR409"/>
      <c r="KS409"/>
      <c r="KT409"/>
      <c r="KU409"/>
      <c r="KV409"/>
      <c r="KW409"/>
      <c r="KX409"/>
      <c r="KY409"/>
      <c r="KZ409"/>
      <c r="LA409"/>
      <c r="LB409"/>
      <c r="LC409"/>
      <c r="LD409"/>
      <c r="LE409"/>
      <c r="LF409"/>
      <c r="LG409"/>
      <c r="LH409"/>
      <c r="LI409"/>
      <c r="LJ409"/>
      <c r="LK409"/>
      <c r="LL409"/>
      <c r="LM409"/>
      <c r="LN409"/>
      <c r="LO409"/>
      <c r="LP409"/>
      <c r="LQ409"/>
      <c r="LR409"/>
      <c r="LS409"/>
      <c r="LT409"/>
      <c r="LU409"/>
      <c r="LV409"/>
      <c r="LW409"/>
      <c r="LX409"/>
      <c r="LY409"/>
      <c r="LZ409"/>
      <c r="MA409"/>
      <c r="MB409"/>
      <c r="MC409"/>
      <c r="MD409"/>
      <c r="ME409"/>
      <c r="MF409"/>
      <c r="MG409"/>
      <c r="MH409"/>
      <c r="MI409"/>
      <c r="MJ409"/>
      <c r="MK409"/>
      <c r="ML409"/>
      <c r="MM409"/>
      <c r="MN409"/>
      <c r="MO409"/>
      <c r="MP409"/>
      <c r="MQ409"/>
      <c r="MR409"/>
      <c r="MS409"/>
      <c r="MT409"/>
      <c r="MU409"/>
      <c r="MV409"/>
      <c r="MW409"/>
      <c r="MX409"/>
      <c r="MY409"/>
      <c r="MZ409"/>
      <c r="NA409"/>
      <c r="NB409"/>
      <c r="NC409"/>
      <c r="ND409"/>
      <c r="NE409"/>
      <c r="NF409"/>
      <c r="NG409"/>
      <c r="NH409"/>
      <c r="NI409"/>
      <c r="NJ409"/>
      <c r="NK409"/>
      <c r="NL409"/>
      <c r="NM409"/>
      <c r="NN409"/>
      <c r="NO409"/>
      <c r="NP409"/>
      <c r="NQ409"/>
      <c r="NR409"/>
      <c r="NS409"/>
      <c r="NT409"/>
      <c r="NU409"/>
      <c r="NV409"/>
      <c r="NW409"/>
      <c r="NX409"/>
      <c r="NY409"/>
      <c r="NZ409"/>
      <c r="OA409"/>
      <c r="OB409"/>
      <c r="OC409"/>
      <c r="OD409"/>
      <c r="OE409"/>
      <c r="OF409"/>
      <c r="OG409"/>
      <c r="OH409"/>
      <c r="OI409"/>
      <c r="OJ409"/>
      <c r="OK409"/>
      <c r="OL409"/>
      <c r="OM409"/>
      <c r="ON409"/>
      <c r="OO409"/>
      <c r="OP409"/>
      <c r="OQ409"/>
      <c r="OR409"/>
      <c r="OS409"/>
      <c r="OT409"/>
      <c r="OU409"/>
      <c r="OV409"/>
      <c r="OW409"/>
      <c r="OX409"/>
      <c r="OY409"/>
      <c r="OZ409"/>
      <c r="PA409"/>
      <c r="PB409"/>
      <c r="PC409"/>
      <c r="PD409"/>
      <c r="PE409"/>
      <c r="PF409"/>
      <c r="PG409"/>
      <c r="PH409"/>
      <c r="PI409"/>
      <c r="PJ409"/>
      <c r="PK409"/>
      <c r="PL409"/>
      <c r="PM409"/>
      <c r="PN409"/>
      <c r="PO409"/>
      <c r="PP409"/>
      <c r="PQ409"/>
      <c r="PR409"/>
      <c r="PS409"/>
      <c r="PT409"/>
      <c r="PU409"/>
      <c r="PV409"/>
      <c r="PW409"/>
      <c r="PX409"/>
      <c r="PY409"/>
      <c r="PZ409"/>
      <c r="QA409"/>
      <c r="QB409"/>
      <c r="QC409"/>
      <c r="QD409"/>
      <c r="QE409"/>
      <c r="QF409"/>
      <c r="QG409"/>
      <c r="QH409"/>
      <c r="QI409"/>
      <c r="QJ409"/>
      <c r="QK409"/>
      <c r="QL409"/>
      <c r="QM409"/>
      <c r="QN409"/>
      <c r="QO409"/>
      <c r="QP409"/>
      <c r="QQ409"/>
      <c r="QR409"/>
      <c r="QS409"/>
      <c r="QT409"/>
      <c r="QU409"/>
      <c r="QV409"/>
      <c r="QW409"/>
      <c r="QX409"/>
      <c r="QY409"/>
      <c r="QZ409"/>
      <c r="RA409"/>
      <c r="RB409"/>
      <c r="RC409"/>
      <c r="RD409"/>
      <c r="RE409"/>
      <c r="RF409"/>
      <c r="RG409"/>
      <c r="RH409"/>
      <c r="RI409"/>
      <c r="RJ409"/>
      <c r="RK409"/>
      <c r="RL409"/>
      <c r="RM409"/>
      <c r="RN409"/>
      <c r="RO409"/>
      <c r="RP409"/>
      <c r="RQ409"/>
    </row>
    <row r="410" spans="1:485" s="40" customFormat="1" x14ac:dyDescent="0.2">
      <c r="A410" s="46" t="s">
        <v>659</v>
      </c>
      <c r="B410" s="47" t="s">
        <v>660</v>
      </c>
      <c r="C410" s="47" t="s">
        <v>663</v>
      </c>
      <c r="D410" s="47" t="s">
        <v>664</v>
      </c>
      <c r="E410" s="26">
        <v>561530</v>
      </c>
      <c r="F410" s="156">
        <v>655929</v>
      </c>
      <c r="G410" s="2">
        <f t="shared" si="13"/>
        <v>94399</v>
      </c>
      <c r="H410" s="44">
        <f t="shared" si="12"/>
        <v>0.1681</v>
      </c>
      <c r="I410" s="61" t="s">
        <v>870</v>
      </c>
      <c r="J410" s="65" t="s">
        <v>870</v>
      </c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  <c r="IZ410"/>
      <c r="JA410"/>
      <c r="JB410"/>
      <c r="JC410"/>
      <c r="JD410"/>
      <c r="JE410"/>
      <c r="JF410"/>
      <c r="JG410"/>
      <c r="JH410"/>
      <c r="JI410"/>
      <c r="JJ410"/>
      <c r="JK410"/>
      <c r="JL410"/>
      <c r="JM410"/>
      <c r="JN410"/>
      <c r="JO410"/>
      <c r="JP410"/>
      <c r="JQ410"/>
      <c r="JR410"/>
      <c r="JS410"/>
      <c r="JT410"/>
      <c r="JU410"/>
      <c r="JV410"/>
      <c r="JW410"/>
      <c r="JX410"/>
      <c r="JY410"/>
      <c r="JZ410"/>
      <c r="KA410"/>
      <c r="KB410"/>
      <c r="KC410"/>
      <c r="KD410"/>
      <c r="KE410"/>
      <c r="KF410"/>
      <c r="KG410"/>
      <c r="KH410"/>
      <c r="KI410"/>
      <c r="KJ410"/>
      <c r="KK410"/>
      <c r="KL410"/>
      <c r="KM410"/>
      <c r="KN410"/>
      <c r="KO410"/>
      <c r="KP410"/>
      <c r="KQ410"/>
      <c r="KR410"/>
      <c r="KS410"/>
      <c r="KT410"/>
      <c r="KU410"/>
      <c r="KV410"/>
      <c r="KW410"/>
      <c r="KX410"/>
      <c r="KY410"/>
      <c r="KZ410"/>
      <c r="LA410"/>
      <c r="LB410"/>
      <c r="LC410"/>
      <c r="LD410"/>
      <c r="LE410"/>
      <c r="LF410"/>
      <c r="LG410"/>
      <c r="LH410"/>
      <c r="LI410"/>
      <c r="LJ410"/>
      <c r="LK410"/>
      <c r="LL410"/>
      <c r="LM410"/>
      <c r="LN410"/>
      <c r="LO410"/>
      <c r="LP410"/>
      <c r="LQ410"/>
      <c r="LR410"/>
      <c r="LS410"/>
      <c r="LT410"/>
      <c r="LU410"/>
      <c r="LV410"/>
      <c r="LW410"/>
      <c r="LX410"/>
      <c r="LY410"/>
      <c r="LZ410"/>
      <c r="MA410"/>
      <c r="MB410"/>
      <c r="MC410"/>
      <c r="MD410"/>
      <c r="ME410"/>
      <c r="MF410"/>
      <c r="MG410"/>
      <c r="MH410"/>
      <c r="MI410"/>
      <c r="MJ410"/>
      <c r="MK410"/>
      <c r="ML410"/>
      <c r="MM410"/>
      <c r="MN410"/>
      <c r="MO410"/>
      <c r="MP410"/>
      <c r="MQ410"/>
      <c r="MR410"/>
      <c r="MS410"/>
      <c r="MT410"/>
      <c r="MU410"/>
      <c r="MV410"/>
      <c r="MW410"/>
      <c r="MX410"/>
      <c r="MY410"/>
      <c r="MZ410"/>
      <c r="NA410"/>
      <c r="NB410"/>
      <c r="NC410"/>
      <c r="ND410"/>
      <c r="NE410"/>
      <c r="NF410"/>
      <c r="NG410"/>
      <c r="NH410"/>
      <c r="NI410"/>
      <c r="NJ410"/>
      <c r="NK410"/>
      <c r="NL410"/>
      <c r="NM410"/>
      <c r="NN410"/>
      <c r="NO410"/>
      <c r="NP410"/>
      <c r="NQ410"/>
      <c r="NR410"/>
      <c r="NS410"/>
      <c r="NT410"/>
      <c r="NU410"/>
      <c r="NV410"/>
      <c r="NW410"/>
      <c r="NX410"/>
      <c r="NY410"/>
      <c r="NZ410"/>
      <c r="OA410"/>
      <c r="OB410"/>
      <c r="OC410"/>
      <c r="OD410"/>
      <c r="OE410"/>
      <c r="OF410"/>
      <c r="OG410"/>
      <c r="OH410"/>
      <c r="OI410"/>
      <c r="OJ410"/>
      <c r="OK410"/>
      <c r="OL410"/>
      <c r="OM410"/>
      <c r="ON410"/>
      <c r="OO410"/>
      <c r="OP410"/>
      <c r="OQ410"/>
      <c r="OR410"/>
      <c r="OS410"/>
      <c r="OT410"/>
      <c r="OU410"/>
      <c r="OV410"/>
      <c r="OW410"/>
      <c r="OX410"/>
      <c r="OY410"/>
      <c r="OZ410"/>
      <c r="PA410"/>
      <c r="PB410"/>
      <c r="PC410"/>
      <c r="PD410"/>
      <c r="PE410"/>
      <c r="PF410"/>
      <c r="PG410"/>
      <c r="PH410"/>
      <c r="PI410"/>
      <c r="PJ410"/>
      <c r="PK410"/>
      <c r="PL410"/>
      <c r="PM410"/>
      <c r="PN410"/>
      <c r="PO410"/>
      <c r="PP410"/>
      <c r="PQ410"/>
      <c r="PR410"/>
      <c r="PS410"/>
      <c r="PT410"/>
      <c r="PU410"/>
      <c r="PV410"/>
      <c r="PW410"/>
      <c r="PX410"/>
      <c r="PY410"/>
      <c r="PZ410"/>
      <c r="QA410"/>
      <c r="QB410"/>
      <c r="QC410"/>
      <c r="QD410"/>
      <c r="QE410"/>
      <c r="QF410"/>
      <c r="QG410"/>
      <c r="QH410"/>
      <c r="QI410"/>
      <c r="QJ410"/>
      <c r="QK410"/>
      <c r="QL410"/>
      <c r="QM410"/>
      <c r="QN410"/>
      <c r="QO410"/>
      <c r="QP410"/>
      <c r="QQ410"/>
      <c r="QR410"/>
      <c r="QS410"/>
      <c r="QT410"/>
      <c r="QU410"/>
      <c r="QV410"/>
      <c r="QW410"/>
      <c r="QX410"/>
      <c r="QY410"/>
      <c r="QZ410"/>
      <c r="RA410"/>
      <c r="RB410"/>
      <c r="RC410"/>
      <c r="RD410"/>
      <c r="RE410"/>
      <c r="RF410"/>
      <c r="RG410"/>
      <c r="RH410"/>
      <c r="RI410"/>
      <c r="RJ410"/>
      <c r="RK410"/>
      <c r="RL410"/>
      <c r="RM410"/>
      <c r="RN410"/>
      <c r="RO410"/>
      <c r="RP410"/>
      <c r="RQ410"/>
    </row>
    <row r="411" spans="1:485" s="40" customFormat="1" x14ac:dyDescent="0.2">
      <c r="A411" s="46" t="s">
        <v>659</v>
      </c>
      <c r="B411" s="47" t="s">
        <v>660</v>
      </c>
      <c r="C411" s="47" t="s">
        <v>665</v>
      </c>
      <c r="D411" s="47" t="s">
        <v>666</v>
      </c>
      <c r="E411" s="26">
        <v>385550</v>
      </c>
      <c r="F411" s="156">
        <v>346453</v>
      </c>
      <c r="G411" s="2">
        <f t="shared" si="13"/>
        <v>-39097</v>
      </c>
      <c r="H411" s="44">
        <f t="shared" si="12"/>
        <v>-0.1014</v>
      </c>
      <c r="I411" s="61" t="s">
        <v>870</v>
      </c>
      <c r="J411" s="65" t="s">
        <v>870</v>
      </c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  <c r="IZ411"/>
      <c r="JA411"/>
      <c r="JB411"/>
      <c r="JC411"/>
      <c r="JD411"/>
      <c r="JE411"/>
      <c r="JF411"/>
      <c r="JG411"/>
      <c r="JH411"/>
      <c r="JI411"/>
      <c r="JJ411"/>
      <c r="JK411"/>
      <c r="JL411"/>
      <c r="JM411"/>
      <c r="JN411"/>
      <c r="JO411"/>
      <c r="JP411"/>
      <c r="JQ411"/>
      <c r="JR411"/>
      <c r="JS411"/>
      <c r="JT411"/>
      <c r="JU411"/>
      <c r="JV411"/>
      <c r="JW411"/>
      <c r="JX411"/>
      <c r="JY411"/>
      <c r="JZ411"/>
      <c r="KA411"/>
      <c r="KB411"/>
      <c r="KC411"/>
      <c r="KD411"/>
      <c r="KE411"/>
      <c r="KF411"/>
      <c r="KG411"/>
      <c r="KH411"/>
      <c r="KI411"/>
      <c r="KJ411"/>
      <c r="KK411"/>
      <c r="KL411"/>
      <c r="KM411"/>
      <c r="KN411"/>
      <c r="KO411"/>
      <c r="KP411"/>
      <c r="KQ411"/>
      <c r="KR411"/>
      <c r="KS411"/>
      <c r="KT411"/>
      <c r="KU411"/>
      <c r="KV411"/>
      <c r="KW411"/>
      <c r="KX411"/>
      <c r="KY411"/>
      <c r="KZ411"/>
      <c r="LA411"/>
      <c r="LB411"/>
      <c r="LC411"/>
      <c r="LD411"/>
      <c r="LE411"/>
      <c r="LF411"/>
      <c r="LG411"/>
      <c r="LH411"/>
      <c r="LI411"/>
      <c r="LJ411"/>
      <c r="LK411"/>
      <c r="LL411"/>
      <c r="LM411"/>
      <c r="LN411"/>
      <c r="LO411"/>
      <c r="LP411"/>
      <c r="LQ411"/>
      <c r="LR411"/>
      <c r="LS411"/>
      <c r="LT411"/>
      <c r="LU411"/>
      <c r="LV411"/>
      <c r="LW411"/>
      <c r="LX411"/>
      <c r="LY411"/>
      <c r="LZ411"/>
      <c r="MA411"/>
      <c r="MB411"/>
      <c r="MC411"/>
      <c r="MD411"/>
      <c r="ME411"/>
      <c r="MF411"/>
      <c r="MG411"/>
      <c r="MH411"/>
      <c r="MI411"/>
      <c r="MJ411"/>
      <c r="MK411"/>
      <c r="ML411"/>
      <c r="MM411"/>
      <c r="MN411"/>
      <c r="MO411"/>
      <c r="MP411"/>
      <c r="MQ411"/>
      <c r="MR411"/>
      <c r="MS411"/>
      <c r="MT411"/>
      <c r="MU411"/>
      <c r="MV411"/>
      <c r="MW411"/>
      <c r="MX411"/>
      <c r="MY411"/>
      <c r="MZ411"/>
      <c r="NA411"/>
      <c r="NB411"/>
      <c r="NC411"/>
      <c r="ND411"/>
      <c r="NE411"/>
      <c r="NF411"/>
      <c r="NG411"/>
      <c r="NH411"/>
      <c r="NI411"/>
      <c r="NJ411"/>
      <c r="NK411"/>
      <c r="NL411"/>
      <c r="NM411"/>
      <c r="NN411"/>
      <c r="NO411"/>
      <c r="NP411"/>
      <c r="NQ411"/>
      <c r="NR411"/>
      <c r="NS411"/>
      <c r="NT411"/>
      <c r="NU411"/>
      <c r="NV411"/>
      <c r="NW411"/>
      <c r="NX411"/>
      <c r="NY411"/>
      <c r="NZ411"/>
      <c r="OA411"/>
      <c r="OB411"/>
      <c r="OC411"/>
      <c r="OD411"/>
      <c r="OE411"/>
      <c r="OF411"/>
      <c r="OG411"/>
      <c r="OH411"/>
      <c r="OI411"/>
      <c r="OJ411"/>
      <c r="OK411"/>
      <c r="OL411"/>
      <c r="OM411"/>
      <c r="ON411"/>
      <c r="OO411"/>
      <c r="OP411"/>
      <c r="OQ411"/>
      <c r="OR411"/>
      <c r="OS411"/>
      <c r="OT411"/>
      <c r="OU411"/>
      <c r="OV411"/>
      <c r="OW411"/>
      <c r="OX411"/>
      <c r="OY411"/>
      <c r="OZ411"/>
      <c r="PA411"/>
      <c r="PB411"/>
      <c r="PC411"/>
      <c r="PD411"/>
      <c r="PE411"/>
      <c r="PF411"/>
      <c r="PG411"/>
      <c r="PH411"/>
      <c r="PI411"/>
      <c r="PJ411"/>
      <c r="PK411"/>
      <c r="PL411"/>
      <c r="PM411"/>
      <c r="PN411"/>
      <c r="PO411"/>
      <c r="PP411"/>
      <c r="PQ411"/>
      <c r="PR411"/>
      <c r="PS411"/>
      <c r="PT411"/>
      <c r="PU411"/>
      <c r="PV411"/>
      <c r="PW411"/>
      <c r="PX411"/>
      <c r="PY411"/>
      <c r="PZ411"/>
      <c r="QA411"/>
      <c r="QB411"/>
      <c r="QC411"/>
      <c r="QD411"/>
      <c r="QE411"/>
      <c r="QF411"/>
      <c r="QG411"/>
      <c r="QH411"/>
      <c r="QI411"/>
      <c r="QJ411"/>
      <c r="QK411"/>
      <c r="QL411"/>
      <c r="QM411"/>
      <c r="QN411"/>
      <c r="QO411"/>
      <c r="QP411"/>
      <c r="QQ411"/>
      <c r="QR411"/>
      <c r="QS411"/>
      <c r="QT411"/>
      <c r="QU411"/>
      <c r="QV411"/>
      <c r="QW411"/>
      <c r="QX411"/>
      <c r="QY411"/>
      <c r="QZ411"/>
      <c r="RA411"/>
      <c r="RB411"/>
      <c r="RC411"/>
      <c r="RD411"/>
      <c r="RE411"/>
      <c r="RF411"/>
      <c r="RG411"/>
      <c r="RH411"/>
      <c r="RI411"/>
      <c r="RJ411"/>
      <c r="RK411"/>
      <c r="RL411"/>
      <c r="RM411"/>
      <c r="RN411"/>
      <c r="RO411"/>
      <c r="RP411"/>
      <c r="RQ411"/>
    </row>
    <row r="412" spans="1:485" s="40" customFormat="1" x14ac:dyDescent="0.2">
      <c r="A412" s="48" t="s">
        <v>659</v>
      </c>
      <c r="B412" s="49" t="s">
        <v>660</v>
      </c>
      <c r="C412" s="49" t="s">
        <v>858</v>
      </c>
      <c r="D412" s="49" t="s">
        <v>888</v>
      </c>
      <c r="E412" s="26">
        <v>234599</v>
      </c>
      <c r="F412" s="156">
        <v>456646</v>
      </c>
      <c r="G412" s="2">
        <f t="shared" si="13"/>
        <v>222047</v>
      </c>
      <c r="H412" s="44">
        <f t="shared" si="12"/>
        <v>0.94650000000000001</v>
      </c>
      <c r="I412" s="61" t="s">
        <v>870</v>
      </c>
      <c r="J412" s="65" t="s">
        <v>870</v>
      </c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  <c r="IZ412"/>
      <c r="JA412"/>
      <c r="JB412"/>
      <c r="JC412"/>
      <c r="JD412"/>
      <c r="JE412"/>
      <c r="JF412"/>
      <c r="JG412"/>
      <c r="JH412"/>
      <c r="JI412"/>
      <c r="JJ412"/>
      <c r="JK412"/>
      <c r="JL412"/>
      <c r="JM412"/>
      <c r="JN412"/>
      <c r="JO412"/>
      <c r="JP412"/>
      <c r="JQ412"/>
      <c r="JR412"/>
      <c r="JS412"/>
      <c r="JT412"/>
      <c r="JU412"/>
      <c r="JV412"/>
      <c r="JW412"/>
      <c r="JX412"/>
      <c r="JY412"/>
      <c r="JZ412"/>
      <c r="KA412"/>
      <c r="KB412"/>
      <c r="KC412"/>
      <c r="KD412"/>
      <c r="KE412"/>
      <c r="KF412"/>
      <c r="KG412"/>
      <c r="KH412"/>
      <c r="KI412"/>
      <c r="KJ412"/>
      <c r="KK412"/>
      <c r="KL412"/>
      <c r="KM412"/>
      <c r="KN412"/>
      <c r="KO412"/>
      <c r="KP412"/>
      <c r="KQ412"/>
      <c r="KR412"/>
      <c r="KS412"/>
      <c r="KT412"/>
      <c r="KU412"/>
      <c r="KV412"/>
      <c r="KW412"/>
      <c r="KX412"/>
      <c r="KY412"/>
      <c r="KZ412"/>
      <c r="LA412"/>
      <c r="LB412"/>
      <c r="LC412"/>
      <c r="LD412"/>
      <c r="LE412"/>
      <c r="LF412"/>
      <c r="LG412"/>
      <c r="LH412"/>
      <c r="LI412"/>
      <c r="LJ412"/>
      <c r="LK412"/>
      <c r="LL412"/>
      <c r="LM412"/>
      <c r="LN412"/>
      <c r="LO412"/>
      <c r="LP412"/>
      <c r="LQ412"/>
      <c r="LR412"/>
      <c r="LS412"/>
      <c r="LT412"/>
      <c r="LU412"/>
      <c r="LV412"/>
      <c r="LW412"/>
      <c r="LX412"/>
      <c r="LY412"/>
      <c r="LZ412"/>
      <c r="MA412"/>
      <c r="MB412"/>
      <c r="MC412"/>
      <c r="MD412"/>
      <c r="ME412"/>
      <c r="MF412"/>
      <c r="MG412"/>
      <c r="MH412"/>
      <c r="MI412"/>
      <c r="MJ412"/>
      <c r="MK412"/>
      <c r="ML412"/>
      <c r="MM412"/>
      <c r="MN412"/>
      <c r="MO412"/>
      <c r="MP412"/>
      <c r="MQ412"/>
      <c r="MR412"/>
      <c r="MS412"/>
      <c r="MT412"/>
      <c r="MU412"/>
      <c r="MV412"/>
      <c r="MW412"/>
      <c r="MX412"/>
      <c r="MY412"/>
      <c r="MZ412"/>
      <c r="NA412"/>
      <c r="NB412"/>
      <c r="NC412"/>
      <c r="ND412"/>
      <c r="NE412"/>
      <c r="NF412"/>
      <c r="NG412"/>
      <c r="NH412"/>
      <c r="NI412"/>
      <c r="NJ412"/>
      <c r="NK412"/>
      <c r="NL412"/>
      <c r="NM412"/>
      <c r="NN412"/>
      <c r="NO412"/>
      <c r="NP412"/>
      <c r="NQ412"/>
      <c r="NR412"/>
      <c r="NS412"/>
      <c r="NT412"/>
      <c r="NU412"/>
      <c r="NV412"/>
      <c r="NW412"/>
      <c r="NX412"/>
      <c r="NY412"/>
      <c r="NZ412"/>
      <c r="OA412"/>
      <c r="OB412"/>
      <c r="OC412"/>
      <c r="OD412"/>
      <c r="OE412"/>
      <c r="OF412"/>
      <c r="OG412"/>
      <c r="OH412"/>
      <c r="OI412"/>
      <c r="OJ412"/>
      <c r="OK412"/>
      <c r="OL412"/>
      <c r="OM412"/>
      <c r="ON412"/>
      <c r="OO412"/>
      <c r="OP412"/>
      <c r="OQ412"/>
      <c r="OR412"/>
      <c r="OS412"/>
      <c r="OT412"/>
      <c r="OU412"/>
      <c r="OV412"/>
      <c r="OW412"/>
      <c r="OX412"/>
      <c r="OY412"/>
      <c r="OZ412"/>
      <c r="PA412"/>
      <c r="PB412"/>
      <c r="PC412"/>
      <c r="PD412"/>
      <c r="PE412"/>
      <c r="PF412"/>
      <c r="PG412"/>
      <c r="PH412"/>
      <c r="PI412"/>
      <c r="PJ412"/>
      <c r="PK412"/>
      <c r="PL412"/>
      <c r="PM412"/>
      <c r="PN412"/>
      <c r="PO412"/>
      <c r="PP412"/>
      <c r="PQ412"/>
      <c r="PR412"/>
      <c r="PS412"/>
      <c r="PT412"/>
      <c r="PU412"/>
      <c r="PV412"/>
      <c r="PW412"/>
      <c r="PX412"/>
      <c r="PY412"/>
      <c r="PZ412"/>
      <c r="QA412"/>
      <c r="QB412"/>
      <c r="QC412"/>
      <c r="QD412"/>
      <c r="QE412"/>
      <c r="QF412"/>
      <c r="QG412"/>
      <c r="QH412"/>
      <c r="QI412"/>
      <c r="QJ412"/>
      <c r="QK412"/>
      <c r="QL412"/>
      <c r="QM412"/>
      <c r="QN412"/>
      <c r="QO412"/>
      <c r="QP412"/>
      <c r="QQ412"/>
      <c r="QR412"/>
      <c r="QS412"/>
      <c r="QT412"/>
      <c r="QU412"/>
      <c r="QV412"/>
      <c r="QW412"/>
      <c r="QX412"/>
      <c r="QY412"/>
      <c r="QZ412"/>
      <c r="RA412"/>
      <c r="RB412"/>
      <c r="RC412"/>
      <c r="RD412"/>
      <c r="RE412"/>
      <c r="RF412"/>
      <c r="RG412"/>
      <c r="RH412"/>
      <c r="RI412"/>
      <c r="RJ412"/>
      <c r="RK412"/>
      <c r="RL412"/>
      <c r="RM412"/>
      <c r="RN412"/>
      <c r="RO412"/>
      <c r="RP412"/>
      <c r="RQ412"/>
    </row>
    <row r="413" spans="1:485" s="40" customFormat="1" x14ac:dyDescent="0.2">
      <c r="A413" s="46" t="s">
        <v>659</v>
      </c>
      <c r="B413" s="47" t="s">
        <v>660</v>
      </c>
      <c r="C413" s="47" t="s">
        <v>26</v>
      </c>
      <c r="D413" s="47" t="s">
        <v>667</v>
      </c>
      <c r="E413" s="26">
        <v>2737986</v>
      </c>
      <c r="F413" s="156">
        <v>3240234</v>
      </c>
      <c r="G413" s="2">
        <f t="shared" si="13"/>
        <v>502248</v>
      </c>
      <c r="H413" s="44">
        <f t="shared" si="12"/>
        <v>0.18340000000000001</v>
      </c>
      <c r="I413" s="61" t="s">
        <v>870</v>
      </c>
      <c r="J413" s="65" t="s">
        <v>870</v>
      </c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  <c r="IZ413"/>
      <c r="JA413"/>
      <c r="JB413"/>
      <c r="JC413"/>
      <c r="JD413"/>
      <c r="JE413"/>
      <c r="JF413"/>
      <c r="JG413"/>
      <c r="JH413"/>
      <c r="JI413"/>
      <c r="JJ413"/>
      <c r="JK413"/>
      <c r="JL413"/>
      <c r="JM413"/>
      <c r="JN413"/>
      <c r="JO413"/>
      <c r="JP413"/>
      <c r="JQ413"/>
      <c r="JR413"/>
      <c r="JS413"/>
      <c r="JT413"/>
      <c r="JU413"/>
      <c r="JV413"/>
      <c r="JW413"/>
      <c r="JX413"/>
      <c r="JY413"/>
      <c r="JZ413"/>
      <c r="KA413"/>
      <c r="KB413"/>
      <c r="KC413"/>
      <c r="KD413"/>
      <c r="KE413"/>
      <c r="KF413"/>
      <c r="KG413"/>
      <c r="KH413"/>
      <c r="KI413"/>
      <c r="KJ413"/>
      <c r="KK413"/>
      <c r="KL413"/>
      <c r="KM413"/>
      <c r="KN413"/>
      <c r="KO413"/>
      <c r="KP413"/>
      <c r="KQ413"/>
      <c r="KR413"/>
      <c r="KS413"/>
      <c r="KT413"/>
      <c r="KU413"/>
      <c r="KV413"/>
      <c r="KW413"/>
      <c r="KX413"/>
      <c r="KY413"/>
      <c r="KZ413"/>
      <c r="LA413"/>
      <c r="LB413"/>
      <c r="LC413"/>
      <c r="LD413"/>
      <c r="LE413"/>
      <c r="LF413"/>
      <c r="LG413"/>
      <c r="LH413"/>
      <c r="LI413"/>
      <c r="LJ413"/>
      <c r="LK413"/>
      <c r="LL413"/>
      <c r="LM413"/>
      <c r="LN413"/>
      <c r="LO413"/>
      <c r="LP413"/>
      <c r="LQ413"/>
      <c r="LR413"/>
      <c r="LS413"/>
      <c r="LT413"/>
      <c r="LU413"/>
      <c r="LV413"/>
      <c r="LW413"/>
      <c r="LX413"/>
      <c r="LY413"/>
      <c r="LZ413"/>
      <c r="MA413"/>
      <c r="MB413"/>
      <c r="MC413"/>
      <c r="MD413"/>
      <c r="ME413"/>
      <c r="MF413"/>
      <c r="MG413"/>
      <c r="MH413"/>
      <c r="MI413"/>
      <c r="MJ413"/>
      <c r="MK413"/>
      <c r="ML413"/>
      <c r="MM413"/>
      <c r="MN413"/>
      <c r="MO413"/>
      <c r="MP413"/>
      <c r="MQ413"/>
      <c r="MR413"/>
      <c r="MS413"/>
      <c r="MT413"/>
      <c r="MU413"/>
      <c r="MV413"/>
      <c r="MW413"/>
      <c r="MX413"/>
      <c r="MY413"/>
      <c r="MZ413"/>
      <c r="NA413"/>
      <c r="NB413"/>
      <c r="NC413"/>
      <c r="ND413"/>
      <c r="NE413"/>
      <c r="NF413"/>
      <c r="NG413"/>
      <c r="NH413"/>
      <c r="NI413"/>
      <c r="NJ413"/>
      <c r="NK413"/>
      <c r="NL413"/>
      <c r="NM413"/>
      <c r="NN413"/>
      <c r="NO413"/>
      <c r="NP413"/>
      <c r="NQ413"/>
      <c r="NR413"/>
      <c r="NS413"/>
      <c r="NT413"/>
      <c r="NU413"/>
      <c r="NV413"/>
      <c r="NW413"/>
      <c r="NX413"/>
      <c r="NY413"/>
      <c r="NZ413"/>
      <c r="OA413"/>
      <c r="OB413"/>
      <c r="OC413"/>
      <c r="OD413"/>
      <c r="OE413"/>
      <c r="OF413"/>
      <c r="OG413"/>
      <c r="OH413"/>
      <c r="OI413"/>
      <c r="OJ413"/>
      <c r="OK413"/>
      <c r="OL413"/>
      <c r="OM413"/>
      <c r="ON413"/>
      <c r="OO413"/>
      <c r="OP413"/>
      <c r="OQ413"/>
      <c r="OR413"/>
      <c r="OS413"/>
      <c r="OT413"/>
      <c r="OU413"/>
      <c r="OV413"/>
      <c r="OW413"/>
      <c r="OX413"/>
      <c r="OY413"/>
      <c r="OZ413"/>
      <c r="PA413"/>
      <c r="PB413"/>
      <c r="PC413"/>
      <c r="PD413"/>
      <c r="PE413"/>
      <c r="PF413"/>
      <c r="PG413"/>
      <c r="PH413"/>
      <c r="PI413"/>
      <c r="PJ413"/>
      <c r="PK413"/>
      <c r="PL413"/>
      <c r="PM413"/>
      <c r="PN413"/>
      <c r="PO413"/>
      <c r="PP413"/>
      <c r="PQ413"/>
      <c r="PR413"/>
      <c r="PS413"/>
      <c r="PT413"/>
      <c r="PU413"/>
      <c r="PV413"/>
      <c r="PW413"/>
      <c r="PX413"/>
      <c r="PY413"/>
      <c r="PZ413"/>
      <c r="QA413"/>
      <c r="QB413"/>
      <c r="QC413"/>
      <c r="QD413"/>
      <c r="QE413"/>
      <c r="QF413"/>
      <c r="QG413"/>
      <c r="QH413"/>
      <c r="QI413"/>
      <c r="QJ413"/>
      <c r="QK413"/>
      <c r="QL413"/>
      <c r="QM413"/>
      <c r="QN413"/>
      <c r="QO413"/>
      <c r="QP413"/>
      <c r="QQ413"/>
      <c r="QR413"/>
      <c r="QS413"/>
      <c r="QT413"/>
      <c r="QU413"/>
      <c r="QV413"/>
      <c r="QW413"/>
      <c r="QX413"/>
      <c r="QY413"/>
      <c r="QZ413"/>
      <c r="RA413"/>
      <c r="RB413"/>
      <c r="RC413"/>
      <c r="RD413"/>
      <c r="RE413"/>
      <c r="RF413"/>
      <c r="RG413"/>
      <c r="RH413"/>
      <c r="RI413"/>
      <c r="RJ413"/>
      <c r="RK413"/>
      <c r="RL413"/>
      <c r="RM413"/>
      <c r="RN413"/>
      <c r="RO413"/>
      <c r="RP413"/>
      <c r="RQ413"/>
    </row>
    <row r="414" spans="1:485" s="40" customFormat="1" x14ac:dyDescent="0.2">
      <c r="A414" s="46" t="s">
        <v>659</v>
      </c>
      <c r="B414" s="47" t="s">
        <v>660</v>
      </c>
      <c r="C414" s="47" t="s">
        <v>57</v>
      </c>
      <c r="D414" s="47" t="s">
        <v>668</v>
      </c>
      <c r="E414" s="26">
        <v>996802</v>
      </c>
      <c r="F414" s="156">
        <v>1215076</v>
      </c>
      <c r="G414" s="2">
        <f t="shared" si="13"/>
        <v>218274</v>
      </c>
      <c r="H414" s="44">
        <f t="shared" si="12"/>
        <v>0.219</v>
      </c>
      <c r="I414" s="61" t="s">
        <v>870</v>
      </c>
      <c r="J414" s="65" t="s">
        <v>870</v>
      </c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  <c r="IZ414"/>
      <c r="JA414"/>
      <c r="JB414"/>
      <c r="JC414"/>
      <c r="JD414"/>
      <c r="JE414"/>
      <c r="JF414"/>
      <c r="JG414"/>
      <c r="JH414"/>
      <c r="JI414"/>
      <c r="JJ414"/>
      <c r="JK414"/>
      <c r="JL414"/>
      <c r="JM414"/>
      <c r="JN414"/>
      <c r="JO414"/>
      <c r="JP414"/>
      <c r="JQ414"/>
      <c r="JR414"/>
      <c r="JS414"/>
      <c r="JT414"/>
      <c r="JU414"/>
      <c r="JV414"/>
      <c r="JW414"/>
      <c r="JX414"/>
      <c r="JY414"/>
      <c r="JZ414"/>
      <c r="KA414"/>
      <c r="KB414"/>
      <c r="KC414"/>
      <c r="KD414"/>
      <c r="KE414"/>
      <c r="KF414"/>
      <c r="KG414"/>
      <c r="KH414"/>
      <c r="KI414"/>
      <c r="KJ414"/>
      <c r="KK414"/>
      <c r="KL414"/>
      <c r="KM414"/>
      <c r="KN414"/>
      <c r="KO414"/>
      <c r="KP414"/>
      <c r="KQ414"/>
      <c r="KR414"/>
      <c r="KS414"/>
      <c r="KT414"/>
      <c r="KU414"/>
      <c r="KV414"/>
      <c r="KW414"/>
      <c r="KX414"/>
      <c r="KY414"/>
      <c r="KZ414"/>
      <c r="LA414"/>
      <c r="LB414"/>
      <c r="LC414"/>
      <c r="LD414"/>
      <c r="LE414"/>
      <c r="LF414"/>
      <c r="LG414"/>
      <c r="LH414"/>
      <c r="LI414"/>
      <c r="LJ414"/>
      <c r="LK414"/>
      <c r="LL414"/>
      <c r="LM414"/>
      <c r="LN414"/>
      <c r="LO414"/>
      <c r="LP414"/>
      <c r="LQ414"/>
      <c r="LR414"/>
      <c r="LS414"/>
      <c r="LT414"/>
      <c r="LU414"/>
      <c r="LV414"/>
      <c r="LW414"/>
      <c r="LX414"/>
      <c r="LY414"/>
      <c r="LZ414"/>
      <c r="MA414"/>
      <c r="MB414"/>
      <c r="MC414"/>
      <c r="MD414"/>
      <c r="ME414"/>
      <c r="MF414"/>
      <c r="MG414"/>
      <c r="MH414"/>
      <c r="MI414"/>
      <c r="MJ414"/>
      <c r="MK414"/>
      <c r="ML414"/>
      <c r="MM414"/>
      <c r="MN414"/>
      <c r="MO414"/>
      <c r="MP414"/>
      <c r="MQ414"/>
      <c r="MR414"/>
      <c r="MS414"/>
      <c r="MT414"/>
      <c r="MU414"/>
      <c r="MV414"/>
      <c r="MW414"/>
      <c r="MX414"/>
      <c r="MY414"/>
      <c r="MZ414"/>
      <c r="NA414"/>
      <c r="NB414"/>
      <c r="NC414"/>
      <c r="ND414"/>
      <c r="NE414"/>
      <c r="NF414"/>
      <c r="NG414"/>
      <c r="NH414"/>
      <c r="NI414"/>
      <c r="NJ414"/>
      <c r="NK414"/>
      <c r="NL414"/>
      <c r="NM414"/>
      <c r="NN414"/>
      <c r="NO414"/>
      <c r="NP414"/>
      <c r="NQ414"/>
      <c r="NR414"/>
      <c r="NS414"/>
      <c r="NT414"/>
      <c r="NU414"/>
      <c r="NV414"/>
      <c r="NW414"/>
      <c r="NX414"/>
      <c r="NY414"/>
      <c r="NZ414"/>
      <c r="OA414"/>
      <c r="OB414"/>
      <c r="OC414"/>
      <c r="OD414"/>
      <c r="OE414"/>
      <c r="OF414"/>
      <c r="OG414"/>
      <c r="OH414"/>
      <c r="OI414"/>
      <c r="OJ414"/>
      <c r="OK414"/>
      <c r="OL414"/>
      <c r="OM414"/>
      <c r="ON414"/>
      <c r="OO414"/>
      <c r="OP414"/>
      <c r="OQ414"/>
      <c r="OR414"/>
      <c r="OS414"/>
      <c r="OT414"/>
      <c r="OU414"/>
      <c r="OV414"/>
      <c r="OW414"/>
      <c r="OX414"/>
      <c r="OY414"/>
      <c r="OZ414"/>
      <c r="PA414"/>
      <c r="PB414"/>
      <c r="PC414"/>
      <c r="PD414"/>
      <c r="PE414"/>
      <c r="PF414"/>
      <c r="PG414"/>
      <c r="PH414"/>
      <c r="PI414"/>
      <c r="PJ414"/>
      <c r="PK414"/>
      <c r="PL414"/>
      <c r="PM414"/>
      <c r="PN414"/>
      <c r="PO414"/>
      <c r="PP414"/>
      <c r="PQ414"/>
      <c r="PR414"/>
      <c r="PS414"/>
      <c r="PT414"/>
      <c r="PU414"/>
      <c r="PV414"/>
      <c r="PW414"/>
      <c r="PX414"/>
      <c r="PY414"/>
      <c r="PZ414"/>
      <c r="QA414"/>
      <c r="QB414"/>
      <c r="QC414"/>
      <c r="QD414"/>
      <c r="QE414"/>
      <c r="QF414"/>
      <c r="QG414"/>
      <c r="QH414"/>
      <c r="QI414"/>
      <c r="QJ414"/>
      <c r="QK414"/>
      <c r="QL414"/>
      <c r="QM414"/>
      <c r="QN414"/>
      <c r="QO414"/>
      <c r="QP414"/>
      <c r="QQ414"/>
      <c r="QR414"/>
      <c r="QS414"/>
      <c r="QT414"/>
      <c r="QU414"/>
      <c r="QV414"/>
      <c r="QW414"/>
      <c r="QX414"/>
      <c r="QY414"/>
      <c r="QZ414"/>
      <c r="RA414"/>
      <c r="RB414"/>
      <c r="RC414"/>
      <c r="RD414"/>
      <c r="RE414"/>
      <c r="RF414"/>
      <c r="RG414"/>
      <c r="RH414"/>
      <c r="RI414"/>
      <c r="RJ414"/>
      <c r="RK414"/>
      <c r="RL414"/>
      <c r="RM414"/>
      <c r="RN414"/>
      <c r="RO414"/>
      <c r="RP414"/>
      <c r="RQ414"/>
    </row>
    <row r="415" spans="1:485" s="40" customFormat="1" x14ac:dyDescent="0.2">
      <c r="A415" s="46" t="s">
        <v>659</v>
      </c>
      <c r="B415" s="47" t="s">
        <v>660</v>
      </c>
      <c r="C415" s="47" t="s">
        <v>18</v>
      </c>
      <c r="D415" s="47" t="s">
        <v>669</v>
      </c>
      <c r="E415" s="26">
        <v>1205854</v>
      </c>
      <c r="F415" s="156">
        <v>1340198</v>
      </c>
      <c r="G415" s="2">
        <f t="shared" si="13"/>
        <v>134344</v>
      </c>
      <c r="H415" s="44">
        <f t="shared" si="12"/>
        <v>0.1114</v>
      </c>
      <c r="I415" s="61" t="s">
        <v>870</v>
      </c>
      <c r="J415" s="65" t="s">
        <v>870</v>
      </c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  <c r="IZ415"/>
      <c r="JA415"/>
      <c r="JB415"/>
      <c r="JC415"/>
      <c r="JD415"/>
      <c r="JE415"/>
      <c r="JF415"/>
      <c r="JG415"/>
      <c r="JH415"/>
      <c r="JI415"/>
      <c r="JJ415"/>
      <c r="JK415"/>
      <c r="JL415"/>
      <c r="JM415"/>
      <c r="JN415"/>
      <c r="JO415"/>
      <c r="JP415"/>
      <c r="JQ415"/>
      <c r="JR415"/>
      <c r="JS415"/>
      <c r="JT415"/>
      <c r="JU415"/>
      <c r="JV415"/>
      <c r="JW415"/>
      <c r="JX415"/>
      <c r="JY415"/>
      <c r="JZ415"/>
      <c r="KA415"/>
      <c r="KB415"/>
      <c r="KC415"/>
      <c r="KD415"/>
      <c r="KE415"/>
      <c r="KF415"/>
      <c r="KG415"/>
      <c r="KH415"/>
      <c r="KI415"/>
      <c r="KJ415"/>
      <c r="KK415"/>
      <c r="KL415"/>
      <c r="KM415"/>
      <c r="KN415"/>
      <c r="KO415"/>
      <c r="KP415"/>
      <c r="KQ415"/>
      <c r="KR415"/>
      <c r="KS415"/>
      <c r="KT415"/>
      <c r="KU415"/>
      <c r="KV415"/>
      <c r="KW415"/>
      <c r="KX415"/>
      <c r="KY415"/>
      <c r="KZ415"/>
      <c r="LA415"/>
      <c r="LB415"/>
      <c r="LC415"/>
      <c r="LD415"/>
      <c r="LE415"/>
      <c r="LF415"/>
      <c r="LG415"/>
      <c r="LH415"/>
      <c r="LI415"/>
      <c r="LJ415"/>
      <c r="LK415"/>
      <c r="LL415"/>
      <c r="LM415"/>
      <c r="LN415"/>
      <c r="LO415"/>
      <c r="LP415"/>
      <c r="LQ415"/>
      <c r="LR415"/>
      <c r="LS415"/>
      <c r="LT415"/>
      <c r="LU415"/>
      <c r="LV415"/>
      <c r="LW415"/>
      <c r="LX415"/>
      <c r="LY415"/>
      <c r="LZ415"/>
      <c r="MA415"/>
      <c r="MB415"/>
      <c r="MC415"/>
      <c r="MD415"/>
      <c r="ME415"/>
      <c r="MF415"/>
      <c r="MG415"/>
      <c r="MH415"/>
      <c r="MI415"/>
      <c r="MJ415"/>
      <c r="MK415"/>
      <c r="ML415"/>
      <c r="MM415"/>
      <c r="MN415"/>
      <c r="MO415"/>
      <c r="MP415"/>
      <c r="MQ415"/>
      <c r="MR415"/>
      <c r="MS415"/>
      <c r="MT415"/>
      <c r="MU415"/>
      <c r="MV415"/>
      <c r="MW415"/>
      <c r="MX415"/>
      <c r="MY415"/>
      <c r="MZ415"/>
      <c r="NA415"/>
      <c r="NB415"/>
      <c r="NC415"/>
      <c r="ND415"/>
      <c r="NE415"/>
      <c r="NF415"/>
      <c r="NG415"/>
      <c r="NH415"/>
      <c r="NI415"/>
      <c r="NJ415"/>
      <c r="NK415"/>
      <c r="NL415"/>
      <c r="NM415"/>
      <c r="NN415"/>
      <c r="NO415"/>
      <c r="NP415"/>
      <c r="NQ415"/>
      <c r="NR415"/>
      <c r="NS415"/>
      <c r="NT415"/>
      <c r="NU415"/>
      <c r="NV415"/>
      <c r="NW415"/>
      <c r="NX415"/>
      <c r="NY415"/>
      <c r="NZ415"/>
      <c r="OA415"/>
      <c r="OB415"/>
      <c r="OC415"/>
      <c r="OD415"/>
      <c r="OE415"/>
      <c r="OF415"/>
      <c r="OG415"/>
      <c r="OH415"/>
      <c r="OI415"/>
      <c r="OJ415"/>
      <c r="OK415"/>
      <c r="OL415"/>
      <c r="OM415"/>
      <c r="ON415"/>
      <c r="OO415"/>
      <c r="OP415"/>
      <c r="OQ415"/>
      <c r="OR415"/>
      <c r="OS415"/>
      <c r="OT415"/>
      <c r="OU415"/>
      <c r="OV415"/>
      <c r="OW415"/>
      <c r="OX415"/>
      <c r="OY415"/>
      <c r="OZ415"/>
      <c r="PA415"/>
      <c r="PB415"/>
      <c r="PC415"/>
      <c r="PD415"/>
      <c r="PE415"/>
      <c r="PF415"/>
      <c r="PG415"/>
      <c r="PH415"/>
      <c r="PI415"/>
      <c r="PJ415"/>
      <c r="PK415"/>
      <c r="PL415"/>
      <c r="PM415"/>
      <c r="PN415"/>
      <c r="PO415"/>
      <c r="PP415"/>
      <c r="PQ415"/>
      <c r="PR415"/>
      <c r="PS415"/>
      <c r="PT415"/>
      <c r="PU415"/>
      <c r="PV415"/>
      <c r="PW415"/>
      <c r="PX415"/>
      <c r="PY415"/>
      <c r="PZ415"/>
      <c r="QA415"/>
      <c r="QB415"/>
      <c r="QC415"/>
      <c r="QD415"/>
      <c r="QE415"/>
      <c r="QF415"/>
      <c r="QG415"/>
      <c r="QH415"/>
      <c r="QI415"/>
      <c r="QJ415"/>
      <c r="QK415"/>
      <c r="QL415"/>
      <c r="QM415"/>
      <c r="QN415"/>
      <c r="QO415"/>
      <c r="QP415"/>
      <c r="QQ415"/>
      <c r="QR415"/>
      <c r="QS415"/>
      <c r="QT415"/>
      <c r="QU415"/>
      <c r="QV415"/>
      <c r="QW415"/>
      <c r="QX415"/>
      <c r="QY415"/>
      <c r="QZ415"/>
      <c r="RA415"/>
      <c r="RB415"/>
      <c r="RC415"/>
      <c r="RD415"/>
      <c r="RE415"/>
      <c r="RF415"/>
      <c r="RG415"/>
      <c r="RH415"/>
      <c r="RI415"/>
      <c r="RJ415"/>
      <c r="RK415"/>
      <c r="RL415"/>
      <c r="RM415"/>
      <c r="RN415"/>
      <c r="RO415"/>
      <c r="RP415"/>
      <c r="RQ415"/>
    </row>
    <row r="416" spans="1:485" s="40" customFormat="1" x14ac:dyDescent="0.2">
      <c r="A416" s="46" t="s">
        <v>659</v>
      </c>
      <c r="B416" s="47" t="s">
        <v>660</v>
      </c>
      <c r="C416" s="47" t="s">
        <v>369</v>
      </c>
      <c r="D416" s="47" t="s">
        <v>670</v>
      </c>
      <c r="E416" s="26">
        <v>36957</v>
      </c>
      <c r="F416" s="156">
        <v>35125</v>
      </c>
      <c r="G416" s="2">
        <f t="shared" si="13"/>
        <v>-1832</v>
      </c>
      <c r="H416" s="44">
        <f t="shared" si="12"/>
        <v>-4.9599999999999998E-2</v>
      </c>
      <c r="I416" s="61">
        <v>1</v>
      </c>
      <c r="J416" s="65">
        <v>1</v>
      </c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  <c r="IZ416"/>
      <c r="JA416"/>
      <c r="JB416"/>
      <c r="JC416"/>
      <c r="JD416"/>
      <c r="JE416"/>
      <c r="JF416"/>
      <c r="JG416"/>
      <c r="JH416"/>
      <c r="JI416"/>
      <c r="JJ416"/>
      <c r="JK416"/>
      <c r="JL416"/>
      <c r="JM416"/>
      <c r="JN416"/>
      <c r="JO416"/>
      <c r="JP416"/>
      <c r="JQ416"/>
      <c r="JR416"/>
      <c r="JS416"/>
      <c r="JT416"/>
      <c r="JU416"/>
      <c r="JV416"/>
      <c r="JW416"/>
      <c r="JX416"/>
      <c r="JY416"/>
      <c r="JZ416"/>
      <c r="KA416"/>
      <c r="KB416"/>
      <c r="KC416"/>
      <c r="KD416"/>
      <c r="KE416"/>
      <c r="KF416"/>
      <c r="KG416"/>
      <c r="KH416"/>
      <c r="KI416"/>
      <c r="KJ416"/>
      <c r="KK416"/>
      <c r="KL416"/>
      <c r="KM416"/>
      <c r="KN416"/>
      <c r="KO416"/>
      <c r="KP416"/>
      <c r="KQ416"/>
      <c r="KR416"/>
      <c r="KS416"/>
      <c r="KT416"/>
      <c r="KU416"/>
      <c r="KV416"/>
      <c r="KW416"/>
      <c r="KX416"/>
      <c r="KY416"/>
      <c r="KZ416"/>
      <c r="LA416"/>
      <c r="LB416"/>
      <c r="LC416"/>
      <c r="LD416"/>
      <c r="LE416"/>
      <c r="LF416"/>
      <c r="LG416"/>
      <c r="LH416"/>
      <c r="LI416"/>
      <c r="LJ416"/>
      <c r="LK416"/>
      <c r="LL416"/>
      <c r="LM416"/>
      <c r="LN416"/>
      <c r="LO416"/>
      <c r="LP416"/>
      <c r="LQ416"/>
      <c r="LR416"/>
      <c r="LS416"/>
      <c r="LT416"/>
      <c r="LU416"/>
      <c r="LV416"/>
      <c r="LW416"/>
      <c r="LX416"/>
      <c r="LY416"/>
      <c r="LZ416"/>
      <c r="MA416"/>
      <c r="MB416"/>
      <c r="MC416"/>
      <c r="MD416"/>
      <c r="ME416"/>
      <c r="MF416"/>
      <c r="MG416"/>
      <c r="MH416"/>
      <c r="MI416"/>
      <c r="MJ416"/>
      <c r="MK416"/>
      <c r="ML416"/>
      <c r="MM416"/>
      <c r="MN416"/>
      <c r="MO416"/>
      <c r="MP416"/>
      <c r="MQ416"/>
      <c r="MR416"/>
      <c r="MS416"/>
      <c r="MT416"/>
      <c r="MU416"/>
      <c r="MV416"/>
      <c r="MW416"/>
      <c r="MX416"/>
      <c r="MY416"/>
      <c r="MZ416"/>
      <c r="NA416"/>
      <c r="NB416"/>
      <c r="NC416"/>
      <c r="ND416"/>
      <c r="NE416"/>
      <c r="NF416"/>
      <c r="NG416"/>
      <c r="NH416"/>
      <c r="NI416"/>
      <c r="NJ416"/>
      <c r="NK416"/>
      <c r="NL416"/>
      <c r="NM416"/>
      <c r="NN416"/>
      <c r="NO416"/>
      <c r="NP416"/>
      <c r="NQ416"/>
      <c r="NR416"/>
      <c r="NS416"/>
      <c r="NT416"/>
      <c r="NU416"/>
      <c r="NV416"/>
      <c r="NW416"/>
      <c r="NX416"/>
      <c r="NY416"/>
      <c r="NZ416"/>
      <c r="OA416"/>
      <c r="OB416"/>
      <c r="OC416"/>
      <c r="OD416"/>
      <c r="OE416"/>
      <c r="OF416"/>
      <c r="OG416"/>
      <c r="OH416"/>
      <c r="OI416"/>
      <c r="OJ416"/>
      <c r="OK416"/>
      <c r="OL416"/>
      <c r="OM416"/>
      <c r="ON416"/>
      <c r="OO416"/>
      <c r="OP416"/>
      <c r="OQ416"/>
      <c r="OR416"/>
      <c r="OS416"/>
      <c r="OT416"/>
      <c r="OU416"/>
      <c r="OV416"/>
      <c r="OW416"/>
      <c r="OX416"/>
      <c r="OY416"/>
      <c r="OZ416"/>
      <c r="PA416"/>
      <c r="PB416"/>
      <c r="PC416"/>
      <c r="PD416"/>
      <c r="PE416"/>
      <c r="PF416"/>
      <c r="PG416"/>
      <c r="PH416"/>
      <c r="PI416"/>
      <c r="PJ416"/>
      <c r="PK416"/>
      <c r="PL416"/>
      <c r="PM416"/>
      <c r="PN416"/>
      <c r="PO416"/>
      <c r="PP416"/>
      <c r="PQ416"/>
      <c r="PR416"/>
      <c r="PS416"/>
      <c r="PT416"/>
      <c r="PU416"/>
      <c r="PV416"/>
      <c r="PW416"/>
      <c r="PX416"/>
      <c r="PY416"/>
      <c r="PZ416"/>
      <c r="QA416"/>
      <c r="QB416"/>
      <c r="QC416"/>
      <c r="QD416"/>
      <c r="QE416"/>
      <c r="QF416"/>
      <c r="QG416"/>
      <c r="QH416"/>
      <c r="QI416"/>
      <c r="QJ416"/>
      <c r="QK416"/>
      <c r="QL416"/>
      <c r="QM416"/>
      <c r="QN416"/>
      <c r="QO416"/>
      <c r="QP416"/>
      <c r="QQ416"/>
      <c r="QR416"/>
      <c r="QS416"/>
      <c r="QT416"/>
      <c r="QU416"/>
      <c r="QV416"/>
      <c r="QW416"/>
      <c r="QX416"/>
      <c r="QY416"/>
      <c r="QZ416"/>
      <c r="RA416"/>
      <c r="RB416"/>
      <c r="RC416"/>
      <c r="RD416"/>
      <c r="RE416"/>
      <c r="RF416"/>
      <c r="RG416"/>
      <c r="RH416"/>
      <c r="RI416"/>
      <c r="RJ416"/>
      <c r="RK416"/>
      <c r="RL416"/>
      <c r="RM416"/>
      <c r="RN416"/>
      <c r="RO416"/>
      <c r="RP416"/>
      <c r="RQ416"/>
    </row>
    <row r="417" spans="1:485" s="40" customFormat="1" x14ac:dyDescent="0.2">
      <c r="A417" s="46" t="s">
        <v>659</v>
      </c>
      <c r="B417" s="47" t="s">
        <v>660</v>
      </c>
      <c r="C417" s="47" t="s">
        <v>233</v>
      </c>
      <c r="D417" s="47" t="s">
        <v>671</v>
      </c>
      <c r="E417" s="26">
        <v>1669348</v>
      </c>
      <c r="F417" s="156">
        <v>1936181</v>
      </c>
      <c r="G417" s="2">
        <f t="shared" si="13"/>
        <v>266833</v>
      </c>
      <c r="H417" s="44">
        <f t="shared" si="12"/>
        <v>0.1598</v>
      </c>
      <c r="I417" s="61" t="s">
        <v>870</v>
      </c>
      <c r="J417" s="65" t="s">
        <v>870</v>
      </c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  <c r="IZ417"/>
      <c r="JA417"/>
      <c r="JB417"/>
      <c r="JC417"/>
      <c r="JD417"/>
      <c r="JE417"/>
      <c r="JF417"/>
      <c r="JG417"/>
      <c r="JH417"/>
      <c r="JI417"/>
      <c r="JJ417"/>
      <c r="JK417"/>
      <c r="JL417"/>
      <c r="JM417"/>
      <c r="JN417"/>
      <c r="JO417"/>
      <c r="JP417"/>
      <c r="JQ417"/>
      <c r="JR417"/>
      <c r="JS417"/>
      <c r="JT417"/>
      <c r="JU417"/>
      <c r="JV417"/>
      <c r="JW417"/>
      <c r="JX417"/>
      <c r="JY417"/>
      <c r="JZ417"/>
      <c r="KA417"/>
      <c r="KB417"/>
      <c r="KC417"/>
      <c r="KD417"/>
      <c r="KE417"/>
      <c r="KF417"/>
      <c r="KG417"/>
      <c r="KH417"/>
      <c r="KI417"/>
      <c r="KJ417"/>
      <c r="KK417"/>
      <c r="KL417"/>
      <c r="KM417"/>
      <c r="KN417"/>
      <c r="KO417"/>
      <c r="KP417"/>
      <c r="KQ417"/>
      <c r="KR417"/>
      <c r="KS417"/>
      <c r="KT417"/>
      <c r="KU417"/>
      <c r="KV417"/>
      <c r="KW417"/>
      <c r="KX417"/>
      <c r="KY417"/>
      <c r="KZ417"/>
      <c r="LA417"/>
      <c r="LB417"/>
      <c r="LC417"/>
      <c r="LD417"/>
      <c r="LE417"/>
      <c r="LF417"/>
      <c r="LG417"/>
      <c r="LH417"/>
      <c r="LI417"/>
      <c r="LJ417"/>
      <c r="LK417"/>
      <c r="LL417"/>
      <c r="LM417"/>
      <c r="LN417"/>
      <c r="LO417"/>
      <c r="LP417"/>
      <c r="LQ417"/>
      <c r="LR417"/>
      <c r="LS417"/>
      <c r="LT417"/>
      <c r="LU417"/>
      <c r="LV417"/>
      <c r="LW417"/>
      <c r="LX417"/>
      <c r="LY417"/>
      <c r="LZ417"/>
      <c r="MA417"/>
      <c r="MB417"/>
      <c r="MC417"/>
      <c r="MD417"/>
      <c r="ME417"/>
      <c r="MF417"/>
      <c r="MG417"/>
      <c r="MH417"/>
      <c r="MI417"/>
      <c r="MJ417"/>
      <c r="MK417"/>
      <c r="ML417"/>
      <c r="MM417"/>
      <c r="MN417"/>
      <c r="MO417"/>
      <c r="MP417"/>
      <c r="MQ417"/>
      <c r="MR417"/>
      <c r="MS417"/>
      <c r="MT417"/>
      <c r="MU417"/>
      <c r="MV417"/>
      <c r="MW417"/>
      <c r="MX417"/>
      <c r="MY417"/>
      <c r="MZ417"/>
      <c r="NA417"/>
      <c r="NB417"/>
      <c r="NC417"/>
      <c r="ND417"/>
      <c r="NE417"/>
      <c r="NF417"/>
      <c r="NG417"/>
      <c r="NH417"/>
      <c r="NI417"/>
      <c r="NJ417"/>
      <c r="NK417"/>
      <c r="NL417"/>
      <c r="NM417"/>
      <c r="NN417"/>
      <c r="NO417"/>
      <c r="NP417"/>
      <c r="NQ417"/>
      <c r="NR417"/>
      <c r="NS417"/>
      <c r="NT417"/>
      <c r="NU417"/>
      <c r="NV417"/>
      <c r="NW417"/>
      <c r="NX417"/>
      <c r="NY417"/>
      <c r="NZ417"/>
      <c r="OA417"/>
      <c r="OB417"/>
      <c r="OC417"/>
      <c r="OD417"/>
      <c r="OE417"/>
      <c r="OF417"/>
      <c r="OG417"/>
      <c r="OH417"/>
      <c r="OI417"/>
      <c r="OJ417"/>
      <c r="OK417"/>
      <c r="OL417"/>
      <c r="OM417"/>
      <c r="ON417"/>
      <c r="OO417"/>
      <c r="OP417"/>
      <c r="OQ417"/>
      <c r="OR417"/>
      <c r="OS417"/>
      <c r="OT417"/>
      <c r="OU417"/>
      <c r="OV417"/>
      <c r="OW417"/>
      <c r="OX417"/>
      <c r="OY417"/>
      <c r="OZ417"/>
      <c r="PA417"/>
      <c r="PB417"/>
      <c r="PC417"/>
      <c r="PD417"/>
      <c r="PE417"/>
      <c r="PF417"/>
      <c r="PG417"/>
      <c r="PH417"/>
      <c r="PI417"/>
      <c r="PJ417"/>
      <c r="PK417"/>
      <c r="PL417"/>
      <c r="PM417"/>
      <c r="PN417"/>
      <c r="PO417"/>
      <c r="PP417"/>
      <c r="PQ417"/>
      <c r="PR417"/>
      <c r="PS417"/>
      <c r="PT417"/>
      <c r="PU417"/>
      <c r="PV417"/>
      <c r="PW417"/>
      <c r="PX417"/>
      <c r="PY417"/>
      <c r="PZ417"/>
      <c r="QA417"/>
      <c r="QB417"/>
      <c r="QC417"/>
      <c r="QD417"/>
      <c r="QE417"/>
      <c r="QF417"/>
      <c r="QG417"/>
      <c r="QH417"/>
      <c r="QI417"/>
      <c r="QJ417"/>
      <c r="QK417"/>
      <c r="QL417"/>
      <c r="QM417"/>
      <c r="QN417"/>
      <c r="QO417"/>
      <c r="QP417"/>
      <c r="QQ417"/>
      <c r="QR417"/>
      <c r="QS417"/>
      <c r="QT417"/>
      <c r="QU417"/>
      <c r="QV417"/>
      <c r="QW417"/>
      <c r="QX417"/>
      <c r="QY417"/>
      <c r="QZ417"/>
      <c r="RA417"/>
      <c r="RB417"/>
      <c r="RC417"/>
      <c r="RD417"/>
      <c r="RE417"/>
      <c r="RF417"/>
      <c r="RG417"/>
      <c r="RH417"/>
      <c r="RI417"/>
      <c r="RJ417"/>
      <c r="RK417"/>
      <c r="RL417"/>
      <c r="RM417"/>
      <c r="RN417"/>
      <c r="RO417"/>
      <c r="RP417"/>
      <c r="RQ417"/>
    </row>
    <row r="418" spans="1:485" s="40" customFormat="1" x14ac:dyDescent="0.2">
      <c r="A418" s="46" t="s">
        <v>659</v>
      </c>
      <c r="B418" s="47" t="s">
        <v>660</v>
      </c>
      <c r="C418" s="47" t="s">
        <v>20</v>
      </c>
      <c r="D418" s="47" t="s">
        <v>672</v>
      </c>
      <c r="E418" s="26">
        <v>460827</v>
      </c>
      <c r="F418" s="156">
        <v>682885</v>
      </c>
      <c r="G418" s="2">
        <f t="shared" si="13"/>
        <v>222058</v>
      </c>
      <c r="H418" s="44">
        <f t="shared" si="12"/>
        <v>0.4819</v>
      </c>
      <c r="I418" s="61" t="s">
        <v>870</v>
      </c>
      <c r="J418" s="65" t="s">
        <v>870</v>
      </c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  <c r="IZ418"/>
      <c r="JA418"/>
      <c r="JB418"/>
      <c r="JC418"/>
      <c r="JD418"/>
      <c r="JE418"/>
      <c r="JF418"/>
      <c r="JG418"/>
      <c r="JH418"/>
      <c r="JI418"/>
      <c r="JJ418"/>
      <c r="JK418"/>
      <c r="JL418"/>
      <c r="JM418"/>
      <c r="JN418"/>
      <c r="JO418"/>
      <c r="JP418"/>
      <c r="JQ418"/>
      <c r="JR418"/>
      <c r="JS418"/>
      <c r="JT418"/>
      <c r="JU418"/>
      <c r="JV418"/>
      <c r="JW418"/>
      <c r="JX418"/>
      <c r="JY418"/>
      <c r="JZ418"/>
      <c r="KA418"/>
      <c r="KB418"/>
      <c r="KC418"/>
      <c r="KD418"/>
      <c r="KE418"/>
      <c r="KF418"/>
      <c r="KG418"/>
      <c r="KH418"/>
      <c r="KI418"/>
      <c r="KJ418"/>
      <c r="KK418"/>
      <c r="KL418"/>
      <c r="KM418"/>
      <c r="KN418"/>
      <c r="KO418"/>
      <c r="KP418"/>
      <c r="KQ418"/>
      <c r="KR418"/>
      <c r="KS418"/>
      <c r="KT418"/>
      <c r="KU418"/>
      <c r="KV418"/>
      <c r="KW418"/>
      <c r="KX418"/>
      <c r="KY418"/>
      <c r="KZ418"/>
      <c r="LA418"/>
      <c r="LB418"/>
      <c r="LC418"/>
      <c r="LD418"/>
      <c r="LE418"/>
      <c r="LF418"/>
      <c r="LG418"/>
      <c r="LH418"/>
      <c r="LI418"/>
      <c r="LJ418"/>
      <c r="LK418"/>
      <c r="LL418"/>
      <c r="LM418"/>
      <c r="LN418"/>
      <c r="LO418"/>
      <c r="LP418"/>
      <c r="LQ418"/>
      <c r="LR418"/>
      <c r="LS418"/>
      <c r="LT418"/>
      <c r="LU418"/>
      <c r="LV418"/>
      <c r="LW418"/>
      <c r="LX418"/>
      <c r="LY418"/>
      <c r="LZ418"/>
      <c r="MA418"/>
      <c r="MB418"/>
      <c r="MC418"/>
      <c r="MD418"/>
      <c r="ME418"/>
      <c r="MF418"/>
      <c r="MG418"/>
      <c r="MH418"/>
      <c r="MI418"/>
      <c r="MJ418"/>
      <c r="MK418"/>
      <c r="ML418"/>
      <c r="MM418"/>
      <c r="MN418"/>
      <c r="MO418"/>
      <c r="MP418"/>
      <c r="MQ418"/>
      <c r="MR418"/>
      <c r="MS418"/>
      <c r="MT418"/>
      <c r="MU418"/>
      <c r="MV418"/>
      <c r="MW418"/>
      <c r="MX418"/>
      <c r="MY418"/>
      <c r="MZ418"/>
      <c r="NA418"/>
      <c r="NB418"/>
      <c r="NC418"/>
      <c r="ND418"/>
      <c r="NE418"/>
      <c r="NF418"/>
      <c r="NG418"/>
      <c r="NH418"/>
      <c r="NI418"/>
      <c r="NJ418"/>
      <c r="NK418"/>
      <c r="NL418"/>
      <c r="NM418"/>
      <c r="NN418"/>
      <c r="NO418"/>
      <c r="NP418"/>
      <c r="NQ418"/>
      <c r="NR418"/>
      <c r="NS418"/>
      <c r="NT418"/>
      <c r="NU418"/>
      <c r="NV418"/>
      <c r="NW418"/>
      <c r="NX418"/>
      <c r="NY418"/>
      <c r="NZ418"/>
      <c r="OA418"/>
      <c r="OB418"/>
      <c r="OC418"/>
      <c r="OD418"/>
      <c r="OE418"/>
      <c r="OF418"/>
      <c r="OG418"/>
      <c r="OH418"/>
      <c r="OI418"/>
      <c r="OJ418"/>
      <c r="OK418"/>
      <c r="OL418"/>
      <c r="OM418"/>
      <c r="ON418"/>
      <c r="OO418"/>
      <c r="OP418"/>
      <c r="OQ418"/>
      <c r="OR418"/>
      <c r="OS418"/>
      <c r="OT418"/>
      <c r="OU418"/>
      <c r="OV418"/>
      <c r="OW418"/>
      <c r="OX418"/>
      <c r="OY418"/>
      <c r="OZ418"/>
      <c r="PA418"/>
      <c r="PB418"/>
      <c r="PC418"/>
      <c r="PD418"/>
      <c r="PE418"/>
      <c r="PF418"/>
      <c r="PG418"/>
      <c r="PH418"/>
      <c r="PI418"/>
      <c r="PJ418"/>
      <c r="PK418"/>
      <c r="PL418"/>
      <c r="PM418"/>
      <c r="PN418"/>
      <c r="PO418"/>
      <c r="PP418"/>
      <c r="PQ418"/>
      <c r="PR418"/>
      <c r="PS418"/>
      <c r="PT418"/>
      <c r="PU418"/>
      <c r="PV418"/>
      <c r="PW418"/>
      <c r="PX418"/>
      <c r="PY418"/>
      <c r="PZ418"/>
      <c r="QA418"/>
      <c r="QB418"/>
      <c r="QC418"/>
      <c r="QD418"/>
      <c r="QE418"/>
      <c r="QF418"/>
      <c r="QG418"/>
      <c r="QH418"/>
      <c r="QI418"/>
      <c r="QJ418"/>
      <c r="QK418"/>
      <c r="QL418"/>
      <c r="QM418"/>
      <c r="QN418"/>
      <c r="QO418"/>
      <c r="QP418"/>
      <c r="QQ418"/>
      <c r="QR418"/>
      <c r="QS418"/>
      <c r="QT418"/>
      <c r="QU418"/>
      <c r="QV418"/>
      <c r="QW418"/>
      <c r="QX418"/>
      <c r="QY418"/>
      <c r="QZ418"/>
      <c r="RA418"/>
      <c r="RB418"/>
      <c r="RC418"/>
      <c r="RD418"/>
      <c r="RE418"/>
      <c r="RF418"/>
      <c r="RG418"/>
      <c r="RH418"/>
      <c r="RI418"/>
      <c r="RJ418"/>
      <c r="RK418"/>
      <c r="RL418"/>
      <c r="RM418"/>
      <c r="RN418"/>
      <c r="RO418"/>
      <c r="RP418"/>
      <c r="RQ418"/>
    </row>
    <row r="419" spans="1:485" s="40" customFormat="1" x14ac:dyDescent="0.2">
      <c r="A419" s="46" t="s">
        <v>659</v>
      </c>
      <c r="B419" s="47" t="s">
        <v>660</v>
      </c>
      <c r="C419" s="47" t="s">
        <v>673</v>
      </c>
      <c r="D419" s="47" t="s">
        <v>674</v>
      </c>
      <c r="E419" s="26">
        <v>1261616</v>
      </c>
      <c r="F419" s="156">
        <v>1346226</v>
      </c>
      <c r="G419" s="2">
        <f t="shared" si="13"/>
        <v>84610</v>
      </c>
      <c r="H419" s="44">
        <f t="shared" si="12"/>
        <v>6.7100000000000007E-2</v>
      </c>
      <c r="I419" s="61" t="s">
        <v>870</v>
      </c>
      <c r="J419" s="65" t="s">
        <v>870</v>
      </c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  <c r="IZ419"/>
      <c r="JA419"/>
      <c r="JB419"/>
      <c r="JC419"/>
      <c r="JD419"/>
      <c r="JE419"/>
      <c r="JF419"/>
      <c r="JG419"/>
      <c r="JH419"/>
      <c r="JI419"/>
      <c r="JJ419"/>
      <c r="JK419"/>
      <c r="JL419"/>
      <c r="JM419"/>
      <c r="JN419"/>
      <c r="JO419"/>
      <c r="JP419"/>
      <c r="JQ419"/>
      <c r="JR419"/>
      <c r="JS419"/>
      <c r="JT419"/>
      <c r="JU419"/>
      <c r="JV419"/>
      <c r="JW419"/>
      <c r="JX419"/>
      <c r="JY419"/>
      <c r="JZ419"/>
      <c r="KA419"/>
      <c r="KB419"/>
      <c r="KC419"/>
      <c r="KD419"/>
      <c r="KE419"/>
      <c r="KF419"/>
      <c r="KG419"/>
      <c r="KH419"/>
      <c r="KI419"/>
      <c r="KJ419"/>
      <c r="KK419"/>
      <c r="KL419"/>
      <c r="KM419"/>
      <c r="KN419"/>
      <c r="KO419"/>
      <c r="KP419"/>
      <c r="KQ419"/>
      <c r="KR419"/>
      <c r="KS419"/>
      <c r="KT419"/>
      <c r="KU419"/>
      <c r="KV419"/>
      <c r="KW419"/>
      <c r="KX419"/>
      <c r="KY419"/>
      <c r="KZ419"/>
      <c r="LA419"/>
      <c r="LB419"/>
      <c r="LC419"/>
      <c r="LD419"/>
      <c r="LE419"/>
      <c r="LF419"/>
      <c r="LG419"/>
      <c r="LH419"/>
      <c r="LI419"/>
      <c r="LJ419"/>
      <c r="LK419"/>
      <c r="LL419"/>
      <c r="LM419"/>
      <c r="LN419"/>
      <c r="LO419"/>
      <c r="LP419"/>
      <c r="LQ419"/>
      <c r="LR419"/>
      <c r="LS419"/>
      <c r="LT419"/>
      <c r="LU419"/>
      <c r="LV419"/>
      <c r="LW419"/>
      <c r="LX419"/>
      <c r="LY419"/>
      <c r="LZ419"/>
      <c r="MA419"/>
      <c r="MB419"/>
      <c r="MC419"/>
      <c r="MD419"/>
      <c r="ME419"/>
      <c r="MF419"/>
      <c r="MG419"/>
      <c r="MH419"/>
      <c r="MI419"/>
      <c r="MJ419"/>
      <c r="MK419"/>
      <c r="ML419"/>
      <c r="MM419"/>
      <c r="MN419"/>
      <c r="MO419"/>
      <c r="MP419"/>
      <c r="MQ419"/>
      <c r="MR419"/>
      <c r="MS419"/>
      <c r="MT419"/>
      <c r="MU419"/>
      <c r="MV419"/>
      <c r="MW419"/>
      <c r="MX419"/>
      <c r="MY419"/>
      <c r="MZ419"/>
      <c r="NA419"/>
      <c r="NB419"/>
      <c r="NC419"/>
      <c r="ND419"/>
      <c r="NE419"/>
      <c r="NF419"/>
      <c r="NG419"/>
      <c r="NH419"/>
      <c r="NI419"/>
      <c r="NJ419"/>
      <c r="NK419"/>
      <c r="NL419"/>
      <c r="NM419"/>
      <c r="NN419"/>
      <c r="NO419"/>
      <c r="NP419"/>
      <c r="NQ419"/>
      <c r="NR419"/>
      <c r="NS419"/>
      <c r="NT419"/>
      <c r="NU419"/>
      <c r="NV419"/>
      <c r="NW419"/>
      <c r="NX419"/>
      <c r="NY419"/>
      <c r="NZ419"/>
      <c r="OA419"/>
      <c r="OB419"/>
      <c r="OC419"/>
      <c r="OD419"/>
      <c r="OE419"/>
      <c r="OF419"/>
      <c r="OG419"/>
      <c r="OH419"/>
      <c r="OI419"/>
      <c r="OJ419"/>
      <c r="OK419"/>
      <c r="OL419"/>
      <c r="OM419"/>
      <c r="ON419"/>
      <c r="OO419"/>
      <c r="OP419"/>
      <c r="OQ419"/>
      <c r="OR419"/>
      <c r="OS419"/>
      <c r="OT419"/>
      <c r="OU419"/>
      <c r="OV419"/>
      <c r="OW419"/>
      <c r="OX419"/>
      <c r="OY419"/>
      <c r="OZ419"/>
      <c r="PA419"/>
      <c r="PB419"/>
      <c r="PC419"/>
      <c r="PD419"/>
      <c r="PE419"/>
      <c r="PF419"/>
      <c r="PG419"/>
      <c r="PH419"/>
      <c r="PI419"/>
      <c r="PJ419"/>
      <c r="PK419"/>
      <c r="PL419"/>
      <c r="PM419"/>
      <c r="PN419"/>
      <c r="PO419"/>
      <c r="PP419"/>
      <c r="PQ419"/>
      <c r="PR419"/>
      <c r="PS419"/>
      <c r="PT419"/>
      <c r="PU419"/>
      <c r="PV419"/>
      <c r="PW419"/>
      <c r="PX419"/>
      <c r="PY419"/>
      <c r="PZ419"/>
      <c r="QA419"/>
      <c r="QB419"/>
      <c r="QC419"/>
      <c r="QD419"/>
      <c r="QE419"/>
      <c r="QF419"/>
      <c r="QG419"/>
      <c r="QH419"/>
      <c r="QI419"/>
      <c r="QJ419"/>
      <c r="QK419"/>
      <c r="QL419"/>
      <c r="QM419"/>
      <c r="QN419"/>
      <c r="QO419"/>
      <c r="QP419"/>
      <c r="QQ419"/>
      <c r="QR419"/>
      <c r="QS419"/>
      <c r="QT419"/>
      <c r="QU419"/>
      <c r="QV419"/>
      <c r="QW419"/>
      <c r="QX419"/>
      <c r="QY419"/>
      <c r="QZ419"/>
      <c r="RA419"/>
      <c r="RB419"/>
      <c r="RC419"/>
      <c r="RD419"/>
      <c r="RE419"/>
      <c r="RF419"/>
      <c r="RG419"/>
      <c r="RH419"/>
      <c r="RI419"/>
      <c r="RJ419"/>
      <c r="RK419"/>
      <c r="RL419"/>
      <c r="RM419"/>
      <c r="RN419"/>
      <c r="RO419"/>
      <c r="RP419"/>
      <c r="RQ419"/>
    </row>
    <row r="420" spans="1:485" s="40" customFormat="1" x14ac:dyDescent="0.2">
      <c r="A420" s="46" t="s">
        <v>659</v>
      </c>
      <c r="B420" s="47" t="s">
        <v>660</v>
      </c>
      <c r="C420" s="47" t="s">
        <v>22</v>
      </c>
      <c r="D420" s="47" t="s">
        <v>675</v>
      </c>
      <c r="E420" s="26">
        <v>1668074</v>
      </c>
      <c r="F420" s="156">
        <v>1914364</v>
      </c>
      <c r="G420" s="2">
        <f t="shared" si="13"/>
        <v>246290</v>
      </c>
      <c r="H420" s="44">
        <f t="shared" si="12"/>
        <v>0.14760000000000001</v>
      </c>
      <c r="I420" s="61" t="s">
        <v>870</v>
      </c>
      <c r="J420" s="65" t="s">
        <v>870</v>
      </c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  <c r="IZ420"/>
      <c r="JA420"/>
      <c r="JB420"/>
      <c r="JC420"/>
      <c r="JD420"/>
      <c r="JE420"/>
      <c r="JF420"/>
      <c r="JG420"/>
      <c r="JH420"/>
      <c r="JI420"/>
      <c r="JJ420"/>
      <c r="JK420"/>
      <c r="JL420"/>
      <c r="JM420"/>
      <c r="JN420"/>
      <c r="JO420"/>
      <c r="JP420"/>
      <c r="JQ420"/>
      <c r="JR420"/>
      <c r="JS420"/>
      <c r="JT420"/>
      <c r="JU420"/>
      <c r="JV420"/>
      <c r="JW420"/>
      <c r="JX420"/>
      <c r="JY420"/>
      <c r="JZ420"/>
      <c r="KA420"/>
      <c r="KB420"/>
      <c r="KC420"/>
      <c r="KD420"/>
      <c r="KE420"/>
      <c r="KF420"/>
      <c r="KG420"/>
      <c r="KH420"/>
      <c r="KI420"/>
      <c r="KJ420"/>
      <c r="KK420"/>
      <c r="KL420"/>
      <c r="KM420"/>
      <c r="KN420"/>
      <c r="KO420"/>
      <c r="KP420"/>
      <c r="KQ420"/>
      <c r="KR420"/>
      <c r="KS420"/>
      <c r="KT420"/>
      <c r="KU420"/>
      <c r="KV420"/>
      <c r="KW420"/>
      <c r="KX420"/>
      <c r="KY420"/>
      <c r="KZ420"/>
      <c r="LA420"/>
      <c r="LB420"/>
      <c r="LC420"/>
      <c r="LD420"/>
      <c r="LE420"/>
      <c r="LF420"/>
      <c r="LG420"/>
      <c r="LH420"/>
      <c r="LI420"/>
      <c r="LJ420"/>
      <c r="LK420"/>
      <c r="LL420"/>
      <c r="LM420"/>
      <c r="LN420"/>
      <c r="LO420"/>
      <c r="LP420"/>
      <c r="LQ420"/>
      <c r="LR420"/>
      <c r="LS420"/>
      <c r="LT420"/>
      <c r="LU420"/>
      <c r="LV420"/>
      <c r="LW420"/>
      <c r="LX420"/>
      <c r="LY420"/>
      <c r="LZ420"/>
      <c r="MA420"/>
      <c r="MB420"/>
      <c r="MC420"/>
      <c r="MD420"/>
      <c r="ME420"/>
      <c r="MF420"/>
      <c r="MG420"/>
      <c r="MH420"/>
      <c r="MI420"/>
      <c r="MJ420"/>
      <c r="MK420"/>
      <c r="ML420"/>
      <c r="MM420"/>
      <c r="MN420"/>
      <c r="MO420"/>
      <c r="MP420"/>
      <c r="MQ420"/>
      <c r="MR420"/>
      <c r="MS420"/>
      <c r="MT420"/>
      <c r="MU420"/>
      <c r="MV420"/>
      <c r="MW420"/>
      <c r="MX420"/>
      <c r="MY420"/>
      <c r="MZ420"/>
      <c r="NA420"/>
      <c r="NB420"/>
      <c r="NC420"/>
      <c r="ND420"/>
      <c r="NE420"/>
      <c r="NF420"/>
      <c r="NG420"/>
      <c r="NH420"/>
      <c r="NI420"/>
      <c r="NJ420"/>
      <c r="NK420"/>
      <c r="NL420"/>
      <c r="NM420"/>
      <c r="NN420"/>
      <c r="NO420"/>
      <c r="NP420"/>
      <c r="NQ420"/>
      <c r="NR420"/>
      <c r="NS420"/>
      <c r="NT420"/>
      <c r="NU420"/>
      <c r="NV420"/>
      <c r="NW420"/>
      <c r="NX420"/>
      <c r="NY420"/>
      <c r="NZ420"/>
      <c r="OA420"/>
      <c r="OB420"/>
      <c r="OC420"/>
      <c r="OD420"/>
      <c r="OE420"/>
      <c r="OF420"/>
      <c r="OG420"/>
      <c r="OH420"/>
      <c r="OI420"/>
      <c r="OJ420"/>
      <c r="OK420"/>
      <c r="OL420"/>
      <c r="OM420"/>
      <c r="ON420"/>
      <c r="OO420"/>
      <c r="OP420"/>
      <c r="OQ420"/>
      <c r="OR420"/>
      <c r="OS420"/>
      <c r="OT420"/>
      <c r="OU420"/>
      <c r="OV420"/>
      <c r="OW420"/>
      <c r="OX420"/>
      <c r="OY420"/>
      <c r="OZ420"/>
      <c r="PA420"/>
      <c r="PB420"/>
      <c r="PC420"/>
      <c r="PD420"/>
      <c r="PE420"/>
      <c r="PF420"/>
      <c r="PG420"/>
      <c r="PH420"/>
      <c r="PI420"/>
      <c r="PJ420"/>
      <c r="PK420"/>
      <c r="PL420"/>
      <c r="PM420"/>
      <c r="PN420"/>
      <c r="PO420"/>
      <c r="PP420"/>
      <c r="PQ420"/>
      <c r="PR420"/>
      <c r="PS420"/>
      <c r="PT420"/>
      <c r="PU420"/>
      <c r="PV420"/>
      <c r="PW420"/>
      <c r="PX420"/>
      <c r="PY420"/>
      <c r="PZ420"/>
      <c r="QA420"/>
      <c r="QB420"/>
      <c r="QC420"/>
      <c r="QD420"/>
      <c r="QE420"/>
      <c r="QF420"/>
      <c r="QG420"/>
      <c r="QH420"/>
      <c r="QI420"/>
      <c r="QJ420"/>
      <c r="QK420"/>
      <c r="QL420"/>
      <c r="QM420"/>
      <c r="QN420"/>
      <c r="QO420"/>
      <c r="QP420"/>
      <c r="QQ420"/>
      <c r="QR420"/>
      <c r="QS420"/>
      <c r="QT420"/>
      <c r="QU420"/>
      <c r="QV420"/>
      <c r="QW420"/>
      <c r="QX420"/>
      <c r="QY420"/>
      <c r="QZ420"/>
      <c r="RA420"/>
      <c r="RB420"/>
      <c r="RC420"/>
      <c r="RD420"/>
      <c r="RE420"/>
      <c r="RF420"/>
      <c r="RG420"/>
      <c r="RH420"/>
      <c r="RI420"/>
      <c r="RJ420"/>
      <c r="RK420"/>
      <c r="RL420"/>
      <c r="RM420"/>
      <c r="RN420"/>
      <c r="RO420"/>
      <c r="RP420"/>
      <c r="RQ420"/>
    </row>
    <row r="421" spans="1:485" s="40" customFormat="1" x14ac:dyDescent="0.2">
      <c r="A421" s="46" t="s">
        <v>659</v>
      </c>
      <c r="B421" s="47" t="s">
        <v>660</v>
      </c>
      <c r="C421" s="47" t="s">
        <v>676</v>
      </c>
      <c r="D421" s="47" t="s">
        <v>677</v>
      </c>
      <c r="E421" s="26">
        <v>547256</v>
      </c>
      <c r="F421" s="156">
        <v>563890</v>
      </c>
      <c r="G421" s="2">
        <f t="shared" si="13"/>
        <v>16634</v>
      </c>
      <c r="H421" s="44">
        <f t="shared" si="12"/>
        <v>3.04E-2</v>
      </c>
      <c r="I421" s="61" t="s">
        <v>870</v>
      </c>
      <c r="J421" s="65" t="s">
        <v>870</v>
      </c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  <c r="IZ421"/>
      <c r="JA421"/>
      <c r="JB421"/>
      <c r="JC421"/>
      <c r="JD421"/>
      <c r="JE421"/>
      <c r="JF421"/>
      <c r="JG421"/>
      <c r="JH421"/>
      <c r="JI421"/>
      <c r="JJ421"/>
      <c r="JK421"/>
      <c r="JL421"/>
      <c r="JM421"/>
      <c r="JN421"/>
      <c r="JO421"/>
      <c r="JP421"/>
      <c r="JQ421"/>
      <c r="JR421"/>
      <c r="JS421"/>
      <c r="JT421"/>
      <c r="JU421"/>
      <c r="JV421"/>
      <c r="JW421"/>
      <c r="JX421"/>
      <c r="JY421"/>
      <c r="JZ421"/>
      <c r="KA421"/>
      <c r="KB421"/>
      <c r="KC421"/>
      <c r="KD421"/>
      <c r="KE421"/>
      <c r="KF421"/>
      <c r="KG421"/>
      <c r="KH421"/>
      <c r="KI421"/>
      <c r="KJ421"/>
      <c r="KK421"/>
      <c r="KL421"/>
      <c r="KM421"/>
      <c r="KN421"/>
      <c r="KO421"/>
      <c r="KP421"/>
      <c r="KQ421"/>
      <c r="KR421"/>
      <c r="KS421"/>
      <c r="KT421"/>
      <c r="KU421"/>
      <c r="KV421"/>
      <c r="KW421"/>
      <c r="KX421"/>
      <c r="KY421"/>
      <c r="KZ421"/>
      <c r="LA421"/>
      <c r="LB421"/>
      <c r="LC421"/>
      <c r="LD421"/>
      <c r="LE421"/>
      <c r="LF421"/>
      <c r="LG421"/>
      <c r="LH421"/>
      <c r="LI421"/>
      <c r="LJ421"/>
      <c r="LK421"/>
      <c r="LL421"/>
      <c r="LM421"/>
      <c r="LN421"/>
      <c r="LO421"/>
      <c r="LP421"/>
      <c r="LQ421"/>
      <c r="LR421"/>
      <c r="LS421"/>
      <c r="LT421"/>
      <c r="LU421"/>
      <c r="LV421"/>
      <c r="LW421"/>
      <c r="LX421"/>
      <c r="LY421"/>
      <c r="LZ421"/>
      <c r="MA421"/>
      <c r="MB421"/>
      <c r="MC421"/>
      <c r="MD421"/>
      <c r="ME421"/>
      <c r="MF421"/>
      <c r="MG421"/>
      <c r="MH421"/>
      <c r="MI421"/>
      <c r="MJ421"/>
      <c r="MK421"/>
      <c r="ML421"/>
      <c r="MM421"/>
      <c r="MN421"/>
      <c r="MO421"/>
      <c r="MP421"/>
      <c r="MQ421"/>
      <c r="MR421"/>
      <c r="MS421"/>
      <c r="MT421"/>
      <c r="MU421"/>
      <c r="MV421"/>
      <c r="MW421"/>
      <c r="MX421"/>
      <c r="MY421"/>
      <c r="MZ421"/>
      <c r="NA421"/>
      <c r="NB421"/>
      <c r="NC421"/>
      <c r="ND421"/>
      <c r="NE421"/>
      <c r="NF421"/>
      <c r="NG421"/>
      <c r="NH421"/>
      <c r="NI421"/>
      <c r="NJ421"/>
      <c r="NK421"/>
      <c r="NL421"/>
      <c r="NM421"/>
      <c r="NN421"/>
      <c r="NO421"/>
      <c r="NP421"/>
      <c r="NQ421"/>
      <c r="NR421"/>
      <c r="NS421"/>
      <c r="NT421"/>
      <c r="NU421"/>
      <c r="NV421"/>
      <c r="NW421"/>
      <c r="NX421"/>
      <c r="NY421"/>
      <c r="NZ421"/>
      <c r="OA421"/>
      <c r="OB421"/>
      <c r="OC421"/>
      <c r="OD421"/>
      <c r="OE421"/>
      <c r="OF421"/>
      <c r="OG421"/>
      <c r="OH421"/>
      <c r="OI421"/>
      <c r="OJ421"/>
      <c r="OK421"/>
      <c r="OL421"/>
      <c r="OM421"/>
      <c r="ON421"/>
      <c r="OO421"/>
      <c r="OP421"/>
      <c r="OQ421"/>
      <c r="OR421"/>
      <c r="OS421"/>
      <c r="OT421"/>
      <c r="OU421"/>
      <c r="OV421"/>
      <c r="OW421"/>
      <c r="OX421"/>
      <c r="OY421"/>
      <c r="OZ421"/>
      <c r="PA421"/>
      <c r="PB421"/>
      <c r="PC421"/>
      <c r="PD421"/>
      <c r="PE421"/>
      <c r="PF421"/>
      <c r="PG421"/>
      <c r="PH421"/>
      <c r="PI421"/>
      <c r="PJ421"/>
      <c r="PK421"/>
      <c r="PL421"/>
      <c r="PM421"/>
      <c r="PN421"/>
      <c r="PO421"/>
      <c r="PP421"/>
      <c r="PQ421"/>
      <c r="PR421"/>
      <c r="PS421"/>
      <c r="PT421"/>
      <c r="PU421"/>
      <c r="PV421"/>
      <c r="PW421"/>
      <c r="PX421"/>
      <c r="PY421"/>
      <c r="PZ421"/>
      <c r="QA421"/>
      <c r="QB421"/>
      <c r="QC421"/>
      <c r="QD421"/>
      <c r="QE421"/>
      <c r="QF421"/>
      <c r="QG421"/>
      <c r="QH421"/>
      <c r="QI421"/>
      <c r="QJ421"/>
      <c r="QK421"/>
      <c r="QL421"/>
      <c r="QM421"/>
      <c r="QN421"/>
      <c r="QO421"/>
      <c r="QP421"/>
      <c r="QQ421"/>
      <c r="QR421"/>
      <c r="QS421"/>
      <c r="QT421"/>
      <c r="QU421"/>
      <c r="QV421"/>
      <c r="QW421"/>
      <c r="QX421"/>
      <c r="QY421"/>
      <c r="QZ421"/>
      <c r="RA421"/>
      <c r="RB421"/>
      <c r="RC421"/>
      <c r="RD421"/>
      <c r="RE421"/>
      <c r="RF421"/>
      <c r="RG421"/>
      <c r="RH421"/>
      <c r="RI421"/>
      <c r="RJ421"/>
      <c r="RK421"/>
      <c r="RL421"/>
      <c r="RM421"/>
      <c r="RN421"/>
      <c r="RO421"/>
      <c r="RP421"/>
      <c r="RQ421"/>
    </row>
    <row r="422" spans="1:485" s="40" customFormat="1" x14ac:dyDescent="0.2">
      <c r="A422" s="46" t="s">
        <v>659</v>
      </c>
      <c r="B422" s="47" t="s">
        <v>660</v>
      </c>
      <c r="C422" s="47" t="s">
        <v>71</v>
      </c>
      <c r="D422" s="47" t="s">
        <v>678</v>
      </c>
      <c r="E422" s="26">
        <v>9364233</v>
      </c>
      <c r="F422" s="156">
        <v>11035989</v>
      </c>
      <c r="G422" s="2">
        <f t="shared" si="13"/>
        <v>1671756</v>
      </c>
      <c r="H422" s="44">
        <f t="shared" si="12"/>
        <v>0.17849999999999999</v>
      </c>
      <c r="I422" s="61" t="s">
        <v>870</v>
      </c>
      <c r="J422" s="65" t="s">
        <v>870</v>
      </c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  <c r="IZ422"/>
      <c r="JA422"/>
      <c r="JB422"/>
      <c r="JC422"/>
      <c r="JD422"/>
      <c r="JE422"/>
      <c r="JF422"/>
      <c r="JG422"/>
      <c r="JH422"/>
      <c r="JI422"/>
      <c r="JJ422"/>
      <c r="JK422"/>
      <c r="JL422"/>
      <c r="JM422"/>
      <c r="JN422"/>
      <c r="JO422"/>
      <c r="JP422"/>
      <c r="JQ422"/>
      <c r="JR422"/>
      <c r="JS422"/>
      <c r="JT422"/>
      <c r="JU422"/>
      <c r="JV422"/>
      <c r="JW422"/>
      <c r="JX422"/>
      <c r="JY422"/>
      <c r="JZ422"/>
      <c r="KA422"/>
      <c r="KB422"/>
      <c r="KC422"/>
      <c r="KD422"/>
      <c r="KE422"/>
      <c r="KF422"/>
      <c r="KG422"/>
      <c r="KH422"/>
      <c r="KI422"/>
      <c r="KJ422"/>
      <c r="KK422"/>
      <c r="KL422"/>
      <c r="KM422"/>
      <c r="KN422"/>
      <c r="KO422"/>
      <c r="KP422"/>
      <c r="KQ422"/>
      <c r="KR422"/>
      <c r="KS422"/>
      <c r="KT422"/>
      <c r="KU422"/>
      <c r="KV422"/>
      <c r="KW422"/>
      <c r="KX422"/>
      <c r="KY422"/>
      <c r="KZ422"/>
      <c r="LA422"/>
      <c r="LB422"/>
      <c r="LC422"/>
      <c r="LD422"/>
      <c r="LE422"/>
      <c r="LF422"/>
      <c r="LG422"/>
      <c r="LH422"/>
      <c r="LI422"/>
      <c r="LJ422"/>
      <c r="LK422"/>
      <c r="LL422"/>
      <c r="LM422"/>
      <c r="LN422"/>
      <c r="LO422"/>
      <c r="LP422"/>
      <c r="LQ422"/>
      <c r="LR422"/>
      <c r="LS422"/>
      <c r="LT422"/>
      <c r="LU422"/>
      <c r="LV422"/>
      <c r="LW422"/>
      <c r="LX422"/>
      <c r="LY422"/>
      <c r="LZ422"/>
      <c r="MA422"/>
      <c r="MB422"/>
      <c r="MC422"/>
      <c r="MD422"/>
      <c r="ME422"/>
      <c r="MF422"/>
      <c r="MG422"/>
      <c r="MH422"/>
      <c r="MI422"/>
      <c r="MJ422"/>
      <c r="MK422"/>
      <c r="ML422"/>
      <c r="MM422"/>
      <c r="MN422"/>
      <c r="MO422"/>
      <c r="MP422"/>
      <c r="MQ422"/>
      <c r="MR422"/>
      <c r="MS422"/>
      <c r="MT422"/>
      <c r="MU422"/>
      <c r="MV422"/>
      <c r="MW422"/>
      <c r="MX422"/>
      <c r="MY422"/>
      <c r="MZ422"/>
      <c r="NA422"/>
      <c r="NB422"/>
      <c r="NC422"/>
      <c r="ND422"/>
      <c r="NE422"/>
      <c r="NF422"/>
      <c r="NG422"/>
      <c r="NH422"/>
      <c r="NI422"/>
      <c r="NJ422"/>
      <c r="NK422"/>
      <c r="NL422"/>
      <c r="NM422"/>
      <c r="NN422"/>
      <c r="NO422"/>
      <c r="NP422"/>
      <c r="NQ422"/>
      <c r="NR422"/>
      <c r="NS422"/>
      <c r="NT422"/>
      <c r="NU422"/>
      <c r="NV422"/>
      <c r="NW422"/>
      <c r="NX422"/>
      <c r="NY422"/>
      <c r="NZ422"/>
      <c r="OA422"/>
      <c r="OB422"/>
      <c r="OC422"/>
      <c r="OD422"/>
      <c r="OE422"/>
      <c r="OF422"/>
      <c r="OG422"/>
      <c r="OH422"/>
      <c r="OI422"/>
      <c r="OJ422"/>
      <c r="OK422"/>
      <c r="OL422"/>
      <c r="OM422"/>
      <c r="ON422"/>
      <c r="OO422"/>
      <c r="OP422"/>
      <c r="OQ422"/>
      <c r="OR422"/>
      <c r="OS422"/>
      <c r="OT422"/>
      <c r="OU422"/>
      <c r="OV422"/>
      <c r="OW422"/>
      <c r="OX422"/>
      <c r="OY422"/>
      <c r="OZ422"/>
      <c r="PA422"/>
      <c r="PB422"/>
      <c r="PC422"/>
      <c r="PD422"/>
      <c r="PE422"/>
      <c r="PF422"/>
      <c r="PG422"/>
      <c r="PH422"/>
      <c r="PI422"/>
      <c r="PJ422"/>
      <c r="PK422"/>
      <c r="PL422"/>
      <c r="PM422"/>
      <c r="PN422"/>
      <c r="PO422"/>
      <c r="PP422"/>
      <c r="PQ422"/>
      <c r="PR422"/>
      <c r="PS422"/>
      <c r="PT422"/>
      <c r="PU422"/>
      <c r="PV422"/>
      <c r="PW422"/>
      <c r="PX422"/>
      <c r="PY422"/>
      <c r="PZ422"/>
      <c r="QA422"/>
      <c r="QB422"/>
      <c r="QC422"/>
      <c r="QD422"/>
      <c r="QE422"/>
      <c r="QF422"/>
      <c r="QG422"/>
      <c r="QH422"/>
      <c r="QI422"/>
      <c r="QJ422"/>
      <c r="QK422"/>
      <c r="QL422"/>
      <c r="QM422"/>
      <c r="QN422"/>
      <c r="QO422"/>
      <c r="QP422"/>
      <c r="QQ422"/>
      <c r="QR422"/>
      <c r="QS422"/>
      <c r="QT422"/>
      <c r="QU422"/>
      <c r="QV422"/>
      <c r="QW422"/>
      <c r="QX422"/>
      <c r="QY422"/>
      <c r="QZ422"/>
      <c r="RA422"/>
      <c r="RB422"/>
      <c r="RC422"/>
      <c r="RD422"/>
      <c r="RE422"/>
      <c r="RF422"/>
      <c r="RG422"/>
      <c r="RH422"/>
      <c r="RI422"/>
      <c r="RJ422"/>
      <c r="RK422"/>
      <c r="RL422"/>
      <c r="RM422"/>
      <c r="RN422"/>
      <c r="RO422"/>
      <c r="RP422"/>
      <c r="RQ422"/>
    </row>
    <row r="423" spans="1:485" s="40" customFormat="1" x14ac:dyDescent="0.2">
      <c r="A423" s="46" t="s">
        <v>679</v>
      </c>
      <c r="B423" s="47" t="s">
        <v>680</v>
      </c>
      <c r="C423" s="47" t="s">
        <v>26</v>
      </c>
      <c r="D423" s="47" t="s">
        <v>681</v>
      </c>
      <c r="E423" s="26">
        <v>1305188</v>
      </c>
      <c r="F423" s="156">
        <v>1667207</v>
      </c>
      <c r="G423" s="2">
        <f t="shared" si="13"/>
        <v>362019</v>
      </c>
      <c r="H423" s="44">
        <f t="shared" si="12"/>
        <v>0.27739999999999998</v>
      </c>
      <c r="I423" s="61" t="s">
        <v>870</v>
      </c>
      <c r="J423" s="65" t="s">
        <v>870</v>
      </c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  <c r="IZ423"/>
      <c r="JA423"/>
      <c r="JB423"/>
      <c r="JC423"/>
      <c r="JD423"/>
      <c r="JE423"/>
      <c r="JF423"/>
      <c r="JG423"/>
      <c r="JH423"/>
      <c r="JI423"/>
      <c r="JJ423"/>
      <c r="JK423"/>
      <c r="JL423"/>
      <c r="JM423"/>
      <c r="JN423"/>
      <c r="JO423"/>
      <c r="JP423"/>
      <c r="JQ423"/>
      <c r="JR423"/>
      <c r="JS423"/>
      <c r="JT423"/>
      <c r="JU423"/>
      <c r="JV423"/>
      <c r="JW423"/>
      <c r="JX423"/>
      <c r="JY423"/>
      <c r="JZ423"/>
      <c r="KA423"/>
      <c r="KB423"/>
      <c r="KC423"/>
      <c r="KD423"/>
      <c r="KE423"/>
      <c r="KF423"/>
      <c r="KG423"/>
      <c r="KH423"/>
      <c r="KI423"/>
      <c r="KJ423"/>
      <c r="KK423"/>
      <c r="KL423"/>
      <c r="KM423"/>
      <c r="KN423"/>
      <c r="KO423"/>
      <c r="KP423"/>
      <c r="KQ423"/>
      <c r="KR423"/>
      <c r="KS423"/>
      <c r="KT423"/>
      <c r="KU423"/>
      <c r="KV423"/>
      <c r="KW423"/>
      <c r="KX423"/>
      <c r="KY423"/>
      <c r="KZ423"/>
      <c r="LA423"/>
      <c r="LB423"/>
      <c r="LC423"/>
      <c r="LD423"/>
      <c r="LE423"/>
      <c r="LF423"/>
      <c r="LG423"/>
      <c r="LH423"/>
      <c r="LI423"/>
      <c r="LJ423"/>
      <c r="LK423"/>
      <c r="LL423"/>
      <c r="LM423"/>
      <c r="LN423"/>
      <c r="LO423"/>
      <c r="LP423"/>
      <c r="LQ423"/>
      <c r="LR423"/>
      <c r="LS423"/>
      <c r="LT423"/>
      <c r="LU423"/>
      <c r="LV423"/>
      <c r="LW423"/>
      <c r="LX423"/>
      <c r="LY423"/>
      <c r="LZ423"/>
      <c r="MA423"/>
      <c r="MB423"/>
      <c r="MC423"/>
      <c r="MD423"/>
      <c r="ME423"/>
      <c r="MF423"/>
      <c r="MG423"/>
      <c r="MH423"/>
      <c r="MI423"/>
      <c r="MJ423"/>
      <c r="MK423"/>
      <c r="ML423"/>
      <c r="MM423"/>
      <c r="MN423"/>
      <c r="MO423"/>
      <c r="MP423"/>
      <c r="MQ423"/>
      <c r="MR423"/>
      <c r="MS423"/>
      <c r="MT423"/>
      <c r="MU423"/>
      <c r="MV423"/>
      <c r="MW423"/>
      <c r="MX423"/>
      <c r="MY423"/>
      <c r="MZ423"/>
      <c r="NA423"/>
      <c r="NB423"/>
      <c r="NC423"/>
      <c r="ND423"/>
      <c r="NE423"/>
      <c r="NF423"/>
      <c r="NG423"/>
      <c r="NH423"/>
      <c r="NI423"/>
      <c r="NJ423"/>
      <c r="NK423"/>
      <c r="NL423"/>
      <c r="NM423"/>
      <c r="NN423"/>
      <c r="NO423"/>
      <c r="NP423"/>
      <c r="NQ423"/>
      <c r="NR423"/>
      <c r="NS423"/>
      <c r="NT423"/>
      <c r="NU423"/>
      <c r="NV423"/>
      <c r="NW423"/>
      <c r="NX423"/>
      <c r="NY423"/>
      <c r="NZ423"/>
      <c r="OA423"/>
      <c r="OB423"/>
      <c r="OC423"/>
      <c r="OD423"/>
      <c r="OE423"/>
      <c r="OF423"/>
      <c r="OG423"/>
      <c r="OH423"/>
      <c r="OI423"/>
      <c r="OJ423"/>
      <c r="OK423"/>
      <c r="OL423"/>
      <c r="OM423"/>
      <c r="ON423"/>
      <c r="OO423"/>
      <c r="OP423"/>
      <c r="OQ423"/>
      <c r="OR423"/>
      <c r="OS423"/>
      <c r="OT423"/>
      <c r="OU423"/>
      <c r="OV423"/>
      <c r="OW423"/>
      <c r="OX423"/>
      <c r="OY423"/>
      <c r="OZ423"/>
      <c r="PA423"/>
      <c r="PB423"/>
      <c r="PC423"/>
      <c r="PD423"/>
      <c r="PE423"/>
      <c r="PF423"/>
      <c r="PG423"/>
      <c r="PH423"/>
      <c r="PI423"/>
      <c r="PJ423"/>
      <c r="PK423"/>
      <c r="PL423"/>
      <c r="PM423"/>
      <c r="PN423"/>
      <c r="PO423"/>
      <c r="PP423"/>
      <c r="PQ423"/>
      <c r="PR423"/>
      <c r="PS423"/>
      <c r="PT423"/>
      <c r="PU423"/>
      <c r="PV423"/>
      <c r="PW423"/>
      <c r="PX423"/>
      <c r="PY423"/>
      <c r="PZ423"/>
      <c r="QA423"/>
      <c r="QB423"/>
      <c r="QC423"/>
      <c r="QD423"/>
      <c r="QE423"/>
      <c r="QF423"/>
      <c r="QG423"/>
      <c r="QH423"/>
      <c r="QI423"/>
      <c r="QJ423"/>
      <c r="QK423"/>
      <c r="QL423"/>
      <c r="QM423"/>
      <c r="QN423"/>
      <c r="QO423"/>
      <c r="QP423"/>
      <c r="QQ423"/>
      <c r="QR423"/>
      <c r="QS423"/>
      <c r="QT423"/>
      <c r="QU423"/>
      <c r="QV423"/>
      <c r="QW423"/>
      <c r="QX423"/>
      <c r="QY423"/>
      <c r="QZ423"/>
      <c r="RA423"/>
      <c r="RB423"/>
      <c r="RC423"/>
      <c r="RD423"/>
      <c r="RE423"/>
      <c r="RF423"/>
      <c r="RG423"/>
      <c r="RH423"/>
      <c r="RI423"/>
      <c r="RJ423"/>
      <c r="RK423"/>
      <c r="RL423"/>
      <c r="RM423"/>
      <c r="RN423"/>
      <c r="RO423"/>
      <c r="RP423"/>
      <c r="RQ423"/>
    </row>
    <row r="424" spans="1:485" s="40" customFormat="1" x14ac:dyDescent="0.2">
      <c r="A424" s="46" t="s">
        <v>679</v>
      </c>
      <c r="B424" s="47" t="s">
        <v>680</v>
      </c>
      <c r="C424" s="47" t="s">
        <v>67</v>
      </c>
      <c r="D424" s="47" t="s">
        <v>682</v>
      </c>
      <c r="E424" s="26">
        <v>1888434</v>
      </c>
      <c r="F424" s="156">
        <v>2337285</v>
      </c>
      <c r="G424" s="2">
        <f t="shared" si="13"/>
        <v>448851</v>
      </c>
      <c r="H424" s="44">
        <f t="shared" si="12"/>
        <v>0.23769999999999999</v>
      </c>
      <c r="I424" s="61" t="s">
        <v>870</v>
      </c>
      <c r="J424" s="65" t="s">
        <v>870</v>
      </c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  <c r="IZ424"/>
      <c r="JA424"/>
      <c r="JB424"/>
      <c r="JC424"/>
      <c r="JD424"/>
      <c r="JE424"/>
      <c r="JF424"/>
      <c r="JG424"/>
      <c r="JH424"/>
      <c r="JI424"/>
      <c r="JJ424"/>
      <c r="JK424"/>
      <c r="JL424"/>
      <c r="JM424"/>
      <c r="JN424"/>
      <c r="JO424"/>
      <c r="JP424"/>
      <c r="JQ424"/>
      <c r="JR424"/>
      <c r="JS424"/>
      <c r="JT424"/>
      <c r="JU424"/>
      <c r="JV424"/>
      <c r="JW424"/>
      <c r="JX424"/>
      <c r="JY424"/>
      <c r="JZ424"/>
      <c r="KA424"/>
      <c r="KB424"/>
      <c r="KC424"/>
      <c r="KD424"/>
      <c r="KE424"/>
      <c r="KF424"/>
      <c r="KG424"/>
      <c r="KH424"/>
      <c r="KI424"/>
      <c r="KJ424"/>
      <c r="KK424"/>
      <c r="KL424"/>
      <c r="KM424"/>
      <c r="KN424"/>
      <c r="KO424"/>
      <c r="KP424"/>
      <c r="KQ424"/>
      <c r="KR424"/>
      <c r="KS424"/>
      <c r="KT424"/>
      <c r="KU424"/>
      <c r="KV424"/>
      <c r="KW424"/>
      <c r="KX424"/>
      <c r="KY424"/>
      <c r="KZ424"/>
      <c r="LA424"/>
      <c r="LB424"/>
      <c r="LC424"/>
      <c r="LD424"/>
      <c r="LE424"/>
      <c r="LF424"/>
      <c r="LG424"/>
      <c r="LH424"/>
      <c r="LI424"/>
      <c r="LJ424"/>
      <c r="LK424"/>
      <c r="LL424"/>
      <c r="LM424"/>
      <c r="LN424"/>
      <c r="LO424"/>
      <c r="LP424"/>
      <c r="LQ424"/>
      <c r="LR424"/>
      <c r="LS424"/>
      <c r="LT424"/>
      <c r="LU424"/>
      <c r="LV424"/>
      <c r="LW424"/>
      <c r="LX424"/>
      <c r="LY424"/>
      <c r="LZ424"/>
      <c r="MA424"/>
      <c r="MB424"/>
      <c r="MC424"/>
      <c r="MD424"/>
      <c r="ME424"/>
      <c r="MF424"/>
      <c r="MG424"/>
      <c r="MH424"/>
      <c r="MI424"/>
      <c r="MJ424"/>
      <c r="MK424"/>
      <c r="ML424"/>
      <c r="MM424"/>
      <c r="MN424"/>
      <c r="MO424"/>
      <c r="MP424"/>
      <c r="MQ424"/>
      <c r="MR424"/>
      <c r="MS424"/>
      <c r="MT424"/>
      <c r="MU424"/>
      <c r="MV424"/>
      <c r="MW424"/>
      <c r="MX424"/>
      <c r="MY424"/>
      <c r="MZ424"/>
      <c r="NA424"/>
      <c r="NB424"/>
      <c r="NC424"/>
      <c r="ND424"/>
      <c r="NE424"/>
      <c r="NF424"/>
      <c r="NG424"/>
      <c r="NH424"/>
      <c r="NI424"/>
      <c r="NJ424"/>
      <c r="NK424"/>
      <c r="NL424"/>
      <c r="NM424"/>
      <c r="NN424"/>
      <c r="NO424"/>
      <c r="NP424"/>
      <c r="NQ424"/>
      <c r="NR424"/>
      <c r="NS424"/>
      <c r="NT424"/>
      <c r="NU424"/>
      <c r="NV424"/>
      <c r="NW424"/>
      <c r="NX424"/>
      <c r="NY424"/>
      <c r="NZ424"/>
      <c r="OA424"/>
      <c r="OB424"/>
      <c r="OC424"/>
      <c r="OD424"/>
      <c r="OE424"/>
      <c r="OF424"/>
      <c r="OG424"/>
      <c r="OH424"/>
      <c r="OI424"/>
      <c r="OJ424"/>
      <c r="OK424"/>
      <c r="OL424"/>
      <c r="OM424"/>
      <c r="ON424"/>
      <c r="OO424"/>
      <c r="OP424"/>
      <c r="OQ424"/>
      <c r="OR424"/>
      <c r="OS424"/>
      <c r="OT424"/>
      <c r="OU424"/>
      <c r="OV424"/>
      <c r="OW424"/>
      <c r="OX424"/>
      <c r="OY424"/>
      <c r="OZ424"/>
      <c r="PA424"/>
      <c r="PB424"/>
      <c r="PC424"/>
      <c r="PD424"/>
      <c r="PE424"/>
      <c r="PF424"/>
      <c r="PG424"/>
      <c r="PH424"/>
      <c r="PI424"/>
      <c r="PJ424"/>
      <c r="PK424"/>
      <c r="PL424"/>
      <c r="PM424"/>
      <c r="PN424"/>
      <c r="PO424"/>
      <c r="PP424"/>
      <c r="PQ424"/>
      <c r="PR424"/>
      <c r="PS424"/>
      <c r="PT424"/>
      <c r="PU424"/>
      <c r="PV424"/>
      <c r="PW424"/>
      <c r="PX424"/>
      <c r="PY424"/>
      <c r="PZ424"/>
      <c r="QA424"/>
      <c r="QB424"/>
      <c r="QC424"/>
      <c r="QD424"/>
      <c r="QE424"/>
      <c r="QF424"/>
      <c r="QG424"/>
      <c r="QH424"/>
      <c r="QI424"/>
      <c r="QJ424"/>
      <c r="QK424"/>
      <c r="QL424"/>
      <c r="QM424"/>
      <c r="QN424"/>
      <c r="QO424"/>
      <c r="QP424"/>
      <c r="QQ424"/>
      <c r="QR424"/>
      <c r="QS424"/>
      <c r="QT424"/>
      <c r="QU424"/>
      <c r="QV424"/>
      <c r="QW424"/>
      <c r="QX424"/>
      <c r="QY424"/>
      <c r="QZ424"/>
      <c r="RA424"/>
      <c r="RB424"/>
      <c r="RC424"/>
      <c r="RD424"/>
      <c r="RE424"/>
      <c r="RF424"/>
      <c r="RG424"/>
      <c r="RH424"/>
      <c r="RI424"/>
      <c r="RJ424"/>
      <c r="RK424"/>
      <c r="RL424"/>
      <c r="RM424"/>
      <c r="RN424"/>
      <c r="RO424"/>
      <c r="RP424"/>
      <c r="RQ424"/>
    </row>
    <row r="425" spans="1:485" s="40" customFormat="1" x14ac:dyDescent="0.2">
      <c r="A425" s="46" t="s">
        <v>679</v>
      </c>
      <c r="B425" s="47" t="s">
        <v>680</v>
      </c>
      <c r="C425" s="47" t="s">
        <v>168</v>
      </c>
      <c r="D425" s="47" t="s">
        <v>683</v>
      </c>
      <c r="E425" s="26">
        <v>6599455</v>
      </c>
      <c r="F425" s="156">
        <v>7644709</v>
      </c>
      <c r="G425" s="2">
        <f t="shared" si="13"/>
        <v>1045254</v>
      </c>
      <c r="H425" s="44">
        <f t="shared" si="12"/>
        <v>0.15840000000000001</v>
      </c>
      <c r="I425" s="61" t="s">
        <v>870</v>
      </c>
      <c r="J425" s="65" t="s">
        <v>870</v>
      </c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  <c r="IZ425"/>
      <c r="JA425"/>
      <c r="JB425"/>
      <c r="JC425"/>
      <c r="JD425"/>
      <c r="JE425"/>
      <c r="JF425"/>
      <c r="JG425"/>
      <c r="JH425"/>
      <c r="JI425"/>
      <c r="JJ425"/>
      <c r="JK425"/>
      <c r="JL425"/>
      <c r="JM425"/>
      <c r="JN425"/>
      <c r="JO425"/>
      <c r="JP425"/>
      <c r="JQ425"/>
      <c r="JR425"/>
      <c r="JS425"/>
      <c r="JT425"/>
      <c r="JU425"/>
      <c r="JV425"/>
      <c r="JW425"/>
      <c r="JX425"/>
      <c r="JY425"/>
      <c r="JZ425"/>
      <c r="KA425"/>
      <c r="KB425"/>
      <c r="KC425"/>
      <c r="KD425"/>
      <c r="KE425"/>
      <c r="KF425"/>
      <c r="KG425"/>
      <c r="KH425"/>
      <c r="KI425"/>
      <c r="KJ425"/>
      <c r="KK425"/>
      <c r="KL425"/>
      <c r="KM425"/>
      <c r="KN425"/>
      <c r="KO425"/>
      <c r="KP425"/>
      <c r="KQ425"/>
      <c r="KR425"/>
      <c r="KS425"/>
      <c r="KT425"/>
      <c r="KU425"/>
      <c r="KV425"/>
      <c r="KW425"/>
      <c r="KX425"/>
      <c r="KY425"/>
      <c r="KZ425"/>
      <c r="LA425"/>
      <c r="LB425"/>
      <c r="LC425"/>
      <c r="LD425"/>
      <c r="LE425"/>
      <c r="LF425"/>
      <c r="LG425"/>
      <c r="LH425"/>
      <c r="LI425"/>
      <c r="LJ425"/>
      <c r="LK425"/>
      <c r="LL425"/>
      <c r="LM425"/>
      <c r="LN425"/>
      <c r="LO425"/>
      <c r="LP425"/>
      <c r="LQ425"/>
      <c r="LR425"/>
      <c r="LS425"/>
      <c r="LT425"/>
      <c r="LU425"/>
      <c r="LV425"/>
      <c r="LW425"/>
      <c r="LX425"/>
      <c r="LY425"/>
      <c r="LZ425"/>
      <c r="MA425"/>
      <c r="MB425"/>
      <c r="MC425"/>
      <c r="MD425"/>
      <c r="ME425"/>
      <c r="MF425"/>
      <c r="MG425"/>
      <c r="MH425"/>
      <c r="MI425"/>
      <c r="MJ425"/>
      <c r="MK425"/>
      <c r="ML425"/>
      <c r="MM425"/>
      <c r="MN425"/>
      <c r="MO425"/>
      <c r="MP425"/>
      <c r="MQ425"/>
      <c r="MR425"/>
      <c r="MS425"/>
      <c r="MT425"/>
      <c r="MU425"/>
      <c r="MV425"/>
      <c r="MW425"/>
      <c r="MX425"/>
      <c r="MY425"/>
      <c r="MZ425"/>
      <c r="NA425"/>
      <c r="NB425"/>
      <c r="NC425"/>
      <c r="ND425"/>
      <c r="NE425"/>
      <c r="NF425"/>
      <c r="NG425"/>
      <c r="NH425"/>
      <c r="NI425"/>
      <c r="NJ425"/>
      <c r="NK425"/>
      <c r="NL425"/>
      <c r="NM425"/>
      <c r="NN425"/>
      <c r="NO425"/>
      <c r="NP425"/>
      <c r="NQ425"/>
      <c r="NR425"/>
      <c r="NS425"/>
      <c r="NT425"/>
      <c r="NU425"/>
      <c r="NV425"/>
      <c r="NW425"/>
      <c r="NX425"/>
      <c r="NY425"/>
      <c r="NZ425"/>
      <c r="OA425"/>
      <c r="OB425"/>
      <c r="OC425"/>
      <c r="OD425"/>
      <c r="OE425"/>
      <c r="OF425"/>
      <c r="OG425"/>
      <c r="OH425"/>
      <c r="OI425"/>
      <c r="OJ425"/>
      <c r="OK425"/>
      <c r="OL425"/>
      <c r="OM425"/>
      <c r="ON425"/>
      <c r="OO425"/>
      <c r="OP425"/>
      <c r="OQ425"/>
      <c r="OR425"/>
      <c r="OS425"/>
      <c r="OT425"/>
      <c r="OU425"/>
      <c r="OV425"/>
      <c r="OW425"/>
      <c r="OX425"/>
      <c r="OY425"/>
      <c r="OZ425"/>
      <c r="PA425"/>
      <c r="PB425"/>
      <c r="PC425"/>
      <c r="PD425"/>
      <c r="PE425"/>
      <c r="PF425"/>
      <c r="PG425"/>
      <c r="PH425"/>
      <c r="PI425"/>
      <c r="PJ425"/>
      <c r="PK425"/>
      <c r="PL425"/>
      <c r="PM425"/>
      <c r="PN425"/>
      <c r="PO425"/>
      <c r="PP425"/>
      <c r="PQ425"/>
      <c r="PR425"/>
      <c r="PS425"/>
      <c r="PT425"/>
      <c r="PU425"/>
      <c r="PV425"/>
      <c r="PW425"/>
      <c r="PX425"/>
      <c r="PY425"/>
      <c r="PZ425"/>
      <c r="QA425"/>
      <c r="QB425"/>
      <c r="QC425"/>
      <c r="QD425"/>
      <c r="QE425"/>
      <c r="QF425"/>
      <c r="QG425"/>
      <c r="QH425"/>
      <c r="QI425"/>
      <c r="QJ425"/>
      <c r="QK425"/>
      <c r="QL425"/>
      <c r="QM425"/>
      <c r="QN425"/>
      <c r="QO425"/>
      <c r="QP425"/>
      <c r="QQ425"/>
      <c r="QR425"/>
      <c r="QS425"/>
      <c r="QT425"/>
      <c r="QU425"/>
      <c r="QV425"/>
      <c r="QW425"/>
      <c r="QX425"/>
      <c r="QY425"/>
      <c r="QZ425"/>
      <c r="RA425"/>
      <c r="RB425"/>
      <c r="RC425"/>
      <c r="RD425"/>
      <c r="RE425"/>
      <c r="RF425"/>
      <c r="RG425"/>
      <c r="RH425"/>
      <c r="RI425"/>
      <c r="RJ425"/>
      <c r="RK425"/>
      <c r="RL425"/>
      <c r="RM425"/>
      <c r="RN425"/>
      <c r="RO425"/>
      <c r="RP425"/>
      <c r="RQ425"/>
    </row>
    <row r="426" spans="1:485" s="40" customFormat="1" x14ac:dyDescent="0.2">
      <c r="A426" s="46" t="s">
        <v>679</v>
      </c>
      <c r="B426" s="47" t="s">
        <v>680</v>
      </c>
      <c r="C426" s="47" t="s">
        <v>41</v>
      </c>
      <c r="D426" s="47" t="s">
        <v>684</v>
      </c>
      <c r="E426" s="26">
        <v>8900911</v>
      </c>
      <c r="F426" s="156">
        <v>10361354</v>
      </c>
      <c r="G426" s="2">
        <f t="shared" si="13"/>
        <v>1460443</v>
      </c>
      <c r="H426" s="44">
        <f t="shared" si="12"/>
        <v>0.1641</v>
      </c>
      <c r="I426" s="61" t="s">
        <v>870</v>
      </c>
      <c r="J426" s="65" t="s">
        <v>870</v>
      </c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  <c r="IZ426"/>
      <c r="JA426"/>
      <c r="JB426"/>
      <c r="JC426"/>
      <c r="JD426"/>
      <c r="JE426"/>
      <c r="JF426"/>
      <c r="JG426"/>
      <c r="JH426"/>
      <c r="JI426"/>
      <c r="JJ426"/>
      <c r="JK426"/>
      <c r="JL426"/>
      <c r="JM426"/>
      <c r="JN426"/>
      <c r="JO426"/>
      <c r="JP426"/>
      <c r="JQ426"/>
      <c r="JR426"/>
      <c r="JS426"/>
      <c r="JT426"/>
      <c r="JU426"/>
      <c r="JV426"/>
      <c r="JW426"/>
      <c r="JX426"/>
      <c r="JY426"/>
      <c r="JZ426"/>
      <c r="KA426"/>
      <c r="KB426"/>
      <c r="KC426"/>
      <c r="KD426"/>
      <c r="KE426"/>
      <c r="KF426"/>
      <c r="KG426"/>
      <c r="KH426"/>
      <c r="KI426"/>
      <c r="KJ426"/>
      <c r="KK426"/>
      <c r="KL426"/>
      <c r="KM426"/>
      <c r="KN426"/>
      <c r="KO426"/>
      <c r="KP426"/>
      <c r="KQ426"/>
      <c r="KR426"/>
      <c r="KS426"/>
      <c r="KT426"/>
      <c r="KU426"/>
      <c r="KV426"/>
      <c r="KW426"/>
      <c r="KX426"/>
      <c r="KY426"/>
      <c r="KZ426"/>
      <c r="LA426"/>
      <c r="LB426"/>
      <c r="LC426"/>
      <c r="LD426"/>
      <c r="LE426"/>
      <c r="LF426"/>
      <c r="LG426"/>
      <c r="LH426"/>
      <c r="LI426"/>
      <c r="LJ426"/>
      <c r="LK426"/>
      <c r="LL426"/>
      <c r="LM426"/>
      <c r="LN426"/>
      <c r="LO426"/>
      <c r="LP426"/>
      <c r="LQ426"/>
      <c r="LR426"/>
      <c r="LS426"/>
      <c r="LT426"/>
      <c r="LU426"/>
      <c r="LV426"/>
      <c r="LW426"/>
      <c r="LX426"/>
      <c r="LY426"/>
      <c r="LZ426"/>
      <c r="MA426"/>
      <c r="MB426"/>
      <c r="MC426"/>
      <c r="MD426"/>
      <c r="ME426"/>
      <c r="MF426"/>
      <c r="MG426"/>
      <c r="MH426"/>
      <c r="MI426"/>
      <c r="MJ426"/>
      <c r="MK426"/>
      <c r="ML426"/>
      <c r="MM426"/>
      <c r="MN426"/>
      <c r="MO426"/>
      <c r="MP426"/>
      <c r="MQ426"/>
      <c r="MR426"/>
      <c r="MS426"/>
      <c r="MT426"/>
      <c r="MU426"/>
      <c r="MV426"/>
      <c r="MW426"/>
      <c r="MX426"/>
      <c r="MY426"/>
      <c r="MZ426"/>
      <c r="NA426"/>
      <c r="NB426"/>
      <c r="NC426"/>
      <c r="ND426"/>
      <c r="NE426"/>
      <c r="NF426"/>
      <c r="NG426"/>
      <c r="NH426"/>
      <c r="NI426"/>
      <c r="NJ426"/>
      <c r="NK426"/>
      <c r="NL426"/>
      <c r="NM426"/>
      <c r="NN426"/>
      <c r="NO426"/>
      <c r="NP426"/>
      <c r="NQ426"/>
      <c r="NR426"/>
      <c r="NS426"/>
      <c r="NT426"/>
      <c r="NU426"/>
      <c r="NV426"/>
      <c r="NW426"/>
      <c r="NX426"/>
      <c r="NY426"/>
      <c r="NZ426"/>
      <c r="OA426"/>
      <c r="OB426"/>
      <c r="OC426"/>
      <c r="OD426"/>
      <c r="OE426"/>
      <c r="OF426"/>
      <c r="OG426"/>
      <c r="OH426"/>
      <c r="OI426"/>
      <c r="OJ426"/>
      <c r="OK426"/>
      <c r="OL426"/>
      <c r="OM426"/>
      <c r="ON426"/>
      <c r="OO426"/>
      <c r="OP426"/>
      <c r="OQ426"/>
      <c r="OR426"/>
      <c r="OS426"/>
      <c r="OT426"/>
      <c r="OU426"/>
      <c r="OV426"/>
      <c r="OW426"/>
      <c r="OX426"/>
      <c r="OY426"/>
      <c r="OZ426"/>
      <c r="PA426"/>
      <c r="PB426"/>
      <c r="PC426"/>
      <c r="PD426"/>
      <c r="PE426"/>
      <c r="PF426"/>
      <c r="PG426"/>
      <c r="PH426"/>
      <c r="PI426"/>
      <c r="PJ426"/>
      <c r="PK426"/>
      <c r="PL426"/>
      <c r="PM426"/>
      <c r="PN426"/>
      <c r="PO426"/>
      <c r="PP426"/>
      <c r="PQ426"/>
      <c r="PR426"/>
      <c r="PS426"/>
      <c r="PT426"/>
      <c r="PU426"/>
      <c r="PV426"/>
      <c r="PW426"/>
      <c r="PX426"/>
      <c r="PY426"/>
      <c r="PZ426"/>
      <c r="QA426"/>
      <c r="QB426"/>
      <c r="QC426"/>
      <c r="QD426"/>
      <c r="QE426"/>
      <c r="QF426"/>
      <c r="QG426"/>
      <c r="QH426"/>
      <c r="QI426"/>
      <c r="QJ426"/>
      <c r="QK426"/>
      <c r="QL426"/>
      <c r="QM426"/>
      <c r="QN426"/>
      <c r="QO426"/>
      <c r="QP426"/>
      <c r="QQ426"/>
      <c r="QR426"/>
      <c r="QS426"/>
      <c r="QT426"/>
      <c r="QU426"/>
      <c r="QV426"/>
      <c r="QW426"/>
      <c r="QX426"/>
      <c r="QY426"/>
      <c r="QZ426"/>
      <c r="RA426"/>
      <c r="RB426"/>
      <c r="RC426"/>
      <c r="RD426"/>
      <c r="RE426"/>
      <c r="RF426"/>
      <c r="RG426"/>
      <c r="RH426"/>
      <c r="RI426"/>
      <c r="RJ426"/>
      <c r="RK426"/>
      <c r="RL426"/>
      <c r="RM426"/>
      <c r="RN426"/>
      <c r="RO426"/>
      <c r="RP426"/>
      <c r="RQ426"/>
    </row>
    <row r="427" spans="1:485" s="40" customFormat="1" x14ac:dyDescent="0.2">
      <c r="A427" s="46" t="s">
        <v>679</v>
      </c>
      <c r="B427" s="47" t="s">
        <v>680</v>
      </c>
      <c r="C427" s="47" t="s">
        <v>685</v>
      </c>
      <c r="D427" s="47" t="s">
        <v>686</v>
      </c>
      <c r="E427" s="26">
        <v>2717972</v>
      </c>
      <c r="F427" s="156">
        <v>3484181</v>
      </c>
      <c r="G427" s="2">
        <f t="shared" si="13"/>
        <v>766209</v>
      </c>
      <c r="H427" s="44">
        <f t="shared" si="12"/>
        <v>0.28189999999999998</v>
      </c>
      <c r="I427" s="61" t="s">
        <v>870</v>
      </c>
      <c r="J427" s="65" t="s">
        <v>870</v>
      </c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  <c r="IZ427"/>
      <c r="JA427"/>
      <c r="JB427"/>
      <c r="JC427"/>
      <c r="JD427"/>
      <c r="JE427"/>
      <c r="JF427"/>
      <c r="JG427"/>
      <c r="JH427"/>
      <c r="JI427"/>
      <c r="JJ427"/>
      <c r="JK427"/>
      <c r="JL427"/>
      <c r="JM427"/>
      <c r="JN427"/>
      <c r="JO427"/>
      <c r="JP427"/>
      <c r="JQ427"/>
      <c r="JR427"/>
      <c r="JS427"/>
      <c r="JT427"/>
      <c r="JU427"/>
      <c r="JV427"/>
      <c r="JW427"/>
      <c r="JX427"/>
      <c r="JY427"/>
      <c r="JZ427"/>
      <c r="KA427"/>
      <c r="KB427"/>
      <c r="KC427"/>
      <c r="KD427"/>
      <c r="KE427"/>
      <c r="KF427"/>
      <c r="KG427"/>
      <c r="KH427"/>
      <c r="KI427"/>
      <c r="KJ427"/>
      <c r="KK427"/>
      <c r="KL427"/>
      <c r="KM427"/>
      <c r="KN427"/>
      <c r="KO427"/>
      <c r="KP427"/>
      <c r="KQ427"/>
      <c r="KR427"/>
      <c r="KS427"/>
      <c r="KT427"/>
      <c r="KU427"/>
      <c r="KV427"/>
      <c r="KW427"/>
      <c r="KX427"/>
      <c r="KY427"/>
      <c r="KZ427"/>
      <c r="LA427"/>
      <c r="LB427"/>
      <c r="LC427"/>
      <c r="LD427"/>
      <c r="LE427"/>
      <c r="LF427"/>
      <c r="LG427"/>
      <c r="LH427"/>
      <c r="LI427"/>
      <c r="LJ427"/>
      <c r="LK427"/>
      <c r="LL427"/>
      <c r="LM427"/>
      <c r="LN427"/>
      <c r="LO427"/>
      <c r="LP427"/>
      <c r="LQ427"/>
      <c r="LR427"/>
      <c r="LS427"/>
      <c r="LT427"/>
      <c r="LU427"/>
      <c r="LV427"/>
      <c r="LW427"/>
      <c r="LX427"/>
      <c r="LY427"/>
      <c r="LZ427"/>
      <c r="MA427"/>
      <c r="MB427"/>
      <c r="MC427"/>
      <c r="MD427"/>
      <c r="ME427"/>
      <c r="MF427"/>
      <c r="MG427"/>
      <c r="MH427"/>
      <c r="MI427"/>
      <c r="MJ427"/>
      <c r="MK427"/>
      <c r="ML427"/>
      <c r="MM427"/>
      <c r="MN427"/>
      <c r="MO427"/>
      <c r="MP427"/>
      <c r="MQ427"/>
      <c r="MR427"/>
      <c r="MS427"/>
      <c r="MT427"/>
      <c r="MU427"/>
      <c r="MV427"/>
      <c r="MW427"/>
      <c r="MX427"/>
      <c r="MY427"/>
      <c r="MZ427"/>
      <c r="NA427"/>
      <c r="NB427"/>
      <c r="NC427"/>
      <c r="ND427"/>
      <c r="NE427"/>
      <c r="NF427"/>
      <c r="NG427"/>
      <c r="NH427"/>
      <c r="NI427"/>
      <c r="NJ427"/>
      <c r="NK427"/>
      <c r="NL427"/>
      <c r="NM427"/>
      <c r="NN427"/>
      <c r="NO427"/>
      <c r="NP427"/>
      <c r="NQ427"/>
      <c r="NR427"/>
      <c r="NS427"/>
      <c r="NT427"/>
      <c r="NU427"/>
      <c r="NV427"/>
      <c r="NW427"/>
      <c r="NX427"/>
      <c r="NY427"/>
      <c r="NZ427"/>
      <c r="OA427"/>
      <c r="OB427"/>
      <c r="OC427"/>
      <c r="OD427"/>
      <c r="OE427"/>
      <c r="OF427"/>
      <c r="OG427"/>
      <c r="OH427"/>
      <c r="OI427"/>
      <c r="OJ427"/>
      <c r="OK427"/>
      <c r="OL427"/>
      <c r="OM427"/>
      <c r="ON427"/>
      <c r="OO427"/>
      <c r="OP427"/>
      <c r="OQ427"/>
      <c r="OR427"/>
      <c r="OS427"/>
      <c r="OT427"/>
      <c r="OU427"/>
      <c r="OV427"/>
      <c r="OW427"/>
      <c r="OX427"/>
      <c r="OY427"/>
      <c r="OZ427"/>
      <c r="PA427"/>
      <c r="PB427"/>
      <c r="PC427"/>
      <c r="PD427"/>
      <c r="PE427"/>
      <c r="PF427"/>
      <c r="PG427"/>
      <c r="PH427"/>
      <c r="PI427"/>
      <c r="PJ427"/>
      <c r="PK427"/>
      <c r="PL427"/>
      <c r="PM427"/>
      <c r="PN427"/>
      <c r="PO427"/>
      <c r="PP427"/>
      <c r="PQ427"/>
      <c r="PR427"/>
      <c r="PS427"/>
      <c r="PT427"/>
      <c r="PU427"/>
      <c r="PV427"/>
      <c r="PW427"/>
      <c r="PX427"/>
      <c r="PY427"/>
      <c r="PZ427"/>
      <c r="QA427"/>
      <c r="QB427"/>
      <c r="QC427"/>
      <c r="QD427"/>
      <c r="QE427"/>
      <c r="QF427"/>
      <c r="QG427"/>
      <c r="QH427"/>
      <c r="QI427"/>
      <c r="QJ427"/>
      <c r="QK427"/>
      <c r="QL427"/>
      <c r="QM427"/>
      <c r="QN427"/>
      <c r="QO427"/>
      <c r="QP427"/>
      <c r="QQ427"/>
      <c r="QR427"/>
      <c r="QS427"/>
      <c r="QT427"/>
      <c r="QU427"/>
      <c r="QV427"/>
      <c r="QW427"/>
      <c r="QX427"/>
      <c r="QY427"/>
      <c r="QZ427"/>
      <c r="RA427"/>
      <c r="RB427"/>
      <c r="RC427"/>
      <c r="RD427"/>
      <c r="RE427"/>
      <c r="RF427"/>
      <c r="RG427"/>
      <c r="RH427"/>
      <c r="RI427"/>
      <c r="RJ427"/>
      <c r="RK427"/>
      <c r="RL427"/>
      <c r="RM427"/>
      <c r="RN427"/>
      <c r="RO427"/>
      <c r="RP427"/>
      <c r="RQ427"/>
    </row>
    <row r="428" spans="1:485" s="40" customFormat="1" x14ac:dyDescent="0.2">
      <c r="A428" s="46" t="s">
        <v>679</v>
      </c>
      <c r="B428" s="47" t="s">
        <v>680</v>
      </c>
      <c r="C428" s="47" t="s">
        <v>22</v>
      </c>
      <c r="D428" s="47" t="s">
        <v>687</v>
      </c>
      <c r="E428" s="26">
        <v>1275094</v>
      </c>
      <c r="F428" s="156">
        <v>1500828</v>
      </c>
      <c r="G428" s="2">
        <f t="shared" si="13"/>
        <v>225734</v>
      </c>
      <c r="H428" s="44">
        <f t="shared" si="12"/>
        <v>0.17699999999999999</v>
      </c>
      <c r="I428" s="61" t="s">
        <v>870</v>
      </c>
      <c r="J428" s="65" t="s">
        <v>870</v>
      </c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  <c r="IZ428"/>
      <c r="JA428"/>
      <c r="JB428"/>
      <c r="JC428"/>
      <c r="JD428"/>
      <c r="JE428"/>
      <c r="JF428"/>
      <c r="JG428"/>
      <c r="JH428"/>
      <c r="JI428"/>
      <c r="JJ428"/>
      <c r="JK428"/>
      <c r="JL428"/>
      <c r="JM428"/>
      <c r="JN428"/>
      <c r="JO428"/>
      <c r="JP428"/>
      <c r="JQ428"/>
      <c r="JR428"/>
      <c r="JS428"/>
      <c r="JT428"/>
      <c r="JU428"/>
      <c r="JV428"/>
      <c r="JW428"/>
      <c r="JX428"/>
      <c r="JY428"/>
      <c r="JZ428"/>
      <c r="KA428"/>
      <c r="KB428"/>
      <c r="KC428"/>
      <c r="KD428"/>
      <c r="KE428"/>
      <c r="KF428"/>
      <c r="KG428"/>
      <c r="KH428"/>
      <c r="KI428"/>
      <c r="KJ428"/>
      <c r="KK428"/>
      <c r="KL428"/>
      <c r="KM428"/>
      <c r="KN428"/>
      <c r="KO428"/>
      <c r="KP428"/>
      <c r="KQ428"/>
      <c r="KR428"/>
      <c r="KS428"/>
      <c r="KT428"/>
      <c r="KU428"/>
      <c r="KV428"/>
      <c r="KW428"/>
      <c r="KX428"/>
      <c r="KY428"/>
      <c r="KZ428"/>
      <c r="LA428"/>
      <c r="LB428"/>
      <c r="LC428"/>
      <c r="LD428"/>
      <c r="LE428"/>
      <c r="LF428"/>
      <c r="LG428"/>
      <c r="LH428"/>
      <c r="LI428"/>
      <c r="LJ428"/>
      <c r="LK428"/>
      <c r="LL428"/>
      <c r="LM428"/>
      <c r="LN428"/>
      <c r="LO428"/>
      <c r="LP428"/>
      <c r="LQ428"/>
      <c r="LR428"/>
      <c r="LS428"/>
      <c r="LT428"/>
      <c r="LU428"/>
      <c r="LV428"/>
      <c r="LW428"/>
      <c r="LX428"/>
      <c r="LY428"/>
      <c r="LZ428"/>
      <c r="MA428"/>
      <c r="MB428"/>
      <c r="MC428"/>
      <c r="MD428"/>
      <c r="ME428"/>
      <c r="MF428"/>
      <c r="MG428"/>
      <c r="MH428"/>
      <c r="MI428"/>
      <c r="MJ428"/>
      <c r="MK428"/>
      <c r="ML428"/>
      <c r="MM428"/>
      <c r="MN428"/>
      <c r="MO428"/>
      <c r="MP428"/>
      <c r="MQ428"/>
      <c r="MR428"/>
      <c r="MS428"/>
      <c r="MT428"/>
      <c r="MU428"/>
      <c r="MV428"/>
      <c r="MW428"/>
      <c r="MX428"/>
      <c r="MY428"/>
      <c r="MZ428"/>
      <c r="NA428"/>
      <c r="NB428"/>
      <c r="NC428"/>
      <c r="ND428"/>
      <c r="NE428"/>
      <c r="NF428"/>
      <c r="NG428"/>
      <c r="NH428"/>
      <c r="NI428"/>
      <c r="NJ428"/>
      <c r="NK428"/>
      <c r="NL428"/>
      <c r="NM428"/>
      <c r="NN428"/>
      <c r="NO428"/>
      <c r="NP428"/>
      <c r="NQ428"/>
      <c r="NR428"/>
      <c r="NS428"/>
      <c r="NT428"/>
      <c r="NU428"/>
      <c r="NV428"/>
      <c r="NW428"/>
      <c r="NX428"/>
      <c r="NY428"/>
      <c r="NZ428"/>
      <c r="OA428"/>
      <c r="OB428"/>
      <c r="OC428"/>
      <c r="OD428"/>
      <c r="OE428"/>
      <c r="OF428"/>
      <c r="OG428"/>
      <c r="OH428"/>
      <c r="OI428"/>
      <c r="OJ428"/>
      <c r="OK428"/>
      <c r="OL428"/>
      <c r="OM428"/>
      <c r="ON428"/>
      <c r="OO428"/>
      <c r="OP428"/>
      <c r="OQ428"/>
      <c r="OR428"/>
      <c r="OS428"/>
      <c r="OT428"/>
      <c r="OU428"/>
      <c r="OV428"/>
      <c r="OW428"/>
      <c r="OX428"/>
      <c r="OY428"/>
      <c r="OZ428"/>
      <c r="PA428"/>
      <c r="PB428"/>
      <c r="PC428"/>
      <c r="PD428"/>
      <c r="PE428"/>
      <c r="PF428"/>
      <c r="PG428"/>
      <c r="PH428"/>
      <c r="PI428"/>
      <c r="PJ428"/>
      <c r="PK428"/>
      <c r="PL428"/>
      <c r="PM428"/>
      <c r="PN428"/>
      <c r="PO428"/>
      <c r="PP428"/>
      <c r="PQ428"/>
      <c r="PR428"/>
      <c r="PS428"/>
      <c r="PT428"/>
      <c r="PU428"/>
      <c r="PV428"/>
      <c r="PW428"/>
      <c r="PX428"/>
      <c r="PY428"/>
      <c r="PZ428"/>
      <c r="QA428"/>
      <c r="QB428"/>
      <c r="QC428"/>
      <c r="QD428"/>
      <c r="QE428"/>
      <c r="QF428"/>
      <c r="QG428"/>
      <c r="QH428"/>
      <c r="QI428"/>
      <c r="QJ428"/>
      <c r="QK428"/>
      <c r="QL428"/>
      <c r="QM428"/>
      <c r="QN428"/>
      <c r="QO428"/>
      <c r="QP428"/>
      <c r="QQ428"/>
      <c r="QR428"/>
      <c r="QS428"/>
      <c r="QT428"/>
      <c r="QU428"/>
      <c r="QV428"/>
      <c r="QW428"/>
      <c r="QX428"/>
      <c r="QY428"/>
      <c r="QZ428"/>
      <c r="RA428"/>
      <c r="RB428"/>
      <c r="RC428"/>
      <c r="RD428"/>
      <c r="RE428"/>
      <c r="RF428"/>
      <c r="RG428"/>
      <c r="RH428"/>
      <c r="RI428"/>
      <c r="RJ428"/>
      <c r="RK428"/>
      <c r="RL428"/>
      <c r="RM428"/>
      <c r="RN428"/>
      <c r="RO428"/>
      <c r="RP428"/>
      <c r="RQ428"/>
    </row>
    <row r="429" spans="1:485" s="40" customFormat="1" x14ac:dyDescent="0.2">
      <c r="A429" s="46" t="s">
        <v>679</v>
      </c>
      <c r="B429" s="47" t="s">
        <v>680</v>
      </c>
      <c r="C429" s="47" t="s">
        <v>356</v>
      </c>
      <c r="D429" s="47" t="s">
        <v>688</v>
      </c>
      <c r="E429" s="26">
        <v>966513</v>
      </c>
      <c r="F429" s="156">
        <v>1196187</v>
      </c>
      <c r="G429" s="2">
        <f t="shared" si="13"/>
        <v>229674</v>
      </c>
      <c r="H429" s="44">
        <f t="shared" si="12"/>
        <v>0.23760000000000001</v>
      </c>
      <c r="I429" s="61" t="s">
        <v>870</v>
      </c>
      <c r="J429" s="65" t="s">
        <v>870</v>
      </c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  <c r="IZ429"/>
      <c r="JA429"/>
      <c r="JB429"/>
      <c r="JC429"/>
      <c r="JD429"/>
      <c r="JE429"/>
      <c r="JF429"/>
      <c r="JG429"/>
      <c r="JH429"/>
      <c r="JI429"/>
      <c r="JJ429"/>
      <c r="JK429"/>
      <c r="JL429"/>
      <c r="JM429"/>
      <c r="JN429"/>
      <c r="JO429"/>
      <c r="JP429"/>
      <c r="JQ429"/>
      <c r="JR429"/>
      <c r="JS429"/>
      <c r="JT429"/>
      <c r="JU429"/>
      <c r="JV429"/>
      <c r="JW429"/>
      <c r="JX429"/>
      <c r="JY429"/>
      <c r="JZ429"/>
      <c r="KA429"/>
      <c r="KB429"/>
      <c r="KC429"/>
      <c r="KD429"/>
      <c r="KE429"/>
      <c r="KF429"/>
      <c r="KG429"/>
      <c r="KH429"/>
      <c r="KI429"/>
      <c r="KJ429"/>
      <c r="KK429"/>
      <c r="KL429"/>
      <c r="KM429"/>
      <c r="KN429"/>
      <c r="KO429"/>
      <c r="KP429"/>
      <c r="KQ429"/>
      <c r="KR429"/>
      <c r="KS429"/>
      <c r="KT429"/>
      <c r="KU429"/>
      <c r="KV429"/>
      <c r="KW429"/>
      <c r="KX429"/>
      <c r="KY429"/>
      <c r="KZ429"/>
      <c r="LA429"/>
      <c r="LB429"/>
      <c r="LC429"/>
      <c r="LD429"/>
      <c r="LE429"/>
      <c r="LF429"/>
      <c r="LG429"/>
      <c r="LH429"/>
      <c r="LI429"/>
      <c r="LJ429"/>
      <c r="LK429"/>
      <c r="LL429"/>
      <c r="LM429"/>
      <c r="LN429"/>
      <c r="LO429"/>
      <c r="LP429"/>
      <c r="LQ429"/>
      <c r="LR429"/>
      <c r="LS429"/>
      <c r="LT429"/>
      <c r="LU429"/>
      <c r="LV429"/>
      <c r="LW429"/>
      <c r="LX429"/>
      <c r="LY429"/>
      <c r="LZ429"/>
      <c r="MA429"/>
      <c r="MB429"/>
      <c r="MC429"/>
      <c r="MD429"/>
      <c r="ME429"/>
      <c r="MF429"/>
      <c r="MG429"/>
      <c r="MH429"/>
      <c r="MI429"/>
      <c r="MJ429"/>
      <c r="MK429"/>
      <c r="ML429"/>
      <c r="MM429"/>
      <c r="MN429"/>
      <c r="MO429"/>
      <c r="MP429"/>
      <c r="MQ429"/>
      <c r="MR429"/>
      <c r="MS429"/>
      <c r="MT429"/>
      <c r="MU429"/>
      <c r="MV429"/>
      <c r="MW429"/>
      <c r="MX429"/>
      <c r="MY429"/>
      <c r="MZ429"/>
      <c r="NA429"/>
      <c r="NB429"/>
      <c r="NC429"/>
      <c r="ND429"/>
      <c r="NE429"/>
      <c r="NF429"/>
      <c r="NG429"/>
      <c r="NH429"/>
      <c r="NI429"/>
      <c r="NJ429"/>
      <c r="NK429"/>
      <c r="NL429"/>
      <c r="NM429"/>
      <c r="NN429"/>
      <c r="NO429"/>
      <c r="NP429"/>
      <c r="NQ429"/>
      <c r="NR429"/>
      <c r="NS429"/>
      <c r="NT429"/>
      <c r="NU429"/>
      <c r="NV429"/>
      <c r="NW429"/>
      <c r="NX429"/>
      <c r="NY429"/>
      <c r="NZ429"/>
      <c r="OA429"/>
      <c r="OB429"/>
      <c r="OC429"/>
      <c r="OD429"/>
      <c r="OE429"/>
      <c r="OF429"/>
      <c r="OG429"/>
      <c r="OH429"/>
      <c r="OI429"/>
      <c r="OJ429"/>
      <c r="OK429"/>
      <c r="OL429"/>
      <c r="OM429"/>
      <c r="ON429"/>
      <c r="OO429"/>
      <c r="OP429"/>
      <c r="OQ429"/>
      <c r="OR429"/>
      <c r="OS429"/>
      <c r="OT429"/>
      <c r="OU429"/>
      <c r="OV429"/>
      <c r="OW429"/>
      <c r="OX429"/>
      <c r="OY429"/>
      <c r="OZ429"/>
      <c r="PA429"/>
      <c r="PB429"/>
      <c r="PC429"/>
      <c r="PD429"/>
      <c r="PE429"/>
      <c r="PF429"/>
      <c r="PG429"/>
      <c r="PH429"/>
      <c r="PI429"/>
      <c r="PJ429"/>
      <c r="PK429"/>
      <c r="PL429"/>
      <c r="PM429"/>
      <c r="PN429"/>
      <c r="PO429"/>
      <c r="PP429"/>
      <c r="PQ429"/>
      <c r="PR429"/>
      <c r="PS429"/>
      <c r="PT429"/>
      <c r="PU429"/>
      <c r="PV429"/>
      <c r="PW429"/>
      <c r="PX429"/>
      <c r="PY429"/>
      <c r="PZ429"/>
      <c r="QA429"/>
      <c r="QB429"/>
      <c r="QC429"/>
      <c r="QD429"/>
      <c r="QE429"/>
      <c r="QF429"/>
      <c r="QG429"/>
      <c r="QH429"/>
      <c r="QI429"/>
      <c r="QJ429"/>
      <c r="QK429"/>
      <c r="QL429"/>
      <c r="QM429"/>
      <c r="QN429"/>
      <c r="QO429"/>
      <c r="QP429"/>
      <c r="QQ429"/>
      <c r="QR429"/>
      <c r="QS429"/>
      <c r="QT429"/>
      <c r="QU429"/>
      <c r="QV429"/>
      <c r="QW429"/>
      <c r="QX429"/>
      <c r="QY429"/>
      <c r="QZ429"/>
      <c r="RA429"/>
      <c r="RB429"/>
      <c r="RC429"/>
      <c r="RD429"/>
      <c r="RE429"/>
      <c r="RF429"/>
      <c r="RG429"/>
      <c r="RH429"/>
      <c r="RI429"/>
      <c r="RJ429"/>
      <c r="RK429"/>
      <c r="RL429"/>
      <c r="RM429"/>
      <c r="RN429"/>
      <c r="RO429"/>
      <c r="RP429"/>
      <c r="RQ429"/>
    </row>
    <row r="430" spans="1:485" s="40" customFormat="1" x14ac:dyDescent="0.2">
      <c r="A430" s="46" t="s">
        <v>689</v>
      </c>
      <c r="B430" s="47" t="s">
        <v>690</v>
      </c>
      <c r="C430" s="47" t="s">
        <v>392</v>
      </c>
      <c r="D430" s="47" t="s">
        <v>274</v>
      </c>
      <c r="E430" s="26">
        <v>655279</v>
      </c>
      <c r="F430" s="156">
        <v>1129582</v>
      </c>
      <c r="G430" s="2">
        <f t="shared" si="13"/>
        <v>474303</v>
      </c>
      <c r="H430" s="44">
        <f t="shared" si="12"/>
        <v>0.7238</v>
      </c>
      <c r="I430" s="61" t="s">
        <v>870</v>
      </c>
      <c r="J430" s="65" t="s">
        <v>870</v>
      </c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  <c r="IZ430"/>
      <c r="JA430"/>
      <c r="JB430"/>
      <c r="JC430"/>
      <c r="JD430"/>
      <c r="JE430"/>
      <c r="JF430"/>
      <c r="JG430"/>
      <c r="JH430"/>
      <c r="JI430"/>
      <c r="JJ430"/>
      <c r="JK430"/>
      <c r="JL430"/>
      <c r="JM430"/>
      <c r="JN430"/>
      <c r="JO430"/>
      <c r="JP430"/>
      <c r="JQ430"/>
      <c r="JR430"/>
      <c r="JS430"/>
      <c r="JT430"/>
      <c r="JU430"/>
      <c r="JV430"/>
      <c r="JW430"/>
      <c r="JX430"/>
      <c r="JY430"/>
      <c r="JZ430"/>
      <c r="KA430"/>
      <c r="KB430"/>
      <c r="KC430"/>
      <c r="KD430"/>
      <c r="KE430"/>
      <c r="KF430"/>
      <c r="KG430"/>
      <c r="KH430"/>
      <c r="KI430"/>
      <c r="KJ430"/>
      <c r="KK430"/>
      <c r="KL430"/>
      <c r="KM430"/>
      <c r="KN430"/>
      <c r="KO430"/>
      <c r="KP430"/>
      <c r="KQ430"/>
      <c r="KR430"/>
      <c r="KS430"/>
      <c r="KT430"/>
      <c r="KU430"/>
      <c r="KV430"/>
      <c r="KW430"/>
      <c r="KX430"/>
      <c r="KY430"/>
      <c r="KZ430"/>
      <c r="LA430"/>
      <c r="LB430"/>
      <c r="LC430"/>
      <c r="LD430"/>
      <c r="LE430"/>
      <c r="LF430"/>
      <c r="LG430"/>
      <c r="LH430"/>
      <c r="LI430"/>
      <c r="LJ430"/>
      <c r="LK430"/>
      <c r="LL430"/>
      <c r="LM430"/>
      <c r="LN430"/>
      <c r="LO430"/>
      <c r="LP430"/>
      <c r="LQ430"/>
      <c r="LR430"/>
      <c r="LS430"/>
      <c r="LT430"/>
      <c r="LU430"/>
      <c r="LV430"/>
      <c r="LW430"/>
      <c r="LX430"/>
      <c r="LY430"/>
      <c r="LZ430"/>
      <c r="MA430"/>
      <c r="MB430"/>
      <c r="MC430"/>
      <c r="MD430"/>
      <c r="ME430"/>
      <c r="MF430"/>
      <c r="MG430"/>
      <c r="MH430"/>
      <c r="MI430"/>
      <c r="MJ430"/>
      <c r="MK430"/>
      <c r="ML430"/>
      <c r="MM430"/>
      <c r="MN430"/>
      <c r="MO430"/>
      <c r="MP430"/>
      <c r="MQ430"/>
      <c r="MR430"/>
      <c r="MS430"/>
      <c r="MT430"/>
      <c r="MU430"/>
      <c r="MV430"/>
      <c r="MW430"/>
      <c r="MX430"/>
      <c r="MY430"/>
      <c r="MZ430"/>
      <c r="NA430"/>
      <c r="NB430"/>
      <c r="NC430"/>
      <c r="ND430"/>
      <c r="NE430"/>
      <c r="NF430"/>
      <c r="NG430"/>
      <c r="NH430"/>
      <c r="NI430"/>
      <c r="NJ430"/>
      <c r="NK430"/>
      <c r="NL430"/>
      <c r="NM430"/>
      <c r="NN430"/>
      <c r="NO430"/>
      <c r="NP430"/>
      <c r="NQ430"/>
      <c r="NR430"/>
      <c r="NS430"/>
      <c r="NT430"/>
      <c r="NU430"/>
      <c r="NV430"/>
      <c r="NW430"/>
      <c r="NX430"/>
      <c r="NY430"/>
      <c r="NZ430"/>
      <c r="OA430"/>
      <c r="OB430"/>
      <c r="OC430"/>
      <c r="OD430"/>
      <c r="OE430"/>
      <c r="OF430"/>
      <c r="OG430"/>
      <c r="OH430"/>
      <c r="OI430"/>
      <c r="OJ430"/>
      <c r="OK430"/>
      <c r="OL430"/>
      <c r="OM430"/>
      <c r="ON430"/>
      <c r="OO430"/>
      <c r="OP430"/>
      <c r="OQ430"/>
      <c r="OR430"/>
      <c r="OS430"/>
      <c r="OT430"/>
      <c r="OU430"/>
      <c r="OV430"/>
      <c r="OW430"/>
      <c r="OX430"/>
      <c r="OY430"/>
      <c r="OZ430"/>
      <c r="PA430"/>
      <c r="PB430"/>
      <c r="PC430"/>
      <c r="PD430"/>
      <c r="PE430"/>
      <c r="PF430"/>
      <c r="PG430"/>
      <c r="PH430"/>
      <c r="PI430"/>
      <c r="PJ430"/>
      <c r="PK430"/>
      <c r="PL430"/>
      <c r="PM430"/>
      <c r="PN430"/>
      <c r="PO430"/>
      <c r="PP430"/>
      <c r="PQ430"/>
      <c r="PR430"/>
      <c r="PS430"/>
      <c r="PT430"/>
      <c r="PU430"/>
      <c r="PV430"/>
      <c r="PW430"/>
      <c r="PX430"/>
      <c r="PY430"/>
      <c r="PZ430"/>
      <c r="QA430"/>
      <c r="QB430"/>
      <c r="QC430"/>
      <c r="QD430"/>
      <c r="QE430"/>
      <c r="QF430"/>
      <c r="QG430"/>
      <c r="QH430"/>
      <c r="QI430"/>
      <c r="QJ430"/>
      <c r="QK430"/>
      <c r="QL430"/>
      <c r="QM430"/>
      <c r="QN430"/>
      <c r="QO430"/>
      <c r="QP430"/>
      <c r="QQ430"/>
      <c r="QR430"/>
      <c r="QS430"/>
      <c r="QT430"/>
      <c r="QU430"/>
      <c r="QV430"/>
      <c r="QW430"/>
      <c r="QX430"/>
      <c r="QY430"/>
      <c r="QZ430"/>
      <c r="RA430"/>
      <c r="RB430"/>
      <c r="RC430"/>
      <c r="RD430"/>
      <c r="RE430"/>
      <c r="RF430"/>
      <c r="RG430"/>
      <c r="RH430"/>
      <c r="RI430"/>
      <c r="RJ430"/>
      <c r="RK430"/>
      <c r="RL430"/>
      <c r="RM430"/>
      <c r="RN430"/>
      <c r="RO430"/>
      <c r="RP430"/>
      <c r="RQ430"/>
    </row>
    <row r="431" spans="1:485" s="40" customFormat="1" x14ac:dyDescent="0.2">
      <c r="A431" s="46" t="s">
        <v>689</v>
      </c>
      <c r="B431" s="47" t="s">
        <v>690</v>
      </c>
      <c r="C431" s="47" t="s">
        <v>12</v>
      </c>
      <c r="D431" s="47" t="s">
        <v>692</v>
      </c>
      <c r="E431" s="26">
        <v>1374410</v>
      </c>
      <c r="F431" s="156">
        <v>1542307</v>
      </c>
      <c r="G431" s="2">
        <f t="shared" si="13"/>
        <v>167897</v>
      </c>
      <c r="H431" s="44">
        <f t="shared" si="12"/>
        <v>0.1222</v>
      </c>
      <c r="I431" s="61" t="s">
        <v>870</v>
      </c>
      <c r="J431" s="65" t="s">
        <v>870</v>
      </c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  <c r="IZ431"/>
      <c r="JA431"/>
      <c r="JB431"/>
      <c r="JC431"/>
      <c r="JD431"/>
      <c r="JE431"/>
      <c r="JF431"/>
      <c r="JG431"/>
      <c r="JH431"/>
      <c r="JI431"/>
      <c r="JJ431"/>
      <c r="JK431"/>
      <c r="JL431"/>
      <c r="JM431"/>
      <c r="JN431"/>
      <c r="JO431"/>
      <c r="JP431"/>
      <c r="JQ431"/>
      <c r="JR431"/>
      <c r="JS431"/>
      <c r="JT431"/>
      <c r="JU431"/>
      <c r="JV431"/>
      <c r="JW431"/>
      <c r="JX431"/>
      <c r="JY431"/>
      <c r="JZ431"/>
      <c r="KA431"/>
      <c r="KB431"/>
      <c r="KC431"/>
      <c r="KD431"/>
      <c r="KE431"/>
      <c r="KF431"/>
      <c r="KG431"/>
      <c r="KH431"/>
      <c r="KI431"/>
      <c r="KJ431"/>
      <c r="KK431"/>
      <c r="KL431"/>
      <c r="KM431"/>
      <c r="KN431"/>
      <c r="KO431"/>
      <c r="KP431"/>
      <c r="KQ431"/>
      <c r="KR431"/>
      <c r="KS431"/>
      <c r="KT431"/>
      <c r="KU431"/>
      <c r="KV431"/>
      <c r="KW431"/>
      <c r="KX431"/>
      <c r="KY431"/>
      <c r="KZ431"/>
      <c r="LA431"/>
      <c r="LB431"/>
      <c r="LC431"/>
      <c r="LD431"/>
      <c r="LE431"/>
      <c r="LF431"/>
      <c r="LG431"/>
      <c r="LH431"/>
      <c r="LI431"/>
      <c r="LJ431"/>
      <c r="LK431"/>
      <c r="LL431"/>
      <c r="LM431"/>
      <c r="LN431"/>
      <c r="LO431"/>
      <c r="LP431"/>
      <c r="LQ431"/>
      <c r="LR431"/>
      <c r="LS431"/>
      <c r="LT431"/>
      <c r="LU431"/>
      <c r="LV431"/>
      <c r="LW431"/>
      <c r="LX431"/>
      <c r="LY431"/>
      <c r="LZ431"/>
      <c r="MA431"/>
      <c r="MB431"/>
      <c r="MC431"/>
      <c r="MD431"/>
      <c r="ME431"/>
      <c r="MF431"/>
      <c r="MG431"/>
      <c r="MH431"/>
      <c r="MI431"/>
      <c r="MJ431"/>
      <c r="MK431"/>
      <c r="ML431"/>
      <c r="MM431"/>
      <c r="MN431"/>
      <c r="MO431"/>
      <c r="MP431"/>
      <c r="MQ431"/>
      <c r="MR431"/>
      <c r="MS431"/>
      <c r="MT431"/>
      <c r="MU431"/>
      <c r="MV431"/>
      <c r="MW431"/>
      <c r="MX431"/>
      <c r="MY431"/>
      <c r="MZ431"/>
      <c r="NA431"/>
      <c r="NB431"/>
      <c r="NC431"/>
      <c r="ND431"/>
      <c r="NE431"/>
      <c r="NF431"/>
      <c r="NG431"/>
      <c r="NH431"/>
      <c r="NI431"/>
      <c r="NJ431"/>
      <c r="NK431"/>
      <c r="NL431"/>
      <c r="NM431"/>
      <c r="NN431"/>
      <c r="NO431"/>
      <c r="NP431"/>
      <c r="NQ431"/>
      <c r="NR431"/>
      <c r="NS431"/>
      <c r="NT431"/>
      <c r="NU431"/>
      <c r="NV431"/>
      <c r="NW431"/>
      <c r="NX431"/>
      <c r="NY431"/>
      <c r="NZ431"/>
      <c r="OA431"/>
      <c r="OB431"/>
      <c r="OC431"/>
      <c r="OD431"/>
      <c r="OE431"/>
      <c r="OF431"/>
      <c r="OG431"/>
      <c r="OH431"/>
      <c r="OI431"/>
      <c r="OJ431"/>
      <c r="OK431"/>
      <c r="OL431"/>
      <c r="OM431"/>
      <c r="ON431"/>
      <c r="OO431"/>
      <c r="OP431"/>
      <c r="OQ431"/>
      <c r="OR431"/>
      <c r="OS431"/>
      <c r="OT431"/>
      <c r="OU431"/>
      <c r="OV431"/>
      <c r="OW431"/>
      <c r="OX431"/>
      <c r="OY431"/>
      <c r="OZ431"/>
      <c r="PA431"/>
      <c r="PB431"/>
      <c r="PC431"/>
      <c r="PD431"/>
      <c r="PE431"/>
      <c r="PF431"/>
      <c r="PG431"/>
      <c r="PH431"/>
      <c r="PI431"/>
      <c r="PJ431"/>
      <c r="PK431"/>
      <c r="PL431"/>
      <c r="PM431"/>
      <c r="PN431"/>
      <c r="PO431"/>
      <c r="PP431"/>
      <c r="PQ431"/>
      <c r="PR431"/>
      <c r="PS431"/>
      <c r="PT431"/>
      <c r="PU431"/>
      <c r="PV431"/>
      <c r="PW431"/>
      <c r="PX431"/>
      <c r="PY431"/>
      <c r="PZ431"/>
      <c r="QA431"/>
      <c r="QB431"/>
      <c r="QC431"/>
      <c r="QD431"/>
      <c r="QE431"/>
      <c r="QF431"/>
      <c r="QG431"/>
      <c r="QH431"/>
      <c r="QI431"/>
      <c r="QJ431"/>
      <c r="QK431"/>
      <c r="QL431"/>
      <c r="QM431"/>
      <c r="QN431"/>
      <c r="QO431"/>
      <c r="QP431"/>
      <c r="QQ431"/>
      <c r="QR431"/>
      <c r="QS431"/>
      <c r="QT431"/>
      <c r="QU431"/>
      <c r="QV431"/>
      <c r="QW431"/>
      <c r="QX431"/>
      <c r="QY431"/>
      <c r="QZ431"/>
      <c r="RA431"/>
      <c r="RB431"/>
      <c r="RC431"/>
      <c r="RD431"/>
      <c r="RE431"/>
      <c r="RF431"/>
      <c r="RG431"/>
      <c r="RH431"/>
      <c r="RI431"/>
      <c r="RJ431"/>
      <c r="RK431"/>
      <c r="RL431"/>
      <c r="RM431"/>
      <c r="RN431"/>
      <c r="RO431"/>
      <c r="RP431"/>
      <c r="RQ431"/>
    </row>
    <row r="432" spans="1:485" s="40" customFormat="1" x14ac:dyDescent="0.2">
      <c r="A432" s="46" t="s">
        <v>689</v>
      </c>
      <c r="B432" s="47" t="s">
        <v>690</v>
      </c>
      <c r="C432" s="47" t="s">
        <v>14</v>
      </c>
      <c r="D432" s="47" t="s">
        <v>693</v>
      </c>
      <c r="E432" s="26">
        <v>1399594</v>
      </c>
      <c r="F432" s="156">
        <v>1626110</v>
      </c>
      <c r="G432" s="2">
        <f t="shared" si="13"/>
        <v>226516</v>
      </c>
      <c r="H432" s="44">
        <f t="shared" si="12"/>
        <v>0.1618</v>
      </c>
      <c r="I432" s="61" t="s">
        <v>870</v>
      </c>
      <c r="J432" s="65" t="s">
        <v>870</v>
      </c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  <c r="IZ432"/>
      <c r="JA432"/>
      <c r="JB432"/>
      <c r="JC432"/>
      <c r="JD432"/>
      <c r="JE432"/>
      <c r="JF432"/>
      <c r="JG432"/>
      <c r="JH432"/>
      <c r="JI432"/>
      <c r="JJ432"/>
      <c r="JK432"/>
      <c r="JL432"/>
      <c r="JM432"/>
      <c r="JN432"/>
      <c r="JO432"/>
      <c r="JP432"/>
      <c r="JQ432"/>
      <c r="JR432"/>
      <c r="JS432"/>
      <c r="JT432"/>
      <c r="JU432"/>
      <c r="JV432"/>
      <c r="JW432"/>
      <c r="JX432"/>
      <c r="JY432"/>
      <c r="JZ432"/>
      <c r="KA432"/>
      <c r="KB432"/>
      <c r="KC432"/>
      <c r="KD432"/>
      <c r="KE432"/>
      <c r="KF432"/>
      <c r="KG432"/>
      <c r="KH432"/>
      <c r="KI432"/>
      <c r="KJ432"/>
      <c r="KK432"/>
      <c r="KL432"/>
      <c r="KM432"/>
      <c r="KN432"/>
      <c r="KO432"/>
      <c r="KP432"/>
      <c r="KQ432"/>
      <c r="KR432"/>
      <c r="KS432"/>
      <c r="KT432"/>
      <c r="KU432"/>
      <c r="KV432"/>
      <c r="KW432"/>
      <c r="KX432"/>
      <c r="KY432"/>
      <c r="KZ432"/>
      <c r="LA432"/>
      <c r="LB432"/>
      <c r="LC432"/>
      <c r="LD432"/>
      <c r="LE432"/>
      <c r="LF432"/>
      <c r="LG432"/>
      <c r="LH432"/>
      <c r="LI432"/>
      <c r="LJ432"/>
      <c r="LK432"/>
      <c r="LL432"/>
      <c r="LM432"/>
      <c r="LN432"/>
      <c r="LO432"/>
      <c r="LP432"/>
      <c r="LQ432"/>
      <c r="LR432"/>
      <c r="LS432"/>
      <c r="LT432"/>
      <c r="LU432"/>
      <c r="LV432"/>
      <c r="LW432"/>
      <c r="LX432"/>
      <c r="LY432"/>
      <c r="LZ432"/>
      <c r="MA432"/>
      <c r="MB432"/>
      <c r="MC432"/>
      <c r="MD432"/>
      <c r="ME432"/>
      <c r="MF432"/>
      <c r="MG432"/>
      <c r="MH432"/>
      <c r="MI432"/>
      <c r="MJ432"/>
      <c r="MK432"/>
      <c r="ML432"/>
      <c r="MM432"/>
      <c r="MN432"/>
      <c r="MO432"/>
      <c r="MP432"/>
      <c r="MQ432"/>
      <c r="MR432"/>
      <c r="MS432"/>
      <c r="MT432"/>
      <c r="MU432"/>
      <c r="MV432"/>
      <c r="MW432"/>
      <c r="MX432"/>
      <c r="MY432"/>
      <c r="MZ432"/>
      <c r="NA432"/>
      <c r="NB432"/>
      <c r="NC432"/>
      <c r="ND432"/>
      <c r="NE432"/>
      <c r="NF432"/>
      <c r="NG432"/>
      <c r="NH432"/>
      <c r="NI432"/>
      <c r="NJ432"/>
      <c r="NK432"/>
      <c r="NL432"/>
      <c r="NM432"/>
      <c r="NN432"/>
      <c r="NO432"/>
      <c r="NP432"/>
      <c r="NQ432"/>
      <c r="NR432"/>
      <c r="NS432"/>
      <c r="NT432"/>
      <c r="NU432"/>
      <c r="NV432"/>
      <c r="NW432"/>
      <c r="NX432"/>
      <c r="NY432"/>
      <c r="NZ432"/>
      <c r="OA432"/>
      <c r="OB432"/>
      <c r="OC432"/>
      <c r="OD432"/>
      <c r="OE432"/>
      <c r="OF432"/>
      <c r="OG432"/>
      <c r="OH432"/>
      <c r="OI432"/>
      <c r="OJ432"/>
      <c r="OK432"/>
      <c r="OL432"/>
      <c r="OM432"/>
      <c r="ON432"/>
      <c r="OO432"/>
      <c r="OP432"/>
      <c r="OQ432"/>
      <c r="OR432"/>
      <c r="OS432"/>
      <c r="OT432"/>
      <c r="OU432"/>
      <c r="OV432"/>
      <c r="OW432"/>
      <c r="OX432"/>
      <c r="OY432"/>
      <c r="OZ432"/>
      <c r="PA432"/>
      <c r="PB432"/>
      <c r="PC432"/>
      <c r="PD432"/>
      <c r="PE432"/>
      <c r="PF432"/>
      <c r="PG432"/>
      <c r="PH432"/>
      <c r="PI432"/>
      <c r="PJ432"/>
      <c r="PK432"/>
      <c r="PL432"/>
      <c r="PM432"/>
      <c r="PN432"/>
      <c r="PO432"/>
      <c r="PP432"/>
      <c r="PQ432"/>
      <c r="PR432"/>
      <c r="PS432"/>
      <c r="PT432"/>
      <c r="PU432"/>
      <c r="PV432"/>
      <c r="PW432"/>
      <c r="PX432"/>
      <c r="PY432"/>
      <c r="PZ432"/>
      <c r="QA432"/>
      <c r="QB432"/>
      <c r="QC432"/>
      <c r="QD432"/>
      <c r="QE432"/>
      <c r="QF432"/>
      <c r="QG432"/>
      <c r="QH432"/>
      <c r="QI432"/>
      <c r="QJ432"/>
      <c r="QK432"/>
      <c r="QL432"/>
      <c r="QM432"/>
      <c r="QN432"/>
      <c r="QO432"/>
      <c r="QP432"/>
      <c r="QQ432"/>
      <c r="QR432"/>
      <c r="QS432"/>
      <c r="QT432"/>
      <c r="QU432"/>
      <c r="QV432"/>
      <c r="QW432"/>
      <c r="QX432"/>
      <c r="QY432"/>
      <c r="QZ432"/>
      <c r="RA432"/>
      <c r="RB432"/>
      <c r="RC432"/>
      <c r="RD432"/>
      <c r="RE432"/>
      <c r="RF432"/>
      <c r="RG432"/>
      <c r="RH432"/>
      <c r="RI432"/>
      <c r="RJ432"/>
      <c r="RK432"/>
      <c r="RL432"/>
      <c r="RM432"/>
      <c r="RN432"/>
      <c r="RO432"/>
      <c r="RP432"/>
      <c r="RQ432"/>
    </row>
    <row r="433" spans="1:485" s="40" customFormat="1" x14ac:dyDescent="0.2">
      <c r="A433" s="46" t="s">
        <v>689</v>
      </c>
      <c r="B433" s="47" t="s">
        <v>690</v>
      </c>
      <c r="C433" s="47" t="s">
        <v>26</v>
      </c>
      <c r="D433" s="47" t="s">
        <v>694</v>
      </c>
      <c r="E433" s="26">
        <v>6147784</v>
      </c>
      <c r="F433" s="156">
        <v>7099987</v>
      </c>
      <c r="G433" s="2">
        <f t="shared" si="13"/>
        <v>952203</v>
      </c>
      <c r="H433" s="44">
        <f t="shared" si="12"/>
        <v>0.15490000000000001</v>
      </c>
      <c r="I433" s="61" t="s">
        <v>870</v>
      </c>
      <c r="J433" s="65" t="s">
        <v>870</v>
      </c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  <c r="IZ433"/>
      <c r="JA433"/>
      <c r="JB433"/>
      <c r="JC433"/>
      <c r="JD433"/>
      <c r="JE433"/>
      <c r="JF433"/>
      <c r="JG433"/>
      <c r="JH433"/>
      <c r="JI433"/>
      <c r="JJ433"/>
      <c r="JK433"/>
      <c r="JL433"/>
      <c r="JM433"/>
      <c r="JN433"/>
      <c r="JO433"/>
      <c r="JP433"/>
      <c r="JQ433"/>
      <c r="JR433"/>
      <c r="JS433"/>
      <c r="JT433"/>
      <c r="JU433"/>
      <c r="JV433"/>
      <c r="JW433"/>
      <c r="JX433"/>
      <c r="JY433"/>
      <c r="JZ433"/>
      <c r="KA433"/>
      <c r="KB433"/>
      <c r="KC433"/>
      <c r="KD433"/>
      <c r="KE433"/>
      <c r="KF433"/>
      <c r="KG433"/>
      <c r="KH433"/>
      <c r="KI433"/>
      <c r="KJ433"/>
      <c r="KK433"/>
      <c r="KL433"/>
      <c r="KM433"/>
      <c r="KN433"/>
      <c r="KO433"/>
      <c r="KP433"/>
      <c r="KQ433"/>
      <c r="KR433"/>
      <c r="KS433"/>
      <c r="KT433"/>
      <c r="KU433"/>
      <c r="KV433"/>
      <c r="KW433"/>
      <c r="KX433"/>
      <c r="KY433"/>
      <c r="KZ433"/>
      <c r="LA433"/>
      <c r="LB433"/>
      <c r="LC433"/>
      <c r="LD433"/>
      <c r="LE433"/>
      <c r="LF433"/>
      <c r="LG433"/>
      <c r="LH433"/>
      <c r="LI433"/>
      <c r="LJ433"/>
      <c r="LK433"/>
      <c r="LL433"/>
      <c r="LM433"/>
      <c r="LN433"/>
      <c r="LO433"/>
      <c r="LP433"/>
      <c r="LQ433"/>
      <c r="LR433"/>
      <c r="LS433"/>
      <c r="LT433"/>
      <c r="LU433"/>
      <c r="LV433"/>
      <c r="LW433"/>
      <c r="LX433"/>
      <c r="LY433"/>
      <c r="LZ433"/>
      <c r="MA433"/>
      <c r="MB433"/>
      <c r="MC433"/>
      <c r="MD433"/>
      <c r="ME433"/>
      <c r="MF433"/>
      <c r="MG433"/>
      <c r="MH433"/>
      <c r="MI433"/>
      <c r="MJ433"/>
      <c r="MK433"/>
      <c r="ML433"/>
      <c r="MM433"/>
      <c r="MN433"/>
      <c r="MO433"/>
      <c r="MP433"/>
      <c r="MQ433"/>
      <c r="MR433"/>
      <c r="MS433"/>
      <c r="MT433"/>
      <c r="MU433"/>
      <c r="MV433"/>
      <c r="MW433"/>
      <c r="MX433"/>
      <c r="MY433"/>
      <c r="MZ433"/>
      <c r="NA433"/>
      <c r="NB433"/>
      <c r="NC433"/>
      <c r="ND433"/>
      <c r="NE433"/>
      <c r="NF433"/>
      <c r="NG433"/>
      <c r="NH433"/>
      <c r="NI433"/>
      <c r="NJ433"/>
      <c r="NK433"/>
      <c r="NL433"/>
      <c r="NM433"/>
      <c r="NN433"/>
      <c r="NO433"/>
      <c r="NP433"/>
      <c r="NQ433"/>
      <c r="NR433"/>
      <c r="NS433"/>
      <c r="NT433"/>
      <c r="NU433"/>
      <c r="NV433"/>
      <c r="NW433"/>
      <c r="NX433"/>
      <c r="NY433"/>
      <c r="NZ433"/>
      <c r="OA433"/>
      <c r="OB433"/>
      <c r="OC433"/>
      <c r="OD433"/>
      <c r="OE433"/>
      <c r="OF433"/>
      <c r="OG433"/>
      <c r="OH433"/>
      <c r="OI433"/>
      <c r="OJ433"/>
      <c r="OK433"/>
      <c r="OL433"/>
      <c r="OM433"/>
      <c r="ON433"/>
      <c r="OO433"/>
      <c r="OP433"/>
      <c r="OQ433"/>
      <c r="OR433"/>
      <c r="OS433"/>
      <c r="OT433"/>
      <c r="OU433"/>
      <c r="OV433"/>
      <c r="OW433"/>
      <c r="OX433"/>
      <c r="OY433"/>
      <c r="OZ433"/>
      <c r="PA433"/>
      <c r="PB433"/>
      <c r="PC433"/>
      <c r="PD433"/>
      <c r="PE433"/>
      <c r="PF433"/>
      <c r="PG433"/>
      <c r="PH433"/>
      <c r="PI433"/>
      <c r="PJ433"/>
      <c r="PK433"/>
      <c r="PL433"/>
      <c r="PM433"/>
      <c r="PN433"/>
      <c r="PO433"/>
      <c r="PP433"/>
      <c r="PQ433"/>
      <c r="PR433"/>
      <c r="PS433"/>
      <c r="PT433"/>
      <c r="PU433"/>
      <c r="PV433"/>
      <c r="PW433"/>
      <c r="PX433"/>
      <c r="PY433"/>
      <c r="PZ433"/>
      <c r="QA433"/>
      <c r="QB433"/>
      <c r="QC433"/>
      <c r="QD433"/>
      <c r="QE433"/>
      <c r="QF433"/>
      <c r="QG433"/>
      <c r="QH433"/>
      <c r="QI433"/>
      <c r="QJ433"/>
      <c r="QK433"/>
      <c r="QL433"/>
      <c r="QM433"/>
      <c r="QN433"/>
      <c r="QO433"/>
      <c r="QP433"/>
      <c r="QQ433"/>
      <c r="QR433"/>
      <c r="QS433"/>
      <c r="QT433"/>
      <c r="QU433"/>
      <c r="QV433"/>
      <c r="QW433"/>
      <c r="QX433"/>
      <c r="QY433"/>
      <c r="QZ433"/>
      <c r="RA433"/>
      <c r="RB433"/>
      <c r="RC433"/>
      <c r="RD433"/>
      <c r="RE433"/>
      <c r="RF433"/>
      <c r="RG433"/>
      <c r="RH433"/>
      <c r="RI433"/>
      <c r="RJ433"/>
      <c r="RK433"/>
      <c r="RL433"/>
      <c r="RM433"/>
      <c r="RN433"/>
      <c r="RO433"/>
      <c r="RP433"/>
      <c r="RQ433"/>
    </row>
    <row r="434" spans="1:485" s="40" customFormat="1" x14ac:dyDescent="0.2">
      <c r="A434" s="46" t="s">
        <v>689</v>
      </c>
      <c r="B434" s="47" t="s">
        <v>690</v>
      </c>
      <c r="C434" s="47" t="s">
        <v>57</v>
      </c>
      <c r="D434" s="47" t="s">
        <v>695</v>
      </c>
      <c r="E434" s="26">
        <v>2587106</v>
      </c>
      <c r="F434" s="156">
        <v>3149639</v>
      </c>
      <c r="G434" s="2">
        <f t="shared" si="13"/>
        <v>562533</v>
      </c>
      <c r="H434" s="44">
        <f t="shared" si="12"/>
        <v>0.21740000000000001</v>
      </c>
      <c r="I434" s="61" t="s">
        <v>870</v>
      </c>
      <c r="J434" s="65" t="s">
        <v>870</v>
      </c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  <c r="IZ434"/>
      <c r="JA434"/>
      <c r="JB434"/>
      <c r="JC434"/>
      <c r="JD434"/>
      <c r="JE434"/>
      <c r="JF434"/>
      <c r="JG434"/>
      <c r="JH434"/>
      <c r="JI434"/>
      <c r="JJ434"/>
      <c r="JK434"/>
      <c r="JL434"/>
      <c r="JM434"/>
      <c r="JN434"/>
      <c r="JO434"/>
      <c r="JP434"/>
      <c r="JQ434"/>
      <c r="JR434"/>
      <c r="JS434"/>
      <c r="JT434"/>
      <c r="JU434"/>
      <c r="JV434"/>
      <c r="JW434"/>
      <c r="JX434"/>
      <c r="JY434"/>
      <c r="JZ434"/>
      <c r="KA434"/>
      <c r="KB434"/>
      <c r="KC434"/>
      <c r="KD434"/>
      <c r="KE434"/>
      <c r="KF434"/>
      <c r="KG434"/>
      <c r="KH434"/>
      <c r="KI434"/>
      <c r="KJ434"/>
      <c r="KK434"/>
      <c r="KL434"/>
      <c r="KM434"/>
      <c r="KN434"/>
      <c r="KO434"/>
      <c r="KP434"/>
      <c r="KQ434"/>
      <c r="KR434"/>
      <c r="KS434"/>
      <c r="KT434"/>
      <c r="KU434"/>
      <c r="KV434"/>
      <c r="KW434"/>
      <c r="KX434"/>
      <c r="KY434"/>
      <c r="KZ434"/>
      <c r="LA434"/>
      <c r="LB434"/>
      <c r="LC434"/>
      <c r="LD434"/>
      <c r="LE434"/>
      <c r="LF434"/>
      <c r="LG434"/>
      <c r="LH434"/>
      <c r="LI434"/>
      <c r="LJ434"/>
      <c r="LK434"/>
      <c r="LL434"/>
      <c r="LM434"/>
      <c r="LN434"/>
      <c r="LO434"/>
      <c r="LP434"/>
      <c r="LQ434"/>
      <c r="LR434"/>
      <c r="LS434"/>
      <c r="LT434"/>
      <c r="LU434"/>
      <c r="LV434"/>
      <c r="LW434"/>
      <c r="LX434"/>
      <c r="LY434"/>
      <c r="LZ434"/>
      <c r="MA434"/>
      <c r="MB434"/>
      <c r="MC434"/>
      <c r="MD434"/>
      <c r="ME434"/>
      <c r="MF434"/>
      <c r="MG434"/>
      <c r="MH434"/>
      <c r="MI434"/>
      <c r="MJ434"/>
      <c r="MK434"/>
      <c r="ML434"/>
      <c r="MM434"/>
      <c r="MN434"/>
      <c r="MO434"/>
      <c r="MP434"/>
      <c r="MQ434"/>
      <c r="MR434"/>
      <c r="MS434"/>
      <c r="MT434"/>
      <c r="MU434"/>
      <c r="MV434"/>
      <c r="MW434"/>
      <c r="MX434"/>
      <c r="MY434"/>
      <c r="MZ434"/>
      <c r="NA434"/>
      <c r="NB434"/>
      <c r="NC434"/>
      <c r="ND434"/>
      <c r="NE434"/>
      <c r="NF434"/>
      <c r="NG434"/>
      <c r="NH434"/>
      <c r="NI434"/>
      <c r="NJ434"/>
      <c r="NK434"/>
      <c r="NL434"/>
      <c r="NM434"/>
      <c r="NN434"/>
      <c r="NO434"/>
      <c r="NP434"/>
      <c r="NQ434"/>
      <c r="NR434"/>
      <c r="NS434"/>
      <c r="NT434"/>
      <c r="NU434"/>
      <c r="NV434"/>
      <c r="NW434"/>
      <c r="NX434"/>
      <c r="NY434"/>
      <c r="NZ434"/>
      <c r="OA434"/>
      <c r="OB434"/>
      <c r="OC434"/>
      <c r="OD434"/>
      <c r="OE434"/>
      <c r="OF434"/>
      <c r="OG434"/>
      <c r="OH434"/>
      <c r="OI434"/>
      <c r="OJ434"/>
      <c r="OK434"/>
      <c r="OL434"/>
      <c r="OM434"/>
      <c r="ON434"/>
      <c r="OO434"/>
      <c r="OP434"/>
      <c r="OQ434"/>
      <c r="OR434"/>
      <c r="OS434"/>
      <c r="OT434"/>
      <c r="OU434"/>
      <c r="OV434"/>
      <c r="OW434"/>
      <c r="OX434"/>
      <c r="OY434"/>
      <c r="OZ434"/>
      <c r="PA434"/>
      <c r="PB434"/>
      <c r="PC434"/>
      <c r="PD434"/>
      <c r="PE434"/>
      <c r="PF434"/>
      <c r="PG434"/>
      <c r="PH434"/>
      <c r="PI434"/>
      <c r="PJ434"/>
      <c r="PK434"/>
      <c r="PL434"/>
      <c r="PM434"/>
      <c r="PN434"/>
      <c r="PO434"/>
      <c r="PP434"/>
      <c r="PQ434"/>
      <c r="PR434"/>
      <c r="PS434"/>
      <c r="PT434"/>
      <c r="PU434"/>
      <c r="PV434"/>
      <c r="PW434"/>
      <c r="PX434"/>
      <c r="PY434"/>
      <c r="PZ434"/>
      <c r="QA434"/>
      <c r="QB434"/>
      <c r="QC434"/>
      <c r="QD434"/>
      <c r="QE434"/>
      <c r="QF434"/>
      <c r="QG434"/>
      <c r="QH434"/>
      <c r="QI434"/>
      <c r="QJ434"/>
      <c r="QK434"/>
      <c r="QL434"/>
      <c r="QM434"/>
      <c r="QN434"/>
      <c r="QO434"/>
      <c r="QP434"/>
      <c r="QQ434"/>
      <c r="QR434"/>
      <c r="QS434"/>
      <c r="QT434"/>
      <c r="QU434"/>
      <c r="QV434"/>
      <c r="QW434"/>
      <c r="QX434"/>
      <c r="QY434"/>
      <c r="QZ434"/>
      <c r="RA434"/>
      <c r="RB434"/>
      <c r="RC434"/>
      <c r="RD434"/>
      <c r="RE434"/>
      <c r="RF434"/>
      <c r="RG434"/>
      <c r="RH434"/>
      <c r="RI434"/>
      <c r="RJ434"/>
      <c r="RK434"/>
      <c r="RL434"/>
      <c r="RM434"/>
      <c r="RN434"/>
      <c r="RO434"/>
      <c r="RP434"/>
      <c r="RQ434"/>
    </row>
    <row r="435" spans="1:485" s="40" customFormat="1" x14ac:dyDescent="0.2">
      <c r="A435" s="46" t="s">
        <v>689</v>
      </c>
      <c r="B435" s="47" t="s">
        <v>690</v>
      </c>
      <c r="C435" s="47" t="s">
        <v>79</v>
      </c>
      <c r="D435" s="47" t="s">
        <v>696</v>
      </c>
      <c r="E435" s="26">
        <v>4499852</v>
      </c>
      <c r="F435" s="156">
        <v>5228990</v>
      </c>
      <c r="G435" s="2">
        <f t="shared" si="13"/>
        <v>729138</v>
      </c>
      <c r="H435" s="44">
        <f t="shared" si="12"/>
        <v>0.16200000000000001</v>
      </c>
      <c r="I435" s="61" t="s">
        <v>870</v>
      </c>
      <c r="J435" s="65" t="s">
        <v>870</v>
      </c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  <c r="IZ435"/>
      <c r="JA435"/>
      <c r="JB435"/>
      <c r="JC435"/>
      <c r="JD435"/>
      <c r="JE435"/>
      <c r="JF435"/>
      <c r="JG435"/>
      <c r="JH435"/>
      <c r="JI435"/>
      <c r="JJ435"/>
      <c r="JK435"/>
      <c r="JL435"/>
      <c r="JM435"/>
      <c r="JN435"/>
      <c r="JO435"/>
      <c r="JP435"/>
      <c r="JQ435"/>
      <c r="JR435"/>
      <c r="JS435"/>
      <c r="JT435"/>
      <c r="JU435"/>
      <c r="JV435"/>
      <c r="JW435"/>
      <c r="JX435"/>
      <c r="JY435"/>
      <c r="JZ435"/>
      <c r="KA435"/>
      <c r="KB435"/>
      <c r="KC435"/>
      <c r="KD435"/>
      <c r="KE435"/>
      <c r="KF435"/>
      <c r="KG435"/>
      <c r="KH435"/>
      <c r="KI435"/>
      <c r="KJ435"/>
      <c r="KK435"/>
      <c r="KL435"/>
      <c r="KM435"/>
      <c r="KN435"/>
      <c r="KO435"/>
      <c r="KP435"/>
      <c r="KQ435"/>
      <c r="KR435"/>
      <c r="KS435"/>
      <c r="KT435"/>
      <c r="KU435"/>
      <c r="KV435"/>
      <c r="KW435"/>
      <c r="KX435"/>
      <c r="KY435"/>
      <c r="KZ435"/>
      <c r="LA435"/>
      <c r="LB435"/>
      <c r="LC435"/>
      <c r="LD435"/>
      <c r="LE435"/>
      <c r="LF435"/>
      <c r="LG435"/>
      <c r="LH435"/>
      <c r="LI435"/>
      <c r="LJ435"/>
      <c r="LK435"/>
      <c r="LL435"/>
      <c r="LM435"/>
      <c r="LN435"/>
      <c r="LO435"/>
      <c r="LP435"/>
      <c r="LQ435"/>
      <c r="LR435"/>
      <c r="LS435"/>
      <c r="LT435"/>
      <c r="LU435"/>
      <c r="LV435"/>
      <c r="LW435"/>
      <c r="LX435"/>
      <c r="LY435"/>
      <c r="LZ435"/>
      <c r="MA435"/>
      <c r="MB435"/>
      <c r="MC435"/>
      <c r="MD435"/>
      <c r="ME435"/>
      <c r="MF435"/>
      <c r="MG435"/>
      <c r="MH435"/>
      <c r="MI435"/>
      <c r="MJ435"/>
      <c r="MK435"/>
      <c r="ML435"/>
      <c r="MM435"/>
      <c r="MN435"/>
      <c r="MO435"/>
      <c r="MP435"/>
      <c r="MQ435"/>
      <c r="MR435"/>
      <c r="MS435"/>
      <c r="MT435"/>
      <c r="MU435"/>
      <c r="MV435"/>
      <c r="MW435"/>
      <c r="MX435"/>
      <c r="MY435"/>
      <c r="MZ435"/>
      <c r="NA435"/>
      <c r="NB435"/>
      <c r="NC435"/>
      <c r="ND435"/>
      <c r="NE435"/>
      <c r="NF435"/>
      <c r="NG435"/>
      <c r="NH435"/>
      <c r="NI435"/>
      <c r="NJ435"/>
      <c r="NK435"/>
      <c r="NL435"/>
      <c r="NM435"/>
      <c r="NN435"/>
      <c r="NO435"/>
      <c r="NP435"/>
      <c r="NQ435"/>
      <c r="NR435"/>
      <c r="NS435"/>
      <c r="NT435"/>
      <c r="NU435"/>
      <c r="NV435"/>
      <c r="NW435"/>
      <c r="NX435"/>
      <c r="NY435"/>
      <c r="NZ435"/>
      <c r="OA435"/>
      <c r="OB435"/>
      <c r="OC435"/>
      <c r="OD435"/>
      <c r="OE435"/>
      <c r="OF435"/>
      <c r="OG435"/>
      <c r="OH435"/>
      <c r="OI435"/>
      <c r="OJ435"/>
      <c r="OK435"/>
      <c r="OL435"/>
      <c r="OM435"/>
      <c r="ON435"/>
      <c r="OO435"/>
      <c r="OP435"/>
      <c r="OQ435"/>
      <c r="OR435"/>
      <c r="OS435"/>
      <c r="OT435"/>
      <c r="OU435"/>
      <c r="OV435"/>
      <c r="OW435"/>
      <c r="OX435"/>
      <c r="OY435"/>
      <c r="OZ435"/>
      <c r="PA435"/>
      <c r="PB435"/>
      <c r="PC435"/>
      <c r="PD435"/>
      <c r="PE435"/>
      <c r="PF435"/>
      <c r="PG435"/>
      <c r="PH435"/>
      <c r="PI435"/>
      <c r="PJ435"/>
      <c r="PK435"/>
      <c r="PL435"/>
      <c r="PM435"/>
      <c r="PN435"/>
      <c r="PO435"/>
      <c r="PP435"/>
      <c r="PQ435"/>
      <c r="PR435"/>
      <c r="PS435"/>
      <c r="PT435"/>
      <c r="PU435"/>
      <c r="PV435"/>
      <c r="PW435"/>
      <c r="PX435"/>
      <c r="PY435"/>
      <c r="PZ435"/>
      <c r="QA435"/>
      <c r="QB435"/>
      <c r="QC435"/>
      <c r="QD435"/>
      <c r="QE435"/>
      <c r="QF435"/>
      <c r="QG435"/>
      <c r="QH435"/>
      <c r="QI435"/>
      <c r="QJ435"/>
      <c r="QK435"/>
      <c r="QL435"/>
      <c r="QM435"/>
      <c r="QN435"/>
      <c r="QO435"/>
      <c r="QP435"/>
      <c r="QQ435"/>
      <c r="QR435"/>
      <c r="QS435"/>
      <c r="QT435"/>
      <c r="QU435"/>
      <c r="QV435"/>
      <c r="QW435"/>
      <c r="QX435"/>
      <c r="QY435"/>
      <c r="QZ435"/>
      <c r="RA435"/>
      <c r="RB435"/>
      <c r="RC435"/>
      <c r="RD435"/>
      <c r="RE435"/>
      <c r="RF435"/>
      <c r="RG435"/>
      <c r="RH435"/>
      <c r="RI435"/>
      <c r="RJ435"/>
      <c r="RK435"/>
      <c r="RL435"/>
      <c r="RM435"/>
      <c r="RN435"/>
      <c r="RO435"/>
      <c r="RP435"/>
      <c r="RQ435"/>
    </row>
    <row r="436" spans="1:485" s="40" customFormat="1" x14ac:dyDescent="0.2">
      <c r="A436" s="46" t="s">
        <v>689</v>
      </c>
      <c r="B436" s="47" t="s">
        <v>690</v>
      </c>
      <c r="C436" s="47" t="s">
        <v>16</v>
      </c>
      <c r="D436" s="47" t="s">
        <v>697</v>
      </c>
      <c r="E436" s="26">
        <v>917846</v>
      </c>
      <c r="F436" s="156">
        <v>1067449</v>
      </c>
      <c r="G436" s="2">
        <f t="shared" si="13"/>
        <v>149603</v>
      </c>
      <c r="H436" s="44">
        <f t="shared" si="12"/>
        <v>0.16300000000000001</v>
      </c>
      <c r="I436" s="61" t="s">
        <v>870</v>
      </c>
      <c r="J436" s="65" t="s">
        <v>870</v>
      </c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  <c r="IZ436"/>
      <c r="JA436"/>
      <c r="JB436"/>
      <c r="JC436"/>
      <c r="JD436"/>
      <c r="JE436"/>
      <c r="JF436"/>
      <c r="JG436"/>
      <c r="JH436"/>
      <c r="JI436"/>
      <c r="JJ436"/>
      <c r="JK436"/>
      <c r="JL436"/>
      <c r="JM436"/>
      <c r="JN436"/>
      <c r="JO436"/>
      <c r="JP436"/>
      <c r="JQ436"/>
      <c r="JR436"/>
      <c r="JS436"/>
      <c r="JT436"/>
      <c r="JU436"/>
      <c r="JV436"/>
      <c r="JW436"/>
      <c r="JX436"/>
      <c r="JY436"/>
      <c r="JZ436"/>
      <c r="KA436"/>
      <c r="KB436"/>
      <c r="KC436"/>
      <c r="KD436"/>
      <c r="KE436"/>
      <c r="KF436"/>
      <c r="KG436"/>
      <c r="KH436"/>
      <c r="KI436"/>
      <c r="KJ436"/>
      <c r="KK436"/>
      <c r="KL436"/>
      <c r="KM436"/>
      <c r="KN436"/>
      <c r="KO436"/>
      <c r="KP436"/>
      <c r="KQ436"/>
      <c r="KR436"/>
      <c r="KS436"/>
      <c r="KT436"/>
      <c r="KU436"/>
      <c r="KV436"/>
      <c r="KW436"/>
      <c r="KX436"/>
      <c r="KY436"/>
      <c r="KZ436"/>
      <c r="LA436"/>
      <c r="LB436"/>
      <c r="LC436"/>
      <c r="LD436"/>
      <c r="LE436"/>
      <c r="LF436"/>
      <c r="LG436"/>
      <c r="LH436"/>
      <c r="LI436"/>
      <c r="LJ436"/>
      <c r="LK436"/>
      <c r="LL436"/>
      <c r="LM436"/>
      <c r="LN436"/>
      <c r="LO436"/>
      <c r="LP436"/>
      <c r="LQ436"/>
      <c r="LR436"/>
      <c r="LS436"/>
      <c r="LT436"/>
      <c r="LU436"/>
      <c r="LV436"/>
      <c r="LW436"/>
      <c r="LX436"/>
      <c r="LY436"/>
      <c r="LZ436"/>
      <c r="MA436"/>
      <c r="MB436"/>
      <c r="MC436"/>
      <c r="MD436"/>
      <c r="ME436"/>
      <c r="MF436"/>
      <c r="MG436"/>
      <c r="MH436"/>
      <c r="MI436"/>
      <c r="MJ436"/>
      <c r="MK436"/>
      <c r="ML436"/>
      <c r="MM436"/>
      <c r="MN436"/>
      <c r="MO436"/>
      <c r="MP436"/>
      <c r="MQ436"/>
      <c r="MR436"/>
      <c r="MS436"/>
      <c r="MT436"/>
      <c r="MU436"/>
      <c r="MV436"/>
      <c r="MW436"/>
      <c r="MX436"/>
      <c r="MY436"/>
      <c r="MZ436"/>
      <c r="NA436"/>
      <c r="NB436"/>
      <c r="NC436"/>
      <c r="ND436"/>
      <c r="NE436"/>
      <c r="NF436"/>
      <c r="NG436"/>
      <c r="NH436"/>
      <c r="NI436"/>
      <c r="NJ436"/>
      <c r="NK436"/>
      <c r="NL436"/>
      <c r="NM436"/>
      <c r="NN436"/>
      <c r="NO436"/>
      <c r="NP436"/>
      <c r="NQ436"/>
      <c r="NR436"/>
      <c r="NS436"/>
      <c r="NT436"/>
      <c r="NU436"/>
      <c r="NV436"/>
      <c r="NW436"/>
      <c r="NX436"/>
      <c r="NY436"/>
      <c r="NZ436"/>
      <c r="OA436"/>
      <c r="OB436"/>
      <c r="OC436"/>
      <c r="OD436"/>
      <c r="OE436"/>
      <c r="OF436"/>
      <c r="OG436"/>
      <c r="OH436"/>
      <c r="OI436"/>
      <c r="OJ436"/>
      <c r="OK436"/>
      <c r="OL436"/>
      <c r="OM436"/>
      <c r="ON436"/>
      <c r="OO436"/>
      <c r="OP436"/>
      <c r="OQ436"/>
      <c r="OR436"/>
      <c r="OS436"/>
      <c r="OT436"/>
      <c r="OU436"/>
      <c r="OV436"/>
      <c r="OW436"/>
      <c r="OX436"/>
      <c r="OY436"/>
      <c r="OZ436"/>
      <c r="PA436"/>
      <c r="PB436"/>
      <c r="PC436"/>
      <c r="PD436"/>
      <c r="PE436"/>
      <c r="PF436"/>
      <c r="PG436"/>
      <c r="PH436"/>
      <c r="PI436"/>
      <c r="PJ436"/>
      <c r="PK436"/>
      <c r="PL436"/>
      <c r="PM436"/>
      <c r="PN436"/>
      <c r="PO436"/>
      <c r="PP436"/>
      <c r="PQ436"/>
      <c r="PR436"/>
      <c r="PS436"/>
      <c r="PT436"/>
      <c r="PU436"/>
      <c r="PV436"/>
      <c r="PW436"/>
      <c r="PX436"/>
      <c r="PY436"/>
      <c r="PZ436"/>
      <c r="QA436"/>
      <c r="QB436"/>
      <c r="QC436"/>
      <c r="QD436"/>
      <c r="QE436"/>
      <c r="QF436"/>
      <c r="QG436"/>
      <c r="QH436"/>
      <c r="QI436"/>
      <c r="QJ436"/>
      <c r="QK436"/>
      <c r="QL436"/>
      <c r="QM436"/>
      <c r="QN436"/>
      <c r="QO436"/>
      <c r="QP436"/>
      <c r="QQ436"/>
      <c r="QR436"/>
      <c r="QS436"/>
      <c r="QT436"/>
      <c r="QU436"/>
      <c r="QV436"/>
      <c r="QW436"/>
      <c r="QX436"/>
      <c r="QY436"/>
      <c r="QZ436"/>
      <c r="RA436"/>
      <c r="RB436"/>
      <c r="RC436"/>
      <c r="RD436"/>
      <c r="RE436"/>
      <c r="RF436"/>
      <c r="RG436"/>
      <c r="RH436"/>
      <c r="RI436"/>
      <c r="RJ436"/>
      <c r="RK436"/>
      <c r="RL436"/>
      <c r="RM436"/>
      <c r="RN436"/>
      <c r="RO436"/>
      <c r="RP436"/>
      <c r="RQ436"/>
    </row>
    <row r="437" spans="1:485" s="40" customFormat="1" x14ac:dyDescent="0.2">
      <c r="A437" s="46" t="s">
        <v>689</v>
      </c>
      <c r="B437" s="47" t="s">
        <v>690</v>
      </c>
      <c r="C437" s="47" t="s">
        <v>82</v>
      </c>
      <c r="D437" s="47" t="s">
        <v>698</v>
      </c>
      <c r="E437" s="26">
        <v>1039763</v>
      </c>
      <c r="F437" s="156">
        <v>1197853</v>
      </c>
      <c r="G437" s="2">
        <f t="shared" si="13"/>
        <v>158090</v>
      </c>
      <c r="H437" s="44">
        <f t="shared" si="12"/>
        <v>0.152</v>
      </c>
      <c r="I437" s="61" t="s">
        <v>870</v>
      </c>
      <c r="J437" s="65" t="s">
        <v>870</v>
      </c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  <c r="IZ437"/>
      <c r="JA437"/>
      <c r="JB437"/>
      <c r="JC437"/>
      <c r="JD437"/>
      <c r="JE437"/>
      <c r="JF437"/>
      <c r="JG437"/>
      <c r="JH437"/>
      <c r="JI437"/>
      <c r="JJ437"/>
      <c r="JK437"/>
      <c r="JL437"/>
      <c r="JM437"/>
      <c r="JN437"/>
      <c r="JO437"/>
      <c r="JP437"/>
      <c r="JQ437"/>
      <c r="JR437"/>
      <c r="JS437"/>
      <c r="JT437"/>
      <c r="JU437"/>
      <c r="JV437"/>
      <c r="JW437"/>
      <c r="JX437"/>
      <c r="JY437"/>
      <c r="JZ437"/>
      <c r="KA437"/>
      <c r="KB437"/>
      <c r="KC437"/>
      <c r="KD437"/>
      <c r="KE437"/>
      <c r="KF437"/>
      <c r="KG437"/>
      <c r="KH437"/>
      <c r="KI437"/>
      <c r="KJ437"/>
      <c r="KK437"/>
      <c r="KL437"/>
      <c r="KM437"/>
      <c r="KN437"/>
      <c r="KO437"/>
      <c r="KP437"/>
      <c r="KQ437"/>
      <c r="KR437"/>
      <c r="KS437"/>
      <c r="KT437"/>
      <c r="KU437"/>
      <c r="KV437"/>
      <c r="KW437"/>
      <c r="KX437"/>
      <c r="KY437"/>
      <c r="KZ437"/>
      <c r="LA437"/>
      <c r="LB437"/>
      <c r="LC437"/>
      <c r="LD437"/>
      <c r="LE437"/>
      <c r="LF437"/>
      <c r="LG437"/>
      <c r="LH437"/>
      <c r="LI437"/>
      <c r="LJ437"/>
      <c r="LK437"/>
      <c r="LL437"/>
      <c r="LM437"/>
      <c r="LN437"/>
      <c r="LO437"/>
      <c r="LP437"/>
      <c r="LQ437"/>
      <c r="LR437"/>
      <c r="LS437"/>
      <c r="LT437"/>
      <c r="LU437"/>
      <c r="LV437"/>
      <c r="LW437"/>
      <c r="LX437"/>
      <c r="LY437"/>
      <c r="LZ437"/>
      <c r="MA437"/>
      <c r="MB437"/>
      <c r="MC437"/>
      <c r="MD437"/>
      <c r="ME437"/>
      <c r="MF437"/>
      <c r="MG437"/>
      <c r="MH437"/>
      <c r="MI437"/>
      <c r="MJ437"/>
      <c r="MK437"/>
      <c r="ML437"/>
      <c r="MM437"/>
      <c r="MN437"/>
      <c r="MO437"/>
      <c r="MP437"/>
      <c r="MQ437"/>
      <c r="MR437"/>
      <c r="MS437"/>
      <c r="MT437"/>
      <c r="MU437"/>
      <c r="MV437"/>
      <c r="MW437"/>
      <c r="MX437"/>
      <c r="MY437"/>
      <c r="MZ437"/>
      <c r="NA437"/>
      <c r="NB437"/>
      <c r="NC437"/>
      <c r="ND437"/>
      <c r="NE437"/>
      <c r="NF437"/>
      <c r="NG437"/>
      <c r="NH437"/>
      <c r="NI437"/>
      <c r="NJ437"/>
      <c r="NK437"/>
      <c r="NL437"/>
      <c r="NM437"/>
      <c r="NN437"/>
      <c r="NO437"/>
      <c r="NP437"/>
      <c r="NQ437"/>
      <c r="NR437"/>
      <c r="NS437"/>
      <c r="NT437"/>
      <c r="NU437"/>
      <c r="NV437"/>
      <c r="NW437"/>
      <c r="NX437"/>
      <c r="NY437"/>
      <c r="NZ437"/>
      <c r="OA437"/>
      <c r="OB437"/>
      <c r="OC437"/>
      <c r="OD437"/>
      <c r="OE437"/>
      <c r="OF437"/>
      <c r="OG437"/>
      <c r="OH437"/>
      <c r="OI437"/>
      <c r="OJ437"/>
      <c r="OK437"/>
      <c r="OL437"/>
      <c r="OM437"/>
      <c r="ON437"/>
      <c r="OO437"/>
      <c r="OP437"/>
      <c r="OQ437"/>
      <c r="OR437"/>
      <c r="OS437"/>
      <c r="OT437"/>
      <c r="OU437"/>
      <c r="OV437"/>
      <c r="OW437"/>
      <c r="OX437"/>
      <c r="OY437"/>
      <c r="OZ437"/>
      <c r="PA437"/>
      <c r="PB437"/>
      <c r="PC437"/>
      <c r="PD437"/>
      <c r="PE437"/>
      <c r="PF437"/>
      <c r="PG437"/>
      <c r="PH437"/>
      <c r="PI437"/>
      <c r="PJ437"/>
      <c r="PK437"/>
      <c r="PL437"/>
      <c r="PM437"/>
      <c r="PN437"/>
      <c r="PO437"/>
      <c r="PP437"/>
      <c r="PQ437"/>
      <c r="PR437"/>
      <c r="PS437"/>
      <c r="PT437"/>
      <c r="PU437"/>
      <c r="PV437"/>
      <c r="PW437"/>
      <c r="PX437"/>
      <c r="PY437"/>
      <c r="PZ437"/>
      <c r="QA437"/>
      <c r="QB437"/>
      <c r="QC437"/>
      <c r="QD437"/>
      <c r="QE437"/>
      <c r="QF437"/>
      <c r="QG437"/>
      <c r="QH437"/>
      <c r="QI437"/>
      <c r="QJ437"/>
      <c r="QK437"/>
      <c r="QL437"/>
      <c r="QM437"/>
      <c r="QN437"/>
      <c r="QO437"/>
      <c r="QP437"/>
      <c r="QQ437"/>
      <c r="QR437"/>
      <c r="QS437"/>
      <c r="QT437"/>
      <c r="QU437"/>
      <c r="QV437"/>
      <c r="QW437"/>
      <c r="QX437"/>
      <c r="QY437"/>
      <c r="QZ437"/>
      <c r="RA437"/>
      <c r="RB437"/>
      <c r="RC437"/>
      <c r="RD437"/>
      <c r="RE437"/>
      <c r="RF437"/>
      <c r="RG437"/>
      <c r="RH437"/>
      <c r="RI437"/>
      <c r="RJ437"/>
      <c r="RK437"/>
      <c r="RL437"/>
      <c r="RM437"/>
      <c r="RN437"/>
      <c r="RO437"/>
      <c r="RP437"/>
      <c r="RQ437"/>
    </row>
    <row r="438" spans="1:485" s="40" customFormat="1" x14ac:dyDescent="0.2">
      <c r="A438" s="46" t="s">
        <v>689</v>
      </c>
      <c r="B438" s="47" t="s">
        <v>690</v>
      </c>
      <c r="C438" s="47" t="s">
        <v>185</v>
      </c>
      <c r="D438" s="47" t="s">
        <v>691</v>
      </c>
      <c r="E438" s="26">
        <v>1397951</v>
      </c>
      <c r="F438" s="156">
        <v>1771833</v>
      </c>
      <c r="G438" s="2">
        <f t="shared" si="13"/>
        <v>373882</v>
      </c>
      <c r="H438" s="44">
        <f t="shared" si="12"/>
        <v>0.26750000000000002</v>
      </c>
      <c r="I438" s="61" t="s">
        <v>870</v>
      </c>
      <c r="J438" s="65" t="s">
        <v>870</v>
      </c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  <c r="IZ438"/>
      <c r="JA438"/>
      <c r="JB438"/>
      <c r="JC438"/>
      <c r="JD438"/>
      <c r="JE438"/>
      <c r="JF438"/>
      <c r="JG438"/>
      <c r="JH438"/>
      <c r="JI438"/>
      <c r="JJ438"/>
      <c r="JK438"/>
      <c r="JL438"/>
      <c r="JM438"/>
      <c r="JN438"/>
      <c r="JO438"/>
      <c r="JP438"/>
      <c r="JQ438"/>
      <c r="JR438"/>
      <c r="JS438"/>
      <c r="JT438"/>
      <c r="JU438"/>
      <c r="JV438"/>
      <c r="JW438"/>
      <c r="JX438"/>
      <c r="JY438"/>
      <c r="JZ438"/>
      <c r="KA438"/>
      <c r="KB438"/>
      <c r="KC438"/>
      <c r="KD438"/>
      <c r="KE438"/>
      <c r="KF438"/>
      <c r="KG438"/>
      <c r="KH438"/>
      <c r="KI438"/>
      <c r="KJ438"/>
      <c r="KK438"/>
      <c r="KL438"/>
      <c r="KM438"/>
      <c r="KN438"/>
      <c r="KO438"/>
      <c r="KP438"/>
      <c r="KQ438"/>
      <c r="KR438"/>
      <c r="KS438"/>
      <c r="KT438"/>
      <c r="KU438"/>
      <c r="KV438"/>
      <c r="KW438"/>
      <c r="KX438"/>
      <c r="KY438"/>
      <c r="KZ438"/>
      <c r="LA438"/>
      <c r="LB438"/>
      <c r="LC438"/>
      <c r="LD438"/>
      <c r="LE438"/>
      <c r="LF438"/>
      <c r="LG438"/>
      <c r="LH438"/>
      <c r="LI438"/>
      <c r="LJ438"/>
      <c r="LK438"/>
      <c r="LL438"/>
      <c r="LM438"/>
      <c r="LN438"/>
      <c r="LO438"/>
      <c r="LP438"/>
      <c r="LQ438"/>
      <c r="LR438"/>
      <c r="LS438"/>
      <c r="LT438"/>
      <c r="LU438"/>
      <c r="LV438"/>
      <c r="LW438"/>
      <c r="LX438"/>
      <c r="LY438"/>
      <c r="LZ438"/>
      <c r="MA438"/>
      <c r="MB438"/>
      <c r="MC438"/>
      <c r="MD438"/>
      <c r="ME438"/>
      <c r="MF438"/>
      <c r="MG438"/>
      <c r="MH438"/>
      <c r="MI438"/>
      <c r="MJ438"/>
      <c r="MK438"/>
      <c r="ML438"/>
      <c r="MM438"/>
      <c r="MN438"/>
      <c r="MO438"/>
      <c r="MP438"/>
      <c r="MQ438"/>
      <c r="MR438"/>
      <c r="MS438"/>
      <c r="MT438"/>
      <c r="MU438"/>
      <c r="MV438"/>
      <c r="MW438"/>
      <c r="MX438"/>
      <c r="MY438"/>
      <c r="MZ438"/>
      <c r="NA438"/>
      <c r="NB438"/>
      <c r="NC438"/>
      <c r="ND438"/>
      <c r="NE438"/>
      <c r="NF438"/>
      <c r="NG438"/>
      <c r="NH438"/>
      <c r="NI438"/>
      <c r="NJ438"/>
      <c r="NK438"/>
      <c r="NL438"/>
      <c r="NM438"/>
      <c r="NN438"/>
      <c r="NO438"/>
      <c r="NP438"/>
      <c r="NQ438"/>
      <c r="NR438"/>
      <c r="NS438"/>
      <c r="NT438"/>
      <c r="NU438"/>
      <c r="NV438"/>
      <c r="NW438"/>
      <c r="NX438"/>
      <c r="NY438"/>
      <c r="NZ438"/>
      <c r="OA438"/>
      <c r="OB438"/>
      <c r="OC438"/>
      <c r="OD438"/>
      <c r="OE438"/>
      <c r="OF438"/>
      <c r="OG438"/>
      <c r="OH438"/>
      <c r="OI438"/>
      <c r="OJ438"/>
      <c r="OK438"/>
      <c r="OL438"/>
      <c r="OM438"/>
      <c r="ON438"/>
      <c r="OO438"/>
      <c r="OP438"/>
      <c r="OQ438"/>
      <c r="OR438"/>
      <c r="OS438"/>
      <c r="OT438"/>
      <c r="OU438"/>
      <c r="OV438"/>
      <c r="OW438"/>
      <c r="OX438"/>
      <c r="OY438"/>
      <c r="OZ438"/>
      <c r="PA438"/>
      <c r="PB438"/>
      <c r="PC438"/>
      <c r="PD438"/>
      <c r="PE438"/>
      <c r="PF438"/>
      <c r="PG438"/>
      <c r="PH438"/>
      <c r="PI438"/>
      <c r="PJ438"/>
      <c r="PK438"/>
      <c r="PL438"/>
      <c r="PM438"/>
      <c r="PN438"/>
      <c r="PO438"/>
      <c r="PP438"/>
      <c r="PQ438"/>
      <c r="PR438"/>
      <c r="PS438"/>
      <c r="PT438"/>
      <c r="PU438"/>
      <c r="PV438"/>
      <c r="PW438"/>
      <c r="PX438"/>
      <c r="PY438"/>
      <c r="PZ438"/>
      <c r="QA438"/>
      <c r="QB438"/>
      <c r="QC438"/>
      <c r="QD438"/>
      <c r="QE438"/>
      <c r="QF438"/>
      <c r="QG438"/>
      <c r="QH438"/>
      <c r="QI438"/>
      <c r="QJ438"/>
      <c r="QK438"/>
      <c r="QL438"/>
      <c r="QM438"/>
      <c r="QN438"/>
      <c r="QO438"/>
      <c r="QP438"/>
      <c r="QQ438"/>
      <c r="QR438"/>
      <c r="QS438"/>
      <c r="QT438"/>
      <c r="QU438"/>
      <c r="QV438"/>
      <c r="QW438"/>
      <c r="QX438"/>
      <c r="QY438"/>
      <c r="QZ438"/>
      <c r="RA438"/>
      <c r="RB438"/>
      <c r="RC438"/>
      <c r="RD438"/>
      <c r="RE438"/>
      <c r="RF438"/>
      <c r="RG438"/>
      <c r="RH438"/>
      <c r="RI438"/>
      <c r="RJ438"/>
      <c r="RK438"/>
      <c r="RL438"/>
      <c r="RM438"/>
      <c r="RN438"/>
      <c r="RO438"/>
      <c r="RP438"/>
      <c r="RQ438"/>
    </row>
    <row r="439" spans="1:485" s="40" customFormat="1" x14ac:dyDescent="0.2">
      <c r="A439" s="46" t="s">
        <v>689</v>
      </c>
      <c r="B439" s="47" t="s">
        <v>690</v>
      </c>
      <c r="C439" s="47" t="s">
        <v>483</v>
      </c>
      <c r="D439" s="47" t="s">
        <v>699</v>
      </c>
      <c r="E439" s="26">
        <v>7979662</v>
      </c>
      <c r="F439" s="156">
        <v>9117840</v>
      </c>
      <c r="G439" s="2">
        <f t="shared" si="13"/>
        <v>1138178</v>
      </c>
      <c r="H439" s="44">
        <f t="shared" si="12"/>
        <v>0.1426</v>
      </c>
      <c r="I439" s="61" t="s">
        <v>870</v>
      </c>
      <c r="J439" s="65" t="s">
        <v>870</v>
      </c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  <c r="IZ439"/>
      <c r="JA439"/>
      <c r="JB439"/>
      <c r="JC439"/>
      <c r="JD439"/>
      <c r="JE439"/>
      <c r="JF439"/>
      <c r="JG439"/>
      <c r="JH439"/>
      <c r="JI439"/>
      <c r="JJ439"/>
      <c r="JK439"/>
      <c r="JL439"/>
      <c r="JM439"/>
      <c r="JN439"/>
      <c r="JO439"/>
      <c r="JP439"/>
      <c r="JQ439"/>
      <c r="JR439"/>
      <c r="JS439"/>
      <c r="JT439"/>
      <c r="JU439"/>
      <c r="JV439"/>
      <c r="JW439"/>
      <c r="JX439"/>
      <c r="JY439"/>
      <c r="JZ439"/>
      <c r="KA439"/>
      <c r="KB439"/>
      <c r="KC439"/>
      <c r="KD439"/>
      <c r="KE439"/>
      <c r="KF439"/>
      <c r="KG439"/>
      <c r="KH439"/>
      <c r="KI439"/>
      <c r="KJ439"/>
      <c r="KK439"/>
      <c r="KL439"/>
      <c r="KM439"/>
      <c r="KN439"/>
      <c r="KO439"/>
      <c r="KP439"/>
      <c r="KQ439"/>
      <c r="KR439"/>
      <c r="KS439"/>
      <c r="KT439"/>
      <c r="KU439"/>
      <c r="KV439"/>
      <c r="KW439"/>
      <c r="KX439"/>
      <c r="KY439"/>
      <c r="KZ439"/>
      <c r="LA439"/>
      <c r="LB439"/>
      <c r="LC439"/>
      <c r="LD439"/>
      <c r="LE439"/>
      <c r="LF439"/>
      <c r="LG439"/>
      <c r="LH439"/>
      <c r="LI439"/>
      <c r="LJ439"/>
      <c r="LK439"/>
      <c r="LL439"/>
      <c r="LM439"/>
      <c r="LN439"/>
      <c r="LO439"/>
      <c r="LP439"/>
      <c r="LQ439"/>
      <c r="LR439"/>
      <c r="LS439"/>
      <c r="LT439"/>
      <c r="LU439"/>
      <c r="LV439"/>
      <c r="LW439"/>
      <c r="LX439"/>
      <c r="LY439"/>
      <c r="LZ439"/>
      <c r="MA439"/>
      <c r="MB439"/>
      <c r="MC439"/>
      <c r="MD439"/>
      <c r="ME439"/>
      <c r="MF439"/>
      <c r="MG439"/>
      <c r="MH439"/>
      <c r="MI439"/>
      <c r="MJ439"/>
      <c r="MK439"/>
      <c r="ML439"/>
      <c r="MM439"/>
      <c r="MN439"/>
      <c r="MO439"/>
      <c r="MP439"/>
      <c r="MQ439"/>
      <c r="MR439"/>
      <c r="MS439"/>
      <c r="MT439"/>
      <c r="MU439"/>
      <c r="MV439"/>
      <c r="MW439"/>
      <c r="MX439"/>
      <c r="MY439"/>
      <c r="MZ439"/>
      <c r="NA439"/>
      <c r="NB439"/>
      <c r="NC439"/>
      <c r="ND439"/>
      <c r="NE439"/>
      <c r="NF439"/>
      <c r="NG439"/>
      <c r="NH439"/>
      <c r="NI439"/>
      <c r="NJ439"/>
      <c r="NK439"/>
      <c r="NL439"/>
      <c r="NM439"/>
      <c r="NN439"/>
      <c r="NO439"/>
      <c r="NP439"/>
      <c r="NQ439"/>
      <c r="NR439"/>
      <c r="NS439"/>
      <c r="NT439"/>
      <c r="NU439"/>
      <c r="NV439"/>
      <c r="NW439"/>
      <c r="NX439"/>
      <c r="NY439"/>
      <c r="NZ439"/>
      <c r="OA439"/>
      <c r="OB439"/>
      <c r="OC439"/>
      <c r="OD439"/>
      <c r="OE439"/>
      <c r="OF439"/>
      <c r="OG439"/>
      <c r="OH439"/>
      <c r="OI439"/>
      <c r="OJ439"/>
      <c r="OK439"/>
      <c r="OL439"/>
      <c r="OM439"/>
      <c r="ON439"/>
      <c r="OO439"/>
      <c r="OP439"/>
      <c r="OQ439"/>
      <c r="OR439"/>
      <c r="OS439"/>
      <c r="OT439"/>
      <c r="OU439"/>
      <c r="OV439"/>
      <c r="OW439"/>
      <c r="OX439"/>
      <c r="OY439"/>
      <c r="OZ439"/>
      <c r="PA439"/>
      <c r="PB439"/>
      <c r="PC439"/>
      <c r="PD439"/>
      <c r="PE439"/>
      <c r="PF439"/>
      <c r="PG439"/>
      <c r="PH439"/>
      <c r="PI439"/>
      <c r="PJ439"/>
      <c r="PK439"/>
      <c r="PL439"/>
      <c r="PM439"/>
      <c r="PN439"/>
      <c r="PO439"/>
      <c r="PP439"/>
      <c r="PQ439"/>
      <c r="PR439"/>
      <c r="PS439"/>
      <c r="PT439"/>
      <c r="PU439"/>
      <c r="PV439"/>
      <c r="PW439"/>
      <c r="PX439"/>
      <c r="PY439"/>
      <c r="PZ439"/>
      <c r="QA439"/>
      <c r="QB439"/>
      <c r="QC439"/>
      <c r="QD439"/>
      <c r="QE439"/>
      <c r="QF439"/>
      <c r="QG439"/>
      <c r="QH439"/>
      <c r="QI439"/>
      <c r="QJ439"/>
      <c r="QK439"/>
      <c r="QL439"/>
      <c r="QM439"/>
      <c r="QN439"/>
      <c r="QO439"/>
      <c r="QP439"/>
      <c r="QQ439"/>
      <c r="QR439"/>
      <c r="QS439"/>
      <c r="QT439"/>
      <c r="QU439"/>
      <c r="QV439"/>
      <c r="QW439"/>
      <c r="QX439"/>
      <c r="QY439"/>
      <c r="QZ439"/>
      <c r="RA439"/>
      <c r="RB439"/>
      <c r="RC439"/>
      <c r="RD439"/>
      <c r="RE439"/>
      <c r="RF439"/>
      <c r="RG439"/>
      <c r="RH439"/>
      <c r="RI439"/>
      <c r="RJ439"/>
      <c r="RK439"/>
      <c r="RL439"/>
      <c r="RM439"/>
      <c r="RN439"/>
      <c r="RO439"/>
      <c r="RP439"/>
      <c r="RQ439"/>
    </row>
    <row r="440" spans="1:485" s="40" customFormat="1" x14ac:dyDescent="0.2">
      <c r="A440" s="46" t="s">
        <v>689</v>
      </c>
      <c r="B440" s="47" t="s">
        <v>690</v>
      </c>
      <c r="C440" s="47" t="s">
        <v>30</v>
      </c>
      <c r="D440" s="47" t="s">
        <v>700</v>
      </c>
      <c r="E440" s="26">
        <v>13850888</v>
      </c>
      <c r="F440" s="156">
        <v>16705475</v>
      </c>
      <c r="G440" s="2">
        <f t="shared" si="13"/>
        <v>2854587</v>
      </c>
      <c r="H440" s="44">
        <f t="shared" si="12"/>
        <v>0.20610000000000001</v>
      </c>
      <c r="I440" s="61" t="s">
        <v>870</v>
      </c>
      <c r="J440" s="65" t="s">
        <v>870</v>
      </c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  <c r="IZ440"/>
      <c r="JA440"/>
      <c r="JB440"/>
      <c r="JC440"/>
      <c r="JD440"/>
      <c r="JE440"/>
      <c r="JF440"/>
      <c r="JG440"/>
      <c r="JH440"/>
      <c r="JI440"/>
      <c r="JJ440"/>
      <c r="JK440"/>
      <c r="JL440"/>
      <c r="JM440"/>
      <c r="JN440"/>
      <c r="JO440"/>
      <c r="JP440"/>
      <c r="JQ440"/>
      <c r="JR440"/>
      <c r="JS440"/>
      <c r="JT440"/>
      <c r="JU440"/>
      <c r="JV440"/>
      <c r="JW440"/>
      <c r="JX440"/>
      <c r="JY440"/>
      <c r="JZ440"/>
      <c r="KA440"/>
      <c r="KB440"/>
      <c r="KC440"/>
      <c r="KD440"/>
      <c r="KE440"/>
      <c r="KF440"/>
      <c r="KG440"/>
      <c r="KH440"/>
      <c r="KI440"/>
      <c r="KJ440"/>
      <c r="KK440"/>
      <c r="KL440"/>
      <c r="KM440"/>
      <c r="KN440"/>
      <c r="KO440"/>
      <c r="KP440"/>
      <c r="KQ440"/>
      <c r="KR440"/>
      <c r="KS440"/>
      <c r="KT440"/>
      <c r="KU440"/>
      <c r="KV440"/>
      <c r="KW440"/>
      <c r="KX440"/>
      <c r="KY440"/>
      <c r="KZ440"/>
      <c r="LA440"/>
      <c r="LB440"/>
      <c r="LC440"/>
      <c r="LD440"/>
      <c r="LE440"/>
      <c r="LF440"/>
      <c r="LG440"/>
      <c r="LH440"/>
      <c r="LI440"/>
      <c r="LJ440"/>
      <c r="LK440"/>
      <c r="LL440"/>
      <c r="LM440"/>
      <c r="LN440"/>
      <c r="LO440"/>
      <c r="LP440"/>
      <c r="LQ440"/>
      <c r="LR440"/>
      <c r="LS440"/>
      <c r="LT440"/>
      <c r="LU440"/>
      <c r="LV440"/>
      <c r="LW440"/>
      <c r="LX440"/>
      <c r="LY440"/>
      <c r="LZ440"/>
      <c r="MA440"/>
      <c r="MB440"/>
      <c r="MC440"/>
      <c r="MD440"/>
      <c r="ME440"/>
      <c r="MF440"/>
      <c r="MG440"/>
      <c r="MH440"/>
      <c r="MI440"/>
      <c r="MJ440"/>
      <c r="MK440"/>
      <c r="ML440"/>
      <c r="MM440"/>
      <c r="MN440"/>
      <c r="MO440"/>
      <c r="MP440"/>
      <c r="MQ440"/>
      <c r="MR440"/>
      <c r="MS440"/>
      <c r="MT440"/>
      <c r="MU440"/>
      <c r="MV440"/>
      <c r="MW440"/>
      <c r="MX440"/>
      <c r="MY440"/>
      <c r="MZ440"/>
      <c r="NA440"/>
      <c r="NB440"/>
      <c r="NC440"/>
      <c r="ND440"/>
      <c r="NE440"/>
      <c r="NF440"/>
      <c r="NG440"/>
      <c r="NH440"/>
      <c r="NI440"/>
      <c r="NJ440"/>
      <c r="NK440"/>
      <c r="NL440"/>
      <c r="NM440"/>
      <c r="NN440"/>
      <c r="NO440"/>
      <c r="NP440"/>
      <c r="NQ440"/>
      <c r="NR440"/>
      <c r="NS440"/>
      <c r="NT440"/>
      <c r="NU440"/>
      <c r="NV440"/>
      <c r="NW440"/>
      <c r="NX440"/>
      <c r="NY440"/>
      <c r="NZ440"/>
      <c r="OA440"/>
      <c r="OB440"/>
      <c r="OC440"/>
      <c r="OD440"/>
      <c r="OE440"/>
      <c r="OF440"/>
      <c r="OG440"/>
      <c r="OH440"/>
      <c r="OI440"/>
      <c r="OJ440"/>
      <c r="OK440"/>
      <c r="OL440"/>
      <c r="OM440"/>
      <c r="ON440"/>
      <c r="OO440"/>
      <c r="OP440"/>
      <c r="OQ440"/>
      <c r="OR440"/>
      <c r="OS440"/>
      <c r="OT440"/>
      <c r="OU440"/>
      <c r="OV440"/>
      <c r="OW440"/>
      <c r="OX440"/>
      <c r="OY440"/>
      <c r="OZ440"/>
      <c r="PA440"/>
      <c r="PB440"/>
      <c r="PC440"/>
      <c r="PD440"/>
      <c r="PE440"/>
      <c r="PF440"/>
      <c r="PG440"/>
      <c r="PH440"/>
      <c r="PI440"/>
      <c r="PJ440"/>
      <c r="PK440"/>
      <c r="PL440"/>
      <c r="PM440"/>
      <c r="PN440"/>
      <c r="PO440"/>
      <c r="PP440"/>
      <c r="PQ440"/>
      <c r="PR440"/>
      <c r="PS440"/>
      <c r="PT440"/>
      <c r="PU440"/>
      <c r="PV440"/>
      <c r="PW440"/>
      <c r="PX440"/>
      <c r="PY440"/>
      <c r="PZ440"/>
      <c r="QA440"/>
      <c r="QB440"/>
      <c r="QC440"/>
      <c r="QD440"/>
      <c r="QE440"/>
      <c r="QF440"/>
      <c r="QG440"/>
      <c r="QH440"/>
      <c r="QI440"/>
      <c r="QJ440"/>
      <c r="QK440"/>
      <c r="QL440"/>
      <c r="QM440"/>
      <c r="QN440"/>
      <c r="QO440"/>
      <c r="QP440"/>
      <c r="QQ440"/>
      <c r="QR440"/>
      <c r="QS440"/>
      <c r="QT440"/>
      <c r="QU440"/>
      <c r="QV440"/>
      <c r="QW440"/>
      <c r="QX440"/>
      <c r="QY440"/>
      <c r="QZ440"/>
      <c r="RA440"/>
      <c r="RB440"/>
      <c r="RC440"/>
      <c r="RD440"/>
      <c r="RE440"/>
      <c r="RF440"/>
      <c r="RG440"/>
      <c r="RH440"/>
      <c r="RI440"/>
      <c r="RJ440"/>
      <c r="RK440"/>
      <c r="RL440"/>
      <c r="RM440"/>
      <c r="RN440"/>
      <c r="RO440"/>
      <c r="RP440"/>
      <c r="RQ440"/>
    </row>
    <row r="441" spans="1:485" s="40" customFormat="1" x14ac:dyDescent="0.2">
      <c r="A441" s="46" t="s">
        <v>689</v>
      </c>
      <c r="B441" s="47" t="s">
        <v>690</v>
      </c>
      <c r="C441" s="47" t="s">
        <v>701</v>
      </c>
      <c r="D441" s="47" t="s">
        <v>702</v>
      </c>
      <c r="E441" s="26">
        <v>1128463</v>
      </c>
      <c r="F441" s="156">
        <v>1369268</v>
      </c>
      <c r="G441" s="2">
        <f t="shared" si="13"/>
        <v>240805</v>
      </c>
      <c r="H441" s="44">
        <f t="shared" si="12"/>
        <v>0.21340000000000001</v>
      </c>
      <c r="I441" s="61" t="s">
        <v>870</v>
      </c>
      <c r="J441" s="65" t="s">
        <v>870</v>
      </c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  <c r="IZ441"/>
      <c r="JA441"/>
      <c r="JB441"/>
      <c r="JC441"/>
      <c r="JD441"/>
      <c r="JE441"/>
      <c r="JF441"/>
      <c r="JG441"/>
      <c r="JH441"/>
      <c r="JI441"/>
      <c r="JJ441"/>
      <c r="JK441"/>
      <c r="JL441"/>
      <c r="JM441"/>
      <c r="JN441"/>
      <c r="JO441"/>
      <c r="JP441"/>
      <c r="JQ441"/>
      <c r="JR441"/>
      <c r="JS441"/>
      <c r="JT441"/>
      <c r="JU441"/>
      <c r="JV441"/>
      <c r="JW441"/>
      <c r="JX441"/>
      <c r="JY441"/>
      <c r="JZ441"/>
      <c r="KA441"/>
      <c r="KB441"/>
      <c r="KC441"/>
      <c r="KD441"/>
      <c r="KE441"/>
      <c r="KF441"/>
      <c r="KG441"/>
      <c r="KH441"/>
      <c r="KI441"/>
      <c r="KJ441"/>
      <c r="KK441"/>
      <c r="KL441"/>
      <c r="KM441"/>
      <c r="KN441"/>
      <c r="KO441"/>
      <c r="KP441"/>
      <c r="KQ441"/>
      <c r="KR441"/>
      <c r="KS441"/>
      <c r="KT441"/>
      <c r="KU441"/>
      <c r="KV441"/>
      <c r="KW441"/>
      <c r="KX441"/>
      <c r="KY441"/>
      <c r="KZ441"/>
      <c r="LA441"/>
      <c r="LB441"/>
      <c r="LC441"/>
      <c r="LD441"/>
      <c r="LE441"/>
      <c r="LF441"/>
      <c r="LG441"/>
      <c r="LH441"/>
      <c r="LI441"/>
      <c r="LJ441"/>
      <c r="LK441"/>
      <c r="LL441"/>
      <c r="LM441"/>
      <c r="LN441"/>
      <c r="LO441"/>
      <c r="LP441"/>
      <c r="LQ441"/>
      <c r="LR441"/>
      <c r="LS441"/>
      <c r="LT441"/>
      <c r="LU441"/>
      <c r="LV441"/>
      <c r="LW441"/>
      <c r="LX441"/>
      <c r="LY441"/>
      <c r="LZ441"/>
      <c r="MA441"/>
      <c r="MB441"/>
      <c r="MC441"/>
      <c r="MD441"/>
      <c r="ME441"/>
      <c r="MF441"/>
      <c r="MG441"/>
      <c r="MH441"/>
      <c r="MI441"/>
      <c r="MJ441"/>
      <c r="MK441"/>
      <c r="ML441"/>
      <c r="MM441"/>
      <c r="MN441"/>
      <c r="MO441"/>
      <c r="MP441"/>
      <c r="MQ441"/>
      <c r="MR441"/>
      <c r="MS441"/>
      <c r="MT441"/>
      <c r="MU441"/>
      <c r="MV441"/>
      <c r="MW441"/>
      <c r="MX441"/>
      <c r="MY441"/>
      <c r="MZ441"/>
      <c r="NA441"/>
      <c r="NB441"/>
      <c r="NC441"/>
      <c r="ND441"/>
      <c r="NE441"/>
      <c r="NF441"/>
      <c r="NG441"/>
      <c r="NH441"/>
      <c r="NI441"/>
      <c r="NJ441"/>
      <c r="NK441"/>
      <c r="NL441"/>
      <c r="NM441"/>
      <c r="NN441"/>
      <c r="NO441"/>
      <c r="NP441"/>
      <c r="NQ441"/>
      <c r="NR441"/>
      <c r="NS441"/>
      <c r="NT441"/>
      <c r="NU441"/>
      <c r="NV441"/>
      <c r="NW441"/>
      <c r="NX441"/>
      <c r="NY441"/>
      <c r="NZ441"/>
      <c r="OA441"/>
      <c r="OB441"/>
      <c r="OC441"/>
      <c r="OD441"/>
      <c r="OE441"/>
      <c r="OF441"/>
      <c r="OG441"/>
      <c r="OH441"/>
      <c r="OI441"/>
      <c r="OJ441"/>
      <c r="OK441"/>
      <c r="OL441"/>
      <c r="OM441"/>
      <c r="ON441"/>
      <c r="OO441"/>
      <c r="OP441"/>
      <c r="OQ441"/>
      <c r="OR441"/>
      <c r="OS441"/>
      <c r="OT441"/>
      <c r="OU441"/>
      <c r="OV441"/>
      <c r="OW441"/>
      <c r="OX441"/>
      <c r="OY441"/>
      <c r="OZ441"/>
      <c r="PA441"/>
      <c r="PB441"/>
      <c r="PC441"/>
      <c r="PD441"/>
      <c r="PE441"/>
      <c r="PF441"/>
      <c r="PG441"/>
      <c r="PH441"/>
      <c r="PI441"/>
      <c r="PJ441"/>
      <c r="PK441"/>
      <c r="PL441"/>
      <c r="PM441"/>
      <c r="PN441"/>
      <c r="PO441"/>
      <c r="PP441"/>
      <c r="PQ441"/>
      <c r="PR441"/>
      <c r="PS441"/>
      <c r="PT441"/>
      <c r="PU441"/>
      <c r="PV441"/>
      <c r="PW441"/>
      <c r="PX441"/>
      <c r="PY441"/>
      <c r="PZ441"/>
      <c r="QA441"/>
      <c r="QB441"/>
      <c r="QC441"/>
      <c r="QD441"/>
      <c r="QE441"/>
      <c r="QF441"/>
      <c r="QG441"/>
      <c r="QH441"/>
      <c r="QI441"/>
      <c r="QJ441"/>
      <c r="QK441"/>
      <c r="QL441"/>
      <c r="QM441"/>
      <c r="QN441"/>
      <c r="QO441"/>
      <c r="QP441"/>
      <c r="QQ441"/>
      <c r="QR441"/>
      <c r="QS441"/>
      <c r="QT441"/>
      <c r="QU441"/>
      <c r="QV441"/>
      <c r="QW441"/>
      <c r="QX441"/>
      <c r="QY441"/>
      <c r="QZ441"/>
      <c r="RA441"/>
      <c r="RB441"/>
      <c r="RC441"/>
      <c r="RD441"/>
      <c r="RE441"/>
      <c r="RF441"/>
      <c r="RG441"/>
      <c r="RH441"/>
      <c r="RI441"/>
      <c r="RJ441"/>
      <c r="RK441"/>
      <c r="RL441"/>
      <c r="RM441"/>
      <c r="RN441"/>
      <c r="RO441"/>
      <c r="RP441"/>
      <c r="RQ441"/>
    </row>
    <row r="442" spans="1:485" s="40" customFormat="1" x14ac:dyDescent="0.2">
      <c r="A442" s="46" t="s">
        <v>689</v>
      </c>
      <c r="B442" s="47" t="s">
        <v>690</v>
      </c>
      <c r="C442" s="47" t="s">
        <v>703</v>
      </c>
      <c r="D442" s="47" t="s">
        <v>704</v>
      </c>
      <c r="E442" s="26">
        <v>456005</v>
      </c>
      <c r="F442" s="156">
        <v>464617</v>
      </c>
      <c r="G442" s="2">
        <f t="shared" si="13"/>
        <v>8612</v>
      </c>
      <c r="H442" s="44">
        <f t="shared" si="12"/>
        <v>1.89E-2</v>
      </c>
      <c r="I442" s="61" t="s">
        <v>870</v>
      </c>
      <c r="J442" s="65" t="s">
        <v>870</v>
      </c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  <c r="IZ442"/>
      <c r="JA442"/>
      <c r="JB442"/>
      <c r="JC442"/>
      <c r="JD442"/>
      <c r="JE442"/>
      <c r="JF442"/>
      <c r="JG442"/>
      <c r="JH442"/>
      <c r="JI442"/>
      <c r="JJ442"/>
      <c r="JK442"/>
      <c r="JL442"/>
      <c r="JM442"/>
      <c r="JN442"/>
      <c r="JO442"/>
      <c r="JP442"/>
      <c r="JQ442"/>
      <c r="JR442"/>
      <c r="JS442"/>
      <c r="JT442"/>
      <c r="JU442"/>
      <c r="JV442"/>
      <c r="JW442"/>
      <c r="JX442"/>
      <c r="JY442"/>
      <c r="JZ442"/>
      <c r="KA442"/>
      <c r="KB442"/>
      <c r="KC442"/>
      <c r="KD442"/>
      <c r="KE442"/>
      <c r="KF442"/>
      <c r="KG442"/>
      <c r="KH442"/>
      <c r="KI442"/>
      <c r="KJ442"/>
      <c r="KK442"/>
      <c r="KL442"/>
      <c r="KM442"/>
      <c r="KN442"/>
      <c r="KO442"/>
      <c r="KP442"/>
      <c r="KQ442"/>
      <c r="KR442"/>
      <c r="KS442"/>
      <c r="KT442"/>
      <c r="KU442"/>
      <c r="KV442"/>
      <c r="KW442"/>
      <c r="KX442"/>
      <c r="KY442"/>
      <c r="KZ442"/>
      <c r="LA442"/>
      <c r="LB442"/>
      <c r="LC442"/>
      <c r="LD442"/>
      <c r="LE442"/>
      <c r="LF442"/>
      <c r="LG442"/>
      <c r="LH442"/>
      <c r="LI442"/>
      <c r="LJ442"/>
      <c r="LK442"/>
      <c r="LL442"/>
      <c r="LM442"/>
      <c r="LN442"/>
      <c r="LO442"/>
      <c r="LP442"/>
      <c r="LQ442"/>
      <c r="LR442"/>
      <c r="LS442"/>
      <c r="LT442"/>
      <c r="LU442"/>
      <c r="LV442"/>
      <c r="LW442"/>
      <c r="LX442"/>
      <c r="LY442"/>
      <c r="LZ442"/>
      <c r="MA442"/>
      <c r="MB442"/>
      <c r="MC442"/>
      <c r="MD442"/>
      <c r="ME442"/>
      <c r="MF442"/>
      <c r="MG442"/>
      <c r="MH442"/>
      <c r="MI442"/>
      <c r="MJ442"/>
      <c r="MK442"/>
      <c r="ML442"/>
      <c r="MM442"/>
      <c r="MN442"/>
      <c r="MO442"/>
      <c r="MP442"/>
      <c r="MQ442"/>
      <c r="MR442"/>
      <c r="MS442"/>
      <c r="MT442"/>
      <c r="MU442"/>
      <c r="MV442"/>
      <c r="MW442"/>
      <c r="MX442"/>
      <c r="MY442"/>
      <c r="MZ442"/>
      <c r="NA442"/>
      <c r="NB442"/>
      <c r="NC442"/>
      <c r="ND442"/>
      <c r="NE442"/>
      <c r="NF442"/>
      <c r="NG442"/>
      <c r="NH442"/>
      <c r="NI442"/>
      <c r="NJ442"/>
      <c r="NK442"/>
      <c r="NL442"/>
      <c r="NM442"/>
      <c r="NN442"/>
      <c r="NO442"/>
      <c r="NP442"/>
      <c r="NQ442"/>
      <c r="NR442"/>
      <c r="NS442"/>
      <c r="NT442"/>
      <c r="NU442"/>
      <c r="NV442"/>
      <c r="NW442"/>
      <c r="NX442"/>
      <c r="NY442"/>
      <c r="NZ442"/>
      <c r="OA442"/>
      <c r="OB442"/>
      <c r="OC442"/>
      <c r="OD442"/>
      <c r="OE442"/>
      <c r="OF442"/>
      <c r="OG442"/>
      <c r="OH442"/>
      <c r="OI442"/>
      <c r="OJ442"/>
      <c r="OK442"/>
      <c r="OL442"/>
      <c r="OM442"/>
      <c r="ON442"/>
      <c r="OO442"/>
      <c r="OP442"/>
      <c r="OQ442"/>
      <c r="OR442"/>
      <c r="OS442"/>
      <c r="OT442"/>
      <c r="OU442"/>
      <c r="OV442"/>
      <c r="OW442"/>
      <c r="OX442"/>
      <c r="OY442"/>
      <c r="OZ442"/>
      <c r="PA442"/>
      <c r="PB442"/>
      <c r="PC442"/>
      <c r="PD442"/>
      <c r="PE442"/>
      <c r="PF442"/>
      <c r="PG442"/>
      <c r="PH442"/>
      <c r="PI442"/>
      <c r="PJ442"/>
      <c r="PK442"/>
      <c r="PL442"/>
      <c r="PM442"/>
      <c r="PN442"/>
      <c r="PO442"/>
      <c r="PP442"/>
      <c r="PQ442"/>
      <c r="PR442"/>
      <c r="PS442"/>
      <c r="PT442"/>
      <c r="PU442"/>
      <c r="PV442"/>
      <c r="PW442"/>
      <c r="PX442"/>
      <c r="PY442"/>
      <c r="PZ442"/>
      <c r="QA442"/>
      <c r="QB442"/>
      <c r="QC442"/>
      <c r="QD442"/>
      <c r="QE442"/>
      <c r="QF442"/>
      <c r="QG442"/>
      <c r="QH442"/>
      <c r="QI442"/>
      <c r="QJ442"/>
      <c r="QK442"/>
      <c r="QL442"/>
      <c r="QM442"/>
      <c r="QN442"/>
      <c r="QO442"/>
      <c r="QP442"/>
      <c r="QQ442"/>
      <c r="QR442"/>
      <c r="QS442"/>
      <c r="QT442"/>
      <c r="QU442"/>
      <c r="QV442"/>
      <c r="QW442"/>
      <c r="QX442"/>
      <c r="QY442"/>
      <c r="QZ442"/>
      <c r="RA442"/>
      <c r="RB442"/>
      <c r="RC442"/>
      <c r="RD442"/>
      <c r="RE442"/>
      <c r="RF442"/>
      <c r="RG442"/>
      <c r="RH442"/>
      <c r="RI442"/>
      <c r="RJ442"/>
      <c r="RK442"/>
      <c r="RL442"/>
      <c r="RM442"/>
      <c r="RN442"/>
      <c r="RO442"/>
      <c r="RP442"/>
      <c r="RQ442"/>
    </row>
    <row r="443" spans="1:485" s="40" customFormat="1" x14ac:dyDescent="0.2">
      <c r="A443" s="46" t="s">
        <v>689</v>
      </c>
      <c r="B443" s="47" t="s">
        <v>690</v>
      </c>
      <c r="C443" s="47" t="s">
        <v>705</v>
      </c>
      <c r="D443" s="47" t="s">
        <v>706</v>
      </c>
      <c r="E443" s="26">
        <v>1162109</v>
      </c>
      <c r="F443" s="156">
        <v>1417263</v>
      </c>
      <c r="G443" s="2">
        <f t="shared" si="13"/>
        <v>255154</v>
      </c>
      <c r="H443" s="44">
        <f t="shared" si="12"/>
        <v>0.21959999999999999</v>
      </c>
      <c r="I443" s="61" t="s">
        <v>870</v>
      </c>
      <c r="J443" s="65" t="s">
        <v>870</v>
      </c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  <c r="IZ443"/>
      <c r="JA443"/>
      <c r="JB443"/>
      <c r="JC443"/>
      <c r="JD443"/>
      <c r="JE443"/>
      <c r="JF443"/>
      <c r="JG443"/>
      <c r="JH443"/>
      <c r="JI443"/>
      <c r="JJ443"/>
      <c r="JK443"/>
      <c r="JL443"/>
      <c r="JM443"/>
      <c r="JN443"/>
      <c r="JO443"/>
      <c r="JP443"/>
      <c r="JQ443"/>
      <c r="JR443"/>
      <c r="JS443"/>
      <c r="JT443"/>
      <c r="JU443"/>
      <c r="JV443"/>
      <c r="JW443"/>
      <c r="JX443"/>
      <c r="JY443"/>
      <c r="JZ443"/>
      <c r="KA443"/>
      <c r="KB443"/>
      <c r="KC443"/>
      <c r="KD443"/>
      <c r="KE443"/>
      <c r="KF443"/>
      <c r="KG443"/>
      <c r="KH443"/>
      <c r="KI443"/>
      <c r="KJ443"/>
      <c r="KK443"/>
      <c r="KL443"/>
      <c r="KM443"/>
      <c r="KN443"/>
      <c r="KO443"/>
      <c r="KP443"/>
      <c r="KQ443"/>
      <c r="KR443"/>
      <c r="KS443"/>
      <c r="KT443"/>
      <c r="KU443"/>
      <c r="KV443"/>
      <c r="KW443"/>
      <c r="KX443"/>
      <c r="KY443"/>
      <c r="KZ443"/>
      <c r="LA443"/>
      <c r="LB443"/>
      <c r="LC443"/>
      <c r="LD443"/>
      <c r="LE443"/>
      <c r="LF443"/>
      <c r="LG443"/>
      <c r="LH443"/>
      <c r="LI443"/>
      <c r="LJ443"/>
      <c r="LK443"/>
      <c r="LL443"/>
      <c r="LM443"/>
      <c r="LN443"/>
      <c r="LO443"/>
      <c r="LP443"/>
      <c r="LQ443"/>
      <c r="LR443"/>
      <c r="LS443"/>
      <c r="LT443"/>
      <c r="LU443"/>
      <c r="LV443"/>
      <c r="LW443"/>
      <c r="LX443"/>
      <c r="LY443"/>
      <c r="LZ443"/>
      <c r="MA443"/>
      <c r="MB443"/>
      <c r="MC443"/>
      <c r="MD443"/>
      <c r="ME443"/>
      <c r="MF443"/>
      <c r="MG443"/>
      <c r="MH443"/>
      <c r="MI443"/>
      <c r="MJ443"/>
      <c r="MK443"/>
      <c r="ML443"/>
      <c r="MM443"/>
      <c r="MN443"/>
      <c r="MO443"/>
      <c r="MP443"/>
      <c r="MQ443"/>
      <c r="MR443"/>
      <c r="MS443"/>
      <c r="MT443"/>
      <c r="MU443"/>
      <c r="MV443"/>
      <c r="MW443"/>
      <c r="MX443"/>
      <c r="MY443"/>
      <c r="MZ443"/>
      <c r="NA443"/>
      <c r="NB443"/>
      <c r="NC443"/>
      <c r="ND443"/>
      <c r="NE443"/>
      <c r="NF443"/>
      <c r="NG443"/>
      <c r="NH443"/>
      <c r="NI443"/>
      <c r="NJ443"/>
      <c r="NK443"/>
      <c r="NL443"/>
      <c r="NM443"/>
      <c r="NN443"/>
      <c r="NO443"/>
      <c r="NP443"/>
      <c r="NQ443"/>
      <c r="NR443"/>
      <c r="NS443"/>
      <c r="NT443"/>
      <c r="NU443"/>
      <c r="NV443"/>
      <c r="NW443"/>
      <c r="NX443"/>
      <c r="NY443"/>
      <c r="NZ443"/>
      <c r="OA443"/>
      <c r="OB443"/>
      <c r="OC443"/>
      <c r="OD443"/>
      <c r="OE443"/>
      <c r="OF443"/>
      <c r="OG443"/>
      <c r="OH443"/>
      <c r="OI443"/>
      <c r="OJ443"/>
      <c r="OK443"/>
      <c r="OL443"/>
      <c r="OM443"/>
      <c r="ON443"/>
      <c r="OO443"/>
      <c r="OP443"/>
      <c r="OQ443"/>
      <c r="OR443"/>
      <c r="OS443"/>
      <c r="OT443"/>
      <c r="OU443"/>
      <c r="OV443"/>
      <c r="OW443"/>
      <c r="OX443"/>
      <c r="OY443"/>
      <c r="OZ443"/>
      <c r="PA443"/>
      <c r="PB443"/>
      <c r="PC443"/>
      <c r="PD443"/>
      <c r="PE443"/>
      <c r="PF443"/>
      <c r="PG443"/>
      <c r="PH443"/>
      <c r="PI443"/>
      <c r="PJ443"/>
      <c r="PK443"/>
      <c r="PL443"/>
      <c r="PM443"/>
      <c r="PN443"/>
      <c r="PO443"/>
      <c r="PP443"/>
      <c r="PQ443"/>
      <c r="PR443"/>
      <c r="PS443"/>
      <c r="PT443"/>
      <c r="PU443"/>
      <c r="PV443"/>
      <c r="PW443"/>
      <c r="PX443"/>
      <c r="PY443"/>
      <c r="PZ443"/>
      <c r="QA443"/>
      <c r="QB443"/>
      <c r="QC443"/>
      <c r="QD443"/>
      <c r="QE443"/>
      <c r="QF443"/>
      <c r="QG443"/>
      <c r="QH443"/>
      <c r="QI443"/>
      <c r="QJ443"/>
      <c r="QK443"/>
      <c r="QL443"/>
      <c r="QM443"/>
      <c r="QN443"/>
      <c r="QO443"/>
      <c r="QP443"/>
      <c r="QQ443"/>
      <c r="QR443"/>
      <c r="QS443"/>
      <c r="QT443"/>
      <c r="QU443"/>
      <c r="QV443"/>
      <c r="QW443"/>
      <c r="QX443"/>
      <c r="QY443"/>
      <c r="QZ443"/>
      <c r="RA443"/>
      <c r="RB443"/>
      <c r="RC443"/>
      <c r="RD443"/>
      <c r="RE443"/>
      <c r="RF443"/>
      <c r="RG443"/>
      <c r="RH443"/>
      <c r="RI443"/>
      <c r="RJ443"/>
      <c r="RK443"/>
      <c r="RL443"/>
      <c r="RM443"/>
      <c r="RN443"/>
      <c r="RO443"/>
      <c r="RP443"/>
      <c r="RQ443"/>
    </row>
    <row r="444" spans="1:485" s="40" customFormat="1" x14ac:dyDescent="0.2">
      <c r="A444" s="46" t="s">
        <v>707</v>
      </c>
      <c r="B444" s="47" t="s">
        <v>708</v>
      </c>
      <c r="C444" s="47" t="s">
        <v>645</v>
      </c>
      <c r="D444" s="47" t="s">
        <v>709</v>
      </c>
      <c r="E444" s="26">
        <v>344428</v>
      </c>
      <c r="F444" s="156">
        <v>311099</v>
      </c>
      <c r="G444" s="2">
        <f t="shared" si="13"/>
        <v>-33329</v>
      </c>
      <c r="H444" s="44">
        <f t="shared" si="12"/>
        <v>-9.6799999999999997E-2</v>
      </c>
      <c r="I444" s="61" t="s">
        <v>870</v>
      </c>
      <c r="J444" s="65" t="s">
        <v>870</v>
      </c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  <c r="IZ444"/>
      <c r="JA444"/>
      <c r="JB444"/>
      <c r="JC444"/>
      <c r="JD444"/>
      <c r="JE444"/>
      <c r="JF444"/>
      <c r="JG444"/>
      <c r="JH444"/>
      <c r="JI444"/>
      <c r="JJ444"/>
      <c r="JK444"/>
      <c r="JL444"/>
      <c r="JM444"/>
      <c r="JN444"/>
      <c r="JO444"/>
      <c r="JP444"/>
      <c r="JQ444"/>
      <c r="JR444"/>
      <c r="JS444"/>
      <c r="JT444"/>
      <c r="JU444"/>
      <c r="JV444"/>
      <c r="JW444"/>
      <c r="JX444"/>
      <c r="JY444"/>
      <c r="JZ444"/>
      <c r="KA444"/>
      <c r="KB444"/>
      <c r="KC444"/>
      <c r="KD444"/>
      <c r="KE444"/>
      <c r="KF444"/>
      <c r="KG444"/>
      <c r="KH444"/>
      <c r="KI444"/>
      <c r="KJ444"/>
      <c r="KK444"/>
      <c r="KL444"/>
      <c r="KM444"/>
      <c r="KN444"/>
      <c r="KO444"/>
      <c r="KP444"/>
      <c r="KQ444"/>
      <c r="KR444"/>
      <c r="KS444"/>
      <c r="KT444"/>
      <c r="KU444"/>
      <c r="KV444"/>
      <c r="KW444"/>
      <c r="KX444"/>
      <c r="KY444"/>
      <c r="KZ444"/>
      <c r="LA444"/>
      <c r="LB444"/>
      <c r="LC444"/>
      <c r="LD444"/>
      <c r="LE444"/>
      <c r="LF444"/>
      <c r="LG444"/>
      <c r="LH444"/>
      <c r="LI444"/>
      <c r="LJ444"/>
      <c r="LK444"/>
      <c r="LL444"/>
      <c r="LM444"/>
      <c r="LN444"/>
      <c r="LO444"/>
      <c r="LP444"/>
      <c r="LQ444"/>
      <c r="LR444"/>
      <c r="LS444"/>
      <c r="LT444"/>
      <c r="LU444"/>
      <c r="LV444"/>
      <c r="LW444"/>
      <c r="LX444"/>
      <c r="LY444"/>
      <c r="LZ444"/>
      <c r="MA444"/>
      <c r="MB444"/>
      <c r="MC444"/>
      <c r="MD444"/>
      <c r="ME444"/>
      <c r="MF444"/>
      <c r="MG444"/>
      <c r="MH444"/>
      <c r="MI444"/>
      <c r="MJ444"/>
      <c r="MK444"/>
      <c r="ML444"/>
      <c r="MM444"/>
      <c r="MN444"/>
      <c r="MO444"/>
      <c r="MP444"/>
      <c r="MQ444"/>
      <c r="MR444"/>
      <c r="MS444"/>
      <c r="MT444"/>
      <c r="MU444"/>
      <c r="MV444"/>
      <c r="MW444"/>
      <c r="MX444"/>
      <c r="MY444"/>
      <c r="MZ444"/>
      <c r="NA444"/>
      <c r="NB444"/>
      <c r="NC444"/>
      <c r="ND444"/>
      <c r="NE444"/>
      <c r="NF444"/>
      <c r="NG444"/>
      <c r="NH444"/>
      <c r="NI444"/>
      <c r="NJ444"/>
      <c r="NK444"/>
      <c r="NL444"/>
      <c r="NM444"/>
      <c r="NN444"/>
      <c r="NO444"/>
      <c r="NP444"/>
      <c r="NQ444"/>
      <c r="NR444"/>
      <c r="NS444"/>
      <c r="NT444"/>
      <c r="NU444"/>
      <c r="NV444"/>
      <c r="NW444"/>
      <c r="NX444"/>
      <c r="NY444"/>
      <c r="NZ444"/>
      <c r="OA444"/>
      <c r="OB444"/>
      <c r="OC444"/>
      <c r="OD444"/>
      <c r="OE444"/>
      <c r="OF444"/>
      <c r="OG444"/>
      <c r="OH444"/>
      <c r="OI444"/>
      <c r="OJ444"/>
      <c r="OK444"/>
      <c r="OL444"/>
      <c r="OM444"/>
      <c r="ON444"/>
      <c r="OO444"/>
      <c r="OP444"/>
      <c r="OQ444"/>
      <c r="OR444"/>
      <c r="OS444"/>
      <c r="OT444"/>
      <c r="OU444"/>
      <c r="OV444"/>
      <c r="OW444"/>
      <c r="OX444"/>
      <c r="OY444"/>
      <c r="OZ444"/>
      <c r="PA444"/>
      <c r="PB444"/>
      <c r="PC444"/>
      <c r="PD444"/>
      <c r="PE444"/>
      <c r="PF444"/>
      <c r="PG444"/>
      <c r="PH444"/>
      <c r="PI444"/>
      <c r="PJ444"/>
      <c r="PK444"/>
      <c r="PL444"/>
      <c r="PM444"/>
      <c r="PN444"/>
      <c r="PO444"/>
      <c r="PP444"/>
      <c r="PQ444"/>
      <c r="PR444"/>
      <c r="PS444"/>
      <c r="PT444"/>
      <c r="PU444"/>
      <c r="PV444"/>
      <c r="PW444"/>
      <c r="PX444"/>
      <c r="PY444"/>
      <c r="PZ444"/>
      <c r="QA444"/>
      <c r="QB444"/>
      <c r="QC444"/>
      <c r="QD444"/>
      <c r="QE444"/>
      <c r="QF444"/>
      <c r="QG444"/>
      <c r="QH444"/>
      <c r="QI444"/>
      <c r="QJ444"/>
      <c r="QK444"/>
      <c r="QL444"/>
      <c r="QM444"/>
      <c r="QN444"/>
      <c r="QO444"/>
      <c r="QP444"/>
      <c r="QQ444"/>
      <c r="QR444"/>
      <c r="QS444"/>
      <c r="QT444"/>
      <c r="QU444"/>
      <c r="QV444"/>
      <c r="QW444"/>
      <c r="QX444"/>
      <c r="QY444"/>
      <c r="QZ444"/>
      <c r="RA444"/>
      <c r="RB444"/>
      <c r="RC444"/>
      <c r="RD444"/>
      <c r="RE444"/>
      <c r="RF444"/>
      <c r="RG444"/>
      <c r="RH444"/>
      <c r="RI444"/>
      <c r="RJ444"/>
      <c r="RK444"/>
      <c r="RL444"/>
      <c r="RM444"/>
      <c r="RN444"/>
      <c r="RO444"/>
      <c r="RP444"/>
      <c r="RQ444"/>
    </row>
    <row r="445" spans="1:485" s="40" customFormat="1" x14ac:dyDescent="0.2">
      <c r="A445" s="46" t="s">
        <v>707</v>
      </c>
      <c r="B445" s="47" t="s">
        <v>708</v>
      </c>
      <c r="C445" s="47" t="s">
        <v>201</v>
      </c>
      <c r="D445" s="47" t="s">
        <v>710</v>
      </c>
      <c r="E445" s="26">
        <v>401118</v>
      </c>
      <c r="F445" s="156">
        <v>439937</v>
      </c>
      <c r="G445" s="2">
        <f t="shared" si="13"/>
        <v>38819</v>
      </c>
      <c r="H445" s="44">
        <f t="shared" si="12"/>
        <v>9.6799999999999997E-2</v>
      </c>
      <c r="I445" s="61" t="s">
        <v>870</v>
      </c>
      <c r="J445" s="65" t="s">
        <v>870</v>
      </c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  <c r="IZ445"/>
      <c r="JA445"/>
      <c r="JB445"/>
      <c r="JC445"/>
      <c r="JD445"/>
      <c r="JE445"/>
      <c r="JF445"/>
      <c r="JG445"/>
      <c r="JH445"/>
      <c r="JI445"/>
      <c r="JJ445"/>
      <c r="JK445"/>
      <c r="JL445"/>
      <c r="JM445"/>
      <c r="JN445"/>
      <c r="JO445"/>
      <c r="JP445"/>
      <c r="JQ445"/>
      <c r="JR445"/>
      <c r="JS445"/>
      <c r="JT445"/>
      <c r="JU445"/>
      <c r="JV445"/>
      <c r="JW445"/>
      <c r="JX445"/>
      <c r="JY445"/>
      <c r="JZ445"/>
      <c r="KA445"/>
      <c r="KB445"/>
      <c r="KC445"/>
      <c r="KD445"/>
      <c r="KE445"/>
      <c r="KF445"/>
      <c r="KG445"/>
      <c r="KH445"/>
      <c r="KI445"/>
      <c r="KJ445"/>
      <c r="KK445"/>
      <c r="KL445"/>
      <c r="KM445"/>
      <c r="KN445"/>
      <c r="KO445"/>
      <c r="KP445"/>
      <c r="KQ445"/>
      <c r="KR445"/>
      <c r="KS445"/>
      <c r="KT445"/>
      <c r="KU445"/>
      <c r="KV445"/>
      <c r="KW445"/>
      <c r="KX445"/>
      <c r="KY445"/>
      <c r="KZ445"/>
      <c r="LA445"/>
      <c r="LB445"/>
      <c r="LC445"/>
      <c r="LD445"/>
      <c r="LE445"/>
      <c r="LF445"/>
      <c r="LG445"/>
      <c r="LH445"/>
      <c r="LI445"/>
      <c r="LJ445"/>
      <c r="LK445"/>
      <c r="LL445"/>
      <c r="LM445"/>
      <c r="LN445"/>
      <c r="LO445"/>
      <c r="LP445"/>
      <c r="LQ445"/>
      <c r="LR445"/>
      <c r="LS445"/>
      <c r="LT445"/>
      <c r="LU445"/>
      <c r="LV445"/>
      <c r="LW445"/>
      <c r="LX445"/>
      <c r="LY445"/>
      <c r="LZ445"/>
      <c r="MA445"/>
      <c r="MB445"/>
      <c r="MC445"/>
      <c r="MD445"/>
      <c r="ME445"/>
      <c r="MF445"/>
      <c r="MG445"/>
      <c r="MH445"/>
      <c r="MI445"/>
      <c r="MJ445"/>
      <c r="MK445"/>
      <c r="ML445"/>
      <c r="MM445"/>
      <c r="MN445"/>
      <c r="MO445"/>
      <c r="MP445"/>
      <c r="MQ445"/>
      <c r="MR445"/>
      <c r="MS445"/>
      <c r="MT445"/>
      <c r="MU445"/>
      <c r="MV445"/>
      <c r="MW445"/>
      <c r="MX445"/>
      <c r="MY445"/>
      <c r="MZ445"/>
      <c r="NA445"/>
      <c r="NB445"/>
      <c r="NC445"/>
      <c r="ND445"/>
      <c r="NE445"/>
      <c r="NF445"/>
      <c r="NG445"/>
      <c r="NH445"/>
      <c r="NI445"/>
      <c r="NJ445"/>
      <c r="NK445"/>
      <c r="NL445"/>
      <c r="NM445"/>
      <c r="NN445"/>
      <c r="NO445"/>
      <c r="NP445"/>
      <c r="NQ445"/>
      <c r="NR445"/>
      <c r="NS445"/>
      <c r="NT445"/>
      <c r="NU445"/>
      <c r="NV445"/>
      <c r="NW445"/>
      <c r="NX445"/>
      <c r="NY445"/>
      <c r="NZ445"/>
      <c r="OA445"/>
      <c r="OB445"/>
      <c r="OC445"/>
      <c r="OD445"/>
      <c r="OE445"/>
      <c r="OF445"/>
      <c r="OG445"/>
      <c r="OH445"/>
      <c r="OI445"/>
      <c r="OJ445"/>
      <c r="OK445"/>
      <c r="OL445"/>
      <c r="OM445"/>
      <c r="ON445"/>
      <c r="OO445"/>
      <c r="OP445"/>
      <c r="OQ445"/>
      <c r="OR445"/>
      <c r="OS445"/>
      <c r="OT445"/>
      <c r="OU445"/>
      <c r="OV445"/>
      <c r="OW445"/>
      <c r="OX445"/>
      <c r="OY445"/>
      <c r="OZ445"/>
      <c r="PA445"/>
      <c r="PB445"/>
      <c r="PC445"/>
      <c r="PD445"/>
      <c r="PE445"/>
      <c r="PF445"/>
      <c r="PG445"/>
      <c r="PH445"/>
      <c r="PI445"/>
      <c r="PJ445"/>
      <c r="PK445"/>
      <c r="PL445"/>
      <c r="PM445"/>
      <c r="PN445"/>
      <c r="PO445"/>
      <c r="PP445"/>
      <c r="PQ445"/>
      <c r="PR445"/>
      <c r="PS445"/>
      <c r="PT445"/>
      <c r="PU445"/>
      <c r="PV445"/>
      <c r="PW445"/>
      <c r="PX445"/>
      <c r="PY445"/>
      <c r="PZ445"/>
      <c r="QA445"/>
      <c r="QB445"/>
      <c r="QC445"/>
      <c r="QD445"/>
      <c r="QE445"/>
      <c r="QF445"/>
      <c r="QG445"/>
      <c r="QH445"/>
      <c r="QI445"/>
      <c r="QJ445"/>
      <c r="QK445"/>
      <c r="QL445"/>
      <c r="QM445"/>
      <c r="QN445"/>
      <c r="QO445"/>
      <c r="QP445"/>
      <c r="QQ445"/>
      <c r="QR445"/>
      <c r="QS445"/>
      <c r="QT445"/>
      <c r="QU445"/>
      <c r="QV445"/>
      <c r="QW445"/>
      <c r="QX445"/>
      <c r="QY445"/>
      <c r="QZ445"/>
      <c r="RA445"/>
      <c r="RB445"/>
      <c r="RC445"/>
      <c r="RD445"/>
      <c r="RE445"/>
      <c r="RF445"/>
      <c r="RG445"/>
      <c r="RH445"/>
      <c r="RI445"/>
      <c r="RJ445"/>
      <c r="RK445"/>
      <c r="RL445"/>
      <c r="RM445"/>
      <c r="RN445"/>
      <c r="RO445"/>
      <c r="RP445"/>
      <c r="RQ445"/>
    </row>
    <row r="446" spans="1:485" s="40" customFormat="1" x14ac:dyDescent="0.2">
      <c r="A446" s="46" t="s">
        <v>707</v>
      </c>
      <c r="B446" s="47" t="s">
        <v>708</v>
      </c>
      <c r="C446" s="47" t="s">
        <v>711</v>
      </c>
      <c r="D446" s="47" t="s">
        <v>712</v>
      </c>
      <c r="E446" s="26">
        <v>346008</v>
      </c>
      <c r="F446" s="156">
        <v>215657</v>
      </c>
      <c r="G446" s="2">
        <f t="shared" si="13"/>
        <v>-130351</v>
      </c>
      <c r="H446" s="44">
        <f t="shared" si="12"/>
        <v>-0.37669999999999998</v>
      </c>
      <c r="I446" s="61" t="s">
        <v>870</v>
      </c>
      <c r="J446" s="65" t="s">
        <v>870</v>
      </c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  <c r="IZ446"/>
      <c r="JA446"/>
      <c r="JB446"/>
      <c r="JC446"/>
      <c r="JD446"/>
      <c r="JE446"/>
      <c r="JF446"/>
      <c r="JG446"/>
      <c r="JH446"/>
      <c r="JI446"/>
      <c r="JJ446"/>
      <c r="JK446"/>
      <c r="JL446"/>
      <c r="JM446"/>
      <c r="JN446"/>
      <c r="JO446"/>
      <c r="JP446"/>
      <c r="JQ446"/>
      <c r="JR446"/>
      <c r="JS446"/>
      <c r="JT446"/>
      <c r="JU446"/>
      <c r="JV446"/>
      <c r="JW446"/>
      <c r="JX446"/>
      <c r="JY446"/>
      <c r="JZ446"/>
      <c r="KA446"/>
      <c r="KB446"/>
      <c r="KC446"/>
      <c r="KD446"/>
      <c r="KE446"/>
      <c r="KF446"/>
      <c r="KG446"/>
      <c r="KH446"/>
      <c r="KI446"/>
      <c r="KJ446"/>
      <c r="KK446"/>
      <c r="KL446"/>
      <c r="KM446"/>
      <c r="KN446"/>
      <c r="KO446"/>
      <c r="KP446"/>
      <c r="KQ446"/>
      <c r="KR446"/>
      <c r="KS446"/>
      <c r="KT446"/>
      <c r="KU446"/>
      <c r="KV446"/>
      <c r="KW446"/>
      <c r="KX446"/>
      <c r="KY446"/>
      <c r="KZ446"/>
      <c r="LA446"/>
      <c r="LB446"/>
      <c r="LC446"/>
      <c r="LD446"/>
      <c r="LE446"/>
      <c r="LF446"/>
      <c r="LG446"/>
      <c r="LH446"/>
      <c r="LI446"/>
      <c r="LJ446"/>
      <c r="LK446"/>
      <c r="LL446"/>
      <c r="LM446"/>
      <c r="LN446"/>
      <c r="LO446"/>
      <c r="LP446"/>
      <c r="LQ446"/>
      <c r="LR446"/>
      <c r="LS446"/>
      <c r="LT446"/>
      <c r="LU446"/>
      <c r="LV446"/>
      <c r="LW446"/>
      <c r="LX446"/>
      <c r="LY446"/>
      <c r="LZ446"/>
      <c r="MA446"/>
      <c r="MB446"/>
      <c r="MC446"/>
      <c r="MD446"/>
      <c r="ME446"/>
      <c r="MF446"/>
      <c r="MG446"/>
      <c r="MH446"/>
      <c r="MI446"/>
      <c r="MJ446"/>
      <c r="MK446"/>
      <c r="ML446"/>
      <c r="MM446"/>
      <c r="MN446"/>
      <c r="MO446"/>
      <c r="MP446"/>
      <c r="MQ446"/>
      <c r="MR446"/>
      <c r="MS446"/>
      <c r="MT446"/>
      <c r="MU446"/>
      <c r="MV446"/>
      <c r="MW446"/>
      <c r="MX446"/>
      <c r="MY446"/>
      <c r="MZ446"/>
      <c r="NA446"/>
      <c r="NB446"/>
      <c r="NC446"/>
      <c r="ND446"/>
      <c r="NE446"/>
      <c r="NF446"/>
      <c r="NG446"/>
      <c r="NH446"/>
      <c r="NI446"/>
      <c r="NJ446"/>
      <c r="NK446"/>
      <c r="NL446"/>
      <c r="NM446"/>
      <c r="NN446"/>
      <c r="NO446"/>
      <c r="NP446"/>
      <c r="NQ446"/>
      <c r="NR446"/>
      <c r="NS446"/>
      <c r="NT446"/>
      <c r="NU446"/>
      <c r="NV446"/>
      <c r="NW446"/>
      <c r="NX446"/>
      <c r="NY446"/>
      <c r="NZ446"/>
      <c r="OA446"/>
      <c r="OB446"/>
      <c r="OC446"/>
      <c r="OD446"/>
      <c r="OE446"/>
      <c r="OF446"/>
      <c r="OG446"/>
      <c r="OH446"/>
      <c r="OI446"/>
      <c r="OJ446"/>
      <c r="OK446"/>
      <c r="OL446"/>
      <c r="OM446"/>
      <c r="ON446"/>
      <c r="OO446"/>
      <c r="OP446"/>
      <c r="OQ446"/>
      <c r="OR446"/>
      <c r="OS446"/>
      <c r="OT446"/>
      <c r="OU446"/>
      <c r="OV446"/>
      <c r="OW446"/>
      <c r="OX446"/>
      <c r="OY446"/>
      <c r="OZ446"/>
      <c r="PA446"/>
      <c r="PB446"/>
      <c r="PC446"/>
      <c r="PD446"/>
      <c r="PE446"/>
      <c r="PF446"/>
      <c r="PG446"/>
      <c r="PH446"/>
      <c r="PI446"/>
      <c r="PJ446"/>
      <c r="PK446"/>
      <c r="PL446"/>
      <c r="PM446"/>
      <c r="PN446"/>
      <c r="PO446"/>
      <c r="PP446"/>
      <c r="PQ446"/>
      <c r="PR446"/>
      <c r="PS446"/>
      <c r="PT446"/>
      <c r="PU446"/>
      <c r="PV446"/>
      <c r="PW446"/>
      <c r="PX446"/>
      <c r="PY446"/>
      <c r="PZ446"/>
      <c r="QA446"/>
      <c r="QB446"/>
      <c r="QC446"/>
      <c r="QD446"/>
      <c r="QE446"/>
      <c r="QF446"/>
      <c r="QG446"/>
      <c r="QH446"/>
      <c r="QI446"/>
      <c r="QJ446"/>
      <c r="QK446"/>
      <c r="QL446"/>
      <c r="QM446"/>
      <c r="QN446"/>
      <c r="QO446"/>
      <c r="QP446"/>
      <c r="QQ446"/>
      <c r="QR446"/>
      <c r="QS446"/>
      <c r="QT446"/>
      <c r="QU446"/>
      <c r="QV446"/>
      <c r="QW446"/>
      <c r="QX446"/>
      <c r="QY446"/>
      <c r="QZ446"/>
      <c r="RA446"/>
      <c r="RB446"/>
      <c r="RC446"/>
      <c r="RD446"/>
      <c r="RE446"/>
      <c r="RF446"/>
      <c r="RG446"/>
      <c r="RH446"/>
      <c r="RI446"/>
      <c r="RJ446"/>
      <c r="RK446"/>
      <c r="RL446"/>
      <c r="RM446"/>
      <c r="RN446"/>
      <c r="RO446"/>
      <c r="RP446"/>
      <c r="RQ446"/>
    </row>
    <row r="447" spans="1:485" s="40" customFormat="1" x14ac:dyDescent="0.2">
      <c r="A447" s="46" t="s">
        <v>707</v>
      </c>
      <c r="B447" s="47" t="s">
        <v>708</v>
      </c>
      <c r="C447" s="47" t="s">
        <v>26</v>
      </c>
      <c r="D447" s="47" t="s">
        <v>713</v>
      </c>
      <c r="E447" s="26">
        <v>2558534</v>
      </c>
      <c r="F447" s="156">
        <v>2914246</v>
      </c>
      <c r="G447" s="2">
        <f t="shared" si="13"/>
        <v>355712</v>
      </c>
      <c r="H447" s="44">
        <f t="shared" si="12"/>
        <v>0.13900000000000001</v>
      </c>
      <c r="I447" s="61" t="s">
        <v>870</v>
      </c>
      <c r="J447" s="65" t="s">
        <v>870</v>
      </c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  <c r="IZ447"/>
      <c r="JA447"/>
      <c r="JB447"/>
      <c r="JC447"/>
      <c r="JD447"/>
      <c r="JE447"/>
      <c r="JF447"/>
      <c r="JG447"/>
      <c r="JH447"/>
      <c r="JI447"/>
      <c r="JJ447"/>
      <c r="JK447"/>
      <c r="JL447"/>
      <c r="JM447"/>
      <c r="JN447"/>
      <c r="JO447"/>
      <c r="JP447"/>
      <c r="JQ447"/>
      <c r="JR447"/>
      <c r="JS447"/>
      <c r="JT447"/>
      <c r="JU447"/>
      <c r="JV447"/>
      <c r="JW447"/>
      <c r="JX447"/>
      <c r="JY447"/>
      <c r="JZ447"/>
      <c r="KA447"/>
      <c r="KB447"/>
      <c r="KC447"/>
      <c r="KD447"/>
      <c r="KE447"/>
      <c r="KF447"/>
      <c r="KG447"/>
      <c r="KH447"/>
      <c r="KI447"/>
      <c r="KJ447"/>
      <c r="KK447"/>
      <c r="KL447"/>
      <c r="KM447"/>
      <c r="KN447"/>
      <c r="KO447"/>
      <c r="KP447"/>
      <c r="KQ447"/>
      <c r="KR447"/>
      <c r="KS447"/>
      <c r="KT447"/>
      <c r="KU447"/>
      <c r="KV447"/>
      <c r="KW447"/>
      <c r="KX447"/>
      <c r="KY447"/>
      <c r="KZ447"/>
      <c r="LA447"/>
      <c r="LB447"/>
      <c r="LC447"/>
      <c r="LD447"/>
      <c r="LE447"/>
      <c r="LF447"/>
      <c r="LG447"/>
      <c r="LH447"/>
      <c r="LI447"/>
      <c r="LJ447"/>
      <c r="LK447"/>
      <c r="LL447"/>
      <c r="LM447"/>
      <c r="LN447"/>
      <c r="LO447"/>
      <c r="LP447"/>
      <c r="LQ447"/>
      <c r="LR447"/>
      <c r="LS447"/>
      <c r="LT447"/>
      <c r="LU447"/>
      <c r="LV447"/>
      <c r="LW447"/>
      <c r="LX447"/>
      <c r="LY447"/>
      <c r="LZ447"/>
      <c r="MA447"/>
      <c r="MB447"/>
      <c r="MC447"/>
      <c r="MD447"/>
      <c r="ME447"/>
      <c r="MF447"/>
      <c r="MG447"/>
      <c r="MH447"/>
      <c r="MI447"/>
      <c r="MJ447"/>
      <c r="MK447"/>
      <c r="ML447"/>
      <c r="MM447"/>
      <c r="MN447"/>
      <c r="MO447"/>
      <c r="MP447"/>
      <c r="MQ447"/>
      <c r="MR447"/>
      <c r="MS447"/>
      <c r="MT447"/>
      <c r="MU447"/>
      <c r="MV447"/>
      <c r="MW447"/>
      <c r="MX447"/>
      <c r="MY447"/>
      <c r="MZ447"/>
      <c r="NA447"/>
      <c r="NB447"/>
      <c r="NC447"/>
      <c r="ND447"/>
      <c r="NE447"/>
      <c r="NF447"/>
      <c r="NG447"/>
      <c r="NH447"/>
      <c r="NI447"/>
      <c r="NJ447"/>
      <c r="NK447"/>
      <c r="NL447"/>
      <c r="NM447"/>
      <c r="NN447"/>
      <c r="NO447"/>
      <c r="NP447"/>
      <c r="NQ447"/>
      <c r="NR447"/>
      <c r="NS447"/>
      <c r="NT447"/>
      <c r="NU447"/>
      <c r="NV447"/>
      <c r="NW447"/>
      <c r="NX447"/>
      <c r="NY447"/>
      <c r="NZ447"/>
      <c r="OA447"/>
      <c r="OB447"/>
      <c r="OC447"/>
      <c r="OD447"/>
      <c r="OE447"/>
      <c r="OF447"/>
      <c r="OG447"/>
      <c r="OH447"/>
      <c r="OI447"/>
      <c r="OJ447"/>
      <c r="OK447"/>
      <c r="OL447"/>
      <c r="OM447"/>
      <c r="ON447"/>
      <c r="OO447"/>
      <c r="OP447"/>
      <c r="OQ447"/>
      <c r="OR447"/>
      <c r="OS447"/>
      <c r="OT447"/>
      <c r="OU447"/>
      <c r="OV447"/>
      <c r="OW447"/>
      <c r="OX447"/>
      <c r="OY447"/>
      <c r="OZ447"/>
      <c r="PA447"/>
      <c r="PB447"/>
      <c r="PC447"/>
      <c r="PD447"/>
      <c r="PE447"/>
      <c r="PF447"/>
      <c r="PG447"/>
      <c r="PH447"/>
      <c r="PI447"/>
      <c r="PJ447"/>
      <c r="PK447"/>
      <c r="PL447"/>
      <c r="PM447"/>
      <c r="PN447"/>
      <c r="PO447"/>
      <c r="PP447"/>
      <c r="PQ447"/>
      <c r="PR447"/>
      <c r="PS447"/>
      <c r="PT447"/>
      <c r="PU447"/>
      <c r="PV447"/>
      <c r="PW447"/>
      <c r="PX447"/>
      <c r="PY447"/>
      <c r="PZ447"/>
      <c r="QA447"/>
      <c r="QB447"/>
      <c r="QC447"/>
      <c r="QD447"/>
      <c r="QE447"/>
      <c r="QF447"/>
      <c r="QG447"/>
      <c r="QH447"/>
      <c r="QI447"/>
      <c r="QJ447"/>
      <c r="QK447"/>
      <c r="QL447"/>
      <c r="QM447"/>
      <c r="QN447"/>
      <c r="QO447"/>
      <c r="QP447"/>
      <c r="QQ447"/>
      <c r="QR447"/>
      <c r="QS447"/>
      <c r="QT447"/>
      <c r="QU447"/>
      <c r="QV447"/>
      <c r="QW447"/>
      <c r="QX447"/>
      <c r="QY447"/>
      <c r="QZ447"/>
      <c r="RA447"/>
      <c r="RB447"/>
      <c r="RC447"/>
      <c r="RD447"/>
      <c r="RE447"/>
      <c r="RF447"/>
      <c r="RG447"/>
      <c r="RH447"/>
      <c r="RI447"/>
      <c r="RJ447"/>
      <c r="RK447"/>
      <c r="RL447"/>
      <c r="RM447"/>
      <c r="RN447"/>
      <c r="RO447"/>
      <c r="RP447"/>
      <c r="RQ447"/>
    </row>
    <row r="448" spans="1:485" s="40" customFormat="1" x14ac:dyDescent="0.2">
      <c r="A448" s="46" t="s">
        <v>707</v>
      </c>
      <c r="B448" s="47" t="s">
        <v>708</v>
      </c>
      <c r="C448" s="47" t="s">
        <v>185</v>
      </c>
      <c r="D448" s="47" t="s">
        <v>714</v>
      </c>
      <c r="E448" s="26">
        <v>1967221</v>
      </c>
      <c r="F448" s="156">
        <v>2247291</v>
      </c>
      <c r="G448" s="2">
        <f t="shared" si="13"/>
        <v>280070</v>
      </c>
      <c r="H448" s="44">
        <f t="shared" si="12"/>
        <v>0.1424</v>
      </c>
      <c r="I448" s="61" t="s">
        <v>870</v>
      </c>
      <c r="J448" s="65" t="s">
        <v>870</v>
      </c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  <c r="IZ448"/>
      <c r="JA448"/>
      <c r="JB448"/>
      <c r="JC448"/>
      <c r="JD448"/>
      <c r="JE448"/>
      <c r="JF448"/>
      <c r="JG448"/>
      <c r="JH448"/>
      <c r="JI448"/>
      <c r="JJ448"/>
      <c r="JK448"/>
      <c r="JL448"/>
      <c r="JM448"/>
      <c r="JN448"/>
      <c r="JO448"/>
      <c r="JP448"/>
      <c r="JQ448"/>
      <c r="JR448"/>
      <c r="JS448"/>
      <c r="JT448"/>
      <c r="JU448"/>
      <c r="JV448"/>
      <c r="JW448"/>
      <c r="JX448"/>
      <c r="JY448"/>
      <c r="JZ448"/>
      <c r="KA448"/>
      <c r="KB448"/>
      <c r="KC448"/>
      <c r="KD448"/>
      <c r="KE448"/>
      <c r="KF448"/>
      <c r="KG448"/>
      <c r="KH448"/>
      <c r="KI448"/>
      <c r="KJ448"/>
      <c r="KK448"/>
      <c r="KL448"/>
      <c r="KM448"/>
      <c r="KN448"/>
      <c r="KO448"/>
      <c r="KP448"/>
      <c r="KQ448"/>
      <c r="KR448"/>
      <c r="KS448"/>
      <c r="KT448"/>
      <c r="KU448"/>
      <c r="KV448"/>
      <c r="KW448"/>
      <c r="KX448"/>
      <c r="KY448"/>
      <c r="KZ448"/>
      <c r="LA448"/>
      <c r="LB448"/>
      <c r="LC448"/>
      <c r="LD448"/>
      <c r="LE448"/>
      <c r="LF448"/>
      <c r="LG448"/>
      <c r="LH448"/>
      <c r="LI448"/>
      <c r="LJ448"/>
      <c r="LK448"/>
      <c r="LL448"/>
      <c r="LM448"/>
      <c r="LN448"/>
      <c r="LO448"/>
      <c r="LP448"/>
      <c r="LQ448"/>
      <c r="LR448"/>
      <c r="LS448"/>
      <c r="LT448"/>
      <c r="LU448"/>
      <c r="LV448"/>
      <c r="LW448"/>
      <c r="LX448"/>
      <c r="LY448"/>
      <c r="LZ448"/>
      <c r="MA448"/>
      <c r="MB448"/>
      <c r="MC448"/>
      <c r="MD448"/>
      <c r="ME448"/>
      <c r="MF448"/>
      <c r="MG448"/>
      <c r="MH448"/>
      <c r="MI448"/>
      <c r="MJ448"/>
      <c r="MK448"/>
      <c r="ML448"/>
      <c r="MM448"/>
      <c r="MN448"/>
      <c r="MO448"/>
      <c r="MP448"/>
      <c r="MQ448"/>
      <c r="MR448"/>
      <c r="MS448"/>
      <c r="MT448"/>
      <c r="MU448"/>
      <c r="MV448"/>
      <c r="MW448"/>
      <c r="MX448"/>
      <c r="MY448"/>
      <c r="MZ448"/>
      <c r="NA448"/>
      <c r="NB448"/>
      <c r="NC448"/>
      <c r="ND448"/>
      <c r="NE448"/>
      <c r="NF448"/>
      <c r="NG448"/>
      <c r="NH448"/>
      <c r="NI448"/>
      <c r="NJ448"/>
      <c r="NK448"/>
      <c r="NL448"/>
      <c r="NM448"/>
      <c r="NN448"/>
      <c r="NO448"/>
      <c r="NP448"/>
      <c r="NQ448"/>
      <c r="NR448"/>
      <c r="NS448"/>
      <c r="NT448"/>
      <c r="NU448"/>
      <c r="NV448"/>
      <c r="NW448"/>
      <c r="NX448"/>
      <c r="NY448"/>
      <c r="NZ448"/>
      <c r="OA448"/>
      <c r="OB448"/>
      <c r="OC448"/>
      <c r="OD448"/>
      <c r="OE448"/>
      <c r="OF448"/>
      <c r="OG448"/>
      <c r="OH448"/>
      <c r="OI448"/>
      <c r="OJ448"/>
      <c r="OK448"/>
      <c r="OL448"/>
      <c r="OM448"/>
      <c r="ON448"/>
      <c r="OO448"/>
      <c r="OP448"/>
      <c r="OQ448"/>
      <c r="OR448"/>
      <c r="OS448"/>
      <c r="OT448"/>
      <c r="OU448"/>
      <c r="OV448"/>
      <c r="OW448"/>
      <c r="OX448"/>
      <c r="OY448"/>
      <c r="OZ448"/>
      <c r="PA448"/>
      <c r="PB448"/>
      <c r="PC448"/>
      <c r="PD448"/>
      <c r="PE448"/>
      <c r="PF448"/>
      <c r="PG448"/>
      <c r="PH448"/>
      <c r="PI448"/>
      <c r="PJ448"/>
      <c r="PK448"/>
      <c r="PL448"/>
      <c r="PM448"/>
      <c r="PN448"/>
      <c r="PO448"/>
      <c r="PP448"/>
      <c r="PQ448"/>
      <c r="PR448"/>
      <c r="PS448"/>
      <c r="PT448"/>
      <c r="PU448"/>
      <c r="PV448"/>
      <c r="PW448"/>
      <c r="PX448"/>
      <c r="PY448"/>
      <c r="PZ448"/>
      <c r="QA448"/>
      <c r="QB448"/>
      <c r="QC448"/>
      <c r="QD448"/>
      <c r="QE448"/>
      <c r="QF448"/>
      <c r="QG448"/>
      <c r="QH448"/>
      <c r="QI448"/>
      <c r="QJ448"/>
      <c r="QK448"/>
      <c r="QL448"/>
      <c r="QM448"/>
      <c r="QN448"/>
      <c r="QO448"/>
      <c r="QP448"/>
      <c r="QQ448"/>
      <c r="QR448"/>
      <c r="QS448"/>
      <c r="QT448"/>
      <c r="QU448"/>
      <c r="QV448"/>
      <c r="QW448"/>
      <c r="QX448"/>
      <c r="QY448"/>
      <c r="QZ448"/>
      <c r="RA448"/>
      <c r="RB448"/>
      <c r="RC448"/>
      <c r="RD448"/>
      <c r="RE448"/>
      <c r="RF448"/>
      <c r="RG448"/>
      <c r="RH448"/>
      <c r="RI448"/>
      <c r="RJ448"/>
      <c r="RK448"/>
      <c r="RL448"/>
      <c r="RM448"/>
      <c r="RN448"/>
      <c r="RO448"/>
      <c r="RP448"/>
      <c r="RQ448"/>
    </row>
    <row r="449" spans="1:485" s="40" customFormat="1" x14ac:dyDescent="0.2">
      <c r="A449" s="46" t="s">
        <v>707</v>
      </c>
      <c r="B449" s="47" t="s">
        <v>708</v>
      </c>
      <c r="C449" s="47" t="s">
        <v>353</v>
      </c>
      <c r="D449" s="47" t="s">
        <v>715</v>
      </c>
      <c r="E449" s="26">
        <v>3826848</v>
      </c>
      <c r="F449" s="156">
        <v>4473521</v>
      </c>
      <c r="G449" s="2">
        <f t="shared" si="13"/>
        <v>646673</v>
      </c>
      <c r="H449" s="44">
        <f t="shared" si="12"/>
        <v>0.16900000000000001</v>
      </c>
      <c r="I449" s="61" t="s">
        <v>870</v>
      </c>
      <c r="J449" s="65" t="s">
        <v>870</v>
      </c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  <c r="IZ449"/>
      <c r="JA449"/>
      <c r="JB449"/>
      <c r="JC449"/>
      <c r="JD449"/>
      <c r="JE449"/>
      <c r="JF449"/>
      <c r="JG449"/>
      <c r="JH449"/>
      <c r="JI449"/>
      <c r="JJ449"/>
      <c r="JK449"/>
      <c r="JL449"/>
      <c r="JM449"/>
      <c r="JN449"/>
      <c r="JO449"/>
      <c r="JP449"/>
      <c r="JQ449"/>
      <c r="JR449"/>
      <c r="JS449"/>
      <c r="JT449"/>
      <c r="JU449"/>
      <c r="JV449"/>
      <c r="JW449"/>
      <c r="JX449"/>
      <c r="JY449"/>
      <c r="JZ449"/>
      <c r="KA449"/>
      <c r="KB449"/>
      <c r="KC449"/>
      <c r="KD449"/>
      <c r="KE449"/>
      <c r="KF449"/>
      <c r="KG449"/>
      <c r="KH449"/>
      <c r="KI449"/>
      <c r="KJ449"/>
      <c r="KK449"/>
      <c r="KL449"/>
      <c r="KM449"/>
      <c r="KN449"/>
      <c r="KO449"/>
      <c r="KP449"/>
      <c r="KQ449"/>
      <c r="KR449"/>
      <c r="KS449"/>
      <c r="KT449"/>
      <c r="KU449"/>
      <c r="KV449"/>
      <c r="KW449"/>
      <c r="KX449"/>
      <c r="KY449"/>
      <c r="KZ449"/>
      <c r="LA449"/>
      <c r="LB449"/>
      <c r="LC449"/>
      <c r="LD449"/>
      <c r="LE449"/>
      <c r="LF449"/>
      <c r="LG449"/>
      <c r="LH449"/>
      <c r="LI449"/>
      <c r="LJ449"/>
      <c r="LK449"/>
      <c r="LL449"/>
      <c r="LM449"/>
      <c r="LN449"/>
      <c r="LO449"/>
      <c r="LP449"/>
      <c r="LQ449"/>
      <c r="LR449"/>
      <c r="LS449"/>
      <c r="LT449"/>
      <c r="LU449"/>
      <c r="LV449"/>
      <c r="LW449"/>
      <c r="LX449"/>
      <c r="LY449"/>
      <c r="LZ449"/>
      <c r="MA449"/>
      <c r="MB449"/>
      <c r="MC449"/>
      <c r="MD449"/>
      <c r="ME449"/>
      <c r="MF449"/>
      <c r="MG449"/>
      <c r="MH449"/>
      <c r="MI449"/>
      <c r="MJ449"/>
      <c r="MK449"/>
      <c r="ML449"/>
      <c r="MM449"/>
      <c r="MN449"/>
      <c r="MO449"/>
      <c r="MP449"/>
      <c r="MQ449"/>
      <c r="MR449"/>
      <c r="MS449"/>
      <c r="MT449"/>
      <c r="MU449"/>
      <c r="MV449"/>
      <c r="MW449"/>
      <c r="MX449"/>
      <c r="MY449"/>
      <c r="MZ449"/>
      <c r="NA449"/>
      <c r="NB449"/>
      <c r="NC449"/>
      <c r="ND449"/>
      <c r="NE449"/>
      <c r="NF449"/>
      <c r="NG449"/>
      <c r="NH449"/>
      <c r="NI449"/>
      <c r="NJ449"/>
      <c r="NK449"/>
      <c r="NL449"/>
      <c r="NM449"/>
      <c r="NN449"/>
      <c r="NO449"/>
      <c r="NP449"/>
      <c r="NQ449"/>
      <c r="NR449"/>
      <c r="NS449"/>
      <c r="NT449"/>
      <c r="NU449"/>
      <c r="NV449"/>
      <c r="NW449"/>
      <c r="NX449"/>
      <c r="NY449"/>
      <c r="NZ449"/>
      <c r="OA449"/>
      <c r="OB449"/>
      <c r="OC449"/>
      <c r="OD449"/>
      <c r="OE449"/>
      <c r="OF449"/>
      <c r="OG449"/>
      <c r="OH449"/>
      <c r="OI449"/>
      <c r="OJ449"/>
      <c r="OK449"/>
      <c r="OL449"/>
      <c r="OM449"/>
      <c r="ON449"/>
      <c r="OO449"/>
      <c r="OP449"/>
      <c r="OQ449"/>
      <c r="OR449"/>
      <c r="OS449"/>
      <c r="OT449"/>
      <c r="OU449"/>
      <c r="OV449"/>
      <c r="OW449"/>
      <c r="OX449"/>
      <c r="OY449"/>
      <c r="OZ449"/>
      <c r="PA449"/>
      <c r="PB449"/>
      <c r="PC449"/>
      <c r="PD449"/>
      <c r="PE449"/>
      <c r="PF449"/>
      <c r="PG449"/>
      <c r="PH449"/>
      <c r="PI449"/>
      <c r="PJ449"/>
      <c r="PK449"/>
      <c r="PL449"/>
      <c r="PM449"/>
      <c r="PN449"/>
      <c r="PO449"/>
      <c r="PP449"/>
      <c r="PQ449"/>
      <c r="PR449"/>
      <c r="PS449"/>
      <c r="PT449"/>
      <c r="PU449"/>
      <c r="PV449"/>
      <c r="PW449"/>
      <c r="PX449"/>
      <c r="PY449"/>
      <c r="PZ449"/>
      <c r="QA449"/>
      <c r="QB449"/>
      <c r="QC449"/>
      <c r="QD449"/>
      <c r="QE449"/>
      <c r="QF449"/>
      <c r="QG449"/>
      <c r="QH449"/>
      <c r="QI449"/>
      <c r="QJ449"/>
      <c r="QK449"/>
      <c r="QL449"/>
      <c r="QM449"/>
      <c r="QN449"/>
      <c r="QO449"/>
      <c r="QP449"/>
      <c r="QQ449"/>
      <c r="QR449"/>
      <c r="QS449"/>
      <c r="QT449"/>
      <c r="QU449"/>
      <c r="QV449"/>
      <c r="QW449"/>
      <c r="QX449"/>
      <c r="QY449"/>
      <c r="QZ449"/>
      <c r="RA449"/>
      <c r="RB449"/>
      <c r="RC449"/>
      <c r="RD449"/>
      <c r="RE449"/>
      <c r="RF449"/>
      <c r="RG449"/>
      <c r="RH449"/>
      <c r="RI449"/>
      <c r="RJ449"/>
      <c r="RK449"/>
      <c r="RL449"/>
      <c r="RM449"/>
      <c r="RN449"/>
      <c r="RO449"/>
      <c r="RP449"/>
      <c r="RQ449"/>
    </row>
    <row r="450" spans="1:485" s="40" customFormat="1" x14ac:dyDescent="0.2">
      <c r="A450" s="46" t="s">
        <v>707</v>
      </c>
      <c r="B450" s="47" t="s">
        <v>708</v>
      </c>
      <c r="C450" s="47" t="s">
        <v>47</v>
      </c>
      <c r="D450" s="47" t="s">
        <v>716</v>
      </c>
      <c r="E450" s="26">
        <v>955427</v>
      </c>
      <c r="F450" s="156">
        <v>1013798</v>
      </c>
      <c r="G450" s="2">
        <f t="shared" si="13"/>
        <v>58371</v>
      </c>
      <c r="H450" s="44">
        <f t="shared" si="12"/>
        <v>6.1100000000000002E-2</v>
      </c>
      <c r="I450" s="61" t="s">
        <v>870</v>
      </c>
      <c r="J450" s="65" t="s">
        <v>870</v>
      </c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  <c r="IZ450"/>
      <c r="JA450"/>
      <c r="JB450"/>
      <c r="JC450"/>
      <c r="JD450"/>
      <c r="JE450"/>
      <c r="JF450"/>
      <c r="JG450"/>
      <c r="JH450"/>
      <c r="JI450"/>
      <c r="JJ450"/>
      <c r="JK450"/>
      <c r="JL450"/>
      <c r="JM450"/>
      <c r="JN450"/>
      <c r="JO450"/>
      <c r="JP450"/>
      <c r="JQ450"/>
      <c r="JR450"/>
      <c r="JS450"/>
      <c r="JT450"/>
      <c r="JU450"/>
      <c r="JV450"/>
      <c r="JW450"/>
      <c r="JX450"/>
      <c r="JY450"/>
      <c r="JZ450"/>
      <c r="KA450"/>
      <c r="KB450"/>
      <c r="KC450"/>
      <c r="KD450"/>
      <c r="KE450"/>
      <c r="KF450"/>
      <c r="KG450"/>
      <c r="KH450"/>
      <c r="KI450"/>
      <c r="KJ450"/>
      <c r="KK450"/>
      <c r="KL450"/>
      <c r="KM450"/>
      <c r="KN450"/>
      <c r="KO450"/>
      <c r="KP450"/>
      <c r="KQ450"/>
      <c r="KR450"/>
      <c r="KS450"/>
      <c r="KT450"/>
      <c r="KU450"/>
      <c r="KV450"/>
      <c r="KW450"/>
      <c r="KX450"/>
      <c r="KY450"/>
      <c r="KZ450"/>
      <c r="LA450"/>
      <c r="LB450"/>
      <c r="LC450"/>
      <c r="LD450"/>
      <c r="LE450"/>
      <c r="LF450"/>
      <c r="LG450"/>
      <c r="LH450"/>
      <c r="LI450"/>
      <c r="LJ450"/>
      <c r="LK450"/>
      <c r="LL450"/>
      <c r="LM450"/>
      <c r="LN450"/>
      <c r="LO450"/>
      <c r="LP450"/>
      <c r="LQ450"/>
      <c r="LR450"/>
      <c r="LS450"/>
      <c r="LT450"/>
      <c r="LU450"/>
      <c r="LV450"/>
      <c r="LW450"/>
      <c r="LX450"/>
      <c r="LY450"/>
      <c r="LZ450"/>
      <c r="MA450"/>
      <c r="MB450"/>
      <c r="MC450"/>
      <c r="MD450"/>
      <c r="ME450"/>
      <c r="MF450"/>
      <c r="MG450"/>
      <c r="MH450"/>
      <c r="MI450"/>
      <c r="MJ450"/>
      <c r="MK450"/>
      <c r="ML450"/>
      <c r="MM450"/>
      <c r="MN450"/>
      <c r="MO450"/>
      <c r="MP450"/>
      <c r="MQ450"/>
      <c r="MR450"/>
      <c r="MS450"/>
      <c r="MT450"/>
      <c r="MU450"/>
      <c r="MV450"/>
      <c r="MW450"/>
      <c r="MX450"/>
      <c r="MY450"/>
      <c r="MZ450"/>
      <c r="NA450"/>
      <c r="NB450"/>
      <c r="NC450"/>
      <c r="ND450"/>
      <c r="NE450"/>
      <c r="NF450"/>
      <c r="NG450"/>
      <c r="NH450"/>
      <c r="NI450"/>
      <c r="NJ450"/>
      <c r="NK450"/>
      <c r="NL450"/>
      <c r="NM450"/>
      <c r="NN450"/>
      <c r="NO450"/>
      <c r="NP450"/>
      <c r="NQ450"/>
      <c r="NR450"/>
      <c r="NS450"/>
      <c r="NT450"/>
      <c r="NU450"/>
      <c r="NV450"/>
      <c r="NW450"/>
      <c r="NX450"/>
      <c r="NY450"/>
      <c r="NZ450"/>
      <c r="OA450"/>
      <c r="OB450"/>
      <c r="OC450"/>
      <c r="OD450"/>
      <c r="OE450"/>
      <c r="OF450"/>
      <c r="OG450"/>
      <c r="OH450"/>
      <c r="OI450"/>
      <c r="OJ450"/>
      <c r="OK450"/>
      <c r="OL450"/>
      <c r="OM450"/>
      <c r="ON450"/>
      <c r="OO450"/>
      <c r="OP450"/>
      <c r="OQ450"/>
      <c r="OR450"/>
      <c r="OS450"/>
      <c r="OT450"/>
      <c r="OU450"/>
      <c r="OV450"/>
      <c r="OW450"/>
      <c r="OX450"/>
      <c r="OY450"/>
      <c r="OZ450"/>
      <c r="PA450"/>
      <c r="PB450"/>
      <c r="PC450"/>
      <c r="PD450"/>
      <c r="PE450"/>
      <c r="PF450"/>
      <c r="PG450"/>
      <c r="PH450"/>
      <c r="PI450"/>
      <c r="PJ450"/>
      <c r="PK450"/>
      <c r="PL450"/>
      <c r="PM450"/>
      <c r="PN450"/>
      <c r="PO450"/>
      <c r="PP450"/>
      <c r="PQ450"/>
      <c r="PR450"/>
      <c r="PS450"/>
      <c r="PT450"/>
      <c r="PU450"/>
      <c r="PV450"/>
      <c r="PW450"/>
      <c r="PX450"/>
      <c r="PY450"/>
      <c r="PZ450"/>
      <c r="QA450"/>
      <c r="QB450"/>
      <c r="QC450"/>
      <c r="QD450"/>
      <c r="QE450"/>
      <c r="QF450"/>
      <c r="QG450"/>
      <c r="QH450"/>
      <c r="QI450"/>
      <c r="QJ450"/>
      <c r="QK450"/>
      <c r="QL450"/>
      <c r="QM450"/>
      <c r="QN450"/>
      <c r="QO450"/>
      <c r="QP450"/>
      <c r="QQ450"/>
      <c r="QR450"/>
      <c r="QS450"/>
      <c r="QT450"/>
      <c r="QU450"/>
      <c r="QV450"/>
      <c r="QW450"/>
      <c r="QX450"/>
      <c r="QY450"/>
      <c r="QZ450"/>
      <c r="RA450"/>
      <c r="RB450"/>
      <c r="RC450"/>
      <c r="RD450"/>
      <c r="RE450"/>
      <c r="RF450"/>
      <c r="RG450"/>
      <c r="RH450"/>
      <c r="RI450"/>
      <c r="RJ450"/>
      <c r="RK450"/>
      <c r="RL450"/>
      <c r="RM450"/>
      <c r="RN450"/>
      <c r="RO450"/>
      <c r="RP450"/>
      <c r="RQ450"/>
    </row>
    <row r="451" spans="1:485" s="40" customFormat="1" x14ac:dyDescent="0.2">
      <c r="A451" s="46" t="s">
        <v>717</v>
      </c>
      <c r="B451" s="47" t="s">
        <v>718</v>
      </c>
      <c r="C451" s="47" t="s">
        <v>79</v>
      </c>
      <c r="D451" s="47" t="s">
        <v>719</v>
      </c>
      <c r="E451" s="26">
        <v>91212</v>
      </c>
      <c r="F451" s="156">
        <v>178069</v>
      </c>
      <c r="G451" s="2">
        <f t="shared" si="13"/>
        <v>86857</v>
      </c>
      <c r="H451" s="44">
        <f t="shared" si="12"/>
        <v>0.95230000000000004</v>
      </c>
      <c r="I451" s="61">
        <v>1</v>
      </c>
      <c r="J451" s="65" t="s">
        <v>870</v>
      </c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  <c r="IZ451"/>
      <c r="JA451"/>
      <c r="JB451"/>
      <c r="JC451"/>
      <c r="JD451"/>
      <c r="JE451"/>
      <c r="JF451"/>
      <c r="JG451"/>
      <c r="JH451"/>
      <c r="JI451"/>
      <c r="JJ451"/>
      <c r="JK451"/>
      <c r="JL451"/>
      <c r="JM451"/>
      <c r="JN451"/>
      <c r="JO451"/>
      <c r="JP451"/>
      <c r="JQ451"/>
      <c r="JR451"/>
      <c r="JS451"/>
      <c r="JT451"/>
      <c r="JU451"/>
      <c r="JV451"/>
      <c r="JW451"/>
      <c r="JX451"/>
      <c r="JY451"/>
      <c r="JZ451"/>
      <c r="KA451"/>
      <c r="KB451"/>
      <c r="KC451"/>
      <c r="KD451"/>
      <c r="KE451"/>
      <c r="KF451"/>
      <c r="KG451"/>
      <c r="KH451"/>
      <c r="KI451"/>
      <c r="KJ451"/>
      <c r="KK451"/>
      <c r="KL451"/>
      <c r="KM451"/>
      <c r="KN451"/>
      <c r="KO451"/>
      <c r="KP451"/>
      <c r="KQ451"/>
      <c r="KR451"/>
      <c r="KS451"/>
      <c r="KT451"/>
      <c r="KU451"/>
      <c r="KV451"/>
      <c r="KW451"/>
      <c r="KX451"/>
      <c r="KY451"/>
      <c r="KZ451"/>
      <c r="LA451"/>
      <c r="LB451"/>
      <c r="LC451"/>
      <c r="LD451"/>
      <c r="LE451"/>
      <c r="LF451"/>
      <c r="LG451"/>
      <c r="LH451"/>
      <c r="LI451"/>
      <c r="LJ451"/>
      <c r="LK451"/>
      <c r="LL451"/>
      <c r="LM451"/>
      <c r="LN451"/>
      <c r="LO451"/>
      <c r="LP451"/>
      <c r="LQ451"/>
      <c r="LR451"/>
      <c r="LS451"/>
      <c r="LT451"/>
      <c r="LU451"/>
      <c r="LV451"/>
      <c r="LW451"/>
      <c r="LX451"/>
      <c r="LY451"/>
      <c r="LZ451"/>
      <c r="MA451"/>
      <c r="MB451"/>
      <c r="MC451"/>
      <c r="MD451"/>
      <c r="ME451"/>
      <c r="MF451"/>
      <c r="MG451"/>
      <c r="MH451"/>
      <c r="MI451"/>
      <c r="MJ451"/>
      <c r="MK451"/>
      <c r="ML451"/>
      <c r="MM451"/>
      <c r="MN451"/>
      <c r="MO451"/>
      <c r="MP451"/>
      <c r="MQ451"/>
      <c r="MR451"/>
      <c r="MS451"/>
      <c r="MT451"/>
      <c r="MU451"/>
      <c r="MV451"/>
      <c r="MW451"/>
      <c r="MX451"/>
      <c r="MY451"/>
      <c r="MZ451"/>
      <c r="NA451"/>
      <c r="NB451"/>
      <c r="NC451"/>
      <c r="ND451"/>
      <c r="NE451"/>
      <c r="NF451"/>
      <c r="NG451"/>
      <c r="NH451"/>
      <c r="NI451"/>
      <c r="NJ451"/>
      <c r="NK451"/>
      <c r="NL451"/>
      <c r="NM451"/>
      <c r="NN451"/>
      <c r="NO451"/>
      <c r="NP451"/>
      <c r="NQ451"/>
      <c r="NR451"/>
      <c r="NS451"/>
      <c r="NT451"/>
      <c r="NU451"/>
      <c r="NV451"/>
      <c r="NW451"/>
      <c r="NX451"/>
      <c r="NY451"/>
      <c r="NZ451"/>
      <c r="OA451"/>
      <c r="OB451"/>
      <c r="OC451"/>
      <c r="OD451"/>
      <c r="OE451"/>
      <c r="OF451"/>
      <c r="OG451"/>
      <c r="OH451"/>
      <c r="OI451"/>
      <c r="OJ451"/>
      <c r="OK451"/>
      <c r="OL451"/>
      <c r="OM451"/>
      <c r="ON451"/>
      <c r="OO451"/>
      <c r="OP451"/>
      <c r="OQ451"/>
      <c r="OR451"/>
      <c r="OS451"/>
      <c r="OT451"/>
      <c r="OU451"/>
      <c r="OV451"/>
      <c r="OW451"/>
      <c r="OX451"/>
      <c r="OY451"/>
      <c r="OZ451"/>
      <c r="PA451"/>
      <c r="PB451"/>
      <c r="PC451"/>
      <c r="PD451"/>
      <c r="PE451"/>
      <c r="PF451"/>
      <c r="PG451"/>
      <c r="PH451"/>
      <c r="PI451"/>
      <c r="PJ451"/>
      <c r="PK451"/>
      <c r="PL451"/>
      <c r="PM451"/>
      <c r="PN451"/>
      <c r="PO451"/>
      <c r="PP451"/>
      <c r="PQ451"/>
      <c r="PR451"/>
      <c r="PS451"/>
      <c r="PT451"/>
      <c r="PU451"/>
      <c r="PV451"/>
      <c r="PW451"/>
      <c r="PX451"/>
      <c r="PY451"/>
      <c r="PZ451"/>
      <c r="QA451"/>
      <c r="QB451"/>
      <c r="QC451"/>
      <c r="QD451"/>
      <c r="QE451"/>
      <c r="QF451"/>
      <c r="QG451"/>
      <c r="QH451"/>
      <c r="QI451"/>
      <c r="QJ451"/>
      <c r="QK451"/>
      <c r="QL451"/>
      <c r="QM451"/>
      <c r="QN451"/>
      <c r="QO451"/>
      <c r="QP451"/>
      <c r="QQ451"/>
      <c r="QR451"/>
      <c r="QS451"/>
      <c r="QT451"/>
      <c r="QU451"/>
      <c r="QV451"/>
      <c r="QW451"/>
      <c r="QX451"/>
      <c r="QY451"/>
      <c r="QZ451"/>
      <c r="RA451"/>
      <c r="RB451"/>
      <c r="RC451"/>
      <c r="RD451"/>
      <c r="RE451"/>
      <c r="RF451"/>
      <c r="RG451"/>
      <c r="RH451"/>
      <c r="RI451"/>
      <c r="RJ451"/>
      <c r="RK451"/>
      <c r="RL451"/>
      <c r="RM451"/>
      <c r="RN451"/>
      <c r="RO451"/>
      <c r="RP451"/>
      <c r="RQ451"/>
    </row>
    <row r="452" spans="1:485" s="40" customFormat="1" x14ac:dyDescent="0.2">
      <c r="A452" s="46" t="s">
        <v>717</v>
      </c>
      <c r="B452" s="47" t="s">
        <v>718</v>
      </c>
      <c r="C452" s="47" t="s">
        <v>59</v>
      </c>
      <c r="D452" s="47" t="s">
        <v>720</v>
      </c>
      <c r="E452" s="26">
        <v>17410</v>
      </c>
      <c r="F452" s="156">
        <v>17660</v>
      </c>
      <c r="G452" s="2">
        <f t="shared" si="13"/>
        <v>250</v>
      </c>
      <c r="H452" s="44">
        <f t="shared" si="12"/>
        <v>1.44E-2</v>
      </c>
      <c r="I452" s="61">
        <v>1</v>
      </c>
      <c r="J452" s="65">
        <v>1</v>
      </c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  <c r="IZ452"/>
      <c r="JA452"/>
      <c r="JB452"/>
      <c r="JC452"/>
      <c r="JD452"/>
      <c r="JE452"/>
      <c r="JF452"/>
      <c r="JG452"/>
      <c r="JH452"/>
      <c r="JI452"/>
      <c r="JJ452"/>
      <c r="JK452"/>
      <c r="JL452"/>
      <c r="JM452"/>
      <c r="JN452"/>
      <c r="JO452"/>
      <c r="JP452"/>
      <c r="JQ452"/>
      <c r="JR452"/>
      <c r="JS452"/>
      <c r="JT452"/>
      <c r="JU452"/>
      <c r="JV452"/>
      <c r="JW452"/>
      <c r="JX452"/>
      <c r="JY452"/>
      <c r="JZ452"/>
      <c r="KA452"/>
      <c r="KB452"/>
      <c r="KC452"/>
      <c r="KD452"/>
      <c r="KE452"/>
      <c r="KF452"/>
      <c r="KG452"/>
      <c r="KH452"/>
      <c r="KI452"/>
      <c r="KJ452"/>
      <c r="KK452"/>
      <c r="KL452"/>
      <c r="KM452"/>
      <c r="KN452"/>
      <c r="KO452"/>
      <c r="KP452"/>
      <c r="KQ452"/>
      <c r="KR452"/>
      <c r="KS452"/>
      <c r="KT452"/>
      <c r="KU452"/>
      <c r="KV452"/>
      <c r="KW452"/>
      <c r="KX452"/>
      <c r="KY452"/>
      <c r="KZ452"/>
      <c r="LA452"/>
      <c r="LB452"/>
      <c r="LC452"/>
      <c r="LD452"/>
      <c r="LE452"/>
      <c r="LF452"/>
      <c r="LG452"/>
      <c r="LH452"/>
      <c r="LI452"/>
      <c r="LJ452"/>
      <c r="LK452"/>
      <c r="LL452"/>
      <c r="LM452"/>
      <c r="LN452"/>
      <c r="LO452"/>
      <c r="LP452"/>
      <c r="LQ452"/>
      <c r="LR452"/>
      <c r="LS452"/>
      <c r="LT452"/>
      <c r="LU452"/>
      <c r="LV452"/>
      <c r="LW452"/>
      <c r="LX452"/>
      <c r="LY452"/>
      <c r="LZ452"/>
      <c r="MA452"/>
      <c r="MB452"/>
      <c r="MC452"/>
      <c r="MD452"/>
      <c r="ME452"/>
      <c r="MF452"/>
      <c r="MG452"/>
      <c r="MH452"/>
      <c r="MI452"/>
      <c r="MJ452"/>
      <c r="MK452"/>
      <c r="ML452"/>
      <c r="MM452"/>
      <c r="MN452"/>
      <c r="MO452"/>
      <c r="MP452"/>
      <c r="MQ452"/>
      <c r="MR452"/>
      <c r="MS452"/>
      <c r="MT452"/>
      <c r="MU452"/>
      <c r="MV452"/>
      <c r="MW452"/>
      <c r="MX452"/>
      <c r="MY452"/>
      <c r="MZ452"/>
      <c r="NA452"/>
      <c r="NB452"/>
      <c r="NC452"/>
      <c r="ND452"/>
      <c r="NE452"/>
      <c r="NF452"/>
      <c r="NG452"/>
      <c r="NH452"/>
      <c r="NI452"/>
      <c r="NJ452"/>
      <c r="NK452"/>
      <c r="NL452"/>
      <c r="NM452"/>
      <c r="NN452"/>
      <c r="NO452"/>
      <c r="NP452"/>
      <c r="NQ452"/>
      <c r="NR452"/>
      <c r="NS452"/>
      <c r="NT452"/>
      <c r="NU452"/>
      <c r="NV452"/>
      <c r="NW452"/>
      <c r="NX452"/>
      <c r="NY452"/>
      <c r="NZ452"/>
      <c r="OA452"/>
      <c r="OB452"/>
      <c r="OC452"/>
      <c r="OD452"/>
      <c r="OE452"/>
      <c r="OF452"/>
      <c r="OG452"/>
      <c r="OH452"/>
      <c r="OI452"/>
      <c r="OJ452"/>
      <c r="OK452"/>
      <c r="OL452"/>
      <c r="OM452"/>
      <c r="ON452"/>
      <c r="OO452"/>
      <c r="OP452"/>
      <c r="OQ452"/>
      <c r="OR452"/>
      <c r="OS452"/>
      <c r="OT452"/>
      <c r="OU452"/>
      <c r="OV452"/>
      <c r="OW452"/>
      <c r="OX452"/>
      <c r="OY452"/>
      <c r="OZ452"/>
      <c r="PA452"/>
      <c r="PB452"/>
      <c r="PC452"/>
      <c r="PD452"/>
      <c r="PE452"/>
      <c r="PF452"/>
      <c r="PG452"/>
      <c r="PH452"/>
      <c r="PI452"/>
      <c r="PJ452"/>
      <c r="PK452"/>
      <c r="PL452"/>
      <c r="PM452"/>
      <c r="PN452"/>
      <c r="PO452"/>
      <c r="PP452"/>
      <c r="PQ452"/>
      <c r="PR452"/>
      <c r="PS452"/>
      <c r="PT452"/>
      <c r="PU452"/>
      <c r="PV452"/>
      <c r="PW452"/>
      <c r="PX452"/>
      <c r="PY452"/>
      <c r="PZ452"/>
      <c r="QA452"/>
      <c r="QB452"/>
      <c r="QC452"/>
      <c r="QD452"/>
      <c r="QE452"/>
      <c r="QF452"/>
      <c r="QG452"/>
      <c r="QH452"/>
      <c r="QI452"/>
      <c r="QJ452"/>
      <c r="QK452"/>
      <c r="QL452"/>
      <c r="QM452"/>
      <c r="QN452"/>
      <c r="QO452"/>
      <c r="QP452"/>
      <c r="QQ452"/>
      <c r="QR452"/>
      <c r="QS452"/>
      <c r="QT452"/>
      <c r="QU452"/>
      <c r="QV452"/>
      <c r="QW452"/>
      <c r="QX452"/>
      <c r="QY452"/>
      <c r="QZ452"/>
      <c r="RA452"/>
      <c r="RB452"/>
      <c r="RC452"/>
      <c r="RD452"/>
      <c r="RE452"/>
      <c r="RF452"/>
      <c r="RG452"/>
      <c r="RH452"/>
      <c r="RI452"/>
      <c r="RJ452"/>
      <c r="RK452"/>
      <c r="RL452"/>
      <c r="RM452"/>
      <c r="RN452"/>
      <c r="RO452"/>
      <c r="RP452"/>
      <c r="RQ452"/>
    </row>
    <row r="453" spans="1:485" s="40" customFormat="1" x14ac:dyDescent="0.2">
      <c r="A453" s="46" t="s">
        <v>717</v>
      </c>
      <c r="B453" s="47" t="s">
        <v>718</v>
      </c>
      <c r="C453" s="47" t="s">
        <v>37</v>
      </c>
      <c r="D453" s="47" t="s">
        <v>721</v>
      </c>
      <c r="E453" s="26">
        <v>41479</v>
      </c>
      <c r="F453" s="156">
        <v>39615</v>
      </c>
      <c r="G453" s="2">
        <f t="shared" si="13"/>
        <v>-1864</v>
      </c>
      <c r="H453" s="44">
        <f t="shared" si="12"/>
        <v>-4.4900000000000002E-2</v>
      </c>
      <c r="I453" s="61">
        <v>1</v>
      </c>
      <c r="J453" s="65">
        <v>1</v>
      </c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  <c r="IZ453"/>
      <c r="JA453"/>
      <c r="JB453"/>
      <c r="JC453"/>
      <c r="JD453"/>
      <c r="JE453"/>
      <c r="JF453"/>
      <c r="JG453"/>
      <c r="JH453"/>
      <c r="JI453"/>
      <c r="JJ453"/>
      <c r="JK453"/>
      <c r="JL453"/>
      <c r="JM453"/>
      <c r="JN453"/>
      <c r="JO453"/>
      <c r="JP453"/>
      <c r="JQ453"/>
      <c r="JR453"/>
      <c r="JS453"/>
      <c r="JT453"/>
      <c r="JU453"/>
      <c r="JV453"/>
      <c r="JW453"/>
      <c r="JX453"/>
      <c r="JY453"/>
      <c r="JZ453"/>
      <c r="KA453"/>
      <c r="KB453"/>
      <c r="KC453"/>
      <c r="KD453"/>
      <c r="KE453"/>
      <c r="KF453"/>
      <c r="KG453"/>
      <c r="KH453"/>
      <c r="KI453"/>
      <c r="KJ453"/>
      <c r="KK453"/>
      <c r="KL453"/>
      <c r="KM453"/>
      <c r="KN453"/>
      <c r="KO453"/>
      <c r="KP453"/>
      <c r="KQ453"/>
      <c r="KR453"/>
      <c r="KS453"/>
      <c r="KT453"/>
      <c r="KU453"/>
      <c r="KV453"/>
      <c r="KW453"/>
      <c r="KX453"/>
      <c r="KY453"/>
      <c r="KZ453"/>
      <c r="LA453"/>
      <c r="LB453"/>
      <c r="LC453"/>
      <c r="LD453"/>
      <c r="LE453"/>
      <c r="LF453"/>
      <c r="LG453"/>
      <c r="LH453"/>
      <c r="LI453"/>
      <c r="LJ453"/>
      <c r="LK453"/>
      <c r="LL453"/>
      <c r="LM453"/>
      <c r="LN453"/>
      <c r="LO453"/>
      <c r="LP453"/>
      <c r="LQ453"/>
      <c r="LR453"/>
      <c r="LS453"/>
      <c r="LT453"/>
      <c r="LU453"/>
      <c r="LV453"/>
      <c r="LW453"/>
      <c r="LX453"/>
      <c r="LY453"/>
      <c r="LZ453"/>
      <c r="MA453"/>
      <c r="MB453"/>
      <c r="MC453"/>
      <c r="MD453"/>
      <c r="ME453"/>
      <c r="MF453"/>
      <c r="MG453"/>
      <c r="MH453"/>
      <c r="MI453"/>
      <c r="MJ453"/>
      <c r="MK453"/>
      <c r="ML453"/>
      <c r="MM453"/>
      <c r="MN453"/>
      <c r="MO453"/>
      <c r="MP453"/>
      <c r="MQ453"/>
      <c r="MR453"/>
      <c r="MS453"/>
      <c r="MT453"/>
      <c r="MU453"/>
      <c r="MV453"/>
      <c r="MW453"/>
      <c r="MX453"/>
      <c r="MY453"/>
      <c r="MZ453"/>
      <c r="NA453"/>
      <c r="NB453"/>
      <c r="NC453"/>
      <c r="ND453"/>
      <c r="NE453"/>
      <c r="NF453"/>
      <c r="NG453"/>
      <c r="NH453"/>
      <c r="NI453"/>
      <c r="NJ453"/>
      <c r="NK453"/>
      <c r="NL453"/>
      <c r="NM453"/>
      <c r="NN453"/>
      <c r="NO453"/>
      <c r="NP453"/>
      <c r="NQ453"/>
      <c r="NR453"/>
      <c r="NS453"/>
      <c r="NT453"/>
      <c r="NU453"/>
      <c r="NV453"/>
      <c r="NW453"/>
      <c r="NX453"/>
      <c r="NY453"/>
      <c r="NZ453"/>
      <c r="OA453"/>
      <c r="OB453"/>
      <c r="OC453"/>
      <c r="OD453"/>
      <c r="OE453"/>
      <c r="OF453"/>
      <c r="OG453"/>
      <c r="OH453"/>
      <c r="OI453"/>
      <c r="OJ453"/>
      <c r="OK453"/>
      <c r="OL453"/>
      <c r="OM453"/>
      <c r="ON453"/>
      <c r="OO453"/>
      <c r="OP453"/>
      <c r="OQ453"/>
      <c r="OR453"/>
      <c r="OS453"/>
      <c r="OT453"/>
      <c r="OU453"/>
      <c r="OV453"/>
      <c r="OW453"/>
      <c r="OX453"/>
      <c r="OY453"/>
      <c r="OZ453"/>
      <c r="PA453"/>
      <c r="PB453"/>
      <c r="PC453"/>
      <c r="PD453"/>
      <c r="PE453"/>
      <c r="PF453"/>
      <c r="PG453"/>
      <c r="PH453"/>
      <c r="PI453"/>
      <c r="PJ453"/>
      <c r="PK453"/>
      <c r="PL453"/>
      <c r="PM453"/>
      <c r="PN453"/>
      <c r="PO453"/>
      <c r="PP453"/>
      <c r="PQ453"/>
      <c r="PR453"/>
      <c r="PS453"/>
      <c r="PT453"/>
      <c r="PU453"/>
      <c r="PV453"/>
      <c r="PW453"/>
      <c r="PX453"/>
      <c r="PY453"/>
      <c r="PZ453"/>
      <c r="QA453"/>
      <c r="QB453"/>
      <c r="QC453"/>
      <c r="QD453"/>
      <c r="QE453"/>
      <c r="QF453"/>
      <c r="QG453"/>
      <c r="QH453"/>
      <c r="QI453"/>
      <c r="QJ453"/>
      <c r="QK453"/>
      <c r="QL453"/>
      <c r="QM453"/>
      <c r="QN453"/>
      <c r="QO453"/>
      <c r="QP453"/>
      <c r="QQ453"/>
      <c r="QR453"/>
      <c r="QS453"/>
      <c r="QT453"/>
      <c r="QU453"/>
      <c r="QV453"/>
      <c r="QW453"/>
      <c r="QX453"/>
      <c r="QY453"/>
      <c r="QZ453"/>
      <c r="RA453"/>
      <c r="RB453"/>
      <c r="RC453"/>
      <c r="RD453"/>
      <c r="RE453"/>
      <c r="RF453"/>
      <c r="RG453"/>
      <c r="RH453"/>
      <c r="RI453"/>
      <c r="RJ453"/>
      <c r="RK453"/>
      <c r="RL453"/>
      <c r="RM453"/>
      <c r="RN453"/>
      <c r="RO453"/>
      <c r="RP453"/>
      <c r="RQ453"/>
    </row>
    <row r="454" spans="1:485" s="40" customFormat="1" x14ac:dyDescent="0.2">
      <c r="A454" s="46" t="s">
        <v>717</v>
      </c>
      <c r="B454" s="47" t="s">
        <v>718</v>
      </c>
      <c r="C454" s="47" t="s">
        <v>39</v>
      </c>
      <c r="D454" s="47" t="s">
        <v>722</v>
      </c>
      <c r="E454" s="26">
        <v>0</v>
      </c>
      <c r="F454" s="156">
        <v>18287</v>
      </c>
      <c r="G454" s="2">
        <f t="shared" si="13"/>
        <v>18287</v>
      </c>
      <c r="H454" s="44">
        <v>1</v>
      </c>
      <c r="I454" s="61">
        <v>1</v>
      </c>
      <c r="J454" s="65">
        <v>1</v>
      </c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  <c r="IZ454"/>
      <c r="JA454"/>
      <c r="JB454"/>
      <c r="JC454"/>
      <c r="JD454"/>
      <c r="JE454"/>
      <c r="JF454"/>
      <c r="JG454"/>
      <c r="JH454"/>
      <c r="JI454"/>
      <c r="JJ454"/>
      <c r="JK454"/>
      <c r="JL454"/>
      <c r="JM454"/>
      <c r="JN454"/>
      <c r="JO454"/>
      <c r="JP454"/>
      <c r="JQ454"/>
      <c r="JR454"/>
      <c r="JS454"/>
      <c r="JT454"/>
      <c r="JU454"/>
      <c r="JV454"/>
      <c r="JW454"/>
      <c r="JX454"/>
      <c r="JY454"/>
      <c r="JZ454"/>
      <c r="KA454"/>
      <c r="KB454"/>
      <c r="KC454"/>
      <c r="KD454"/>
      <c r="KE454"/>
      <c r="KF454"/>
      <c r="KG454"/>
      <c r="KH454"/>
      <c r="KI454"/>
      <c r="KJ454"/>
      <c r="KK454"/>
      <c r="KL454"/>
      <c r="KM454"/>
      <c r="KN454"/>
      <c r="KO454"/>
      <c r="KP454"/>
      <c r="KQ454"/>
      <c r="KR454"/>
      <c r="KS454"/>
      <c r="KT454"/>
      <c r="KU454"/>
      <c r="KV454"/>
      <c r="KW454"/>
      <c r="KX454"/>
      <c r="KY454"/>
      <c r="KZ454"/>
      <c r="LA454"/>
      <c r="LB454"/>
      <c r="LC454"/>
      <c r="LD454"/>
      <c r="LE454"/>
      <c r="LF454"/>
      <c r="LG454"/>
      <c r="LH454"/>
      <c r="LI454"/>
      <c r="LJ454"/>
      <c r="LK454"/>
      <c r="LL454"/>
      <c r="LM454"/>
      <c r="LN454"/>
      <c r="LO454"/>
      <c r="LP454"/>
      <c r="LQ454"/>
      <c r="LR454"/>
      <c r="LS454"/>
      <c r="LT454"/>
      <c r="LU454"/>
      <c r="LV454"/>
      <c r="LW454"/>
      <c r="LX454"/>
      <c r="LY454"/>
      <c r="LZ454"/>
      <c r="MA454"/>
      <c r="MB454"/>
      <c r="MC454"/>
      <c r="MD454"/>
      <c r="ME454"/>
      <c r="MF454"/>
      <c r="MG454"/>
      <c r="MH454"/>
      <c r="MI454"/>
      <c r="MJ454"/>
      <c r="MK454"/>
      <c r="ML454"/>
      <c r="MM454"/>
      <c r="MN454"/>
      <c r="MO454"/>
      <c r="MP454"/>
      <c r="MQ454"/>
      <c r="MR454"/>
      <c r="MS454"/>
      <c r="MT454"/>
      <c r="MU454"/>
      <c r="MV454"/>
      <c r="MW454"/>
      <c r="MX454"/>
      <c r="MY454"/>
      <c r="MZ454"/>
      <c r="NA454"/>
      <c r="NB454"/>
      <c r="NC454"/>
      <c r="ND454"/>
      <c r="NE454"/>
      <c r="NF454"/>
      <c r="NG454"/>
      <c r="NH454"/>
      <c r="NI454"/>
      <c r="NJ454"/>
      <c r="NK454"/>
      <c r="NL454"/>
      <c r="NM454"/>
      <c r="NN454"/>
      <c r="NO454"/>
      <c r="NP454"/>
      <c r="NQ454"/>
      <c r="NR454"/>
      <c r="NS454"/>
      <c r="NT454"/>
      <c r="NU454"/>
      <c r="NV454"/>
      <c r="NW454"/>
      <c r="NX454"/>
      <c r="NY454"/>
      <c r="NZ454"/>
      <c r="OA454"/>
      <c r="OB454"/>
      <c r="OC454"/>
      <c r="OD454"/>
      <c r="OE454"/>
      <c r="OF454"/>
      <c r="OG454"/>
      <c r="OH454"/>
      <c r="OI454"/>
      <c r="OJ454"/>
      <c r="OK454"/>
      <c r="OL454"/>
      <c r="OM454"/>
      <c r="ON454"/>
      <c r="OO454"/>
      <c r="OP454"/>
      <c r="OQ454"/>
      <c r="OR454"/>
      <c r="OS454"/>
      <c r="OT454"/>
      <c r="OU454"/>
      <c r="OV454"/>
      <c r="OW454"/>
      <c r="OX454"/>
      <c r="OY454"/>
      <c r="OZ454"/>
      <c r="PA454"/>
      <c r="PB454"/>
      <c r="PC454"/>
      <c r="PD454"/>
      <c r="PE454"/>
      <c r="PF454"/>
      <c r="PG454"/>
      <c r="PH454"/>
      <c r="PI454"/>
      <c r="PJ454"/>
      <c r="PK454"/>
      <c r="PL454"/>
      <c r="PM454"/>
      <c r="PN454"/>
      <c r="PO454"/>
      <c r="PP454"/>
      <c r="PQ454"/>
      <c r="PR454"/>
      <c r="PS454"/>
      <c r="PT454"/>
      <c r="PU454"/>
      <c r="PV454"/>
      <c r="PW454"/>
      <c r="PX454"/>
      <c r="PY454"/>
      <c r="PZ454"/>
      <c r="QA454"/>
      <c r="QB454"/>
      <c r="QC454"/>
      <c r="QD454"/>
      <c r="QE454"/>
      <c r="QF454"/>
      <c r="QG454"/>
      <c r="QH454"/>
      <c r="QI454"/>
      <c r="QJ454"/>
      <c r="QK454"/>
      <c r="QL454"/>
      <c r="QM454"/>
      <c r="QN454"/>
      <c r="QO454"/>
      <c r="QP454"/>
      <c r="QQ454"/>
      <c r="QR454"/>
      <c r="QS454"/>
      <c r="QT454"/>
      <c r="QU454"/>
      <c r="QV454"/>
      <c r="QW454"/>
      <c r="QX454"/>
      <c r="QY454"/>
      <c r="QZ454"/>
      <c r="RA454"/>
      <c r="RB454"/>
      <c r="RC454"/>
      <c r="RD454"/>
      <c r="RE454"/>
      <c r="RF454"/>
      <c r="RG454"/>
      <c r="RH454"/>
      <c r="RI454"/>
      <c r="RJ454"/>
      <c r="RK454"/>
      <c r="RL454"/>
      <c r="RM454"/>
      <c r="RN454"/>
      <c r="RO454"/>
      <c r="RP454"/>
      <c r="RQ454"/>
    </row>
    <row r="455" spans="1:485" s="40" customFormat="1" x14ac:dyDescent="0.2">
      <c r="A455" s="46" t="s">
        <v>717</v>
      </c>
      <c r="B455" s="47" t="s">
        <v>718</v>
      </c>
      <c r="C455" s="47" t="s">
        <v>344</v>
      </c>
      <c r="D455" s="47" t="s">
        <v>723</v>
      </c>
      <c r="E455" s="26">
        <v>22184</v>
      </c>
      <c r="F455" s="156">
        <v>21551</v>
      </c>
      <c r="G455" s="2">
        <f t="shared" si="13"/>
        <v>-633</v>
      </c>
      <c r="H455" s="44">
        <f t="shared" si="12"/>
        <v>-2.8500000000000001E-2</v>
      </c>
      <c r="I455" s="61">
        <v>1</v>
      </c>
      <c r="J455" s="65">
        <v>1</v>
      </c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  <c r="IZ455"/>
      <c r="JA455"/>
      <c r="JB455"/>
      <c r="JC455"/>
      <c r="JD455"/>
      <c r="JE455"/>
      <c r="JF455"/>
      <c r="JG455"/>
      <c r="JH455"/>
      <c r="JI455"/>
      <c r="JJ455"/>
      <c r="JK455"/>
      <c r="JL455"/>
      <c r="JM455"/>
      <c r="JN455"/>
      <c r="JO455"/>
      <c r="JP455"/>
      <c r="JQ455"/>
      <c r="JR455"/>
      <c r="JS455"/>
      <c r="JT455"/>
      <c r="JU455"/>
      <c r="JV455"/>
      <c r="JW455"/>
      <c r="JX455"/>
      <c r="JY455"/>
      <c r="JZ455"/>
      <c r="KA455"/>
      <c r="KB455"/>
      <c r="KC455"/>
      <c r="KD455"/>
      <c r="KE455"/>
      <c r="KF455"/>
      <c r="KG455"/>
      <c r="KH455"/>
      <c r="KI455"/>
      <c r="KJ455"/>
      <c r="KK455"/>
      <c r="KL455"/>
      <c r="KM455"/>
      <c r="KN455"/>
      <c r="KO455"/>
      <c r="KP455"/>
      <c r="KQ455"/>
      <c r="KR455"/>
      <c r="KS455"/>
      <c r="KT455"/>
      <c r="KU455"/>
      <c r="KV455"/>
      <c r="KW455"/>
      <c r="KX455"/>
      <c r="KY455"/>
      <c r="KZ455"/>
      <c r="LA455"/>
      <c r="LB455"/>
      <c r="LC455"/>
      <c r="LD455"/>
      <c r="LE455"/>
      <c r="LF455"/>
      <c r="LG455"/>
      <c r="LH455"/>
      <c r="LI455"/>
      <c r="LJ455"/>
      <c r="LK455"/>
      <c r="LL455"/>
      <c r="LM455"/>
      <c r="LN455"/>
      <c r="LO455"/>
      <c r="LP455"/>
      <c r="LQ455"/>
      <c r="LR455"/>
      <c r="LS455"/>
      <c r="LT455"/>
      <c r="LU455"/>
      <c r="LV455"/>
      <c r="LW455"/>
      <c r="LX455"/>
      <c r="LY455"/>
      <c r="LZ455"/>
      <c r="MA455"/>
      <c r="MB455"/>
      <c r="MC455"/>
      <c r="MD455"/>
      <c r="ME455"/>
      <c r="MF455"/>
      <c r="MG455"/>
      <c r="MH455"/>
      <c r="MI455"/>
      <c r="MJ455"/>
      <c r="MK455"/>
      <c r="ML455"/>
      <c r="MM455"/>
      <c r="MN455"/>
      <c r="MO455"/>
      <c r="MP455"/>
      <c r="MQ455"/>
      <c r="MR455"/>
      <c r="MS455"/>
      <c r="MT455"/>
      <c r="MU455"/>
      <c r="MV455"/>
      <c r="MW455"/>
      <c r="MX455"/>
      <c r="MY455"/>
      <c r="MZ455"/>
      <c r="NA455"/>
      <c r="NB455"/>
      <c r="NC455"/>
      <c r="ND455"/>
      <c r="NE455"/>
      <c r="NF455"/>
      <c r="NG455"/>
      <c r="NH455"/>
      <c r="NI455"/>
      <c r="NJ455"/>
      <c r="NK455"/>
      <c r="NL455"/>
      <c r="NM455"/>
      <c r="NN455"/>
      <c r="NO455"/>
      <c r="NP455"/>
      <c r="NQ455"/>
      <c r="NR455"/>
      <c r="NS455"/>
      <c r="NT455"/>
      <c r="NU455"/>
      <c r="NV455"/>
      <c r="NW455"/>
      <c r="NX455"/>
      <c r="NY455"/>
      <c r="NZ455"/>
      <c r="OA455"/>
      <c r="OB455"/>
      <c r="OC455"/>
      <c r="OD455"/>
      <c r="OE455"/>
      <c r="OF455"/>
      <c r="OG455"/>
      <c r="OH455"/>
      <c r="OI455"/>
      <c r="OJ455"/>
      <c r="OK455"/>
      <c r="OL455"/>
      <c r="OM455"/>
      <c r="ON455"/>
      <c r="OO455"/>
      <c r="OP455"/>
      <c r="OQ455"/>
      <c r="OR455"/>
      <c r="OS455"/>
      <c r="OT455"/>
      <c r="OU455"/>
      <c r="OV455"/>
      <c r="OW455"/>
      <c r="OX455"/>
      <c r="OY455"/>
      <c r="OZ455"/>
      <c r="PA455"/>
      <c r="PB455"/>
      <c r="PC455"/>
      <c r="PD455"/>
      <c r="PE455"/>
      <c r="PF455"/>
      <c r="PG455"/>
      <c r="PH455"/>
      <c r="PI455"/>
      <c r="PJ455"/>
      <c r="PK455"/>
      <c r="PL455"/>
      <c r="PM455"/>
      <c r="PN455"/>
      <c r="PO455"/>
      <c r="PP455"/>
      <c r="PQ455"/>
      <c r="PR455"/>
      <c r="PS455"/>
      <c r="PT455"/>
      <c r="PU455"/>
      <c r="PV455"/>
      <c r="PW455"/>
      <c r="PX455"/>
      <c r="PY455"/>
      <c r="PZ455"/>
      <c r="QA455"/>
      <c r="QB455"/>
      <c r="QC455"/>
      <c r="QD455"/>
      <c r="QE455"/>
      <c r="QF455"/>
      <c r="QG455"/>
      <c r="QH455"/>
      <c r="QI455"/>
      <c r="QJ455"/>
      <c r="QK455"/>
      <c r="QL455"/>
      <c r="QM455"/>
      <c r="QN455"/>
      <c r="QO455"/>
      <c r="QP455"/>
      <c r="QQ455"/>
      <c r="QR455"/>
      <c r="QS455"/>
      <c r="QT455"/>
      <c r="QU455"/>
      <c r="QV455"/>
      <c r="QW455"/>
      <c r="QX455"/>
      <c r="QY455"/>
      <c r="QZ455"/>
      <c r="RA455"/>
      <c r="RB455"/>
      <c r="RC455"/>
      <c r="RD455"/>
      <c r="RE455"/>
      <c r="RF455"/>
      <c r="RG455"/>
      <c r="RH455"/>
      <c r="RI455"/>
      <c r="RJ455"/>
      <c r="RK455"/>
      <c r="RL455"/>
      <c r="RM455"/>
      <c r="RN455"/>
      <c r="RO455"/>
      <c r="RP455"/>
      <c r="RQ455"/>
    </row>
    <row r="456" spans="1:485" s="40" customFormat="1" x14ac:dyDescent="0.2">
      <c r="A456" s="46" t="s">
        <v>724</v>
      </c>
      <c r="B456" s="47" t="s">
        <v>725</v>
      </c>
      <c r="C456" s="47" t="s">
        <v>510</v>
      </c>
      <c r="D456" s="47" t="s">
        <v>726</v>
      </c>
      <c r="E456" s="26">
        <v>1178058</v>
      </c>
      <c r="F456" s="156">
        <v>1460153</v>
      </c>
      <c r="G456" s="2">
        <f t="shared" si="13"/>
        <v>282095</v>
      </c>
      <c r="H456" s="44">
        <f t="shared" si="12"/>
        <v>0.23949999999999999</v>
      </c>
      <c r="I456" s="61" t="s">
        <v>870</v>
      </c>
      <c r="J456" s="65" t="s">
        <v>870</v>
      </c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  <c r="IZ456"/>
      <c r="JA456"/>
      <c r="JB456"/>
      <c r="JC456"/>
      <c r="JD456"/>
      <c r="JE456"/>
      <c r="JF456"/>
      <c r="JG456"/>
      <c r="JH456"/>
      <c r="JI456"/>
      <c r="JJ456"/>
      <c r="JK456"/>
      <c r="JL456"/>
      <c r="JM456"/>
      <c r="JN456"/>
      <c r="JO456"/>
      <c r="JP456"/>
      <c r="JQ456"/>
      <c r="JR456"/>
      <c r="JS456"/>
      <c r="JT456"/>
      <c r="JU456"/>
      <c r="JV456"/>
      <c r="JW456"/>
      <c r="JX456"/>
      <c r="JY456"/>
      <c r="JZ456"/>
      <c r="KA456"/>
      <c r="KB456"/>
      <c r="KC456"/>
      <c r="KD456"/>
      <c r="KE456"/>
      <c r="KF456"/>
      <c r="KG456"/>
      <c r="KH456"/>
      <c r="KI456"/>
      <c r="KJ456"/>
      <c r="KK456"/>
      <c r="KL456"/>
      <c r="KM456"/>
      <c r="KN456"/>
      <c r="KO456"/>
      <c r="KP456"/>
      <c r="KQ456"/>
      <c r="KR456"/>
      <c r="KS456"/>
      <c r="KT456"/>
      <c r="KU456"/>
      <c r="KV456"/>
      <c r="KW456"/>
      <c r="KX456"/>
      <c r="KY456"/>
      <c r="KZ456"/>
      <c r="LA456"/>
      <c r="LB456"/>
      <c r="LC456"/>
      <c r="LD456"/>
      <c r="LE456"/>
      <c r="LF456"/>
      <c r="LG456"/>
      <c r="LH456"/>
      <c r="LI456"/>
      <c r="LJ456"/>
      <c r="LK456"/>
      <c r="LL456"/>
      <c r="LM456"/>
      <c r="LN456"/>
      <c r="LO456"/>
      <c r="LP456"/>
      <c r="LQ456"/>
      <c r="LR456"/>
      <c r="LS456"/>
      <c r="LT456"/>
      <c r="LU456"/>
      <c r="LV456"/>
      <c r="LW456"/>
      <c r="LX456"/>
      <c r="LY456"/>
      <c r="LZ456"/>
      <c r="MA456"/>
      <c r="MB456"/>
      <c r="MC456"/>
      <c r="MD456"/>
      <c r="ME456"/>
      <c r="MF456"/>
      <c r="MG456"/>
      <c r="MH456"/>
      <c r="MI456"/>
      <c r="MJ456"/>
      <c r="MK456"/>
      <c r="ML456"/>
      <c r="MM456"/>
      <c r="MN456"/>
      <c r="MO456"/>
      <c r="MP456"/>
      <c r="MQ456"/>
      <c r="MR456"/>
      <c r="MS456"/>
      <c r="MT456"/>
      <c r="MU456"/>
      <c r="MV456"/>
      <c r="MW456"/>
      <c r="MX456"/>
      <c r="MY456"/>
      <c r="MZ456"/>
      <c r="NA456"/>
      <c r="NB456"/>
      <c r="NC456"/>
      <c r="ND456"/>
      <c r="NE456"/>
      <c r="NF456"/>
      <c r="NG456"/>
      <c r="NH456"/>
      <c r="NI456"/>
      <c r="NJ456"/>
      <c r="NK456"/>
      <c r="NL456"/>
      <c r="NM456"/>
      <c r="NN456"/>
      <c r="NO456"/>
      <c r="NP456"/>
      <c r="NQ456"/>
      <c r="NR456"/>
      <c r="NS456"/>
      <c r="NT456"/>
      <c r="NU456"/>
      <c r="NV456"/>
      <c r="NW456"/>
      <c r="NX456"/>
      <c r="NY456"/>
      <c r="NZ456"/>
      <c r="OA456"/>
      <c r="OB456"/>
      <c r="OC456"/>
      <c r="OD456"/>
      <c r="OE456"/>
      <c r="OF456"/>
      <c r="OG456"/>
      <c r="OH456"/>
      <c r="OI456"/>
      <c r="OJ456"/>
      <c r="OK456"/>
      <c r="OL456"/>
      <c r="OM456"/>
      <c r="ON456"/>
      <c r="OO456"/>
      <c r="OP456"/>
      <c r="OQ456"/>
      <c r="OR456"/>
      <c r="OS456"/>
      <c r="OT456"/>
      <c r="OU456"/>
      <c r="OV456"/>
      <c r="OW456"/>
      <c r="OX456"/>
      <c r="OY456"/>
      <c r="OZ456"/>
      <c r="PA456"/>
      <c r="PB456"/>
      <c r="PC456"/>
      <c r="PD456"/>
      <c r="PE456"/>
      <c r="PF456"/>
      <c r="PG456"/>
      <c r="PH456"/>
      <c r="PI456"/>
      <c r="PJ456"/>
      <c r="PK456"/>
      <c r="PL456"/>
      <c r="PM456"/>
      <c r="PN456"/>
      <c r="PO456"/>
      <c r="PP456"/>
      <c r="PQ456"/>
      <c r="PR456"/>
      <c r="PS456"/>
      <c r="PT456"/>
      <c r="PU456"/>
      <c r="PV456"/>
      <c r="PW456"/>
      <c r="PX456"/>
      <c r="PY456"/>
      <c r="PZ456"/>
      <c r="QA456"/>
      <c r="QB456"/>
      <c r="QC456"/>
      <c r="QD456"/>
      <c r="QE456"/>
      <c r="QF456"/>
      <c r="QG456"/>
      <c r="QH456"/>
      <c r="QI456"/>
      <c r="QJ456"/>
      <c r="QK456"/>
      <c r="QL456"/>
      <c r="QM456"/>
      <c r="QN456"/>
      <c r="QO456"/>
      <c r="QP456"/>
      <c r="QQ456"/>
      <c r="QR456"/>
      <c r="QS456"/>
      <c r="QT456"/>
      <c r="QU456"/>
      <c r="QV456"/>
      <c r="QW456"/>
      <c r="QX456"/>
      <c r="QY456"/>
      <c r="QZ456"/>
      <c r="RA456"/>
      <c r="RB456"/>
      <c r="RC456"/>
      <c r="RD456"/>
      <c r="RE456"/>
      <c r="RF456"/>
      <c r="RG456"/>
      <c r="RH456"/>
      <c r="RI456"/>
      <c r="RJ456"/>
      <c r="RK456"/>
      <c r="RL456"/>
      <c r="RM456"/>
      <c r="RN456"/>
      <c r="RO456"/>
      <c r="RP456"/>
      <c r="RQ456"/>
    </row>
    <row r="457" spans="1:485" s="40" customFormat="1" x14ac:dyDescent="0.2">
      <c r="A457" s="46" t="s">
        <v>724</v>
      </c>
      <c r="B457" s="47" t="s">
        <v>725</v>
      </c>
      <c r="C457" s="47" t="s">
        <v>26</v>
      </c>
      <c r="D457" s="47" t="s">
        <v>727</v>
      </c>
      <c r="E457" s="26">
        <v>10093773</v>
      </c>
      <c r="F457" s="156">
        <v>12135985</v>
      </c>
      <c r="G457" s="2">
        <f t="shared" si="13"/>
        <v>2042212</v>
      </c>
      <c r="H457" s="44">
        <f t="shared" ref="H457:H520" si="14">ROUND(G457/E457,4)</f>
        <v>0.20230000000000001</v>
      </c>
      <c r="I457" s="61" t="s">
        <v>870</v>
      </c>
      <c r="J457" s="65" t="s">
        <v>870</v>
      </c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  <c r="IZ457"/>
      <c r="JA457"/>
      <c r="JB457"/>
      <c r="JC457"/>
      <c r="JD457"/>
      <c r="JE457"/>
      <c r="JF457"/>
      <c r="JG457"/>
      <c r="JH457"/>
      <c r="JI457"/>
      <c r="JJ457"/>
      <c r="JK457"/>
      <c r="JL457"/>
      <c r="JM457"/>
      <c r="JN457"/>
      <c r="JO457"/>
      <c r="JP457"/>
      <c r="JQ457"/>
      <c r="JR457"/>
      <c r="JS457"/>
      <c r="JT457"/>
      <c r="JU457"/>
      <c r="JV457"/>
      <c r="JW457"/>
      <c r="JX457"/>
      <c r="JY457"/>
      <c r="JZ457"/>
      <c r="KA457"/>
      <c r="KB457"/>
      <c r="KC457"/>
      <c r="KD457"/>
      <c r="KE457"/>
      <c r="KF457"/>
      <c r="KG457"/>
      <c r="KH457"/>
      <c r="KI457"/>
      <c r="KJ457"/>
      <c r="KK457"/>
      <c r="KL457"/>
      <c r="KM457"/>
      <c r="KN457"/>
      <c r="KO457"/>
      <c r="KP457"/>
      <c r="KQ457"/>
      <c r="KR457"/>
      <c r="KS457"/>
      <c r="KT457"/>
      <c r="KU457"/>
      <c r="KV457"/>
      <c r="KW457"/>
      <c r="KX457"/>
      <c r="KY457"/>
      <c r="KZ457"/>
      <c r="LA457"/>
      <c r="LB457"/>
      <c r="LC457"/>
      <c r="LD457"/>
      <c r="LE457"/>
      <c r="LF457"/>
      <c r="LG457"/>
      <c r="LH457"/>
      <c r="LI457"/>
      <c r="LJ457"/>
      <c r="LK457"/>
      <c r="LL457"/>
      <c r="LM457"/>
      <c r="LN457"/>
      <c r="LO457"/>
      <c r="LP457"/>
      <c r="LQ457"/>
      <c r="LR457"/>
      <c r="LS457"/>
      <c r="LT457"/>
      <c r="LU457"/>
      <c r="LV457"/>
      <c r="LW457"/>
      <c r="LX457"/>
      <c r="LY457"/>
      <c r="LZ457"/>
      <c r="MA457"/>
      <c r="MB457"/>
      <c r="MC457"/>
      <c r="MD457"/>
      <c r="ME457"/>
      <c r="MF457"/>
      <c r="MG457"/>
      <c r="MH457"/>
      <c r="MI457"/>
      <c r="MJ457"/>
      <c r="MK457"/>
      <c r="ML457"/>
      <c r="MM457"/>
      <c r="MN457"/>
      <c r="MO457"/>
      <c r="MP457"/>
      <c r="MQ457"/>
      <c r="MR457"/>
      <c r="MS457"/>
      <c r="MT457"/>
      <c r="MU457"/>
      <c r="MV457"/>
      <c r="MW457"/>
      <c r="MX457"/>
      <c r="MY457"/>
      <c r="MZ457"/>
      <c r="NA457"/>
      <c r="NB457"/>
      <c r="NC457"/>
      <c r="ND457"/>
      <c r="NE457"/>
      <c r="NF457"/>
      <c r="NG457"/>
      <c r="NH457"/>
      <c r="NI457"/>
      <c r="NJ457"/>
      <c r="NK457"/>
      <c r="NL457"/>
      <c r="NM457"/>
      <c r="NN457"/>
      <c r="NO457"/>
      <c r="NP457"/>
      <c r="NQ457"/>
      <c r="NR457"/>
      <c r="NS457"/>
      <c r="NT457"/>
      <c r="NU457"/>
      <c r="NV457"/>
      <c r="NW457"/>
      <c r="NX457"/>
      <c r="NY457"/>
      <c r="NZ457"/>
      <c r="OA457"/>
      <c r="OB457"/>
      <c r="OC457"/>
      <c r="OD457"/>
      <c r="OE457"/>
      <c r="OF457"/>
      <c r="OG457"/>
      <c r="OH457"/>
      <c r="OI457"/>
      <c r="OJ457"/>
      <c r="OK457"/>
      <c r="OL457"/>
      <c r="OM457"/>
      <c r="ON457"/>
      <c r="OO457"/>
      <c r="OP457"/>
      <c r="OQ457"/>
      <c r="OR457"/>
      <c r="OS457"/>
      <c r="OT457"/>
      <c r="OU457"/>
      <c r="OV457"/>
      <c r="OW457"/>
      <c r="OX457"/>
      <c r="OY457"/>
      <c r="OZ457"/>
      <c r="PA457"/>
      <c r="PB457"/>
      <c r="PC457"/>
      <c r="PD457"/>
      <c r="PE457"/>
      <c r="PF457"/>
      <c r="PG457"/>
      <c r="PH457"/>
      <c r="PI457"/>
      <c r="PJ457"/>
      <c r="PK457"/>
      <c r="PL457"/>
      <c r="PM457"/>
      <c r="PN457"/>
      <c r="PO457"/>
      <c r="PP457"/>
      <c r="PQ457"/>
      <c r="PR457"/>
      <c r="PS457"/>
      <c r="PT457"/>
      <c r="PU457"/>
      <c r="PV457"/>
      <c r="PW457"/>
      <c r="PX457"/>
      <c r="PY457"/>
      <c r="PZ457"/>
      <c r="QA457"/>
      <c r="QB457"/>
      <c r="QC457"/>
      <c r="QD457"/>
      <c r="QE457"/>
      <c r="QF457"/>
      <c r="QG457"/>
      <c r="QH457"/>
      <c r="QI457"/>
      <c r="QJ457"/>
      <c r="QK457"/>
      <c r="QL457"/>
      <c r="QM457"/>
      <c r="QN457"/>
      <c r="QO457"/>
      <c r="QP457"/>
      <c r="QQ457"/>
      <c r="QR457"/>
      <c r="QS457"/>
      <c r="QT457"/>
      <c r="QU457"/>
      <c r="QV457"/>
      <c r="QW457"/>
      <c r="QX457"/>
      <c r="QY457"/>
      <c r="QZ457"/>
      <c r="RA457"/>
      <c r="RB457"/>
      <c r="RC457"/>
      <c r="RD457"/>
      <c r="RE457"/>
      <c r="RF457"/>
      <c r="RG457"/>
      <c r="RH457"/>
      <c r="RI457"/>
      <c r="RJ457"/>
      <c r="RK457"/>
      <c r="RL457"/>
      <c r="RM457"/>
      <c r="RN457"/>
      <c r="RO457"/>
      <c r="RP457"/>
      <c r="RQ457"/>
    </row>
    <row r="458" spans="1:485" s="40" customFormat="1" x14ac:dyDescent="0.2">
      <c r="A458" s="46" t="s">
        <v>724</v>
      </c>
      <c r="B458" s="47" t="s">
        <v>725</v>
      </c>
      <c r="C458" s="47" t="s">
        <v>57</v>
      </c>
      <c r="D458" s="47" t="s">
        <v>728</v>
      </c>
      <c r="E458" s="26">
        <v>3386223</v>
      </c>
      <c r="F458" s="156">
        <v>4687631</v>
      </c>
      <c r="G458" s="2">
        <f t="shared" ref="G458:G521" si="15">SUM(F458-E458)</f>
        <v>1301408</v>
      </c>
      <c r="H458" s="44">
        <f t="shared" si="14"/>
        <v>0.38429999999999997</v>
      </c>
      <c r="I458" s="61" t="s">
        <v>870</v>
      </c>
      <c r="J458" s="65" t="s">
        <v>870</v>
      </c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  <c r="IZ458"/>
      <c r="JA458"/>
      <c r="JB458"/>
      <c r="JC458"/>
      <c r="JD458"/>
      <c r="JE458"/>
      <c r="JF458"/>
      <c r="JG458"/>
      <c r="JH458"/>
      <c r="JI458"/>
      <c r="JJ458"/>
      <c r="JK458"/>
      <c r="JL458"/>
      <c r="JM458"/>
      <c r="JN458"/>
      <c r="JO458"/>
      <c r="JP458"/>
      <c r="JQ458"/>
      <c r="JR458"/>
      <c r="JS458"/>
      <c r="JT458"/>
      <c r="JU458"/>
      <c r="JV458"/>
      <c r="JW458"/>
      <c r="JX458"/>
      <c r="JY458"/>
      <c r="JZ458"/>
      <c r="KA458"/>
      <c r="KB458"/>
      <c r="KC458"/>
      <c r="KD458"/>
      <c r="KE458"/>
      <c r="KF458"/>
      <c r="KG458"/>
      <c r="KH458"/>
      <c r="KI458"/>
      <c r="KJ458"/>
      <c r="KK458"/>
      <c r="KL458"/>
      <c r="KM458"/>
      <c r="KN458"/>
      <c r="KO458"/>
      <c r="KP458"/>
      <c r="KQ458"/>
      <c r="KR458"/>
      <c r="KS458"/>
      <c r="KT458"/>
      <c r="KU458"/>
      <c r="KV458"/>
      <c r="KW458"/>
      <c r="KX458"/>
      <c r="KY458"/>
      <c r="KZ458"/>
      <c r="LA458"/>
      <c r="LB458"/>
      <c r="LC458"/>
      <c r="LD458"/>
      <c r="LE458"/>
      <c r="LF458"/>
      <c r="LG458"/>
      <c r="LH458"/>
      <c r="LI458"/>
      <c r="LJ458"/>
      <c r="LK458"/>
      <c r="LL458"/>
      <c r="LM458"/>
      <c r="LN458"/>
      <c r="LO458"/>
      <c r="LP458"/>
      <c r="LQ458"/>
      <c r="LR458"/>
      <c r="LS458"/>
      <c r="LT458"/>
      <c r="LU458"/>
      <c r="LV458"/>
      <c r="LW458"/>
      <c r="LX458"/>
      <c r="LY458"/>
      <c r="LZ458"/>
      <c r="MA458"/>
      <c r="MB458"/>
      <c r="MC458"/>
      <c r="MD458"/>
      <c r="ME458"/>
      <c r="MF458"/>
      <c r="MG458"/>
      <c r="MH458"/>
      <c r="MI458"/>
      <c r="MJ458"/>
      <c r="MK458"/>
      <c r="ML458"/>
      <c r="MM458"/>
      <c r="MN458"/>
      <c r="MO458"/>
      <c r="MP458"/>
      <c r="MQ458"/>
      <c r="MR458"/>
      <c r="MS458"/>
      <c r="MT458"/>
      <c r="MU458"/>
      <c r="MV458"/>
      <c r="MW458"/>
      <c r="MX458"/>
      <c r="MY458"/>
      <c r="MZ458"/>
      <c r="NA458"/>
      <c r="NB458"/>
      <c r="NC458"/>
      <c r="ND458"/>
      <c r="NE458"/>
      <c r="NF458"/>
      <c r="NG458"/>
      <c r="NH458"/>
      <c r="NI458"/>
      <c r="NJ458"/>
      <c r="NK458"/>
      <c r="NL458"/>
      <c r="NM458"/>
      <c r="NN458"/>
      <c r="NO458"/>
      <c r="NP458"/>
      <c r="NQ458"/>
      <c r="NR458"/>
      <c r="NS458"/>
      <c r="NT458"/>
      <c r="NU458"/>
      <c r="NV458"/>
      <c r="NW458"/>
      <c r="NX458"/>
      <c r="NY458"/>
      <c r="NZ458"/>
      <c r="OA458"/>
      <c r="OB458"/>
      <c r="OC458"/>
      <c r="OD458"/>
      <c r="OE458"/>
      <c r="OF458"/>
      <c r="OG458"/>
      <c r="OH458"/>
      <c r="OI458"/>
      <c r="OJ458"/>
      <c r="OK458"/>
      <c r="OL458"/>
      <c r="OM458"/>
      <c r="ON458"/>
      <c r="OO458"/>
      <c r="OP458"/>
      <c r="OQ458"/>
      <c r="OR458"/>
      <c r="OS458"/>
      <c r="OT458"/>
      <c r="OU458"/>
      <c r="OV458"/>
      <c r="OW458"/>
      <c r="OX458"/>
      <c r="OY458"/>
      <c r="OZ458"/>
      <c r="PA458"/>
      <c r="PB458"/>
      <c r="PC458"/>
      <c r="PD458"/>
      <c r="PE458"/>
      <c r="PF458"/>
      <c r="PG458"/>
      <c r="PH458"/>
      <c r="PI458"/>
      <c r="PJ458"/>
      <c r="PK458"/>
      <c r="PL458"/>
      <c r="PM458"/>
      <c r="PN458"/>
      <c r="PO458"/>
      <c r="PP458"/>
      <c r="PQ458"/>
      <c r="PR458"/>
      <c r="PS458"/>
      <c r="PT458"/>
      <c r="PU458"/>
      <c r="PV458"/>
      <c r="PW458"/>
      <c r="PX458"/>
      <c r="PY458"/>
      <c r="PZ458"/>
      <c r="QA458"/>
      <c r="QB458"/>
      <c r="QC458"/>
      <c r="QD458"/>
      <c r="QE458"/>
      <c r="QF458"/>
      <c r="QG458"/>
      <c r="QH458"/>
      <c r="QI458"/>
      <c r="QJ458"/>
      <c r="QK458"/>
      <c r="QL458"/>
      <c r="QM458"/>
      <c r="QN458"/>
      <c r="QO458"/>
      <c r="QP458"/>
      <c r="QQ458"/>
      <c r="QR458"/>
      <c r="QS458"/>
      <c r="QT458"/>
      <c r="QU458"/>
      <c r="QV458"/>
      <c r="QW458"/>
      <c r="QX458"/>
      <c r="QY458"/>
      <c r="QZ458"/>
      <c r="RA458"/>
      <c r="RB458"/>
      <c r="RC458"/>
      <c r="RD458"/>
      <c r="RE458"/>
      <c r="RF458"/>
      <c r="RG458"/>
      <c r="RH458"/>
      <c r="RI458"/>
      <c r="RJ458"/>
      <c r="RK458"/>
      <c r="RL458"/>
      <c r="RM458"/>
      <c r="RN458"/>
      <c r="RO458"/>
      <c r="RP458"/>
      <c r="RQ458"/>
    </row>
    <row r="459" spans="1:485" s="40" customFormat="1" x14ac:dyDescent="0.2">
      <c r="A459" s="46" t="s">
        <v>724</v>
      </c>
      <c r="B459" s="47" t="s">
        <v>725</v>
      </c>
      <c r="C459" s="47" t="s">
        <v>79</v>
      </c>
      <c r="D459" s="47" t="s">
        <v>729</v>
      </c>
      <c r="E459" s="26">
        <v>3106875</v>
      </c>
      <c r="F459" s="156">
        <v>3424927</v>
      </c>
      <c r="G459" s="2">
        <f t="shared" si="15"/>
        <v>318052</v>
      </c>
      <c r="H459" s="44">
        <f t="shared" si="14"/>
        <v>0.1024</v>
      </c>
      <c r="I459" s="61" t="s">
        <v>870</v>
      </c>
      <c r="J459" s="65" t="s">
        <v>870</v>
      </c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  <c r="IZ459"/>
      <c r="JA459"/>
      <c r="JB459"/>
      <c r="JC459"/>
      <c r="JD459"/>
      <c r="JE459"/>
      <c r="JF459"/>
      <c r="JG459"/>
      <c r="JH459"/>
      <c r="JI459"/>
      <c r="JJ459"/>
      <c r="JK459"/>
      <c r="JL459"/>
      <c r="JM459"/>
      <c r="JN459"/>
      <c r="JO459"/>
      <c r="JP459"/>
      <c r="JQ459"/>
      <c r="JR459"/>
      <c r="JS459"/>
      <c r="JT459"/>
      <c r="JU459"/>
      <c r="JV459"/>
      <c r="JW459"/>
      <c r="JX459"/>
      <c r="JY459"/>
      <c r="JZ459"/>
      <c r="KA459"/>
      <c r="KB459"/>
      <c r="KC459"/>
      <c r="KD459"/>
      <c r="KE459"/>
      <c r="KF459"/>
      <c r="KG459"/>
      <c r="KH459"/>
      <c r="KI459"/>
      <c r="KJ459"/>
      <c r="KK459"/>
      <c r="KL459"/>
      <c r="KM459"/>
      <c r="KN459"/>
      <c r="KO459"/>
      <c r="KP459"/>
      <c r="KQ459"/>
      <c r="KR459"/>
      <c r="KS459"/>
      <c r="KT459"/>
      <c r="KU459"/>
      <c r="KV459"/>
      <c r="KW459"/>
      <c r="KX459"/>
      <c r="KY459"/>
      <c r="KZ459"/>
      <c r="LA459"/>
      <c r="LB459"/>
      <c r="LC459"/>
      <c r="LD459"/>
      <c r="LE459"/>
      <c r="LF459"/>
      <c r="LG459"/>
      <c r="LH459"/>
      <c r="LI459"/>
      <c r="LJ459"/>
      <c r="LK459"/>
      <c r="LL459"/>
      <c r="LM459"/>
      <c r="LN459"/>
      <c r="LO459"/>
      <c r="LP459"/>
      <c r="LQ459"/>
      <c r="LR459"/>
      <c r="LS459"/>
      <c r="LT459"/>
      <c r="LU459"/>
      <c r="LV459"/>
      <c r="LW459"/>
      <c r="LX459"/>
      <c r="LY459"/>
      <c r="LZ459"/>
      <c r="MA459"/>
      <c r="MB459"/>
      <c r="MC459"/>
      <c r="MD459"/>
      <c r="ME459"/>
      <c r="MF459"/>
      <c r="MG459"/>
      <c r="MH459"/>
      <c r="MI459"/>
      <c r="MJ459"/>
      <c r="MK459"/>
      <c r="ML459"/>
      <c r="MM459"/>
      <c r="MN459"/>
      <c r="MO459"/>
      <c r="MP459"/>
      <c r="MQ459"/>
      <c r="MR459"/>
      <c r="MS459"/>
      <c r="MT459"/>
      <c r="MU459"/>
      <c r="MV459"/>
      <c r="MW459"/>
      <c r="MX459"/>
      <c r="MY459"/>
      <c r="MZ459"/>
      <c r="NA459"/>
      <c r="NB459"/>
      <c r="NC459"/>
      <c r="ND459"/>
      <c r="NE459"/>
      <c r="NF459"/>
      <c r="NG459"/>
      <c r="NH459"/>
      <c r="NI459"/>
      <c r="NJ459"/>
      <c r="NK459"/>
      <c r="NL459"/>
      <c r="NM459"/>
      <c r="NN459"/>
      <c r="NO459"/>
      <c r="NP459"/>
      <c r="NQ459"/>
      <c r="NR459"/>
      <c r="NS459"/>
      <c r="NT459"/>
      <c r="NU459"/>
      <c r="NV459"/>
      <c r="NW459"/>
      <c r="NX459"/>
      <c r="NY459"/>
      <c r="NZ459"/>
      <c r="OA459"/>
      <c r="OB459"/>
      <c r="OC459"/>
      <c r="OD459"/>
      <c r="OE459"/>
      <c r="OF459"/>
      <c r="OG459"/>
      <c r="OH459"/>
      <c r="OI459"/>
      <c r="OJ459"/>
      <c r="OK459"/>
      <c r="OL459"/>
      <c r="OM459"/>
      <c r="ON459"/>
      <c r="OO459"/>
      <c r="OP459"/>
      <c r="OQ459"/>
      <c r="OR459"/>
      <c r="OS459"/>
      <c r="OT459"/>
      <c r="OU459"/>
      <c r="OV459"/>
      <c r="OW459"/>
      <c r="OX459"/>
      <c r="OY459"/>
      <c r="OZ459"/>
      <c r="PA459"/>
      <c r="PB459"/>
      <c r="PC459"/>
      <c r="PD459"/>
      <c r="PE459"/>
      <c r="PF459"/>
      <c r="PG459"/>
      <c r="PH459"/>
      <c r="PI459"/>
      <c r="PJ459"/>
      <c r="PK459"/>
      <c r="PL459"/>
      <c r="PM459"/>
      <c r="PN459"/>
      <c r="PO459"/>
      <c r="PP459"/>
      <c r="PQ459"/>
      <c r="PR459"/>
      <c r="PS459"/>
      <c r="PT459"/>
      <c r="PU459"/>
      <c r="PV459"/>
      <c r="PW459"/>
      <c r="PX459"/>
      <c r="PY459"/>
      <c r="PZ459"/>
      <c r="QA459"/>
      <c r="QB459"/>
      <c r="QC459"/>
      <c r="QD459"/>
      <c r="QE459"/>
      <c r="QF459"/>
      <c r="QG459"/>
      <c r="QH459"/>
      <c r="QI459"/>
      <c r="QJ459"/>
      <c r="QK459"/>
      <c r="QL459"/>
      <c r="QM459"/>
      <c r="QN459"/>
      <c r="QO459"/>
      <c r="QP459"/>
      <c r="QQ459"/>
      <c r="QR459"/>
      <c r="QS459"/>
      <c r="QT459"/>
      <c r="QU459"/>
      <c r="QV459"/>
      <c r="QW459"/>
      <c r="QX459"/>
      <c r="QY459"/>
      <c r="QZ459"/>
      <c r="RA459"/>
      <c r="RB459"/>
      <c r="RC459"/>
      <c r="RD459"/>
      <c r="RE459"/>
      <c r="RF459"/>
      <c r="RG459"/>
      <c r="RH459"/>
      <c r="RI459"/>
      <c r="RJ459"/>
      <c r="RK459"/>
      <c r="RL459"/>
      <c r="RM459"/>
      <c r="RN459"/>
      <c r="RO459"/>
      <c r="RP459"/>
      <c r="RQ459"/>
    </row>
    <row r="460" spans="1:485" s="40" customFormat="1" x14ac:dyDescent="0.2">
      <c r="A460" s="46" t="s">
        <v>724</v>
      </c>
      <c r="B460" s="47" t="s">
        <v>725</v>
      </c>
      <c r="C460" s="47" t="s">
        <v>16</v>
      </c>
      <c r="D460" s="47" t="s">
        <v>730</v>
      </c>
      <c r="E460" s="26">
        <v>2257157</v>
      </c>
      <c r="F460" s="156">
        <v>3387125</v>
      </c>
      <c r="G460" s="2">
        <f t="shared" si="15"/>
        <v>1129968</v>
      </c>
      <c r="H460" s="44">
        <f t="shared" si="14"/>
        <v>0.50060000000000004</v>
      </c>
      <c r="I460" s="61" t="s">
        <v>870</v>
      </c>
      <c r="J460" s="65" t="s">
        <v>870</v>
      </c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  <c r="IZ460"/>
      <c r="JA460"/>
      <c r="JB460"/>
      <c r="JC460"/>
      <c r="JD460"/>
      <c r="JE460"/>
      <c r="JF460"/>
      <c r="JG460"/>
      <c r="JH460"/>
      <c r="JI460"/>
      <c r="JJ460"/>
      <c r="JK460"/>
      <c r="JL460"/>
      <c r="JM460"/>
      <c r="JN460"/>
      <c r="JO460"/>
      <c r="JP460"/>
      <c r="JQ460"/>
      <c r="JR460"/>
      <c r="JS460"/>
      <c r="JT460"/>
      <c r="JU460"/>
      <c r="JV460"/>
      <c r="JW460"/>
      <c r="JX460"/>
      <c r="JY460"/>
      <c r="JZ460"/>
      <c r="KA460"/>
      <c r="KB460"/>
      <c r="KC460"/>
      <c r="KD460"/>
      <c r="KE460"/>
      <c r="KF460"/>
      <c r="KG460"/>
      <c r="KH460"/>
      <c r="KI460"/>
      <c r="KJ460"/>
      <c r="KK460"/>
      <c r="KL460"/>
      <c r="KM460"/>
      <c r="KN460"/>
      <c r="KO460"/>
      <c r="KP460"/>
      <c r="KQ460"/>
      <c r="KR460"/>
      <c r="KS460"/>
      <c r="KT460"/>
      <c r="KU460"/>
      <c r="KV460"/>
      <c r="KW460"/>
      <c r="KX460"/>
      <c r="KY460"/>
      <c r="KZ460"/>
      <c r="LA460"/>
      <c r="LB460"/>
      <c r="LC460"/>
      <c r="LD460"/>
      <c r="LE460"/>
      <c r="LF460"/>
      <c r="LG460"/>
      <c r="LH460"/>
      <c r="LI460"/>
      <c r="LJ460"/>
      <c r="LK460"/>
      <c r="LL460"/>
      <c r="LM460"/>
      <c r="LN460"/>
      <c r="LO460"/>
      <c r="LP460"/>
      <c r="LQ460"/>
      <c r="LR460"/>
      <c r="LS460"/>
      <c r="LT460"/>
      <c r="LU460"/>
      <c r="LV460"/>
      <c r="LW460"/>
      <c r="LX460"/>
      <c r="LY460"/>
      <c r="LZ460"/>
      <c r="MA460"/>
      <c r="MB460"/>
      <c r="MC460"/>
      <c r="MD460"/>
      <c r="ME460"/>
      <c r="MF460"/>
      <c r="MG460"/>
      <c r="MH460"/>
      <c r="MI460"/>
      <c r="MJ460"/>
      <c r="MK460"/>
      <c r="ML460"/>
      <c r="MM460"/>
      <c r="MN460"/>
      <c r="MO460"/>
      <c r="MP460"/>
      <c r="MQ460"/>
      <c r="MR460"/>
      <c r="MS460"/>
      <c r="MT460"/>
      <c r="MU460"/>
      <c r="MV460"/>
      <c r="MW460"/>
      <c r="MX460"/>
      <c r="MY460"/>
      <c r="MZ460"/>
      <c r="NA460"/>
      <c r="NB460"/>
      <c r="NC460"/>
      <c r="ND460"/>
      <c r="NE460"/>
      <c r="NF460"/>
      <c r="NG460"/>
      <c r="NH460"/>
      <c r="NI460"/>
      <c r="NJ460"/>
      <c r="NK460"/>
      <c r="NL460"/>
      <c r="NM460"/>
      <c r="NN460"/>
      <c r="NO460"/>
      <c r="NP460"/>
      <c r="NQ460"/>
      <c r="NR460"/>
      <c r="NS460"/>
      <c r="NT460"/>
      <c r="NU460"/>
      <c r="NV460"/>
      <c r="NW460"/>
      <c r="NX460"/>
      <c r="NY460"/>
      <c r="NZ460"/>
      <c r="OA460"/>
      <c r="OB460"/>
      <c r="OC460"/>
      <c r="OD460"/>
      <c r="OE460"/>
      <c r="OF460"/>
      <c r="OG460"/>
      <c r="OH460"/>
      <c r="OI460"/>
      <c r="OJ460"/>
      <c r="OK460"/>
      <c r="OL460"/>
      <c r="OM460"/>
      <c r="ON460"/>
      <c r="OO460"/>
      <c r="OP460"/>
      <c r="OQ460"/>
      <c r="OR460"/>
      <c r="OS460"/>
      <c r="OT460"/>
      <c r="OU460"/>
      <c r="OV460"/>
      <c r="OW460"/>
      <c r="OX460"/>
      <c r="OY460"/>
      <c r="OZ460"/>
      <c r="PA460"/>
      <c r="PB460"/>
      <c r="PC460"/>
      <c r="PD460"/>
      <c r="PE460"/>
      <c r="PF460"/>
      <c r="PG460"/>
      <c r="PH460"/>
      <c r="PI460"/>
      <c r="PJ460"/>
      <c r="PK460"/>
      <c r="PL460"/>
      <c r="PM460"/>
      <c r="PN460"/>
      <c r="PO460"/>
      <c r="PP460"/>
      <c r="PQ460"/>
      <c r="PR460"/>
      <c r="PS460"/>
      <c r="PT460"/>
      <c r="PU460"/>
      <c r="PV460"/>
      <c r="PW460"/>
      <c r="PX460"/>
      <c r="PY460"/>
      <c r="PZ460"/>
      <c r="QA460"/>
      <c r="QB460"/>
      <c r="QC460"/>
      <c r="QD460"/>
      <c r="QE460"/>
      <c r="QF460"/>
      <c r="QG460"/>
      <c r="QH460"/>
      <c r="QI460"/>
      <c r="QJ460"/>
      <c r="QK460"/>
      <c r="QL460"/>
      <c r="QM460"/>
      <c r="QN460"/>
      <c r="QO460"/>
      <c r="QP460"/>
      <c r="QQ460"/>
      <c r="QR460"/>
      <c r="QS460"/>
      <c r="QT460"/>
      <c r="QU460"/>
      <c r="QV460"/>
      <c r="QW460"/>
      <c r="QX460"/>
      <c r="QY460"/>
      <c r="QZ460"/>
      <c r="RA460"/>
      <c r="RB460"/>
      <c r="RC460"/>
      <c r="RD460"/>
      <c r="RE460"/>
      <c r="RF460"/>
      <c r="RG460"/>
      <c r="RH460"/>
      <c r="RI460"/>
      <c r="RJ460"/>
      <c r="RK460"/>
      <c r="RL460"/>
      <c r="RM460"/>
      <c r="RN460"/>
      <c r="RO460"/>
      <c r="RP460"/>
      <c r="RQ460"/>
    </row>
    <row r="461" spans="1:485" s="40" customFormat="1" x14ac:dyDescent="0.2">
      <c r="A461" s="46" t="s">
        <v>724</v>
      </c>
      <c r="B461" s="47" t="s">
        <v>725</v>
      </c>
      <c r="C461" s="47" t="s">
        <v>82</v>
      </c>
      <c r="D461" s="47" t="s">
        <v>731</v>
      </c>
      <c r="E461" s="26">
        <v>4125885</v>
      </c>
      <c r="F461" s="156">
        <v>4860773</v>
      </c>
      <c r="G461" s="2">
        <f t="shared" si="15"/>
        <v>734888</v>
      </c>
      <c r="H461" s="44">
        <f t="shared" si="14"/>
        <v>0.17810000000000001</v>
      </c>
      <c r="I461" s="61" t="s">
        <v>870</v>
      </c>
      <c r="J461" s="65" t="s">
        <v>870</v>
      </c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  <c r="IZ461"/>
      <c r="JA461"/>
      <c r="JB461"/>
      <c r="JC461"/>
      <c r="JD461"/>
      <c r="JE461"/>
      <c r="JF461"/>
      <c r="JG461"/>
      <c r="JH461"/>
      <c r="JI461"/>
      <c r="JJ461"/>
      <c r="JK461"/>
      <c r="JL461"/>
      <c r="JM461"/>
      <c r="JN461"/>
      <c r="JO461"/>
      <c r="JP461"/>
      <c r="JQ461"/>
      <c r="JR461"/>
      <c r="JS461"/>
      <c r="JT461"/>
      <c r="JU461"/>
      <c r="JV461"/>
      <c r="JW461"/>
      <c r="JX461"/>
      <c r="JY461"/>
      <c r="JZ461"/>
      <c r="KA461"/>
      <c r="KB461"/>
      <c r="KC461"/>
      <c r="KD461"/>
      <c r="KE461"/>
      <c r="KF461"/>
      <c r="KG461"/>
      <c r="KH461"/>
      <c r="KI461"/>
      <c r="KJ461"/>
      <c r="KK461"/>
      <c r="KL461"/>
      <c r="KM461"/>
      <c r="KN461"/>
      <c r="KO461"/>
      <c r="KP461"/>
      <c r="KQ461"/>
      <c r="KR461"/>
      <c r="KS461"/>
      <c r="KT461"/>
      <c r="KU461"/>
      <c r="KV461"/>
      <c r="KW461"/>
      <c r="KX461"/>
      <c r="KY461"/>
      <c r="KZ461"/>
      <c r="LA461"/>
      <c r="LB461"/>
      <c r="LC461"/>
      <c r="LD461"/>
      <c r="LE461"/>
      <c r="LF461"/>
      <c r="LG461"/>
      <c r="LH461"/>
      <c r="LI461"/>
      <c r="LJ461"/>
      <c r="LK461"/>
      <c r="LL461"/>
      <c r="LM461"/>
      <c r="LN461"/>
      <c r="LO461"/>
      <c r="LP461"/>
      <c r="LQ461"/>
      <c r="LR461"/>
      <c r="LS461"/>
      <c r="LT461"/>
      <c r="LU461"/>
      <c r="LV461"/>
      <c r="LW461"/>
      <c r="LX461"/>
      <c r="LY461"/>
      <c r="LZ461"/>
      <c r="MA461"/>
      <c r="MB461"/>
      <c r="MC461"/>
      <c r="MD461"/>
      <c r="ME461"/>
      <c r="MF461"/>
      <c r="MG461"/>
      <c r="MH461"/>
      <c r="MI461"/>
      <c r="MJ461"/>
      <c r="MK461"/>
      <c r="ML461"/>
      <c r="MM461"/>
      <c r="MN461"/>
      <c r="MO461"/>
      <c r="MP461"/>
      <c r="MQ461"/>
      <c r="MR461"/>
      <c r="MS461"/>
      <c r="MT461"/>
      <c r="MU461"/>
      <c r="MV461"/>
      <c r="MW461"/>
      <c r="MX461"/>
      <c r="MY461"/>
      <c r="MZ461"/>
      <c r="NA461"/>
      <c r="NB461"/>
      <c r="NC461"/>
      <c r="ND461"/>
      <c r="NE461"/>
      <c r="NF461"/>
      <c r="NG461"/>
      <c r="NH461"/>
      <c r="NI461"/>
      <c r="NJ461"/>
      <c r="NK461"/>
      <c r="NL461"/>
      <c r="NM461"/>
      <c r="NN461"/>
      <c r="NO461"/>
      <c r="NP461"/>
      <c r="NQ461"/>
      <c r="NR461"/>
      <c r="NS461"/>
      <c r="NT461"/>
      <c r="NU461"/>
      <c r="NV461"/>
      <c r="NW461"/>
      <c r="NX461"/>
      <c r="NY461"/>
      <c r="NZ461"/>
      <c r="OA461"/>
      <c r="OB461"/>
      <c r="OC461"/>
      <c r="OD461"/>
      <c r="OE461"/>
      <c r="OF461"/>
      <c r="OG461"/>
      <c r="OH461"/>
      <c r="OI461"/>
      <c r="OJ461"/>
      <c r="OK461"/>
      <c r="OL461"/>
      <c r="OM461"/>
      <c r="ON461"/>
      <c r="OO461"/>
      <c r="OP461"/>
      <c r="OQ461"/>
      <c r="OR461"/>
      <c r="OS461"/>
      <c r="OT461"/>
      <c r="OU461"/>
      <c r="OV461"/>
      <c r="OW461"/>
      <c r="OX461"/>
      <c r="OY461"/>
      <c r="OZ461"/>
      <c r="PA461"/>
      <c r="PB461"/>
      <c r="PC461"/>
      <c r="PD461"/>
      <c r="PE461"/>
      <c r="PF461"/>
      <c r="PG461"/>
      <c r="PH461"/>
      <c r="PI461"/>
      <c r="PJ461"/>
      <c r="PK461"/>
      <c r="PL461"/>
      <c r="PM461"/>
      <c r="PN461"/>
      <c r="PO461"/>
      <c r="PP461"/>
      <c r="PQ461"/>
      <c r="PR461"/>
      <c r="PS461"/>
      <c r="PT461"/>
      <c r="PU461"/>
      <c r="PV461"/>
      <c r="PW461"/>
      <c r="PX461"/>
      <c r="PY461"/>
      <c r="PZ461"/>
      <c r="QA461"/>
      <c r="QB461"/>
      <c r="QC461"/>
      <c r="QD461"/>
      <c r="QE461"/>
      <c r="QF461"/>
      <c r="QG461"/>
      <c r="QH461"/>
      <c r="QI461"/>
      <c r="QJ461"/>
      <c r="QK461"/>
      <c r="QL461"/>
      <c r="QM461"/>
      <c r="QN461"/>
      <c r="QO461"/>
      <c r="QP461"/>
      <c r="QQ461"/>
      <c r="QR461"/>
      <c r="QS461"/>
      <c r="QT461"/>
      <c r="QU461"/>
      <c r="QV461"/>
      <c r="QW461"/>
      <c r="QX461"/>
      <c r="QY461"/>
      <c r="QZ461"/>
      <c r="RA461"/>
      <c r="RB461"/>
      <c r="RC461"/>
      <c r="RD461"/>
      <c r="RE461"/>
      <c r="RF461"/>
      <c r="RG461"/>
      <c r="RH461"/>
      <c r="RI461"/>
      <c r="RJ461"/>
      <c r="RK461"/>
      <c r="RL461"/>
      <c r="RM461"/>
      <c r="RN461"/>
      <c r="RO461"/>
      <c r="RP461"/>
      <c r="RQ461"/>
    </row>
    <row r="462" spans="1:485" s="40" customFormat="1" x14ac:dyDescent="0.2">
      <c r="A462" s="46" t="s">
        <v>724</v>
      </c>
      <c r="B462" s="47" t="s">
        <v>725</v>
      </c>
      <c r="C462" s="47" t="s">
        <v>59</v>
      </c>
      <c r="D462" s="47" t="s">
        <v>732</v>
      </c>
      <c r="E462" s="26">
        <v>3837230</v>
      </c>
      <c r="F462" s="156">
        <v>4522729</v>
      </c>
      <c r="G462" s="2">
        <f t="shared" si="15"/>
        <v>685499</v>
      </c>
      <c r="H462" s="44">
        <f t="shared" si="14"/>
        <v>0.17860000000000001</v>
      </c>
      <c r="I462" s="61" t="s">
        <v>870</v>
      </c>
      <c r="J462" s="65" t="s">
        <v>870</v>
      </c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  <c r="IZ462"/>
      <c r="JA462"/>
      <c r="JB462"/>
      <c r="JC462"/>
      <c r="JD462"/>
      <c r="JE462"/>
      <c r="JF462"/>
      <c r="JG462"/>
      <c r="JH462"/>
      <c r="JI462"/>
      <c r="JJ462"/>
      <c r="JK462"/>
      <c r="JL462"/>
      <c r="JM462"/>
      <c r="JN462"/>
      <c r="JO462"/>
      <c r="JP462"/>
      <c r="JQ462"/>
      <c r="JR462"/>
      <c r="JS462"/>
      <c r="JT462"/>
      <c r="JU462"/>
      <c r="JV462"/>
      <c r="JW462"/>
      <c r="JX462"/>
      <c r="JY462"/>
      <c r="JZ462"/>
      <c r="KA462"/>
      <c r="KB462"/>
      <c r="KC462"/>
      <c r="KD462"/>
      <c r="KE462"/>
      <c r="KF462"/>
      <c r="KG462"/>
      <c r="KH462"/>
      <c r="KI462"/>
      <c r="KJ462"/>
      <c r="KK462"/>
      <c r="KL462"/>
      <c r="KM462"/>
      <c r="KN462"/>
      <c r="KO462"/>
      <c r="KP462"/>
      <c r="KQ462"/>
      <c r="KR462"/>
      <c r="KS462"/>
      <c r="KT462"/>
      <c r="KU462"/>
      <c r="KV462"/>
      <c r="KW462"/>
      <c r="KX462"/>
      <c r="KY462"/>
      <c r="KZ462"/>
      <c r="LA462"/>
      <c r="LB462"/>
      <c r="LC462"/>
      <c r="LD462"/>
      <c r="LE462"/>
      <c r="LF462"/>
      <c r="LG462"/>
      <c r="LH462"/>
      <c r="LI462"/>
      <c r="LJ462"/>
      <c r="LK462"/>
      <c r="LL462"/>
      <c r="LM462"/>
      <c r="LN462"/>
      <c r="LO462"/>
      <c r="LP462"/>
      <c r="LQ462"/>
      <c r="LR462"/>
      <c r="LS462"/>
      <c r="LT462"/>
      <c r="LU462"/>
      <c r="LV462"/>
      <c r="LW462"/>
      <c r="LX462"/>
      <c r="LY462"/>
      <c r="LZ462"/>
      <c r="MA462"/>
      <c r="MB462"/>
      <c r="MC462"/>
      <c r="MD462"/>
      <c r="ME462"/>
      <c r="MF462"/>
      <c r="MG462"/>
      <c r="MH462"/>
      <c r="MI462"/>
      <c r="MJ462"/>
      <c r="MK462"/>
      <c r="ML462"/>
      <c r="MM462"/>
      <c r="MN462"/>
      <c r="MO462"/>
      <c r="MP462"/>
      <c r="MQ462"/>
      <c r="MR462"/>
      <c r="MS462"/>
      <c r="MT462"/>
      <c r="MU462"/>
      <c r="MV462"/>
      <c r="MW462"/>
      <c r="MX462"/>
      <c r="MY462"/>
      <c r="MZ462"/>
      <c r="NA462"/>
      <c r="NB462"/>
      <c r="NC462"/>
      <c r="ND462"/>
      <c r="NE462"/>
      <c r="NF462"/>
      <c r="NG462"/>
      <c r="NH462"/>
      <c r="NI462"/>
      <c r="NJ462"/>
      <c r="NK462"/>
      <c r="NL462"/>
      <c r="NM462"/>
      <c r="NN462"/>
      <c r="NO462"/>
      <c r="NP462"/>
      <c r="NQ462"/>
      <c r="NR462"/>
      <c r="NS462"/>
      <c r="NT462"/>
      <c r="NU462"/>
      <c r="NV462"/>
      <c r="NW462"/>
      <c r="NX462"/>
      <c r="NY462"/>
      <c r="NZ462"/>
      <c r="OA462"/>
      <c r="OB462"/>
      <c r="OC462"/>
      <c r="OD462"/>
      <c r="OE462"/>
      <c r="OF462"/>
      <c r="OG462"/>
      <c r="OH462"/>
      <c r="OI462"/>
      <c r="OJ462"/>
      <c r="OK462"/>
      <c r="OL462"/>
      <c r="OM462"/>
      <c r="ON462"/>
      <c r="OO462"/>
      <c r="OP462"/>
      <c r="OQ462"/>
      <c r="OR462"/>
      <c r="OS462"/>
      <c r="OT462"/>
      <c r="OU462"/>
      <c r="OV462"/>
      <c r="OW462"/>
      <c r="OX462"/>
      <c r="OY462"/>
      <c r="OZ462"/>
      <c r="PA462"/>
      <c r="PB462"/>
      <c r="PC462"/>
      <c r="PD462"/>
      <c r="PE462"/>
      <c r="PF462"/>
      <c r="PG462"/>
      <c r="PH462"/>
      <c r="PI462"/>
      <c r="PJ462"/>
      <c r="PK462"/>
      <c r="PL462"/>
      <c r="PM462"/>
      <c r="PN462"/>
      <c r="PO462"/>
      <c r="PP462"/>
      <c r="PQ462"/>
      <c r="PR462"/>
      <c r="PS462"/>
      <c r="PT462"/>
      <c r="PU462"/>
      <c r="PV462"/>
      <c r="PW462"/>
      <c r="PX462"/>
      <c r="PY462"/>
      <c r="PZ462"/>
      <c r="QA462"/>
      <c r="QB462"/>
      <c r="QC462"/>
      <c r="QD462"/>
      <c r="QE462"/>
      <c r="QF462"/>
      <c r="QG462"/>
      <c r="QH462"/>
      <c r="QI462"/>
      <c r="QJ462"/>
      <c r="QK462"/>
      <c r="QL462"/>
      <c r="QM462"/>
      <c r="QN462"/>
      <c r="QO462"/>
      <c r="QP462"/>
      <c r="QQ462"/>
      <c r="QR462"/>
      <c r="QS462"/>
      <c r="QT462"/>
      <c r="QU462"/>
      <c r="QV462"/>
      <c r="QW462"/>
      <c r="QX462"/>
      <c r="QY462"/>
      <c r="QZ462"/>
      <c r="RA462"/>
      <c r="RB462"/>
      <c r="RC462"/>
      <c r="RD462"/>
      <c r="RE462"/>
      <c r="RF462"/>
      <c r="RG462"/>
      <c r="RH462"/>
      <c r="RI462"/>
      <c r="RJ462"/>
      <c r="RK462"/>
      <c r="RL462"/>
      <c r="RM462"/>
      <c r="RN462"/>
      <c r="RO462"/>
      <c r="RP462"/>
      <c r="RQ462"/>
    </row>
    <row r="463" spans="1:485" s="40" customFormat="1" x14ac:dyDescent="0.2">
      <c r="A463" s="46" t="s">
        <v>724</v>
      </c>
      <c r="B463" s="47" t="s">
        <v>725</v>
      </c>
      <c r="C463" s="47" t="s">
        <v>37</v>
      </c>
      <c r="D463" s="47" t="s">
        <v>733</v>
      </c>
      <c r="E463" s="26">
        <v>1783213</v>
      </c>
      <c r="F463" s="156">
        <v>2077239</v>
      </c>
      <c r="G463" s="2">
        <f t="shared" si="15"/>
        <v>294026</v>
      </c>
      <c r="H463" s="44">
        <f t="shared" si="14"/>
        <v>0.16489999999999999</v>
      </c>
      <c r="I463" s="61" t="s">
        <v>870</v>
      </c>
      <c r="J463" s="65" t="s">
        <v>870</v>
      </c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  <c r="IZ463"/>
      <c r="JA463"/>
      <c r="JB463"/>
      <c r="JC463"/>
      <c r="JD463"/>
      <c r="JE463"/>
      <c r="JF463"/>
      <c r="JG463"/>
      <c r="JH463"/>
      <c r="JI463"/>
      <c r="JJ463"/>
      <c r="JK463"/>
      <c r="JL463"/>
      <c r="JM463"/>
      <c r="JN463"/>
      <c r="JO463"/>
      <c r="JP463"/>
      <c r="JQ463"/>
      <c r="JR463"/>
      <c r="JS463"/>
      <c r="JT463"/>
      <c r="JU463"/>
      <c r="JV463"/>
      <c r="JW463"/>
      <c r="JX463"/>
      <c r="JY463"/>
      <c r="JZ463"/>
      <c r="KA463"/>
      <c r="KB463"/>
      <c r="KC463"/>
      <c r="KD463"/>
      <c r="KE463"/>
      <c r="KF463"/>
      <c r="KG463"/>
      <c r="KH463"/>
      <c r="KI463"/>
      <c r="KJ463"/>
      <c r="KK463"/>
      <c r="KL463"/>
      <c r="KM463"/>
      <c r="KN463"/>
      <c r="KO463"/>
      <c r="KP463"/>
      <c r="KQ463"/>
      <c r="KR463"/>
      <c r="KS463"/>
      <c r="KT463"/>
      <c r="KU463"/>
      <c r="KV463"/>
      <c r="KW463"/>
      <c r="KX463"/>
      <c r="KY463"/>
      <c r="KZ463"/>
      <c r="LA463"/>
      <c r="LB463"/>
      <c r="LC463"/>
      <c r="LD463"/>
      <c r="LE463"/>
      <c r="LF463"/>
      <c r="LG463"/>
      <c r="LH463"/>
      <c r="LI463"/>
      <c r="LJ463"/>
      <c r="LK463"/>
      <c r="LL463"/>
      <c r="LM463"/>
      <c r="LN463"/>
      <c r="LO463"/>
      <c r="LP463"/>
      <c r="LQ463"/>
      <c r="LR463"/>
      <c r="LS463"/>
      <c r="LT463"/>
      <c r="LU463"/>
      <c r="LV463"/>
      <c r="LW463"/>
      <c r="LX463"/>
      <c r="LY463"/>
      <c r="LZ463"/>
      <c r="MA463"/>
      <c r="MB463"/>
      <c r="MC463"/>
      <c r="MD463"/>
      <c r="ME463"/>
      <c r="MF463"/>
      <c r="MG463"/>
      <c r="MH463"/>
      <c r="MI463"/>
      <c r="MJ463"/>
      <c r="MK463"/>
      <c r="ML463"/>
      <c r="MM463"/>
      <c r="MN463"/>
      <c r="MO463"/>
      <c r="MP463"/>
      <c r="MQ463"/>
      <c r="MR463"/>
      <c r="MS463"/>
      <c r="MT463"/>
      <c r="MU463"/>
      <c r="MV463"/>
      <c r="MW463"/>
      <c r="MX463"/>
      <c r="MY463"/>
      <c r="MZ463"/>
      <c r="NA463"/>
      <c r="NB463"/>
      <c r="NC463"/>
      <c r="ND463"/>
      <c r="NE463"/>
      <c r="NF463"/>
      <c r="NG463"/>
      <c r="NH463"/>
      <c r="NI463"/>
      <c r="NJ463"/>
      <c r="NK463"/>
      <c r="NL463"/>
      <c r="NM463"/>
      <c r="NN463"/>
      <c r="NO463"/>
      <c r="NP463"/>
      <c r="NQ463"/>
      <c r="NR463"/>
      <c r="NS463"/>
      <c r="NT463"/>
      <c r="NU463"/>
      <c r="NV463"/>
      <c r="NW463"/>
      <c r="NX463"/>
      <c r="NY463"/>
      <c r="NZ463"/>
      <c r="OA463"/>
      <c r="OB463"/>
      <c r="OC463"/>
      <c r="OD463"/>
      <c r="OE463"/>
      <c r="OF463"/>
      <c r="OG463"/>
      <c r="OH463"/>
      <c r="OI463"/>
      <c r="OJ463"/>
      <c r="OK463"/>
      <c r="OL463"/>
      <c r="OM463"/>
      <c r="ON463"/>
      <c r="OO463"/>
      <c r="OP463"/>
      <c r="OQ463"/>
      <c r="OR463"/>
      <c r="OS463"/>
      <c r="OT463"/>
      <c r="OU463"/>
      <c r="OV463"/>
      <c r="OW463"/>
      <c r="OX463"/>
      <c r="OY463"/>
      <c r="OZ463"/>
      <c r="PA463"/>
      <c r="PB463"/>
      <c r="PC463"/>
      <c r="PD463"/>
      <c r="PE463"/>
      <c r="PF463"/>
      <c r="PG463"/>
      <c r="PH463"/>
      <c r="PI463"/>
      <c r="PJ463"/>
      <c r="PK463"/>
      <c r="PL463"/>
      <c r="PM463"/>
      <c r="PN463"/>
      <c r="PO463"/>
      <c r="PP463"/>
      <c r="PQ463"/>
      <c r="PR463"/>
      <c r="PS463"/>
      <c r="PT463"/>
      <c r="PU463"/>
      <c r="PV463"/>
      <c r="PW463"/>
      <c r="PX463"/>
      <c r="PY463"/>
      <c r="PZ463"/>
      <c r="QA463"/>
      <c r="QB463"/>
      <c r="QC463"/>
      <c r="QD463"/>
      <c r="QE463"/>
      <c r="QF463"/>
      <c r="QG463"/>
      <c r="QH463"/>
      <c r="QI463"/>
      <c r="QJ463"/>
      <c r="QK463"/>
      <c r="QL463"/>
      <c r="QM463"/>
      <c r="QN463"/>
      <c r="QO463"/>
      <c r="QP463"/>
      <c r="QQ463"/>
      <c r="QR463"/>
      <c r="QS463"/>
      <c r="QT463"/>
      <c r="QU463"/>
      <c r="QV463"/>
      <c r="QW463"/>
      <c r="QX463"/>
      <c r="QY463"/>
      <c r="QZ463"/>
      <c r="RA463"/>
      <c r="RB463"/>
      <c r="RC463"/>
      <c r="RD463"/>
      <c r="RE463"/>
      <c r="RF463"/>
      <c r="RG463"/>
      <c r="RH463"/>
      <c r="RI463"/>
      <c r="RJ463"/>
      <c r="RK463"/>
      <c r="RL463"/>
      <c r="RM463"/>
      <c r="RN463"/>
      <c r="RO463"/>
      <c r="RP463"/>
      <c r="RQ463"/>
    </row>
    <row r="464" spans="1:485" s="40" customFormat="1" x14ac:dyDescent="0.2">
      <c r="A464" s="46" t="s">
        <v>724</v>
      </c>
      <c r="B464" s="47" t="s">
        <v>725</v>
      </c>
      <c r="C464" s="47" t="s">
        <v>215</v>
      </c>
      <c r="D464" s="47" t="s">
        <v>734</v>
      </c>
      <c r="E464" s="26">
        <v>716033</v>
      </c>
      <c r="F464" s="156">
        <v>1682476</v>
      </c>
      <c r="G464" s="2">
        <f t="shared" si="15"/>
        <v>966443</v>
      </c>
      <c r="H464" s="44">
        <f t="shared" si="14"/>
        <v>1.3496999999999999</v>
      </c>
      <c r="I464" s="61" t="s">
        <v>870</v>
      </c>
      <c r="J464" s="65" t="s">
        <v>870</v>
      </c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  <c r="IZ464"/>
      <c r="JA464"/>
      <c r="JB464"/>
      <c r="JC464"/>
      <c r="JD464"/>
      <c r="JE464"/>
      <c r="JF464"/>
      <c r="JG464"/>
      <c r="JH464"/>
      <c r="JI464"/>
      <c r="JJ464"/>
      <c r="JK464"/>
      <c r="JL464"/>
      <c r="JM464"/>
      <c r="JN464"/>
      <c r="JO464"/>
      <c r="JP464"/>
      <c r="JQ464"/>
      <c r="JR464"/>
      <c r="JS464"/>
      <c r="JT464"/>
      <c r="JU464"/>
      <c r="JV464"/>
      <c r="JW464"/>
      <c r="JX464"/>
      <c r="JY464"/>
      <c r="JZ464"/>
      <c r="KA464"/>
      <c r="KB464"/>
      <c r="KC464"/>
      <c r="KD464"/>
      <c r="KE464"/>
      <c r="KF464"/>
      <c r="KG464"/>
      <c r="KH464"/>
      <c r="KI464"/>
      <c r="KJ464"/>
      <c r="KK464"/>
      <c r="KL464"/>
      <c r="KM464"/>
      <c r="KN464"/>
      <c r="KO464"/>
      <c r="KP464"/>
      <c r="KQ464"/>
      <c r="KR464"/>
      <c r="KS464"/>
      <c r="KT464"/>
      <c r="KU464"/>
      <c r="KV464"/>
      <c r="KW464"/>
      <c r="KX464"/>
      <c r="KY464"/>
      <c r="KZ464"/>
      <c r="LA464"/>
      <c r="LB464"/>
      <c r="LC464"/>
      <c r="LD464"/>
      <c r="LE464"/>
      <c r="LF464"/>
      <c r="LG464"/>
      <c r="LH464"/>
      <c r="LI464"/>
      <c r="LJ464"/>
      <c r="LK464"/>
      <c r="LL464"/>
      <c r="LM464"/>
      <c r="LN464"/>
      <c r="LO464"/>
      <c r="LP464"/>
      <c r="LQ464"/>
      <c r="LR464"/>
      <c r="LS464"/>
      <c r="LT464"/>
      <c r="LU464"/>
      <c r="LV464"/>
      <c r="LW464"/>
      <c r="LX464"/>
      <c r="LY464"/>
      <c r="LZ464"/>
      <c r="MA464"/>
      <c r="MB464"/>
      <c r="MC464"/>
      <c r="MD464"/>
      <c r="ME464"/>
      <c r="MF464"/>
      <c r="MG464"/>
      <c r="MH464"/>
      <c r="MI464"/>
      <c r="MJ464"/>
      <c r="MK464"/>
      <c r="ML464"/>
      <c r="MM464"/>
      <c r="MN464"/>
      <c r="MO464"/>
      <c r="MP464"/>
      <c r="MQ464"/>
      <c r="MR464"/>
      <c r="MS464"/>
      <c r="MT464"/>
      <c r="MU464"/>
      <c r="MV464"/>
      <c r="MW464"/>
      <c r="MX464"/>
      <c r="MY464"/>
      <c r="MZ464"/>
      <c r="NA464"/>
      <c r="NB464"/>
      <c r="NC464"/>
      <c r="ND464"/>
      <c r="NE464"/>
      <c r="NF464"/>
      <c r="NG464"/>
      <c r="NH464"/>
      <c r="NI464"/>
      <c r="NJ464"/>
      <c r="NK464"/>
      <c r="NL464"/>
      <c r="NM464"/>
      <c r="NN464"/>
      <c r="NO464"/>
      <c r="NP464"/>
      <c r="NQ464"/>
      <c r="NR464"/>
      <c r="NS464"/>
      <c r="NT464"/>
      <c r="NU464"/>
      <c r="NV464"/>
      <c r="NW464"/>
      <c r="NX464"/>
      <c r="NY464"/>
      <c r="NZ464"/>
      <c r="OA464"/>
      <c r="OB464"/>
      <c r="OC464"/>
      <c r="OD464"/>
      <c r="OE464"/>
      <c r="OF464"/>
      <c r="OG464"/>
      <c r="OH464"/>
      <c r="OI464"/>
      <c r="OJ464"/>
      <c r="OK464"/>
      <c r="OL464"/>
      <c r="OM464"/>
      <c r="ON464"/>
      <c r="OO464"/>
      <c r="OP464"/>
      <c r="OQ464"/>
      <c r="OR464"/>
      <c r="OS464"/>
      <c r="OT464"/>
      <c r="OU464"/>
      <c r="OV464"/>
      <c r="OW464"/>
      <c r="OX464"/>
      <c r="OY464"/>
      <c r="OZ464"/>
      <c r="PA464"/>
      <c r="PB464"/>
      <c r="PC464"/>
      <c r="PD464"/>
      <c r="PE464"/>
      <c r="PF464"/>
      <c r="PG464"/>
      <c r="PH464"/>
      <c r="PI464"/>
      <c r="PJ464"/>
      <c r="PK464"/>
      <c r="PL464"/>
      <c r="PM464"/>
      <c r="PN464"/>
      <c r="PO464"/>
      <c r="PP464"/>
      <c r="PQ464"/>
      <c r="PR464"/>
      <c r="PS464"/>
      <c r="PT464"/>
      <c r="PU464"/>
      <c r="PV464"/>
      <c r="PW464"/>
      <c r="PX464"/>
      <c r="PY464"/>
      <c r="PZ464"/>
      <c r="QA464"/>
      <c r="QB464"/>
      <c r="QC464"/>
      <c r="QD464"/>
      <c r="QE464"/>
      <c r="QF464"/>
      <c r="QG464"/>
      <c r="QH464"/>
      <c r="QI464"/>
      <c r="QJ464"/>
      <c r="QK464"/>
      <c r="QL464"/>
      <c r="QM464"/>
      <c r="QN464"/>
      <c r="QO464"/>
      <c r="QP464"/>
      <c r="QQ464"/>
      <c r="QR464"/>
      <c r="QS464"/>
      <c r="QT464"/>
      <c r="QU464"/>
      <c r="QV464"/>
      <c r="QW464"/>
      <c r="QX464"/>
      <c r="QY464"/>
      <c r="QZ464"/>
      <c r="RA464"/>
      <c r="RB464"/>
      <c r="RC464"/>
      <c r="RD464"/>
      <c r="RE464"/>
      <c r="RF464"/>
      <c r="RG464"/>
      <c r="RH464"/>
      <c r="RI464"/>
      <c r="RJ464"/>
      <c r="RK464"/>
      <c r="RL464"/>
      <c r="RM464"/>
      <c r="RN464"/>
      <c r="RO464"/>
      <c r="RP464"/>
      <c r="RQ464"/>
    </row>
    <row r="465" spans="1:485" s="40" customFormat="1" x14ac:dyDescent="0.2">
      <c r="A465" s="46" t="s">
        <v>735</v>
      </c>
      <c r="B465" s="47" t="s">
        <v>736</v>
      </c>
      <c r="C465" s="47" t="s">
        <v>737</v>
      </c>
      <c r="D465" s="47" t="s">
        <v>738</v>
      </c>
      <c r="E465" s="26">
        <v>952013</v>
      </c>
      <c r="F465" s="156">
        <v>1058018</v>
      </c>
      <c r="G465" s="2">
        <f t="shared" si="15"/>
        <v>106005</v>
      </c>
      <c r="H465" s="44">
        <f t="shared" si="14"/>
        <v>0.1113</v>
      </c>
      <c r="I465" s="61" t="s">
        <v>870</v>
      </c>
      <c r="J465" s="65" t="s">
        <v>870</v>
      </c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  <c r="IZ465"/>
      <c r="JA465"/>
      <c r="JB465"/>
      <c r="JC465"/>
      <c r="JD465"/>
      <c r="JE465"/>
      <c r="JF465"/>
      <c r="JG465"/>
      <c r="JH465"/>
      <c r="JI465"/>
      <c r="JJ465"/>
      <c r="JK465"/>
      <c r="JL465"/>
      <c r="JM465"/>
      <c r="JN465"/>
      <c r="JO465"/>
      <c r="JP465"/>
      <c r="JQ465"/>
      <c r="JR465"/>
      <c r="JS465"/>
      <c r="JT465"/>
      <c r="JU465"/>
      <c r="JV465"/>
      <c r="JW465"/>
      <c r="JX465"/>
      <c r="JY465"/>
      <c r="JZ465"/>
      <c r="KA465"/>
      <c r="KB465"/>
      <c r="KC465"/>
      <c r="KD465"/>
      <c r="KE465"/>
      <c r="KF465"/>
      <c r="KG465"/>
      <c r="KH465"/>
      <c r="KI465"/>
      <c r="KJ465"/>
      <c r="KK465"/>
      <c r="KL465"/>
      <c r="KM465"/>
      <c r="KN465"/>
      <c r="KO465"/>
      <c r="KP465"/>
      <c r="KQ465"/>
      <c r="KR465"/>
      <c r="KS465"/>
      <c r="KT465"/>
      <c r="KU465"/>
      <c r="KV465"/>
      <c r="KW465"/>
      <c r="KX465"/>
      <c r="KY465"/>
      <c r="KZ465"/>
      <c r="LA465"/>
      <c r="LB465"/>
      <c r="LC465"/>
      <c r="LD465"/>
      <c r="LE465"/>
      <c r="LF465"/>
      <c r="LG465"/>
      <c r="LH465"/>
      <c r="LI465"/>
      <c r="LJ465"/>
      <c r="LK465"/>
      <c r="LL465"/>
      <c r="LM465"/>
      <c r="LN465"/>
      <c r="LO465"/>
      <c r="LP465"/>
      <c r="LQ465"/>
      <c r="LR465"/>
      <c r="LS465"/>
      <c r="LT465"/>
      <c r="LU465"/>
      <c r="LV465"/>
      <c r="LW465"/>
      <c r="LX465"/>
      <c r="LY465"/>
      <c r="LZ465"/>
      <c r="MA465"/>
      <c r="MB465"/>
      <c r="MC465"/>
      <c r="MD465"/>
      <c r="ME465"/>
      <c r="MF465"/>
      <c r="MG465"/>
      <c r="MH465"/>
      <c r="MI465"/>
      <c r="MJ465"/>
      <c r="MK465"/>
      <c r="ML465"/>
      <c r="MM465"/>
      <c r="MN465"/>
      <c r="MO465"/>
      <c r="MP465"/>
      <c r="MQ465"/>
      <c r="MR465"/>
      <c r="MS465"/>
      <c r="MT465"/>
      <c r="MU465"/>
      <c r="MV465"/>
      <c r="MW465"/>
      <c r="MX465"/>
      <c r="MY465"/>
      <c r="MZ465"/>
      <c r="NA465"/>
      <c r="NB465"/>
      <c r="NC465"/>
      <c r="ND465"/>
      <c r="NE465"/>
      <c r="NF465"/>
      <c r="NG465"/>
      <c r="NH465"/>
      <c r="NI465"/>
      <c r="NJ465"/>
      <c r="NK465"/>
      <c r="NL465"/>
      <c r="NM465"/>
      <c r="NN465"/>
      <c r="NO465"/>
      <c r="NP465"/>
      <c r="NQ465"/>
      <c r="NR465"/>
      <c r="NS465"/>
      <c r="NT465"/>
      <c r="NU465"/>
      <c r="NV465"/>
      <c r="NW465"/>
      <c r="NX465"/>
      <c r="NY465"/>
      <c r="NZ465"/>
      <c r="OA465"/>
      <c r="OB465"/>
      <c r="OC465"/>
      <c r="OD465"/>
      <c r="OE465"/>
      <c r="OF465"/>
      <c r="OG465"/>
      <c r="OH465"/>
      <c r="OI465"/>
      <c r="OJ465"/>
      <c r="OK465"/>
      <c r="OL465"/>
      <c r="OM465"/>
      <c r="ON465"/>
      <c r="OO465"/>
      <c r="OP465"/>
      <c r="OQ465"/>
      <c r="OR465"/>
      <c r="OS465"/>
      <c r="OT465"/>
      <c r="OU465"/>
      <c r="OV465"/>
      <c r="OW465"/>
      <c r="OX465"/>
      <c r="OY465"/>
      <c r="OZ465"/>
      <c r="PA465"/>
      <c r="PB465"/>
      <c r="PC465"/>
      <c r="PD465"/>
      <c r="PE465"/>
      <c r="PF465"/>
      <c r="PG465"/>
      <c r="PH465"/>
      <c r="PI465"/>
      <c r="PJ465"/>
      <c r="PK465"/>
      <c r="PL465"/>
      <c r="PM465"/>
      <c r="PN465"/>
      <c r="PO465"/>
      <c r="PP465"/>
      <c r="PQ465"/>
      <c r="PR465"/>
      <c r="PS465"/>
      <c r="PT465"/>
      <c r="PU465"/>
      <c r="PV465"/>
      <c r="PW465"/>
      <c r="PX465"/>
      <c r="PY465"/>
      <c r="PZ465"/>
      <c r="QA465"/>
      <c r="QB465"/>
      <c r="QC465"/>
      <c r="QD465"/>
      <c r="QE465"/>
      <c r="QF465"/>
      <c r="QG465"/>
      <c r="QH465"/>
      <c r="QI465"/>
      <c r="QJ465"/>
      <c r="QK465"/>
      <c r="QL465"/>
      <c r="QM465"/>
      <c r="QN465"/>
      <c r="QO465"/>
      <c r="QP465"/>
      <c r="QQ465"/>
      <c r="QR465"/>
      <c r="QS465"/>
      <c r="QT465"/>
      <c r="QU465"/>
      <c r="QV465"/>
      <c r="QW465"/>
      <c r="QX465"/>
      <c r="QY465"/>
      <c r="QZ465"/>
      <c r="RA465"/>
      <c r="RB465"/>
      <c r="RC465"/>
      <c r="RD465"/>
      <c r="RE465"/>
      <c r="RF465"/>
      <c r="RG465"/>
      <c r="RH465"/>
      <c r="RI465"/>
      <c r="RJ465"/>
      <c r="RK465"/>
      <c r="RL465"/>
      <c r="RM465"/>
      <c r="RN465"/>
      <c r="RO465"/>
      <c r="RP465"/>
      <c r="RQ465"/>
    </row>
    <row r="466" spans="1:485" s="40" customFormat="1" x14ac:dyDescent="0.2">
      <c r="A466" s="46" t="s">
        <v>735</v>
      </c>
      <c r="B466" s="47" t="s">
        <v>736</v>
      </c>
      <c r="C466" s="47" t="s">
        <v>26</v>
      </c>
      <c r="D466" s="47" t="s">
        <v>739</v>
      </c>
      <c r="E466" s="26">
        <v>5411694</v>
      </c>
      <c r="F466" s="156">
        <v>6055566</v>
      </c>
      <c r="G466" s="2">
        <f t="shared" si="15"/>
        <v>643872</v>
      </c>
      <c r="H466" s="44">
        <f t="shared" si="14"/>
        <v>0.11899999999999999</v>
      </c>
      <c r="I466" s="61" t="s">
        <v>870</v>
      </c>
      <c r="J466" s="65" t="s">
        <v>870</v>
      </c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  <c r="IZ466"/>
      <c r="JA466"/>
      <c r="JB466"/>
      <c r="JC466"/>
      <c r="JD466"/>
      <c r="JE466"/>
      <c r="JF466"/>
      <c r="JG466"/>
      <c r="JH466"/>
      <c r="JI466"/>
      <c r="JJ466"/>
      <c r="JK466"/>
      <c r="JL466"/>
      <c r="JM466"/>
      <c r="JN466"/>
      <c r="JO466"/>
      <c r="JP466"/>
      <c r="JQ466"/>
      <c r="JR466"/>
      <c r="JS466"/>
      <c r="JT466"/>
      <c r="JU466"/>
      <c r="JV466"/>
      <c r="JW466"/>
      <c r="JX466"/>
      <c r="JY466"/>
      <c r="JZ466"/>
      <c r="KA466"/>
      <c r="KB466"/>
      <c r="KC466"/>
      <c r="KD466"/>
      <c r="KE466"/>
      <c r="KF466"/>
      <c r="KG466"/>
      <c r="KH466"/>
      <c r="KI466"/>
      <c r="KJ466"/>
      <c r="KK466"/>
      <c r="KL466"/>
      <c r="KM466"/>
      <c r="KN466"/>
      <c r="KO466"/>
      <c r="KP466"/>
      <c r="KQ466"/>
      <c r="KR466"/>
      <c r="KS466"/>
      <c r="KT466"/>
      <c r="KU466"/>
      <c r="KV466"/>
      <c r="KW466"/>
      <c r="KX466"/>
      <c r="KY466"/>
      <c r="KZ466"/>
      <c r="LA466"/>
      <c r="LB466"/>
      <c r="LC466"/>
      <c r="LD466"/>
      <c r="LE466"/>
      <c r="LF466"/>
      <c r="LG466"/>
      <c r="LH466"/>
      <c r="LI466"/>
      <c r="LJ466"/>
      <c r="LK466"/>
      <c r="LL466"/>
      <c r="LM466"/>
      <c r="LN466"/>
      <c r="LO466"/>
      <c r="LP466"/>
      <c r="LQ466"/>
      <c r="LR466"/>
      <c r="LS466"/>
      <c r="LT466"/>
      <c r="LU466"/>
      <c r="LV466"/>
      <c r="LW466"/>
      <c r="LX466"/>
      <c r="LY466"/>
      <c r="LZ466"/>
      <c r="MA466"/>
      <c r="MB466"/>
      <c r="MC466"/>
      <c r="MD466"/>
      <c r="ME466"/>
      <c r="MF466"/>
      <c r="MG466"/>
      <c r="MH466"/>
      <c r="MI466"/>
      <c r="MJ466"/>
      <c r="MK466"/>
      <c r="ML466"/>
      <c r="MM466"/>
      <c r="MN466"/>
      <c r="MO466"/>
      <c r="MP466"/>
      <c r="MQ466"/>
      <c r="MR466"/>
      <c r="MS466"/>
      <c r="MT466"/>
      <c r="MU466"/>
      <c r="MV466"/>
      <c r="MW466"/>
      <c r="MX466"/>
      <c r="MY466"/>
      <c r="MZ466"/>
      <c r="NA466"/>
      <c r="NB466"/>
      <c r="NC466"/>
      <c r="ND466"/>
      <c r="NE466"/>
      <c r="NF466"/>
      <c r="NG466"/>
      <c r="NH466"/>
      <c r="NI466"/>
      <c r="NJ466"/>
      <c r="NK466"/>
      <c r="NL466"/>
      <c r="NM466"/>
      <c r="NN466"/>
      <c r="NO466"/>
      <c r="NP466"/>
      <c r="NQ466"/>
      <c r="NR466"/>
      <c r="NS466"/>
      <c r="NT466"/>
      <c r="NU466"/>
      <c r="NV466"/>
      <c r="NW466"/>
      <c r="NX466"/>
      <c r="NY466"/>
      <c r="NZ466"/>
      <c r="OA466"/>
      <c r="OB466"/>
      <c r="OC466"/>
      <c r="OD466"/>
      <c r="OE466"/>
      <c r="OF466"/>
      <c r="OG466"/>
      <c r="OH466"/>
      <c r="OI466"/>
      <c r="OJ466"/>
      <c r="OK466"/>
      <c r="OL466"/>
      <c r="OM466"/>
      <c r="ON466"/>
      <c r="OO466"/>
      <c r="OP466"/>
      <c r="OQ466"/>
      <c r="OR466"/>
      <c r="OS466"/>
      <c r="OT466"/>
      <c r="OU466"/>
      <c r="OV466"/>
      <c r="OW466"/>
      <c r="OX466"/>
      <c r="OY466"/>
      <c r="OZ466"/>
      <c r="PA466"/>
      <c r="PB466"/>
      <c r="PC466"/>
      <c r="PD466"/>
      <c r="PE466"/>
      <c r="PF466"/>
      <c r="PG466"/>
      <c r="PH466"/>
      <c r="PI466"/>
      <c r="PJ466"/>
      <c r="PK466"/>
      <c r="PL466"/>
      <c r="PM466"/>
      <c r="PN466"/>
      <c r="PO466"/>
      <c r="PP466"/>
      <c r="PQ466"/>
      <c r="PR466"/>
      <c r="PS466"/>
      <c r="PT466"/>
      <c r="PU466"/>
      <c r="PV466"/>
      <c r="PW466"/>
      <c r="PX466"/>
      <c r="PY466"/>
      <c r="PZ466"/>
      <c r="QA466"/>
      <c r="QB466"/>
      <c r="QC466"/>
      <c r="QD466"/>
      <c r="QE466"/>
      <c r="QF466"/>
      <c r="QG466"/>
      <c r="QH466"/>
      <c r="QI466"/>
      <c r="QJ466"/>
      <c r="QK466"/>
      <c r="QL466"/>
      <c r="QM466"/>
      <c r="QN466"/>
      <c r="QO466"/>
      <c r="QP466"/>
      <c r="QQ466"/>
      <c r="QR466"/>
      <c r="QS466"/>
      <c r="QT466"/>
      <c r="QU466"/>
      <c r="QV466"/>
      <c r="QW466"/>
      <c r="QX466"/>
      <c r="QY466"/>
      <c r="QZ466"/>
      <c r="RA466"/>
      <c r="RB466"/>
      <c r="RC466"/>
      <c r="RD466"/>
      <c r="RE466"/>
      <c r="RF466"/>
      <c r="RG466"/>
      <c r="RH466"/>
      <c r="RI466"/>
      <c r="RJ466"/>
      <c r="RK466"/>
      <c r="RL466"/>
      <c r="RM466"/>
      <c r="RN466"/>
      <c r="RO466"/>
      <c r="RP466"/>
      <c r="RQ466"/>
    </row>
    <row r="467" spans="1:485" s="40" customFormat="1" x14ac:dyDescent="0.2">
      <c r="A467" s="46" t="s">
        <v>735</v>
      </c>
      <c r="B467" s="47" t="s">
        <v>736</v>
      </c>
      <c r="C467" s="47" t="s">
        <v>57</v>
      </c>
      <c r="D467" s="47" t="s">
        <v>740</v>
      </c>
      <c r="E467" s="26">
        <v>2578456</v>
      </c>
      <c r="F467" s="156">
        <v>3056732</v>
      </c>
      <c r="G467" s="2">
        <f t="shared" si="15"/>
        <v>478276</v>
      </c>
      <c r="H467" s="44">
        <f t="shared" si="14"/>
        <v>0.1855</v>
      </c>
      <c r="I467" s="61" t="s">
        <v>870</v>
      </c>
      <c r="J467" s="65" t="s">
        <v>870</v>
      </c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  <c r="IZ467"/>
      <c r="JA467"/>
      <c r="JB467"/>
      <c r="JC467"/>
      <c r="JD467"/>
      <c r="JE467"/>
      <c r="JF467"/>
      <c r="JG467"/>
      <c r="JH467"/>
      <c r="JI467"/>
      <c r="JJ467"/>
      <c r="JK467"/>
      <c r="JL467"/>
      <c r="JM467"/>
      <c r="JN467"/>
      <c r="JO467"/>
      <c r="JP467"/>
      <c r="JQ467"/>
      <c r="JR467"/>
      <c r="JS467"/>
      <c r="JT467"/>
      <c r="JU467"/>
      <c r="JV467"/>
      <c r="JW467"/>
      <c r="JX467"/>
      <c r="JY467"/>
      <c r="JZ467"/>
      <c r="KA467"/>
      <c r="KB467"/>
      <c r="KC467"/>
      <c r="KD467"/>
      <c r="KE467"/>
      <c r="KF467"/>
      <c r="KG467"/>
      <c r="KH467"/>
      <c r="KI467"/>
      <c r="KJ467"/>
      <c r="KK467"/>
      <c r="KL467"/>
      <c r="KM467"/>
      <c r="KN467"/>
      <c r="KO467"/>
      <c r="KP467"/>
      <c r="KQ467"/>
      <c r="KR467"/>
      <c r="KS467"/>
      <c r="KT467"/>
      <c r="KU467"/>
      <c r="KV467"/>
      <c r="KW467"/>
      <c r="KX467"/>
      <c r="KY467"/>
      <c r="KZ467"/>
      <c r="LA467"/>
      <c r="LB467"/>
      <c r="LC467"/>
      <c r="LD467"/>
      <c r="LE467"/>
      <c r="LF467"/>
      <c r="LG467"/>
      <c r="LH467"/>
      <c r="LI467"/>
      <c r="LJ467"/>
      <c r="LK467"/>
      <c r="LL467"/>
      <c r="LM467"/>
      <c r="LN467"/>
      <c r="LO467"/>
      <c r="LP467"/>
      <c r="LQ467"/>
      <c r="LR467"/>
      <c r="LS467"/>
      <c r="LT467"/>
      <c r="LU467"/>
      <c r="LV467"/>
      <c r="LW467"/>
      <c r="LX467"/>
      <c r="LY467"/>
      <c r="LZ467"/>
      <c r="MA467"/>
      <c r="MB467"/>
      <c r="MC467"/>
      <c r="MD467"/>
      <c r="ME467"/>
      <c r="MF467"/>
      <c r="MG467"/>
      <c r="MH467"/>
      <c r="MI467"/>
      <c r="MJ467"/>
      <c r="MK467"/>
      <c r="ML467"/>
      <c r="MM467"/>
      <c r="MN467"/>
      <c r="MO467"/>
      <c r="MP467"/>
      <c r="MQ467"/>
      <c r="MR467"/>
      <c r="MS467"/>
      <c r="MT467"/>
      <c r="MU467"/>
      <c r="MV467"/>
      <c r="MW467"/>
      <c r="MX467"/>
      <c r="MY467"/>
      <c r="MZ467"/>
      <c r="NA467"/>
      <c r="NB467"/>
      <c r="NC467"/>
      <c r="ND467"/>
      <c r="NE467"/>
      <c r="NF467"/>
      <c r="NG467"/>
      <c r="NH467"/>
      <c r="NI467"/>
      <c r="NJ467"/>
      <c r="NK467"/>
      <c r="NL467"/>
      <c r="NM467"/>
      <c r="NN467"/>
      <c r="NO467"/>
      <c r="NP467"/>
      <c r="NQ467"/>
      <c r="NR467"/>
      <c r="NS467"/>
      <c r="NT467"/>
      <c r="NU467"/>
      <c r="NV467"/>
      <c r="NW467"/>
      <c r="NX467"/>
      <c r="NY467"/>
      <c r="NZ467"/>
      <c r="OA467"/>
      <c r="OB467"/>
      <c r="OC467"/>
      <c r="OD467"/>
      <c r="OE467"/>
      <c r="OF467"/>
      <c r="OG467"/>
      <c r="OH467"/>
      <c r="OI467"/>
      <c r="OJ467"/>
      <c r="OK467"/>
      <c r="OL467"/>
      <c r="OM467"/>
      <c r="ON467"/>
      <c r="OO467"/>
      <c r="OP467"/>
      <c r="OQ467"/>
      <c r="OR467"/>
      <c r="OS467"/>
      <c r="OT467"/>
      <c r="OU467"/>
      <c r="OV467"/>
      <c r="OW467"/>
      <c r="OX467"/>
      <c r="OY467"/>
      <c r="OZ467"/>
      <c r="PA467"/>
      <c r="PB467"/>
      <c r="PC467"/>
      <c r="PD467"/>
      <c r="PE467"/>
      <c r="PF467"/>
      <c r="PG467"/>
      <c r="PH467"/>
      <c r="PI467"/>
      <c r="PJ467"/>
      <c r="PK467"/>
      <c r="PL467"/>
      <c r="PM467"/>
      <c r="PN467"/>
      <c r="PO467"/>
      <c r="PP467"/>
      <c r="PQ467"/>
      <c r="PR467"/>
      <c r="PS467"/>
      <c r="PT467"/>
      <c r="PU467"/>
      <c r="PV467"/>
      <c r="PW467"/>
      <c r="PX467"/>
      <c r="PY467"/>
      <c r="PZ467"/>
      <c r="QA467"/>
      <c r="QB467"/>
      <c r="QC467"/>
      <c r="QD467"/>
      <c r="QE467"/>
      <c r="QF467"/>
      <c r="QG467"/>
      <c r="QH467"/>
      <c r="QI467"/>
      <c r="QJ467"/>
      <c r="QK467"/>
      <c r="QL467"/>
      <c r="QM467"/>
      <c r="QN467"/>
      <c r="QO467"/>
      <c r="QP467"/>
      <c r="QQ467"/>
      <c r="QR467"/>
      <c r="QS467"/>
      <c r="QT467"/>
      <c r="QU467"/>
      <c r="QV467"/>
      <c r="QW467"/>
      <c r="QX467"/>
      <c r="QY467"/>
      <c r="QZ467"/>
      <c r="RA467"/>
      <c r="RB467"/>
      <c r="RC467"/>
      <c r="RD467"/>
      <c r="RE467"/>
      <c r="RF467"/>
      <c r="RG467"/>
      <c r="RH467"/>
      <c r="RI467"/>
      <c r="RJ467"/>
      <c r="RK467"/>
      <c r="RL467"/>
      <c r="RM467"/>
      <c r="RN467"/>
      <c r="RO467"/>
      <c r="RP467"/>
      <c r="RQ467"/>
    </row>
    <row r="468" spans="1:485" s="40" customFormat="1" x14ac:dyDescent="0.2">
      <c r="A468" s="46" t="s">
        <v>735</v>
      </c>
      <c r="B468" s="47" t="s">
        <v>736</v>
      </c>
      <c r="C468" s="47" t="s">
        <v>79</v>
      </c>
      <c r="D468" s="47" t="s">
        <v>741</v>
      </c>
      <c r="E468" s="26">
        <v>959752</v>
      </c>
      <c r="F468" s="156">
        <v>1025081</v>
      </c>
      <c r="G468" s="2">
        <f t="shared" si="15"/>
        <v>65329</v>
      </c>
      <c r="H468" s="44">
        <f t="shared" si="14"/>
        <v>6.8099999999999994E-2</v>
      </c>
      <c r="I468" s="61" t="s">
        <v>870</v>
      </c>
      <c r="J468" s="65" t="s">
        <v>870</v>
      </c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  <c r="IZ468"/>
      <c r="JA468"/>
      <c r="JB468"/>
      <c r="JC468"/>
      <c r="JD468"/>
      <c r="JE468"/>
      <c r="JF468"/>
      <c r="JG468"/>
      <c r="JH468"/>
      <c r="JI468"/>
      <c r="JJ468"/>
      <c r="JK468"/>
      <c r="JL468"/>
      <c r="JM468"/>
      <c r="JN468"/>
      <c r="JO468"/>
      <c r="JP468"/>
      <c r="JQ468"/>
      <c r="JR468"/>
      <c r="JS468"/>
      <c r="JT468"/>
      <c r="JU468"/>
      <c r="JV468"/>
      <c r="JW468"/>
      <c r="JX468"/>
      <c r="JY468"/>
      <c r="JZ468"/>
      <c r="KA468"/>
      <c r="KB468"/>
      <c r="KC468"/>
      <c r="KD468"/>
      <c r="KE468"/>
      <c r="KF468"/>
      <c r="KG468"/>
      <c r="KH468"/>
      <c r="KI468"/>
      <c r="KJ468"/>
      <c r="KK468"/>
      <c r="KL468"/>
      <c r="KM468"/>
      <c r="KN468"/>
      <c r="KO468"/>
      <c r="KP468"/>
      <c r="KQ468"/>
      <c r="KR468"/>
      <c r="KS468"/>
      <c r="KT468"/>
      <c r="KU468"/>
      <c r="KV468"/>
      <c r="KW468"/>
      <c r="KX468"/>
      <c r="KY468"/>
      <c r="KZ468"/>
      <c r="LA468"/>
      <c r="LB468"/>
      <c r="LC468"/>
      <c r="LD468"/>
      <c r="LE468"/>
      <c r="LF468"/>
      <c r="LG468"/>
      <c r="LH468"/>
      <c r="LI468"/>
      <c r="LJ468"/>
      <c r="LK468"/>
      <c r="LL468"/>
      <c r="LM468"/>
      <c r="LN468"/>
      <c r="LO468"/>
      <c r="LP468"/>
      <c r="LQ468"/>
      <c r="LR468"/>
      <c r="LS468"/>
      <c r="LT468"/>
      <c r="LU468"/>
      <c r="LV468"/>
      <c r="LW468"/>
      <c r="LX468"/>
      <c r="LY468"/>
      <c r="LZ468"/>
      <c r="MA468"/>
      <c r="MB468"/>
      <c r="MC468"/>
      <c r="MD468"/>
      <c r="ME468"/>
      <c r="MF468"/>
      <c r="MG468"/>
      <c r="MH468"/>
      <c r="MI468"/>
      <c r="MJ468"/>
      <c r="MK468"/>
      <c r="ML468"/>
      <c r="MM468"/>
      <c r="MN468"/>
      <c r="MO468"/>
      <c r="MP468"/>
      <c r="MQ468"/>
      <c r="MR468"/>
      <c r="MS468"/>
      <c r="MT468"/>
      <c r="MU468"/>
      <c r="MV468"/>
      <c r="MW468"/>
      <c r="MX468"/>
      <c r="MY468"/>
      <c r="MZ468"/>
      <c r="NA468"/>
      <c r="NB468"/>
      <c r="NC468"/>
      <c r="ND468"/>
      <c r="NE468"/>
      <c r="NF468"/>
      <c r="NG468"/>
      <c r="NH468"/>
      <c r="NI468"/>
      <c r="NJ468"/>
      <c r="NK468"/>
      <c r="NL468"/>
      <c r="NM468"/>
      <c r="NN468"/>
      <c r="NO468"/>
      <c r="NP468"/>
      <c r="NQ468"/>
      <c r="NR468"/>
      <c r="NS468"/>
      <c r="NT468"/>
      <c r="NU468"/>
      <c r="NV468"/>
      <c r="NW468"/>
      <c r="NX468"/>
      <c r="NY468"/>
      <c r="NZ468"/>
      <c r="OA468"/>
      <c r="OB468"/>
      <c r="OC468"/>
      <c r="OD468"/>
      <c r="OE468"/>
      <c r="OF468"/>
      <c r="OG468"/>
      <c r="OH468"/>
      <c r="OI468"/>
      <c r="OJ468"/>
      <c r="OK468"/>
      <c r="OL468"/>
      <c r="OM468"/>
      <c r="ON468"/>
      <c r="OO468"/>
      <c r="OP468"/>
      <c r="OQ468"/>
      <c r="OR468"/>
      <c r="OS468"/>
      <c r="OT468"/>
      <c r="OU468"/>
      <c r="OV468"/>
      <c r="OW468"/>
      <c r="OX468"/>
      <c r="OY468"/>
      <c r="OZ468"/>
      <c r="PA468"/>
      <c r="PB468"/>
      <c r="PC468"/>
      <c r="PD468"/>
      <c r="PE468"/>
      <c r="PF468"/>
      <c r="PG468"/>
      <c r="PH468"/>
      <c r="PI468"/>
      <c r="PJ468"/>
      <c r="PK468"/>
      <c r="PL468"/>
      <c r="PM468"/>
      <c r="PN468"/>
      <c r="PO468"/>
      <c r="PP468"/>
      <c r="PQ468"/>
      <c r="PR468"/>
      <c r="PS468"/>
      <c r="PT468"/>
      <c r="PU468"/>
      <c r="PV468"/>
      <c r="PW468"/>
      <c r="PX468"/>
      <c r="PY468"/>
      <c r="PZ468"/>
      <c r="QA468"/>
      <c r="QB468"/>
      <c r="QC468"/>
      <c r="QD468"/>
      <c r="QE468"/>
      <c r="QF468"/>
      <c r="QG468"/>
      <c r="QH468"/>
      <c r="QI468"/>
      <c r="QJ468"/>
      <c r="QK468"/>
      <c r="QL468"/>
      <c r="QM468"/>
      <c r="QN468"/>
      <c r="QO468"/>
      <c r="QP468"/>
      <c r="QQ468"/>
      <c r="QR468"/>
      <c r="QS468"/>
      <c r="QT468"/>
      <c r="QU468"/>
      <c r="QV468"/>
      <c r="QW468"/>
      <c r="QX468"/>
      <c r="QY468"/>
      <c r="QZ468"/>
      <c r="RA468"/>
      <c r="RB468"/>
      <c r="RC468"/>
      <c r="RD468"/>
      <c r="RE468"/>
      <c r="RF468"/>
      <c r="RG468"/>
      <c r="RH468"/>
      <c r="RI468"/>
      <c r="RJ468"/>
      <c r="RK468"/>
      <c r="RL468"/>
      <c r="RM468"/>
      <c r="RN468"/>
      <c r="RO468"/>
      <c r="RP468"/>
      <c r="RQ468"/>
    </row>
    <row r="469" spans="1:485" s="40" customFormat="1" x14ac:dyDescent="0.2">
      <c r="A469" s="46" t="s">
        <v>735</v>
      </c>
      <c r="B469" s="47" t="s">
        <v>736</v>
      </c>
      <c r="C469" s="47" t="s">
        <v>16</v>
      </c>
      <c r="D469" s="47" t="s">
        <v>742</v>
      </c>
      <c r="E469" s="26">
        <v>1238795</v>
      </c>
      <c r="F469" s="156">
        <v>1532770</v>
      </c>
      <c r="G469" s="2">
        <f t="shared" si="15"/>
        <v>293975</v>
      </c>
      <c r="H469" s="44">
        <f t="shared" si="14"/>
        <v>0.23730000000000001</v>
      </c>
      <c r="I469" s="61" t="s">
        <v>870</v>
      </c>
      <c r="J469" s="65" t="s">
        <v>870</v>
      </c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  <c r="IZ469"/>
      <c r="JA469"/>
      <c r="JB469"/>
      <c r="JC469"/>
      <c r="JD469"/>
      <c r="JE469"/>
      <c r="JF469"/>
      <c r="JG469"/>
      <c r="JH469"/>
      <c r="JI469"/>
      <c r="JJ469"/>
      <c r="JK469"/>
      <c r="JL469"/>
      <c r="JM469"/>
      <c r="JN469"/>
      <c r="JO469"/>
      <c r="JP469"/>
      <c r="JQ469"/>
      <c r="JR469"/>
      <c r="JS469"/>
      <c r="JT469"/>
      <c r="JU469"/>
      <c r="JV469"/>
      <c r="JW469"/>
      <c r="JX469"/>
      <c r="JY469"/>
      <c r="JZ469"/>
      <c r="KA469"/>
      <c r="KB469"/>
      <c r="KC469"/>
      <c r="KD469"/>
      <c r="KE469"/>
      <c r="KF469"/>
      <c r="KG469"/>
      <c r="KH469"/>
      <c r="KI469"/>
      <c r="KJ469"/>
      <c r="KK469"/>
      <c r="KL469"/>
      <c r="KM469"/>
      <c r="KN469"/>
      <c r="KO469"/>
      <c r="KP469"/>
      <c r="KQ469"/>
      <c r="KR469"/>
      <c r="KS469"/>
      <c r="KT469"/>
      <c r="KU469"/>
      <c r="KV469"/>
      <c r="KW469"/>
      <c r="KX469"/>
      <c r="KY469"/>
      <c r="KZ469"/>
      <c r="LA469"/>
      <c r="LB469"/>
      <c r="LC469"/>
      <c r="LD469"/>
      <c r="LE469"/>
      <c r="LF469"/>
      <c r="LG469"/>
      <c r="LH469"/>
      <c r="LI469"/>
      <c r="LJ469"/>
      <c r="LK469"/>
      <c r="LL469"/>
      <c r="LM469"/>
      <c r="LN469"/>
      <c r="LO469"/>
      <c r="LP469"/>
      <c r="LQ469"/>
      <c r="LR469"/>
      <c r="LS469"/>
      <c r="LT469"/>
      <c r="LU469"/>
      <c r="LV469"/>
      <c r="LW469"/>
      <c r="LX469"/>
      <c r="LY469"/>
      <c r="LZ469"/>
      <c r="MA469"/>
      <c r="MB469"/>
      <c r="MC469"/>
      <c r="MD469"/>
      <c r="ME469"/>
      <c r="MF469"/>
      <c r="MG469"/>
      <c r="MH469"/>
      <c r="MI469"/>
      <c r="MJ469"/>
      <c r="MK469"/>
      <c r="ML469"/>
      <c r="MM469"/>
      <c r="MN469"/>
      <c r="MO469"/>
      <c r="MP469"/>
      <c r="MQ469"/>
      <c r="MR469"/>
      <c r="MS469"/>
      <c r="MT469"/>
      <c r="MU469"/>
      <c r="MV469"/>
      <c r="MW469"/>
      <c r="MX469"/>
      <c r="MY469"/>
      <c r="MZ469"/>
      <c r="NA469"/>
      <c r="NB469"/>
      <c r="NC469"/>
      <c r="ND469"/>
      <c r="NE469"/>
      <c r="NF469"/>
      <c r="NG469"/>
      <c r="NH469"/>
      <c r="NI469"/>
      <c r="NJ469"/>
      <c r="NK469"/>
      <c r="NL469"/>
      <c r="NM469"/>
      <c r="NN469"/>
      <c r="NO469"/>
      <c r="NP469"/>
      <c r="NQ469"/>
      <c r="NR469"/>
      <c r="NS469"/>
      <c r="NT469"/>
      <c r="NU469"/>
      <c r="NV469"/>
      <c r="NW469"/>
      <c r="NX469"/>
      <c r="NY469"/>
      <c r="NZ469"/>
      <c r="OA469"/>
      <c r="OB469"/>
      <c r="OC469"/>
      <c r="OD469"/>
      <c r="OE469"/>
      <c r="OF469"/>
      <c r="OG469"/>
      <c r="OH469"/>
      <c r="OI469"/>
      <c r="OJ469"/>
      <c r="OK469"/>
      <c r="OL469"/>
      <c r="OM469"/>
      <c r="ON469"/>
      <c r="OO469"/>
      <c r="OP469"/>
      <c r="OQ469"/>
      <c r="OR469"/>
      <c r="OS469"/>
      <c r="OT469"/>
      <c r="OU469"/>
      <c r="OV469"/>
      <c r="OW469"/>
      <c r="OX469"/>
      <c r="OY469"/>
      <c r="OZ469"/>
      <c r="PA469"/>
      <c r="PB469"/>
      <c r="PC469"/>
      <c r="PD469"/>
      <c r="PE469"/>
      <c r="PF469"/>
      <c r="PG469"/>
      <c r="PH469"/>
      <c r="PI469"/>
      <c r="PJ469"/>
      <c r="PK469"/>
      <c r="PL469"/>
      <c r="PM469"/>
      <c r="PN469"/>
      <c r="PO469"/>
      <c r="PP469"/>
      <c r="PQ469"/>
      <c r="PR469"/>
      <c r="PS469"/>
      <c r="PT469"/>
      <c r="PU469"/>
      <c r="PV469"/>
      <c r="PW469"/>
      <c r="PX469"/>
      <c r="PY469"/>
      <c r="PZ469"/>
      <c r="QA469"/>
      <c r="QB469"/>
      <c r="QC469"/>
      <c r="QD469"/>
      <c r="QE469"/>
      <c r="QF469"/>
      <c r="QG469"/>
      <c r="QH469"/>
      <c r="QI469"/>
      <c r="QJ469"/>
      <c r="QK469"/>
      <c r="QL469"/>
      <c r="QM469"/>
      <c r="QN469"/>
      <c r="QO469"/>
      <c r="QP469"/>
      <c r="QQ469"/>
      <c r="QR469"/>
      <c r="QS469"/>
      <c r="QT469"/>
      <c r="QU469"/>
      <c r="QV469"/>
      <c r="QW469"/>
      <c r="QX469"/>
      <c r="QY469"/>
      <c r="QZ469"/>
      <c r="RA469"/>
      <c r="RB469"/>
      <c r="RC469"/>
      <c r="RD469"/>
      <c r="RE469"/>
      <c r="RF469"/>
      <c r="RG469"/>
      <c r="RH469"/>
      <c r="RI469"/>
      <c r="RJ469"/>
      <c r="RK469"/>
      <c r="RL469"/>
      <c r="RM469"/>
      <c r="RN469"/>
      <c r="RO469"/>
      <c r="RP469"/>
      <c r="RQ469"/>
    </row>
    <row r="470" spans="1:485" s="40" customFormat="1" x14ac:dyDescent="0.2">
      <c r="A470" s="46" t="s">
        <v>735</v>
      </c>
      <c r="B470" s="47" t="s">
        <v>736</v>
      </c>
      <c r="C470" s="47" t="s">
        <v>59</v>
      </c>
      <c r="D470" s="47" t="s">
        <v>743</v>
      </c>
      <c r="E470" s="26">
        <v>1050643</v>
      </c>
      <c r="F470" s="156">
        <v>1228640</v>
      </c>
      <c r="G470" s="2">
        <f t="shared" si="15"/>
        <v>177997</v>
      </c>
      <c r="H470" s="44">
        <f t="shared" si="14"/>
        <v>0.1694</v>
      </c>
      <c r="I470" s="61" t="s">
        <v>870</v>
      </c>
      <c r="J470" s="65" t="s">
        <v>870</v>
      </c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  <c r="IZ470"/>
      <c r="JA470"/>
      <c r="JB470"/>
      <c r="JC470"/>
      <c r="JD470"/>
      <c r="JE470"/>
      <c r="JF470"/>
      <c r="JG470"/>
      <c r="JH470"/>
      <c r="JI470"/>
      <c r="JJ470"/>
      <c r="JK470"/>
      <c r="JL470"/>
      <c r="JM470"/>
      <c r="JN470"/>
      <c r="JO470"/>
      <c r="JP470"/>
      <c r="JQ470"/>
      <c r="JR470"/>
      <c r="JS470"/>
      <c r="JT470"/>
      <c r="JU470"/>
      <c r="JV470"/>
      <c r="JW470"/>
      <c r="JX470"/>
      <c r="JY470"/>
      <c r="JZ470"/>
      <c r="KA470"/>
      <c r="KB470"/>
      <c r="KC470"/>
      <c r="KD470"/>
      <c r="KE470"/>
      <c r="KF470"/>
      <c r="KG470"/>
      <c r="KH470"/>
      <c r="KI470"/>
      <c r="KJ470"/>
      <c r="KK470"/>
      <c r="KL470"/>
      <c r="KM470"/>
      <c r="KN470"/>
      <c r="KO470"/>
      <c r="KP470"/>
      <c r="KQ470"/>
      <c r="KR470"/>
      <c r="KS470"/>
      <c r="KT470"/>
      <c r="KU470"/>
      <c r="KV470"/>
      <c r="KW470"/>
      <c r="KX470"/>
      <c r="KY470"/>
      <c r="KZ470"/>
      <c r="LA470"/>
      <c r="LB470"/>
      <c r="LC470"/>
      <c r="LD470"/>
      <c r="LE470"/>
      <c r="LF470"/>
      <c r="LG470"/>
      <c r="LH470"/>
      <c r="LI470"/>
      <c r="LJ470"/>
      <c r="LK470"/>
      <c r="LL470"/>
      <c r="LM470"/>
      <c r="LN470"/>
      <c r="LO470"/>
      <c r="LP470"/>
      <c r="LQ470"/>
      <c r="LR470"/>
      <c r="LS470"/>
      <c r="LT470"/>
      <c r="LU470"/>
      <c r="LV470"/>
      <c r="LW470"/>
      <c r="LX470"/>
      <c r="LY470"/>
      <c r="LZ470"/>
      <c r="MA470"/>
      <c r="MB470"/>
      <c r="MC470"/>
      <c r="MD470"/>
      <c r="ME470"/>
      <c r="MF470"/>
      <c r="MG470"/>
      <c r="MH470"/>
      <c r="MI470"/>
      <c r="MJ470"/>
      <c r="MK470"/>
      <c r="ML470"/>
      <c r="MM470"/>
      <c r="MN470"/>
      <c r="MO470"/>
      <c r="MP470"/>
      <c r="MQ470"/>
      <c r="MR470"/>
      <c r="MS470"/>
      <c r="MT470"/>
      <c r="MU470"/>
      <c r="MV470"/>
      <c r="MW470"/>
      <c r="MX470"/>
      <c r="MY470"/>
      <c r="MZ470"/>
      <c r="NA470"/>
      <c r="NB470"/>
      <c r="NC470"/>
      <c r="ND470"/>
      <c r="NE470"/>
      <c r="NF470"/>
      <c r="NG470"/>
      <c r="NH470"/>
      <c r="NI470"/>
      <c r="NJ470"/>
      <c r="NK470"/>
      <c r="NL470"/>
      <c r="NM470"/>
      <c r="NN470"/>
      <c r="NO470"/>
      <c r="NP470"/>
      <c r="NQ470"/>
      <c r="NR470"/>
      <c r="NS470"/>
      <c r="NT470"/>
      <c r="NU470"/>
      <c r="NV470"/>
      <c r="NW470"/>
      <c r="NX470"/>
      <c r="NY470"/>
      <c r="NZ470"/>
      <c r="OA470"/>
      <c r="OB470"/>
      <c r="OC470"/>
      <c r="OD470"/>
      <c r="OE470"/>
      <c r="OF470"/>
      <c r="OG470"/>
      <c r="OH470"/>
      <c r="OI470"/>
      <c r="OJ470"/>
      <c r="OK470"/>
      <c r="OL470"/>
      <c r="OM470"/>
      <c r="ON470"/>
      <c r="OO470"/>
      <c r="OP470"/>
      <c r="OQ470"/>
      <c r="OR470"/>
      <c r="OS470"/>
      <c r="OT470"/>
      <c r="OU470"/>
      <c r="OV470"/>
      <c r="OW470"/>
      <c r="OX470"/>
      <c r="OY470"/>
      <c r="OZ470"/>
      <c r="PA470"/>
      <c r="PB470"/>
      <c r="PC470"/>
      <c r="PD470"/>
      <c r="PE470"/>
      <c r="PF470"/>
      <c r="PG470"/>
      <c r="PH470"/>
      <c r="PI470"/>
      <c r="PJ470"/>
      <c r="PK470"/>
      <c r="PL470"/>
      <c r="PM470"/>
      <c r="PN470"/>
      <c r="PO470"/>
      <c r="PP470"/>
      <c r="PQ470"/>
      <c r="PR470"/>
      <c r="PS470"/>
      <c r="PT470"/>
      <c r="PU470"/>
      <c r="PV470"/>
      <c r="PW470"/>
      <c r="PX470"/>
      <c r="PY470"/>
      <c r="PZ470"/>
      <c r="QA470"/>
      <c r="QB470"/>
      <c r="QC470"/>
      <c r="QD470"/>
      <c r="QE470"/>
      <c r="QF470"/>
      <c r="QG470"/>
      <c r="QH470"/>
      <c r="QI470"/>
      <c r="QJ470"/>
      <c r="QK470"/>
      <c r="QL470"/>
      <c r="QM470"/>
      <c r="QN470"/>
      <c r="QO470"/>
      <c r="QP470"/>
      <c r="QQ470"/>
      <c r="QR470"/>
      <c r="QS470"/>
      <c r="QT470"/>
      <c r="QU470"/>
      <c r="QV470"/>
      <c r="QW470"/>
      <c r="QX470"/>
      <c r="QY470"/>
      <c r="QZ470"/>
      <c r="RA470"/>
      <c r="RB470"/>
      <c r="RC470"/>
      <c r="RD470"/>
      <c r="RE470"/>
      <c r="RF470"/>
      <c r="RG470"/>
      <c r="RH470"/>
      <c r="RI470"/>
      <c r="RJ470"/>
      <c r="RK470"/>
      <c r="RL470"/>
      <c r="RM470"/>
      <c r="RN470"/>
      <c r="RO470"/>
      <c r="RP470"/>
      <c r="RQ470"/>
    </row>
    <row r="471" spans="1:485" s="40" customFormat="1" x14ac:dyDescent="0.2">
      <c r="A471" s="46" t="s">
        <v>735</v>
      </c>
      <c r="B471" s="47" t="s">
        <v>736</v>
      </c>
      <c r="C471" s="47" t="s">
        <v>37</v>
      </c>
      <c r="D471" s="47" t="s">
        <v>744</v>
      </c>
      <c r="E471" s="26">
        <v>968231</v>
      </c>
      <c r="F471" s="156">
        <v>1348466</v>
      </c>
      <c r="G471" s="2">
        <f t="shared" si="15"/>
        <v>380235</v>
      </c>
      <c r="H471" s="44">
        <f t="shared" si="14"/>
        <v>0.39269999999999999</v>
      </c>
      <c r="I471" s="61" t="s">
        <v>870</v>
      </c>
      <c r="J471" s="65" t="s">
        <v>870</v>
      </c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  <c r="IZ471"/>
      <c r="JA471"/>
      <c r="JB471"/>
      <c r="JC471"/>
      <c r="JD471"/>
      <c r="JE471"/>
      <c r="JF471"/>
      <c r="JG471"/>
      <c r="JH471"/>
      <c r="JI471"/>
      <c r="JJ471"/>
      <c r="JK471"/>
      <c r="JL471"/>
      <c r="JM471"/>
      <c r="JN471"/>
      <c r="JO471"/>
      <c r="JP471"/>
      <c r="JQ471"/>
      <c r="JR471"/>
      <c r="JS471"/>
      <c r="JT471"/>
      <c r="JU471"/>
      <c r="JV471"/>
      <c r="JW471"/>
      <c r="JX471"/>
      <c r="JY471"/>
      <c r="JZ471"/>
      <c r="KA471"/>
      <c r="KB471"/>
      <c r="KC471"/>
      <c r="KD471"/>
      <c r="KE471"/>
      <c r="KF471"/>
      <c r="KG471"/>
      <c r="KH471"/>
      <c r="KI471"/>
      <c r="KJ471"/>
      <c r="KK471"/>
      <c r="KL471"/>
      <c r="KM471"/>
      <c r="KN471"/>
      <c r="KO471"/>
      <c r="KP471"/>
      <c r="KQ471"/>
      <c r="KR471"/>
      <c r="KS471"/>
      <c r="KT471"/>
      <c r="KU471"/>
      <c r="KV471"/>
      <c r="KW471"/>
      <c r="KX471"/>
      <c r="KY471"/>
      <c r="KZ471"/>
      <c r="LA471"/>
      <c r="LB471"/>
      <c r="LC471"/>
      <c r="LD471"/>
      <c r="LE471"/>
      <c r="LF471"/>
      <c r="LG471"/>
      <c r="LH471"/>
      <c r="LI471"/>
      <c r="LJ471"/>
      <c r="LK471"/>
      <c r="LL471"/>
      <c r="LM471"/>
      <c r="LN471"/>
      <c r="LO471"/>
      <c r="LP471"/>
      <c r="LQ471"/>
      <c r="LR471"/>
      <c r="LS471"/>
      <c r="LT471"/>
      <c r="LU471"/>
      <c r="LV471"/>
      <c r="LW471"/>
      <c r="LX471"/>
      <c r="LY471"/>
      <c r="LZ471"/>
      <c r="MA471"/>
      <c r="MB471"/>
      <c r="MC471"/>
      <c r="MD471"/>
      <c r="ME471"/>
      <c r="MF471"/>
      <c r="MG471"/>
      <c r="MH471"/>
      <c r="MI471"/>
      <c r="MJ471"/>
      <c r="MK471"/>
      <c r="ML471"/>
      <c r="MM471"/>
      <c r="MN471"/>
      <c r="MO471"/>
      <c r="MP471"/>
      <c r="MQ471"/>
      <c r="MR471"/>
      <c r="MS471"/>
      <c r="MT471"/>
      <c r="MU471"/>
      <c r="MV471"/>
      <c r="MW471"/>
      <c r="MX471"/>
      <c r="MY471"/>
      <c r="MZ471"/>
      <c r="NA471"/>
      <c r="NB471"/>
      <c r="NC471"/>
      <c r="ND471"/>
      <c r="NE471"/>
      <c r="NF471"/>
      <c r="NG471"/>
      <c r="NH471"/>
      <c r="NI471"/>
      <c r="NJ471"/>
      <c r="NK471"/>
      <c r="NL471"/>
      <c r="NM471"/>
      <c r="NN471"/>
      <c r="NO471"/>
      <c r="NP471"/>
      <c r="NQ471"/>
      <c r="NR471"/>
      <c r="NS471"/>
      <c r="NT471"/>
      <c r="NU471"/>
      <c r="NV471"/>
      <c r="NW471"/>
      <c r="NX471"/>
      <c r="NY471"/>
      <c r="NZ471"/>
      <c r="OA471"/>
      <c r="OB471"/>
      <c r="OC471"/>
      <c r="OD471"/>
      <c r="OE471"/>
      <c r="OF471"/>
      <c r="OG471"/>
      <c r="OH471"/>
      <c r="OI471"/>
      <c r="OJ471"/>
      <c r="OK471"/>
      <c r="OL471"/>
      <c r="OM471"/>
      <c r="ON471"/>
      <c r="OO471"/>
      <c r="OP471"/>
      <c r="OQ471"/>
      <c r="OR471"/>
      <c r="OS471"/>
      <c r="OT471"/>
      <c r="OU471"/>
      <c r="OV471"/>
      <c r="OW471"/>
      <c r="OX471"/>
      <c r="OY471"/>
      <c r="OZ471"/>
      <c r="PA471"/>
      <c r="PB471"/>
      <c r="PC471"/>
      <c r="PD471"/>
      <c r="PE471"/>
      <c r="PF471"/>
      <c r="PG471"/>
      <c r="PH471"/>
      <c r="PI471"/>
      <c r="PJ471"/>
      <c r="PK471"/>
      <c r="PL471"/>
      <c r="PM471"/>
      <c r="PN471"/>
      <c r="PO471"/>
      <c r="PP471"/>
      <c r="PQ471"/>
      <c r="PR471"/>
      <c r="PS471"/>
      <c r="PT471"/>
      <c r="PU471"/>
      <c r="PV471"/>
      <c r="PW471"/>
      <c r="PX471"/>
      <c r="PY471"/>
      <c r="PZ471"/>
      <c r="QA471"/>
      <c r="QB471"/>
      <c r="QC471"/>
      <c r="QD471"/>
      <c r="QE471"/>
      <c r="QF471"/>
      <c r="QG471"/>
      <c r="QH471"/>
      <c r="QI471"/>
      <c r="QJ471"/>
      <c r="QK471"/>
      <c r="QL471"/>
      <c r="QM471"/>
      <c r="QN471"/>
      <c r="QO471"/>
      <c r="QP471"/>
      <c r="QQ471"/>
      <c r="QR471"/>
      <c r="QS471"/>
      <c r="QT471"/>
      <c r="QU471"/>
      <c r="QV471"/>
      <c r="QW471"/>
      <c r="QX471"/>
      <c r="QY471"/>
      <c r="QZ471"/>
      <c r="RA471"/>
      <c r="RB471"/>
      <c r="RC471"/>
      <c r="RD471"/>
      <c r="RE471"/>
      <c r="RF471"/>
      <c r="RG471"/>
      <c r="RH471"/>
      <c r="RI471"/>
      <c r="RJ471"/>
      <c r="RK471"/>
      <c r="RL471"/>
      <c r="RM471"/>
      <c r="RN471"/>
      <c r="RO471"/>
      <c r="RP471"/>
      <c r="RQ471"/>
    </row>
    <row r="472" spans="1:485" s="40" customFormat="1" x14ac:dyDescent="0.2">
      <c r="A472" s="46" t="s">
        <v>735</v>
      </c>
      <c r="B472" s="47" t="s">
        <v>736</v>
      </c>
      <c r="C472" s="47" t="s">
        <v>185</v>
      </c>
      <c r="D472" s="47" t="s">
        <v>745</v>
      </c>
      <c r="E472" s="26">
        <v>771909</v>
      </c>
      <c r="F472" s="156">
        <v>785417</v>
      </c>
      <c r="G472" s="2">
        <f t="shared" si="15"/>
        <v>13508</v>
      </c>
      <c r="H472" s="44">
        <f t="shared" si="14"/>
        <v>1.7500000000000002E-2</v>
      </c>
      <c r="I472" s="61" t="s">
        <v>870</v>
      </c>
      <c r="J472" s="65" t="s">
        <v>870</v>
      </c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  <c r="IZ472"/>
      <c r="JA472"/>
      <c r="JB472"/>
      <c r="JC472"/>
      <c r="JD472"/>
      <c r="JE472"/>
      <c r="JF472"/>
      <c r="JG472"/>
      <c r="JH472"/>
      <c r="JI472"/>
      <c r="JJ472"/>
      <c r="JK472"/>
      <c r="JL472"/>
      <c r="JM472"/>
      <c r="JN472"/>
      <c r="JO472"/>
      <c r="JP472"/>
      <c r="JQ472"/>
      <c r="JR472"/>
      <c r="JS472"/>
      <c r="JT472"/>
      <c r="JU472"/>
      <c r="JV472"/>
      <c r="JW472"/>
      <c r="JX472"/>
      <c r="JY472"/>
      <c r="JZ472"/>
      <c r="KA472"/>
      <c r="KB472"/>
      <c r="KC472"/>
      <c r="KD472"/>
      <c r="KE472"/>
      <c r="KF472"/>
      <c r="KG472"/>
      <c r="KH472"/>
      <c r="KI472"/>
      <c r="KJ472"/>
      <c r="KK472"/>
      <c r="KL472"/>
      <c r="KM472"/>
      <c r="KN472"/>
      <c r="KO472"/>
      <c r="KP472"/>
      <c r="KQ472"/>
      <c r="KR472"/>
      <c r="KS472"/>
      <c r="KT472"/>
      <c r="KU472"/>
      <c r="KV472"/>
      <c r="KW472"/>
      <c r="KX472"/>
      <c r="KY472"/>
      <c r="KZ472"/>
      <c r="LA472"/>
      <c r="LB472"/>
      <c r="LC472"/>
      <c r="LD472"/>
      <c r="LE472"/>
      <c r="LF472"/>
      <c r="LG472"/>
      <c r="LH472"/>
      <c r="LI472"/>
      <c r="LJ472"/>
      <c r="LK472"/>
      <c r="LL472"/>
      <c r="LM472"/>
      <c r="LN472"/>
      <c r="LO472"/>
      <c r="LP472"/>
      <c r="LQ472"/>
      <c r="LR472"/>
      <c r="LS472"/>
      <c r="LT472"/>
      <c r="LU472"/>
      <c r="LV472"/>
      <c r="LW472"/>
      <c r="LX472"/>
      <c r="LY472"/>
      <c r="LZ472"/>
      <c r="MA472"/>
      <c r="MB472"/>
      <c r="MC472"/>
      <c r="MD472"/>
      <c r="ME472"/>
      <c r="MF472"/>
      <c r="MG472"/>
      <c r="MH472"/>
      <c r="MI472"/>
      <c r="MJ472"/>
      <c r="MK472"/>
      <c r="ML472"/>
      <c r="MM472"/>
      <c r="MN472"/>
      <c r="MO472"/>
      <c r="MP472"/>
      <c r="MQ472"/>
      <c r="MR472"/>
      <c r="MS472"/>
      <c r="MT472"/>
      <c r="MU472"/>
      <c r="MV472"/>
      <c r="MW472"/>
      <c r="MX472"/>
      <c r="MY472"/>
      <c r="MZ472"/>
      <c r="NA472"/>
      <c r="NB472"/>
      <c r="NC472"/>
      <c r="ND472"/>
      <c r="NE472"/>
      <c r="NF472"/>
      <c r="NG472"/>
      <c r="NH472"/>
      <c r="NI472"/>
      <c r="NJ472"/>
      <c r="NK472"/>
      <c r="NL472"/>
      <c r="NM472"/>
      <c r="NN472"/>
      <c r="NO472"/>
      <c r="NP472"/>
      <c r="NQ472"/>
      <c r="NR472"/>
      <c r="NS472"/>
      <c r="NT472"/>
      <c r="NU472"/>
      <c r="NV472"/>
      <c r="NW472"/>
      <c r="NX472"/>
      <c r="NY472"/>
      <c r="NZ472"/>
      <c r="OA472"/>
      <c r="OB472"/>
      <c r="OC472"/>
      <c r="OD472"/>
      <c r="OE472"/>
      <c r="OF472"/>
      <c r="OG472"/>
      <c r="OH472"/>
      <c r="OI472"/>
      <c r="OJ472"/>
      <c r="OK472"/>
      <c r="OL472"/>
      <c r="OM472"/>
      <c r="ON472"/>
      <c r="OO472"/>
      <c r="OP472"/>
      <c r="OQ472"/>
      <c r="OR472"/>
      <c r="OS472"/>
      <c r="OT472"/>
      <c r="OU472"/>
      <c r="OV472"/>
      <c r="OW472"/>
      <c r="OX472"/>
      <c r="OY472"/>
      <c r="OZ472"/>
      <c r="PA472"/>
      <c r="PB472"/>
      <c r="PC472"/>
      <c r="PD472"/>
      <c r="PE472"/>
      <c r="PF472"/>
      <c r="PG472"/>
      <c r="PH472"/>
      <c r="PI472"/>
      <c r="PJ472"/>
      <c r="PK472"/>
      <c r="PL472"/>
      <c r="PM472"/>
      <c r="PN472"/>
      <c r="PO472"/>
      <c r="PP472"/>
      <c r="PQ472"/>
      <c r="PR472"/>
      <c r="PS472"/>
      <c r="PT472"/>
      <c r="PU472"/>
      <c r="PV472"/>
      <c r="PW472"/>
      <c r="PX472"/>
      <c r="PY472"/>
      <c r="PZ472"/>
      <c r="QA472"/>
      <c r="QB472"/>
      <c r="QC472"/>
      <c r="QD472"/>
      <c r="QE472"/>
      <c r="QF472"/>
      <c r="QG472"/>
      <c r="QH472"/>
      <c r="QI472"/>
      <c r="QJ472"/>
      <c r="QK472"/>
      <c r="QL472"/>
      <c r="QM472"/>
      <c r="QN472"/>
      <c r="QO472"/>
      <c r="QP472"/>
      <c r="QQ472"/>
      <c r="QR472"/>
      <c r="QS472"/>
      <c r="QT472"/>
      <c r="QU472"/>
      <c r="QV472"/>
      <c r="QW472"/>
      <c r="QX472"/>
      <c r="QY472"/>
      <c r="QZ472"/>
      <c r="RA472"/>
      <c r="RB472"/>
      <c r="RC472"/>
      <c r="RD472"/>
      <c r="RE472"/>
      <c r="RF472"/>
      <c r="RG472"/>
      <c r="RH472"/>
      <c r="RI472"/>
      <c r="RJ472"/>
      <c r="RK472"/>
      <c r="RL472"/>
      <c r="RM472"/>
      <c r="RN472"/>
      <c r="RO472"/>
      <c r="RP472"/>
      <c r="RQ472"/>
    </row>
    <row r="473" spans="1:485" s="40" customFormat="1" x14ac:dyDescent="0.2">
      <c r="A473" s="46" t="s">
        <v>735</v>
      </c>
      <c r="B473" s="47" t="s">
        <v>736</v>
      </c>
      <c r="C473" s="47" t="s">
        <v>369</v>
      </c>
      <c r="D473" s="47" t="s">
        <v>746</v>
      </c>
      <c r="E473" s="26">
        <v>1116532</v>
      </c>
      <c r="F473" s="156">
        <v>1325599</v>
      </c>
      <c r="G473" s="2">
        <f t="shared" si="15"/>
        <v>209067</v>
      </c>
      <c r="H473" s="44">
        <f t="shared" si="14"/>
        <v>0.18720000000000001</v>
      </c>
      <c r="I473" s="61" t="s">
        <v>870</v>
      </c>
      <c r="J473" s="65" t="s">
        <v>870</v>
      </c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  <c r="IZ473"/>
      <c r="JA473"/>
      <c r="JB473"/>
      <c r="JC473"/>
      <c r="JD473"/>
      <c r="JE473"/>
      <c r="JF473"/>
      <c r="JG473"/>
      <c r="JH473"/>
      <c r="JI473"/>
      <c r="JJ473"/>
      <c r="JK473"/>
      <c r="JL473"/>
      <c r="JM473"/>
      <c r="JN473"/>
      <c r="JO473"/>
      <c r="JP473"/>
      <c r="JQ473"/>
      <c r="JR473"/>
      <c r="JS473"/>
      <c r="JT473"/>
      <c r="JU473"/>
      <c r="JV473"/>
      <c r="JW473"/>
      <c r="JX473"/>
      <c r="JY473"/>
      <c r="JZ473"/>
      <c r="KA473"/>
      <c r="KB473"/>
      <c r="KC473"/>
      <c r="KD473"/>
      <c r="KE473"/>
      <c r="KF473"/>
      <c r="KG473"/>
      <c r="KH473"/>
      <c r="KI473"/>
      <c r="KJ473"/>
      <c r="KK473"/>
      <c r="KL473"/>
      <c r="KM473"/>
      <c r="KN473"/>
      <c r="KO473"/>
      <c r="KP473"/>
      <c r="KQ473"/>
      <c r="KR473"/>
      <c r="KS473"/>
      <c r="KT473"/>
      <c r="KU473"/>
      <c r="KV473"/>
      <c r="KW473"/>
      <c r="KX473"/>
      <c r="KY473"/>
      <c r="KZ473"/>
      <c r="LA473"/>
      <c r="LB473"/>
      <c r="LC473"/>
      <c r="LD473"/>
      <c r="LE473"/>
      <c r="LF473"/>
      <c r="LG473"/>
      <c r="LH473"/>
      <c r="LI473"/>
      <c r="LJ473"/>
      <c r="LK473"/>
      <c r="LL473"/>
      <c r="LM473"/>
      <c r="LN473"/>
      <c r="LO473"/>
      <c r="LP473"/>
      <c r="LQ473"/>
      <c r="LR473"/>
      <c r="LS473"/>
      <c r="LT473"/>
      <c r="LU473"/>
      <c r="LV473"/>
      <c r="LW473"/>
      <c r="LX473"/>
      <c r="LY473"/>
      <c r="LZ473"/>
      <c r="MA473"/>
      <c r="MB473"/>
      <c r="MC473"/>
      <c r="MD473"/>
      <c r="ME473"/>
      <c r="MF473"/>
      <c r="MG473"/>
      <c r="MH473"/>
      <c r="MI473"/>
      <c r="MJ473"/>
      <c r="MK473"/>
      <c r="ML473"/>
      <c r="MM473"/>
      <c r="MN473"/>
      <c r="MO473"/>
      <c r="MP473"/>
      <c r="MQ473"/>
      <c r="MR473"/>
      <c r="MS473"/>
      <c r="MT473"/>
      <c r="MU473"/>
      <c r="MV473"/>
      <c r="MW473"/>
      <c r="MX473"/>
      <c r="MY473"/>
      <c r="MZ473"/>
      <c r="NA473"/>
      <c r="NB473"/>
      <c r="NC473"/>
      <c r="ND473"/>
      <c r="NE473"/>
      <c r="NF473"/>
      <c r="NG473"/>
      <c r="NH473"/>
      <c r="NI473"/>
      <c r="NJ473"/>
      <c r="NK473"/>
      <c r="NL473"/>
      <c r="NM473"/>
      <c r="NN473"/>
      <c r="NO473"/>
      <c r="NP473"/>
      <c r="NQ473"/>
      <c r="NR473"/>
      <c r="NS473"/>
      <c r="NT473"/>
      <c r="NU473"/>
      <c r="NV473"/>
      <c r="NW473"/>
      <c r="NX473"/>
      <c r="NY473"/>
      <c r="NZ473"/>
      <c r="OA473"/>
      <c r="OB473"/>
      <c r="OC473"/>
      <c r="OD473"/>
      <c r="OE473"/>
      <c r="OF473"/>
      <c r="OG473"/>
      <c r="OH473"/>
      <c r="OI473"/>
      <c r="OJ473"/>
      <c r="OK473"/>
      <c r="OL473"/>
      <c r="OM473"/>
      <c r="ON473"/>
      <c r="OO473"/>
      <c r="OP473"/>
      <c r="OQ473"/>
      <c r="OR473"/>
      <c r="OS473"/>
      <c r="OT473"/>
      <c r="OU473"/>
      <c r="OV473"/>
      <c r="OW473"/>
      <c r="OX473"/>
      <c r="OY473"/>
      <c r="OZ473"/>
      <c r="PA473"/>
      <c r="PB473"/>
      <c r="PC473"/>
      <c r="PD473"/>
      <c r="PE473"/>
      <c r="PF473"/>
      <c r="PG473"/>
      <c r="PH473"/>
      <c r="PI473"/>
      <c r="PJ473"/>
      <c r="PK473"/>
      <c r="PL473"/>
      <c r="PM473"/>
      <c r="PN473"/>
      <c r="PO473"/>
      <c r="PP473"/>
      <c r="PQ473"/>
      <c r="PR473"/>
      <c r="PS473"/>
      <c r="PT473"/>
      <c r="PU473"/>
      <c r="PV473"/>
      <c r="PW473"/>
      <c r="PX473"/>
      <c r="PY473"/>
      <c r="PZ473"/>
      <c r="QA473"/>
      <c r="QB473"/>
      <c r="QC473"/>
      <c r="QD473"/>
      <c r="QE473"/>
      <c r="QF473"/>
      <c r="QG473"/>
      <c r="QH473"/>
      <c r="QI473"/>
      <c r="QJ473"/>
      <c r="QK473"/>
      <c r="QL473"/>
      <c r="QM473"/>
      <c r="QN473"/>
      <c r="QO473"/>
      <c r="QP473"/>
      <c r="QQ473"/>
      <c r="QR473"/>
      <c r="QS473"/>
      <c r="QT473"/>
      <c r="QU473"/>
      <c r="QV473"/>
      <c r="QW473"/>
      <c r="QX473"/>
      <c r="QY473"/>
      <c r="QZ473"/>
      <c r="RA473"/>
      <c r="RB473"/>
      <c r="RC473"/>
      <c r="RD473"/>
      <c r="RE473"/>
      <c r="RF473"/>
      <c r="RG473"/>
      <c r="RH473"/>
      <c r="RI473"/>
      <c r="RJ473"/>
      <c r="RK473"/>
      <c r="RL473"/>
      <c r="RM473"/>
      <c r="RN473"/>
      <c r="RO473"/>
      <c r="RP473"/>
      <c r="RQ473"/>
    </row>
    <row r="474" spans="1:485" s="40" customFormat="1" x14ac:dyDescent="0.2">
      <c r="A474" s="46" t="s">
        <v>735</v>
      </c>
      <c r="B474" s="47" t="s">
        <v>736</v>
      </c>
      <c r="C474" s="47" t="s">
        <v>39</v>
      </c>
      <c r="D474" s="47" t="s">
        <v>747</v>
      </c>
      <c r="E474" s="26">
        <v>240850</v>
      </c>
      <c r="F474" s="156">
        <v>467791</v>
      </c>
      <c r="G474" s="2">
        <f t="shared" si="15"/>
        <v>226941</v>
      </c>
      <c r="H474" s="44">
        <f t="shared" si="14"/>
        <v>0.94230000000000003</v>
      </c>
      <c r="I474" s="61" t="s">
        <v>870</v>
      </c>
      <c r="J474" s="65" t="s">
        <v>870</v>
      </c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  <c r="IZ474"/>
      <c r="JA474"/>
      <c r="JB474"/>
      <c r="JC474"/>
      <c r="JD474"/>
      <c r="JE474"/>
      <c r="JF474"/>
      <c r="JG474"/>
      <c r="JH474"/>
      <c r="JI474"/>
      <c r="JJ474"/>
      <c r="JK474"/>
      <c r="JL474"/>
      <c r="JM474"/>
      <c r="JN474"/>
      <c r="JO474"/>
      <c r="JP474"/>
      <c r="JQ474"/>
      <c r="JR474"/>
      <c r="JS474"/>
      <c r="JT474"/>
      <c r="JU474"/>
      <c r="JV474"/>
      <c r="JW474"/>
      <c r="JX474"/>
      <c r="JY474"/>
      <c r="JZ474"/>
      <c r="KA474"/>
      <c r="KB474"/>
      <c r="KC474"/>
      <c r="KD474"/>
      <c r="KE474"/>
      <c r="KF474"/>
      <c r="KG474"/>
      <c r="KH474"/>
      <c r="KI474"/>
      <c r="KJ474"/>
      <c r="KK474"/>
      <c r="KL474"/>
      <c r="KM474"/>
      <c r="KN474"/>
      <c r="KO474"/>
      <c r="KP474"/>
      <c r="KQ474"/>
      <c r="KR474"/>
      <c r="KS474"/>
      <c r="KT474"/>
      <c r="KU474"/>
      <c r="KV474"/>
      <c r="KW474"/>
      <c r="KX474"/>
      <c r="KY474"/>
      <c r="KZ474"/>
      <c r="LA474"/>
      <c r="LB474"/>
      <c r="LC474"/>
      <c r="LD474"/>
      <c r="LE474"/>
      <c r="LF474"/>
      <c r="LG474"/>
      <c r="LH474"/>
      <c r="LI474"/>
      <c r="LJ474"/>
      <c r="LK474"/>
      <c r="LL474"/>
      <c r="LM474"/>
      <c r="LN474"/>
      <c r="LO474"/>
      <c r="LP474"/>
      <c r="LQ474"/>
      <c r="LR474"/>
      <c r="LS474"/>
      <c r="LT474"/>
      <c r="LU474"/>
      <c r="LV474"/>
      <c r="LW474"/>
      <c r="LX474"/>
      <c r="LY474"/>
      <c r="LZ474"/>
      <c r="MA474"/>
      <c r="MB474"/>
      <c r="MC474"/>
      <c r="MD474"/>
      <c r="ME474"/>
      <c r="MF474"/>
      <c r="MG474"/>
      <c r="MH474"/>
      <c r="MI474"/>
      <c r="MJ474"/>
      <c r="MK474"/>
      <c r="ML474"/>
      <c r="MM474"/>
      <c r="MN474"/>
      <c r="MO474"/>
      <c r="MP474"/>
      <c r="MQ474"/>
      <c r="MR474"/>
      <c r="MS474"/>
      <c r="MT474"/>
      <c r="MU474"/>
      <c r="MV474"/>
      <c r="MW474"/>
      <c r="MX474"/>
      <c r="MY474"/>
      <c r="MZ474"/>
      <c r="NA474"/>
      <c r="NB474"/>
      <c r="NC474"/>
      <c r="ND474"/>
      <c r="NE474"/>
      <c r="NF474"/>
      <c r="NG474"/>
      <c r="NH474"/>
      <c r="NI474"/>
      <c r="NJ474"/>
      <c r="NK474"/>
      <c r="NL474"/>
      <c r="NM474"/>
      <c r="NN474"/>
      <c r="NO474"/>
      <c r="NP474"/>
      <c r="NQ474"/>
      <c r="NR474"/>
      <c r="NS474"/>
      <c r="NT474"/>
      <c r="NU474"/>
      <c r="NV474"/>
      <c r="NW474"/>
      <c r="NX474"/>
      <c r="NY474"/>
      <c r="NZ474"/>
      <c r="OA474"/>
      <c r="OB474"/>
      <c r="OC474"/>
      <c r="OD474"/>
      <c r="OE474"/>
      <c r="OF474"/>
      <c r="OG474"/>
      <c r="OH474"/>
      <c r="OI474"/>
      <c r="OJ474"/>
      <c r="OK474"/>
      <c r="OL474"/>
      <c r="OM474"/>
      <c r="ON474"/>
      <c r="OO474"/>
      <c r="OP474"/>
      <c r="OQ474"/>
      <c r="OR474"/>
      <c r="OS474"/>
      <c r="OT474"/>
      <c r="OU474"/>
      <c r="OV474"/>
      <c r="OW474"/>
      <c r="OX474"/>
      <c r="OY474"/>
      <c r="OZ474"/>
      <c r="PA474"/>
      <c r="PB474"/>
      <c r="PC474"/>
      <c r="PD474"/>
      <c r="PE474"/>
      <c r="PF474"/>
      <c r="PG474"/>
      <c r="PH474"/>
      <c r="PI474"/>
      <c r="PJ474"/>
      <c r="PK474"/>
      <c r="PL474"/>
      <c r="PM474"/>
      <c r="PN474"/>
      <c r="PO474"/>
      <c r="PP474"/>
      <c r="PQ474"/>
      <c r="PR474"/>
      <c r="PS474"/>
      <c r="PT474"/>
      <c r="PU474"/>
      <c r="PV474"/>
      <c r="PW474"/>
      <c r="PX474"/>
      <c r="PY474"/>
      <c r="PZ474"/>
      <c r="QA474"/>
      <c r="QB474"/>
      <c r="QC474"/>
      <c r="QD474"/>
      <c r="QE474"/>
      <c r="QF474"/>
      <c r="QG474"/>
      <c r="QH474"/>
      <c r="QI474"/>
      <c r="QJ474"/>
      <c r="QK474"/>
      <c r="QL474"/>
      <c r="QM474"/>
      <c r="QN474"/>
      <c r="QO474"/>
      <c r="QP474"/>
      <c r="QQ474"/>
      <c r="QR474"/>
      <c r="QS474"/>
      <c r="QT474"/>
      <c r="QU474"/>
      <c r="QV474"/>
      <c r="QW474"/>
      <c r="QX474"/>
      <c r="QY474"/>
      <c r="QZ474"/>
      <c r="RA474"/>
      <c r="RB474"/>
      <c r="RC474"/>
      <c r="RD474"/>
      <c r="RE474"/>
      <c r="RF474"/>
      <c r="RG474"/>
      <c r="RH474"/>
      <c r="RI474"/>
      <c r="RJ474"/>
      <c r="RK474"/>
      <c r="RL474"/>
      <c r="RM474"/>
      <c r="RN474"/>
      <c r="RO474"/>
      <c r="RP474"/>
      <c r="RQ474"/>
    </row>
    <row r="475" spans="1:485" s="40" customFormat="1" x14ac:dyDescent="0.2">
      <c r="A475" s="46" t="s">
        <v>748</v>
      </c>
      <c r="B475" s="47" t="s">
        <v>749</v>
      </c>
      <c r="C475" s="47" t="s">
        <v>230</v>
      </c>
      <c r="D475" s="47" t="s">
        <v>750</v>
      </c>
      <c r="E475" s="26">
        <v>1383903</v>
      </c>
      <c r="F475" s="156">
        <v>1694465</v>
      </c>
      <c r="G475" s="2">
        <f t="shared" si="15"/>
        <v>310562</v>
      </c>
      <c r="H475" s="44">
        <f t="shared" si="14"/>
        <v>0.22439999999999999</v>
      </c>
      <c r="I475" s="61" t="s">
        <v>870</v>
      </c>
      <c r="J475" s="65" t="s">
        <v>870</v>
      </c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  <c r="IZ475"/>
      <c r="JA475"/>
      <c r="JB475"/>
      <c r="JC475"/>
      <c r="JD475"/>
      <c r="JE475"/>
      <c r="JF475"/>
      <c r="JG475"/>
      <c r="JH475"/>
      <c r="JI475"/>
      <c r="JJ475"/>
      <c r="JK475"/>
      <c r="JL475"/>
      <c r="JM475"/>
      <c r="JN475"/>
      <c r="JO475"/>
      <c r="JP475"/>
      <c r="JQ475"/>
      <c r="JR475"/>
      <c r="JS475"/>
      <c r="JT475"/>
      <c r="JU475"/>
      <c r="JV475"/>
      <c r="JW475"/>
      <c r="JX475"/>
      <c r="JY475"/>
      <c r="JZ475"/>
      <c r="KA475"/>
      <c r="KB475"/>
      <c r="KC475"/>
      <c r="KD475"/>
      <c r="KE475"/>
      <c r="KF475"/>
      <c r="KG475"/>
      <c r="KH475"/>
      <c r="KI475"/>
      <c r="KJ475"/>
      <c r="KK475"/>
      <c r="KL475"/>
      <c r="KM475"/>
      <c r="KN475"/>
      <c r="KO475"/>
      <c r="KP475"/>
      <c r="KQ475"/>
      <c r="KR475"/>
      <c r="KS475"/>
      <c r="KT475"/>
      <c r="KU475"/>
      <c r="KV475"/>
      <c r="KW475"/>
      <c r="KX475"/>
      <c r="KY475"/>
      <c r="KZ475"/>
      <c r="LA475"/>
      <c r="LB475"/>
      <c r="LC475"/>
      <c r="LD475"/>
      <c r="LE475"/>
      <c r="LF475"/>
      <c r="LG475"/>
      <c r="LH475"/>
      <c r="LI475"/>
      <c r="LJ475"/>
      <c r="LK475"/>
      <c r="LL475"/>
      <c r="LM475"/>
      <c r="LN475"/>
      <c r="LO475"/>
      <c r="LP475"/>
      <c r="LQ475"/>
      <c r="LR475"/>
      <c r="LS475"/>
      <c r="LT475"/>
      <c r="LU475"/>
      <c r="LV475"/>
      <c r="LW475"/>
      <c r="LX475"/>
      <c r="LY475"/>
      <c r="LZ475"/>
      <c r="MA475"/>
      <c r="MB475"/>
      <c r="MC475"/>
      <c r="MD475"/>
      <c r="ME475"/>
      <c r="MF475"/>
      <c r="MG475"/>
      <c r="MH475"/>
      <c r="MI475"/>
      <c r="MJ475"/>
      <c r="MK475"/>
      <c r="ML475"/>
      <c r="MM475"/>
      <c r="MN475"/>
      <c r="MO475"/>
      <c r="MP475"/>
      <c r="MQ475"/>
      <c r="MR475"/>
      <c r="MS475"/>
      <c r="MT475"/>
      <c r="MU475"/>
      <c r="MV475"/>
      <c r="MW475"/>
      <c r="MX475"/>
      <c r="MY475"/>
      <c r="MZ475"/>
      <c r="NA475"/>
      <c r="NB475"/>
      <c r="NC475"/>
      <c r="ND475"/>
      <c r="NE475"/>
      <c r="NF475"/>
      <c r="NG475"/>
      <c r="NH475"/>
      <c r="NI475"/>
      <c r="NJ475"/>
      <c r="NK475"/>
      <c r="NL475"/>
      <c r="NM475"/>
      <c r="NN475"/>
      <c r="NO475"/>
      <c r="NP475"/>
      <c r="NQ475"/>
      <c r="NR475"/>
      <c r="NS475"/>
      <c r="NT475"/>
      <c r="NU475"/>
      <c r="NV475"/>
      <c r="NW475"/>
      <c r="NX475"/>
      <c r="NY475"/>
      <c r="NZ475"/>
      <c r="OA475"/>
      <c r="OB475"/>
      <c r="OC475"/>
      <c r="OD475"/>
      <c r="OE475"/>
      <c r="OF475"/>
      <c r="OG475"/>
      <c r="OH475"/>
      <c r="OI475"/>
      <c r="OJ475"/>
      <c r="OK475"/>
      <c r="OL475"/>
      <c r="OM475"/>
      <c r="ON475"/>
      <c r="OO475"/>
      <c r="OP475"/>
      <c r="OQ475"/>
      <c r="OR475"/>
      <c r="OS475"/>
      <c r="OT475"/>
      <c r="OU475"/>
      <c r="OV475"/>
      <c r="OW475"/>
      <c r="OX475"/>
      <c r="OY475"/>
      <c r="OZ475"/>
      <c r="PA475"/>
      <c r="PB475"/>
      <c r="PC475"/>
      <c r="PD475"/>
      <c r="PE475"/>
      <c r="PF475"/>
      <c r="PG475"/>
      <c r="PH475"/>
      <c r="PI475"/>
      <c r="PJ475"/>
      <c r="PK475"/>
      <c r="PL475"/>
      <c r="PM475"/>
      <c r="PN475"/>
      <c r="PO475"/>
      <c r="PP475"/>
      <c r="PQ475"/>
      <c r="PR475"/>
      <c r="PS475"/>
      <c r="PT475"/>
      <c r="PU475"/>
      <c r="PV475"/>
      <c r="PW475"/>
      <c r="PX475"/>
      <c r="PY475"/>
      <c r="PZ475"/>
      <c r="QA475"/>
      <c r="QB475"/>
      <c r="QC475"/>
      <c r="QD475"/>
      <c r="QE475"/>
      <c r="QF475"/>
      <c r="QG475"/>
      <c r="QH475"/>
      <c r="QI475"/>
      <c r="QJ475"/>
      <c r="QK475"/>
      <c r="QL475"/>
      <c r="QM475"/>
      <c r="QN475"/>
      <c r="QO475"/>
      <c r="QP475"/>
      <c r="QQ475"/>
      <c r="QR475"/>
      <c r="QS475"/>
      <c r="QT475"/>
      <c r="QU475"/>
      <c r="QV475"/>
      <c r="QW475"/>
      <c r="QX475"/>
      <c r="QY475"/>
      <c r="QZ475"/>
      <c r="RA475"/>
      <c r="RB475"/>
      <c r="RC475"/>
      <c r="RD475"/>
      <c r="RE475"/>
      <c r="RF475"/>
      <c r="RG475"/>
      <c r="RH475"/>
      <c r="RI475"/>
      <c r="RJ475"/>
      <c r="RK475"/>
      <c r="RL475"/>
      <c r="RM475"/>
      <c r="RN475"/>
      <c r="RO475"/>
      <c r="RP475"/>
      <c r="RQ475"/>
    </row>
    <row r="476" spans="1:485" s="40" customFormat="1" x14ac:dyDescent="0.2">
      <c r="A476" s="46" t="s">
        <v>748</v>
      </c>
      <c r="B476" s="47" t="s">
        <v>749</v>
      </c>
      <c r="C476" s="47" t="s">
        <v>245</v>
      </c>
      <c r="D476" s="47" t="s">
        <v>751</v>
      </c>
      <c r="E476" s="26">
        <v>593979</v>
      </c>
      <c r="F476" s="156">
        <v>485987</v>
      </c>
      <c r="G476" s="2">
        <f t="shared" si="15"/>
        <v>-107992</v>
      </c>
      <c r="H476" s="44">
        <f t="shared" si="14"/>
        <v>-0.18179999999999999</v>
      </c>
      <c r="I476" s="61" t="s">
        <v>870</v>
      </c>
      <c r="J476" s="65" t="s">
        <v>870</v>
      </c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  <c r="IZ476"/>
      <c r="JA476"/>
      <c r="JB476"/>
      <c r="JC476"/>
      <c r="JD476"/>
      <c r="JE476"/>
      <c r="JF476"/>
      <c r="JG476"/>
      <c r="JH476"/>
      <c r="JI476"/>
      <c r="JJ476"/>
      <c r="JK476"/>
      <c r="JL476"/>
      <c r="JM476"/>
      <c r="JN476"/>
      <c r="JO476"/>
      <c r="JP476"/>
      <c r="JQ476"/>
      <c r="JR476"/>
      <c r="JS476"/>
      <c r="JT476"/>
      <c r="JU476"/>
      <c r="JV476"/>
      <c r="JW476"/>
      <c r="JX476"/>
      <c r="JY476"/>
      <c r="JZ476"/>
      <c r="KA476"/>
      <c r="KB476"/>
      <c r="KC476"/>
      <c r="KD476"/>
      <c r="KE476"/>
      <c r="KF476"/>
      <c r="KG476"/>
      <c r="KH476"/>
      <c r="KI476"/>
      <c r="KJ476"/>
      <c r="KK476"/>
      <c r="KL476"/>
      <c r="KM476"/>
      <c r="KN476"/>
      <c r="KO476"/>
      <c r="KP476"/>
      <c r="KQ476"/>
      <c r="KR476"/>
      <c r="KS476"/>
      <c r="KT476"/>
      <c r="KU476"/>
      <c r="KV476"/>
      <c r="KW476"/>
      <c r="KX476"/>
      <c r="KY476"/>
      <c r="KZ476"/>
      <c r="LA476"/>
      <c r="LB476"/>
      <c r="LC476"/>
      <c r="LD476"/>
      <c r="LE476"/>
      <c r="LF476"/>
      <c r="LG476"/>
      <c r="LH476"/>
      <c r="LI476"/>
      <c r="LJ476"/>
      <c r="LK476"/>
      <c r="LL476"/>
      <c r="LM476"/>
      <c r="LN476"/>
      <c r="LO476"/>
      <c r="LP476"/>
      <c r="LQ476"/>
      <c r="LR476"/>
      <c r="LS476"/>
      <c r="LT476"/>
      <c r="LU476"/>
      <c r="LV476"/>
      <c r="LW476"/>
      <c r="LX476"/>
      <c r="LY476"/>
      <c r="LZ476"/>
      <c r="MA476"/>
      <c r="MB476"/>
      <c r="MC476"/>
      <c r="MD476"/>
      <c r="ME476"/>
      <c r="MF476"/>
      <c r="MG476"/>
      <c r="MH476"/>
      <c r="MI476"/>
      <c r="MJ476"/>
      <c r="MK476"/>
      <c r="ML476"/>
      <c r="MM476"/>
      <c r="MN476"/>
      <c r="MO476"/>
      <c r="MP476"/>
      <c r="MQ476"/>
      <c r="MR476"/>
      <c r="MS476"/>
      <c r="MT476"/>
      <c r="MU476"/>
      <c r="MV476"/>
      <c r="MW476"/>
      <c r="MX476"/>
      <c r="MY476"/>
      <c r="MZ476"/>
      <c r="NA476"/>
      <c r="NB476"/>
      <c r="NC476"/>
      <c r="ND476"/>
      <c r="NE476"/>
      <c r="NF476"/>
      <c r="NG476"/>
      <c r="NH476"/>
      <c r="NI476"/>
      <c r="NJ476"/>
      <c r="NK476"/>
      <c r="NL476"/>
      <c r="NM476"/>
      <c r="NN476"/>
      <c r="NO476"/>
      <c r="NP476"/>
      <c r="NQ476"/>
      <c r="NR476"/>
      <c r="NS476"/>
      <c r="NT476"/>
      <c r="NU476"/>
      <c r="NV476"/>
      <c r="NW476"/>
      <c r="NX476"/>
      <c r="NY476"/>
      <c r="NZ476"/>
      <c r="OA476"/>
      <c r="OB476"/>
      <c r="OC476"/>
      <c r="OD476"/>
      <c r="OE476"/>
      <c r="OF476"/>
      <c r="OG476"/>
      <c r="OH476"/>
      <c r="OI476"/>
      <c r="OJ476"/>
      <c r="OK476"/>
      <c r="OL476"/>
      <c r="OM476"/>
      <c r="ON476"/>
      <c r="OO476"/>
      <c r="OP476"/>
      <c r="OQ476"/>
      <c r="OR476"/>
      <c r="OS476"/>
      <c r="OT476"/>
      <c r="OU476"/>
      <c r="OV476"/>
      <c r="OW476"/>
      <c r="OX476"/>
      <c r="OY476"/>
      <c r="OZ476"/>
      <c r="PA476"/>
      <c r="PB476"/>
      <c r="PC476"/>
      <c r="PD476"/>
      <c r="PE476"/>
      <c r="PF476"/>
      <c r="PG476"/>
      <c r="PH476"/>
      <c r="PI476"/>
      <c r="PJ476"/>
      <c r="PK476"/>
      <c r="PL476"/>
      <c r="PM476"/>
      <c r="PN476"/>
      <c r="PO476"/>
      <c r="PP476"/>
      <c r="PQ476"/>
      <c r="PR476"/>
      <c r="PS476"/>
      <c r="PT476"/>
      <c r="PU476"/>
      <c r="PV476"/>
      <c r="PW476"/>
      <c r="PX476"/>
      <c r="PY476"/>
      <c r="PZ476"/>
      <c r="QA476"/>
      <c r="QB476"/>
      <c r="QC476"/>
      <c r="QD476"/>
      <c r="QE476"/>
      <c r="QF476"/>
      <c r="QG476"/>
      <c r="QH476"/>
      <c r="QI476"/>
      <c r="QJ476"/>
      <c r="QK476"/>
      <c r="QL476"/>
      <c r="QM476"/>
      <c r="QN476"/>
      <c r="QO476"/>
      <c r="QP476"/>
      <c r="QQ476"/>
      <c r="QR476"/>
      <c r="QS476"/>
      <c r="QT476"/>
      <c r="QU476"/>
      <c r="QV476"/>
      <c r="QW476"/>
      <c r="QX476"/>
      <c r="QY476"/>
      <c r="QZ476"/>
      <c r="RA476"/>
      <c r="RB476"/>
      <c r="RC476"/>
      <c r="RD476"/>
      <c r="RE476"/>
      <c r="RF476"/>
      <c r="RG476"/>
      <c r="RH476"/>
      <c r="RI476"/>
      <c r="RJ476"/>
      <c r="RK476"/>
      <c r="RL476"/>
      <c r="RM476"/>
      <c r="RN476"/>
      <c r="RO476"/>
      <c r="RP476"/>
      <c r="RQ476"/>
    </row>
    <row r="477" spans="1:485" s="40" customFormat="1" x14ac:dyDescent="0.2">
      <c r="A477" s="46" t="s">
        <v>748</v>
      </c>
      <c r="B477" s="47" t="s">
        <v>749</v>
      </c>
      <c r="C477" s="47" t="s">
        <v>752</v>
      </c>
      <c r="D477" s="47" t="s">
        <v>753</v>
      </c>
      <c r="E477" s="26">
        <v>1760334</v>
      </c>
      <c r="F477" s="156">
        <v>2089334</v>
      </c>
      <c r="G477" s="2">
        <f t="shared" si="15"/>
        <v>329000</v>
      </c>
      <c r="H477" s="44">
        <f t="shared" si="14"/>
        <v>0.18690000000000001</v>
      </c>
      <c r="I477" s="61" t="s">
        <v>870</v>
      </c>
      <c r="J477" s="65" t="s">
        <v>870</v>
      </c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  <c r="IZ477"/>
      <c r="JA477"/>
      <c r="JB477"/>
      <c r="JC477"/>
      <c r="JD477"/>
      <c r="JE477"/>
      <c r="JF477"/>
      <c r="JG477"/>
      <c r="JH477"/>
      <c r="JI477"/>
      <c r="JJ477"/>
      <c r="JK477"/>
      <c r="JL477"/>
      <c r="JM477"/>
      <c r="JN477"/>
      <c r="JO477"/>
      <c r="JP477"/>
      <c r="JQ477"/>
      <c r="JR477"/>
      <c r="JS477"/>
      <c r="JT477"/>
      <c r="JU477"/>
      <c r="JV477"/>
      <c r="JW477"/>
      <c r="JX477"/>
      <c r="JY477"/>
      <c r="JZ477"/>
      <c r="KA477"/>
      <c r="KB477"/>
      <c r="KC477"/>
      <c r="KD477"/>
      <c r="KE477"/>
      <c r="KF477"/>
      <c r="KG477"/>
      <c r="KH477"/>
      <c r="KI477"/>
      <c r="KJ477"/>
      <c r="KK477"/>
      <c r="KL477"/>
      <c r="KM477"/>
      <c r="KN477"/>
      <c r="KO477"/>
      <c r="KP477"/>
      <c r="KQ477"/>
      <c r="KR477"/>
      <c r="KS477"/>
      <c r="KT477"/>
      <c r="KU477"/>
      <c r="KV477"/>
      <c r="KW477"/>
      <c r="KX477"/>
      <c r="KY477"/>
      <c r="KZ477"/>
      <c r="LA477"/>
      <c r="LB477"/>
      <c r="LC477"/>
      <c r="LD477"/>
      <c r="LE477"/>
      <c r="LF477"/>
      <c r="LG477"/>
      <c r="LH477"/>
      <c r="LI477"/>
      <c r="LJ477"/>
      <c r="LK477"/>
      <c r="LL477"/>
      <c r="LM477"/>
      <c r="LN477"/>
      <c r="LO477"/>
      <c r="LP477"/>
      <c r="LQ477"/>
      <c r="LR477"/>
      <c r="LS477"/>
      <c r="LT477"/>
      <c r="LU477"/>
      <c r="LV477"/>
      <c r="LW477"/>
      <c r="LX477"/>
      <c r="LY477"/>
      <c r="LZ477"/>
      <c r="MA477"/>
      <c r="MB477"/>
      <c r="MC477"/>
      <c r="MD477"/>
      <c r="ME477"/>
      <c r="MF477"/>
      <c r="MG477"/>
      <c r="MH477"/>
      <c r="MI477"/>
      <c r="MJ477"/>
      <c r="MK477"/>
      <c r="ML477"/>
      <c r="MM477"/>
      <c r="MN477"/>
      <c r="MO477"/>
      <c r="MP477"/>
      <c r="MQ477"/>
      <c r="MR477"/>
      <c r="MS477"/>
      <c r="MT477"/>
      <c r="MU477"/>
      <c r="MV477"/>
      <c r="MW477"/>
      <c r="MX477"/>
      <c r="MY477"/>
      <c r="MZ477"/>
      <c r="NA477"/>
      <c r="NB477"/>
      <c r="NC477"/>
      <c r="ND477"/>
      <c r="NE477"/>
      <c r="NF477"/>
      <c r="NG477"/>
      <c r="NH477"/>
      <c r="NI477"/>
      <c r="NJ477"/>
      <c r="NK477"/>
      <c r="NL477"/>
      <c r="NM477"/>
      <c r="NN477"/>
      <c r="NO477"/>
      <c r="NP477"/>
      <c r="NQ477"/>
      <c r="NR477"/>
      <c r="NS477"/>
      <c r="NT477"/>
      <c r="NU477"/>
      <c r="NV477"/>
      <c r="NW477"/>
      <c r="NX477"/>
      <c r="NY477"/>
      <c r="NZ477"/>
      <c r="OA477"/>
      <c r="OB477"/>
      <c r="OC477"/>
      <c r="OD477"/>
      <c r="OE477"/>
      <c r="OF477"/>
      <c r="OG477"/>
      <c r="OH477"/>
      <c r="OI477"/>
      <c r="OJ477"/>
      <c r="OK477"/>
      <c r="OL477"/>
      <c r="OM477"/>
      <c r="ON477"/>
      <c r="OO477"/>
      <c r="OP477"/>
      <c r="OQ477"/>
      <c r="OR477"/>
      <c r="OS477"/>
      <c r="OT477"/>
      <c r="OU477"/>
      <c r="OV477"/>
      <c r="OW477"/>
      <c r="OX477"/>
      <c r="OY477"/>
      <c r="OZ477"/>
      <c r="PA477"/>
      <c r="PB477"/>
      <c r="PC477"/>
      <c r="PD477"/>
      <c r="PE477"/>
      <c r="PF477"/>
      <c r="PG477"/>
      <c r="PH477"/>
      <c r="PI477"/>
      <c r="PJ477"/>
      <c r="PK477"/>
      <c r="PL477"/>
      <c r="PM477"/>
      <c r="PN477"/>
      <c r="PO477"/>
      <c r="PP477"/>
      <c r="PQ477"/>
      <c r="PR477"/>
      <c r="PS477"/>
      <c r="PT477"/>
      <c r="PU477"/>
      <c r="PV477"/>
      <c r="PW477"/>
      <c r="PX477"/>
      <c r="PY477"/>
      <c r="PZ477"/>
      <c r="QA477"/>
      <c r="QB477"/>
      <c r="QC477"/>
      <c r="QD477"/>
      <c r="QE477"/>
      <c r="QF477"/>
      <c r="QG477"/>
      <c r="QH477"/>
      <c r="QI477"/>
      <c r="QJ477"/>
      <c r="QK477"/>
      <c r="QL477"/>
      <c r="QM477"/>
      <c r="QN477"/>
      <c r="QO477"/>
      <c r="QP477"/>
      <c r="QQ477"/>
      <c r="QR477"/>
      <c r="QS477"/>
      <c r="QT477"/>
      <c r="QU477"/>
      <c r="QV477"/>
      <c r="QW477"/>
      <c r="QX477"/>
      <c r="QY477"/>
      <c r="QZ477"/>
      <c r="RA477"/>
      <c r="RB477"/>
      <c r="RC477"/>
      <c r="RD477"/>
      <c r="RE477"/>
      <c r="RF477"/>
      <c r="RG477"/>
      <c r="RH477"/>
      <c r="RI477"/>
      <c r="RJ477"/>
      <c r="RK477"/>
      <c r="RL477"/>
      <c r="RM477"/>
      <c r="RN477"/>
      <c r="RO477"/>
      <c r="RP477"/>
      <c r="RQ477"/>
    </row>
    <row r="478" spans="1:485" s="40" customFormat="1" x14ac:dyDescent="0.2">
      <c r="A478" s="46" t="s">
        <v>748</v>
      </c>
      <c r="B478" s="47" t="s">
        <v>749</v>
      </c>
      <c r="C478" s="47" t="s">
        <v>394</v>
      </c>
      <c r="D478" s="47" t="s">
        <v>754</v>
      </c>
      <c r="E478" s="26">
        <v>991857</v>
      </c>
      <c r="F478" s="156">
        <v>1088238</v>
      </c>
      <c r="G478" s="2">
        <f t="shared" si="15"/>
        <v>96381</v>
      </c>
      <c r="H478" s="44">
        <f t="shared" si="14"/>
        <v>9.7199999999999995E-2</v>
      </c>
      <c r="I478" s="61" t="s">
        <v>870</v>
      </c>
      <c r="J478" s="65" t="s">
        <v>870</v>
      </c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  <c r="IZ478"/>
      <c r="JA478"/>
      <c r="JB478"/>
      <c r="JC478"/>
      <c r="JD478"/>
      <c r="JE478"/>
      <c r="JF478"/>
      <c r="JG478"/>
      <c r="JH478"/>
      <c r="JI478"/>
      <c r="JJ478"/>
      <c r="JK478"/>
      <c r="JL478"/>
      <c r="JM478"/>
      <c r="JN478"/>
      <c r="JO478"/>
      <c r="JP478"/>
      <c r="JQ478"/>
      <c r="JR478"/>
      <c r="JS478"/>
      <c r="JT478"/>
      <c r="JU478"/>
      <c r="JV478"/>
      <c r="JW478"/>
      <c r="JX478"/>
      <c r="JY478"/>
      <c r="JZ478"/>
      <c r="KA478"/>
      <c r="KB478"/>
      <c r="KC478"/>
      <c r="KD478"/>
      <c r="KE478"/>
      <c r="KF478"/>
      <c r="KG478"/>
      <c r="KH478"/>
      <c r="KI478"/>
      <c r="KJ478"/>
      <c r="KK478"/>
      <c r="KL478"/>
      <c r="KM478"/>
      <c r="KN478"/>
      <c r="KO478"/>
      <c r="KP478"/>
      <c r="KQ478"/>
      <c r="KR478"/>
      <c r="KS478"/>
      <c r="KT478"/>
      <c r="KU478"/>
      <c r="KV478"/>
      <c r="KW478"/>
      <c r="KX478"/>
      <c r="KY478"/>
      <c r="KZ478"/>
      <c r="LA478"/>
      <c r="LB478"/>
      <c r="LC478"/>
      <c r="LD478"/>
      <c r="LE478"/>
      <c r="LF478"/>
      <c r="LG478"/>
      <c r="LH478"/>
      <c r="LI478"/>
      <c r="LJ478"/>
      <c r="LK478"/>
      <c r="LL478"/>
      <c r="LM478"/>
      <c r="LN478"/>
      <c r="LO478"/>
      <c r="LP478"/>
      <c r="LQ478"/>
      <c r="LR478"/>
      <c r="LS478"/>
      <c r="LT478"/>
      <c r="LU478"/>
      <c r="LV478"/>
      <c r="LW478"/>
      <c r="LX478"/>
      <c r="LY478"/>
      <c r="LZ478"/>
      <c r="MA478"/>
      <c r="MB478"/>
      <c r="MC478"/>
      <c r="MD478"/>
      <c r="ME478"/>
      <c r="MF478"/>
      <c r="MG478"/>
      <c r="MH478"/>
      <c r="MI478"/>
      <c r="MJ478"/>
      <c r="MK478"/>
      <c r="ML478"/>
      <c r="MM478"/>
      <c r="MN478"/>
      <c r="MO478"/>
      <c r="MP478"/>
      <c r="MQ478"/>
      <c r="MR478"/>
      <c r="MS478"/>
      <c r="MT478"/>
      <c r="MU478"/>
      <c r="MV478"/>
      <c r="MW478"/>
      <c r="MX478"/>
      <c r="MY478"/>
      <c r="MZ478"/>
      <c r="NA478"/>
      <c r="NB478"/>
      <c r="NC478"/>
      <c r="ND478"/>
      <c r="NE478"/>
      <c r="NF478"/>
      <c r="NG478"/>
      <c r="NH478"/>
      <c r="NI478"/>
      <c r="NJ478"/>
      <c r="NK478"/>
      <c r="NL478"/>
      <c r="NM478"/>
      <c r="NN478"/>
      <c r="NO478"/>
      <c r="NP478"/>
      <c r="NQ478"/>
      <c r="NR478"/>
      <c r="NS478"/>
      <c r="NT478"/>
      <c r="NU478"/>
      <c r="NV478"/>
      <c r="NW478"/>
      <c r="NX478"/>
      <c r="NY478"/>
      <c r="NZ478"/>
      <c r="OA478"/>
      <c r="OB478"/>
      <c r="OC478"/>
      <c r="OD478"/>
      <c r="OE478"/>
      <c r="OF478"/>
      <c r="OG478"/>
      <c r="OH478"/>
      <c r="OI478"/>
      <c r="OJ478"/>
      <c r="OK478"/>
      <c r="OL478"/>
      <c r="OM478"/>
      <c r="ON478"/>
      <c r="OO478"/>
      <c r="OP478"/>
      <c r="OQ478"/>
      <c r="OR478"/>
      <c r="OS478"/>
      <c r="OT478"/>
      <c r="OU478"/>
      <c r="OV478"/>
      <c r="OW478"/>
      <c r="OX478"/>
      <c r="OY478"/>
      <c r="OZ478"/>
      <c r="PA478"/>
      <c r="PB478"/>
      <c r="PC478"/>
      <c r="PD478"/>
      <c r="PE478"/>
      <c r="PF478"/>
      <c r="PG478"/>
      <c r="PH478"/>
      <c r="PI478"/>
      <c r="PJ478"/>
      <c r="PK478"/>
      <c r="PL478"/>
      <c r="PM478"/>
      <c r="PN478"/>
      <c r="PO478"/>
      <c r="PP478"/>
      <c r="PQ478"/>
      <c r="PR478"/>
      <c r="PS478"/>
      <c r="PT478"/>
      <c r="PU478"/>
      <c r="PV478"/>
      <c r="PW478"/>
      <c r="PX478"/>
      <c r="PY478"/>
      <c r="PZ478"/>
      <c r="QA478"/>
      <c r="QB478"/>
      <c r="QC478"/>
      <c r="QD478"/>
      <c r="QE478"/>
      <c r="QF478"/>
      <c r="QG478"/>
      <c r="QH478"/>
      <c r="QI478"/>
      <c r="QJ478"/>
      <c r="QK478"/>
      <c r="QL478"/>
      <c r="QM478"/>
      <c r="QN478"/>
      <c r="QO478"/>
      <c r="QP478"/>
      <c r="QQ478"/>
      <c r="QR478"/>
      <c r="QS478"/>
      <c r="QT478"/>
      <c r="QU478"/>
      <c r="QV478"/>
      <c r="QW478"/>
      <c r="QX478"/>
      <c r="QY478"/>
      <c r="QZ478"/>
      <c r="RA478"/>
      <c r="RB478"/>
      <c r="RC478"/>
      <c r="RD478"/>
      <c r="RE478"/>
      <c r="RF478"/>
      <c r="RG478"/>
      <c r="RH478"/>
      <c r="RI478"/>
      <c r="RJ478"/>
      <c r="RK478"/>
      <c r="RL478"/>
      <c r="RM478"/>
      <c r="RN478"/>
      <c r="RO478"/>
      <c r="RP478"/>
      <c r="RQ478"/>
    </row>
    <row r="479" spans="1:485" s="40" customFormat="1" x14ac:dyDescent="0.2">
      <c r="A479" s="46" t="s">
        <v>748</v>
      </c>
      <c r="B479" s="47" t="s">
        <v>749</v>
      </c>
      <c r="C479" s="47" t="s">
        <v>755</v>
      </c>
      <c r="D479" s="47" t="s">
        <v>756</v>
      </c>
      <c r="E479" s="26">
        <v>1635993</v>
      </c>
      <c r="F479" s="156">
        <v>1825028</v>
      </c>
      <c r="G479" s="2">
        <f t="shared" si="15"/>
        <v>189035</v>
      </c>
      <c r="H479" s="44">
        <f t="shared" si="14"/>
        <v>0.11550000000000001</v>
      </c>
      <c r="I479" s="61" t="s">
        <v>870</v>
      </c>
      <c r="J479" s="65" t="s">
        <v>870</v>
      </c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  <c r="IZ479"/>
      <c r="JA479"/>
      <c r="JB479"/>
      <c r="JC479"/>
      <c r="JD479"/>
      <c r="JE479"/>
      <c r="JF479"/>
      <c r="JG479"/>
      <c r="JH479"/>
      <c r="JI479"/>
      <c r="JJ479"/>
      <c r="JK479"/>
      <c r="JL479"/>
      <c r="JM479"/>
      <c r="JN479"/>
      <c r="JO479"/>
      <c r="JP479"/>
      <c r="JQ479"/>
      <c r="JR479"/>
      <c r="JS479"/>
      <c r="JT479"/>
      <c r="JU479"/>
      <c r="JV479"/>
      <c r="JW479"/>
      <c r="JX479"/>
      <c r="JY479"/>
      <c r="JZ479"/>
      <c r="KA479"/>
      <c r="KB479"/>
      <c r="KC479"/>
      <c r="KD479"/>
      <c r="KE479"/>
      <c r="KF479"/>
      <c r="KG479"/>
      <c r="KH479"/>
      <c r="KI479"/>
      <c r="KJ479"/>
      <c r="KK479"/>
      <c r="KL479"/>
      <c r="KM479"/>
      <c r="KN479"/>
      <c r="KO479"/>
      <c r="KP479"/>
      <c r="KQ479"/>
      <c r="KR479"/>
      <c r="KS479"/>
      <c r="KT479"/>
      <c r="KU479"/>
      <c r="KV479"/>
      <c r="KW479"/>
      <c r="KX479"/>
      <c r="KY479"/>
      <c r="KZ479"/>
      <c r="LA479"/>
      <c r="LB479"/>
      <c r="LC479"/>
      <c r="LD479"/>
      <c r="LE479"/>
      <c r="LF479"/>
      <c r="LG479"/>
      <c r="LH479"/>
      <c r="LI479"/>
      <c r="LJ479"/>
      <c r="LK479"/>
      <c r="LL479"/>
      <c r="LM479"/>
      <c r="LN479"/>
      <c r="LO479"/>
      <c r="LP479"/>
      <c r="LQ479"/>
      <c r="LR479"/>
      <c r="LS479"/>
      <c r="LT479"/>
      <c r="LU479"/>
      <c r="LV479"/>
      <c r="LW479"/>
      <c r="LX479"/>
      <c r="LY479"/>
      <c r="LZ479"/>
      <c r="MA479"/>
      <c r="MB479"/>
      <c r="MC479"/>
      <c r="MD479"/>
      <c r="ME479"/>
      <c r="MF479"/>
      <c r="MG479"/>
      <c r="MH479"/>
      <c r="MI479"/>
      <c r="MJ479"/>
      <c r="MK479"/>
      <c r="ML479"/>
      <c r="MM479"/>
      <c r="MN479"/>
      <c r="MO479"/>
      <c r="MP479"/>
      <c r="MQ479"/>
      <c r="MR479"/>
      <c r="MS479"/>
      <c r="MT479"/>
      <c r="MU479"/>
      <c r="MV479"/>
      <c r="MW479"/>
      <c r="MX479"/>
      <c r="MY479"/>
      <c r="MZ479"/>
      <c r="NA479"/>
      <c r="NB479"/>
      <c r="NC479"/>
      <c r="ND479"/>
      <c r="NE479"/>
      <c r="NF479"/>
      <c r="NG479"/>
      <c r="NH479"/>
      <c r="NI479"/>
      <c r="NJ479"/>
      <c r="NK479"/>
      <c r="NL479"/>
      <c r="NM479"/>
      <c r="NN479"/>
      <c r="NO479"/>
      <c r="NP479"/>
      <c r="NQ479"/>
      <c r="NR479"/>
      <c r="NS479"/>
      <c r="NT479"/>
      <c r="NU479"/>
      <c r="NV479"/>
      <c r="NW479"/>
      <c r="NX479"/>
      <c r="NY479"/>
      <c r="NZ479"/>
      <c r="OA479"/>
      <c r="OB479"/>
      <c r="OC479"/>
      <c r="OD479"/>
      <c r="OE479"/>
      <c r="OF479"/>
      <c r="OG479"/>
      <c r="OH479"/>
      <c r="OI479"/>
      <c r="OJ479"/>
      <c r="OK479"/>
      <c r="OL479"/>
      <c r="OM479"/>
      <c r="ON479"/>
      <c r="OO479"/>
      <c r="OP479"/>
      <c r="OQ479"/>
      <c r="OR479"/>
      <c r="OS479"/>
      <c r="OT479"/>
      <c r="OU479"/>
      <c r="OV479"/>
      <c r="OW479"/>
      <c r="OX479"/>
      <c r="OY479"/>
      <c r="OZ479"/>
      <c r="PA479"/>
      <c r="PB479"/>
      <c r="PC479"/>
      <c r="PD479"/>
      <c r="PE479"/>
      <c r="PF479"/>
      <c r="PG479"/>
      <c r="PH479"/>
      <c r="PI479"/>
      <c r="PJ479"/>
      <c r="PK479"/>
      <c r="PL479"/>
      <c r="PM479"/>
      <c r="PN479"/>
      <c r="PO479"/>
      <c r="PP479"/>
      <c r="PQ479"/>
      <c r="PR479"/>
      <c r="PS479"/>
      <c r="PT479"/>
      <c r="PU479"/>
      <c r="PV479"/>
      <c r="PW479"/>
      <c r="PX479"/>
      <c r="PY479"/>
      <c r="PZ479"/>
      <c r="QA479"/>
      <c r="QB479"/>
      <c r="QC479"/>
      <c r="QD479"/>
      <c r="QE479"/>
      <c r="QF479"/>
      <c r="QG479"/>
      <c r="QH479"/>
      <c r="QI479"/>
      <c r="QJ479"/>
      <c r="QK479"/>
      <c r="QL479"/>
      <c r="QM479"/>
      <c r="QN479"/>
      <c r="QO479"/>
      <c r="QP479"/>
      <c r="QQ479"/>
      <c r="QR479"/>
      <c r="QS479"/>
      <c r="QT479"/>
      <c r="QU479"/>
      <c r="QV479"/>
      <c r="QW479"/>
      <c r="QX479"/>
      <c r="QY479"/>
      <c r="QZ479"/>
      <c r="RA479"/>
      <c r="RB479"/>
      <c r="RC479"/>
      <c r="RD479"/>
      <c r="RE479"/>
      <c r="RF479"/>
      <c r="RG479"/>
      <c r="RH479"/>
      <c r="RI479"/>
      <c r="RJ479"/>
      <c r="RK479"/>
      <c r="RL479"/>
      <c r="RM479"/>
      <c r="RN479"/>
      <c r="RO479"/>
      <c r="RP479"/>
      <c r="RQ479"/>
    </row>
    <row r="480" spans="1:485" s="40" customFormat="1" x14ac:dyDescent="0.2">
      <c r="A480" s="46" t="s">
        <v>748</v>
      </c>
      <c r="B480" s="47" t="s">
        <v>749</v>
      </c>
      <c r="C480" s="47" t="s">
        <v>26</v>
      </c>
      <c r="D480" s="47" t="s">
        <v>757</v>
      </c>
      <c r="E480" s="26">
        <v>6935848</v>
      </c>
      <c r="F480" s="156">
        <v>8046248</v>
      </c>
      <c r="G480" s="2">
        <f t="shared" si="15"/>
        <v>1110400</v>
      </c>
      <c r="H480" s="44">
        <f t="shared" si="14"/>
        <v>0.16009999999999999</v>
      </c>
      <c r="I480" s="61" t="s">
        <v>870</v>
      </c>
      <c r="J480" s="65" t="s">
        <v>870</v>
      </c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  <c r="IZ480"/>
      <c r="JA480"/>
      <c r="JB480"/>
      <c r="JC480"/>
      <c r="JD480"/>
      <c r="JE480"/>
      <c r="JF480"/>
      <c r="JG480"/>
      <c r="JH480"/>
      <c r="JI480"/>
      <c r="JJ480"/>
      <c r="JK480"/>
      <c r="JL480"/>
      <c r="JM480"/>
      <c r="JN480"/>
      <c r="JO480"/>
      <c r="JP480"/>
      <c r="JQ480"/>
      <c r="JR480"/>
      <c r="JS480"/>
      <c r="JT480"/>
      <c r="JU480"/>
      <c r="JV480"/>
      <c r="JW480"/>
      <c r="JX480"/>
      <c r="JY480"/>
      <c r="JZ480"/>
      <c r="KA480"/>
      <c r="KB480"/>
      <c r="KC480"/>
      <c r="KD480"/>
      <c r="KE480"/>
      <c r="KF480"/>
      <c r="KG480"/>
      <c r="KH480"/>
      <c r="KI480"/>
      <c r="KJ480"/>
      <c r="KK480"/>
      <c r="KL480"/>
      <c r="KM480"/>
      <c r="KN480"/>
      <c r="KO480"/>
      <c r="KP480"/>
      <c r="KQ480"/>
      <c r="KR480"/>
      <c r="KS480"/>
      <c r="KT480"/>
      <c r="KU480"/>
      <c r="KV480"/>
      <c r="KW480"/>
      <c r="KX480"/>
      <c r="KY480"/>
      <c r="KZ480"/>
      <c r="LA480"/>
      <c r="LB480"/>
      <c r="LC480"/>
      <c r="LD480"/>
      <c r="LE480"/>
      <c r="LF480"/>
      <c r="LG480"/>
      <c r="LH480"/>
      <c r="LI480"/>
      <c r="LJ480"/>
      <c r="LK480"/>
      <c r="LL480"/>
      <c r="LM480"/>
      <c r="LN480"/>
      <c r="LO480"/>
      <c r="LP480"/>
      <c r="LQ480"/>
      <c r="LR480"/>
      <c r="LS480"/>
      <c r="LT480"/>
      <c r="LU480"/>
      <c r="LV480"/>
      <c r="LW480"/>
      <c r="LX480"/>
      <c r="LY480"/>
      <c r="LZ480"/>
      <c r="MA480"/>
      <c r="MB480"/>
      <c r="MC480"/>
      <c r="MD480"/>
      <c r="ME480"/>
      <c r="MF480"/>
      <c r="MG480"/>
      <c r="MH480"/>
      <c r="MI480"/>
      <c r="MJ480"/>
      <c r="MK480"/>
      <c r="ML480"/>
      <c r="MM480"/>
      <c r="MN480"/>
      <c r="MO480"/>
      <c r="MP480"/>
      <c r="MQ480"/>
      <c r="MR480"/>
      <c r="MS480"/>
      <c r="MT480"/>
      <c r="MU480"/>
      <c r="MV480"/>
      <c r="MW480"/>
      <c r="MX480"/>
      <c r="MY480"/>
      <c r="MZ480"/>
      <c r="NA480"/>
      <c r="NB480"/>
      <c r="NC480"/>
      <c r="ND480"/>
      <c r="NE480"/>
      <c r="NF480"/>
      <c r="NG480"/>
      <c r="NH480"/>
      <c r="NI480"/>
      <c r="NJ480"/>
      <c r="NK480"/>
      <c r="NL480"/>
      <c r="NM480"/>
      <c r="NN480"/>
      <c r="NO480"/>
      <c r="NP480"/>
      <c r="NQ480"/>
      <c r="NR480"/>
      <c r="NS480"/>
      <c r="NT480"/>
      <c r="NU480"/>
      <c r="NV480"/>
      <c r="NW480"/>
      <c r="NX480"/>
      <c r="NY480"/>
      <c r="NZ480"/>
      <c r="OA480"/>
      <c r="OB480"/>
      <c r="OC480"/>
      <c r="OD480"/>
      <c r="OE480"/>
      <c r="OF480"/>
      <c r="OG480"/>
      <c r="OH480"/>
      <c r="OI480"/>
      <c r="OJ480"/>
      <c r="OK480"/>
      <c r="OL480"/>
      <c r="OM480"/>
      <c r="ON480"/>
      <c r="OO480"/>
      <c r="OP480"/>
      <c r="OQ480"/>
      <c r="OR480"/>
      <c r="OS480"/>
      <c r="OT480"/>
      <c r="OU480"/>
      <c r="OV480"/>
      <c r="OW480"/>
      <c r="OX480"/>
      <c r="OY480"/>
      <c r="OZ480"/>
      <c r="PA480"/>
      <c r="PB480"/>
      <c r="PC480"/>
      <c r="PD480"/>
      <c r="PE480"/>
      <c r="PF480"/>
      <c r="PG480"/>
      <c r="PH480"/>
      <c r="PI480"/>
      <c r="PJ480"/>
      <c r="PK480"/>
      <c r="PL480"/>
      <c r="PM480"/>
      <c r="PN480"/>
      <c r="PO480"/>
      <c r="PP480"/>
      <c r="PQ480"/>
      <c r="PR480"/>
      <c r="PS480"/>
      <c r="PT480"/>
      <c r="PU480"/>
      <c r="PV480"/>
      <c r="PW480"/>
      <c r="PX480"/>
      <c r="PY480"/>
      <c r="PZ480"/>
      <c r="QA480"/>
      <c r="QB480"/>
      <c r="QC480"/>
      <c r="QD480"/>
      <c r="QE480"/>
      <c r="QF480"/>
      <c r="QG480"/>
      <c r="QH480"/>
      <c r="QI480"/>
      <c r="QJ480"/>
      <c r="QK480"/>
      <c r="QL480"/>
      <c r="QM480"/>
      <c r="QN480"/>
      <c r="QO480"/>
      <c r="QP480"/>
      <c r="QQ480"/>
      <c r="QR480"/>
      <c r="QS480"/>
      <c r="QT480"/>
      <c r="QU480"/>
      <c r="QV480"/>
      <c r="QW480"/>
      <c r="QX480"/>
      <c r="QY480"/>
      <c r="QZ480"/>
      <c r="RA480"/>
      <c r="RB480"/>
      <c r="RC480"/>
      <c r="RD480"/>
      <c r="RE480"/>
      <c r="RF480"/>
      <c r="RG480"/>
      <c r="RH480"/>
      <c r="RI480"/>
      <c r="RJ480"/>
      <c r="RK480"/>
      <c r="RL480"/>
      <c r="RM480"/>
      <c r="RN480"/>
      <c r="RO480"/>
      <c r="RP480"/>
      <c r="RQ480"/>
    </row>
    <row r="481" spans="1:485" s="40" customFormat="1" x14ac:dyDescent="0.2">
      <c r="A481" s="46" t="s">
        <v>748</v>
      </c>
      <c r="B481" s="47" t="s">
        <v>749</v>
      </c>
      <c r="C481" s="47" t="s">
        <v>57</v>
      </c>
      <c r="D481" s="47" t="s">
        <v>758</v>
      </c>
      <c r="E481" s="26">
        <v>3231765</v>
      </c>
      <c r="F481" s="156">
        <v>3849373</v>
      </c>
      <c r="G481" s="2">
        <f t="shared" si="15"/>
        <v>617608</v>
      </c>
      <c r="H481" s="44">
        <f t="shared" si="14"/>
        <v>0.19109999999999999</v>
      </c>
      <c r="I481" s="61" t="s">
        <v>870</v>
      </c>
      <c r="J481" s="65" t="s">
        <v>870</v>
      </c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  <c r="IZ481"/>
      <c r="JA481"/>
      <c r="JB481"/>
      <c r="JC481"/>
      <c r="JD481"/>
      <c r="JE481"/>
      <c r="JF481"/>
      <c r="JG481"/>
      <c r="JH481"/>
      <c r="JI481"/>
      <c r="JJ481"/>
      <c r="JK481"/>
      <c r="JL481"/>
      <c r="JM481"/>
      <c r="JN481"/>
      <c r="JO481"/>
      <c r="JP481"/>
      <c r="JQ481"/>
      <c r="JR481"/>
      <c r="JS481"/>
      <c r="JT481"/>
      <c r="JU481"/>
      <c r="JV481"/>
      <c r="JW481"/>
      <c r="JX481"/>
      <c r="JY481"/>
      <c r="JZ481"/>
      <c r="KA481"/>
      <c r="KB481"/>
      <c r="KC481"/>
      <c r="KD481"/>
      <c r="KE481"/>
      <c r="KF481"/>
      <c r="KG481"/>
      <c r="KH481"/>
      <c r="KI481"/>
      <c r="KJ481"/>
      <c r="KK481"/>
      <c r="KL481"/>
      <c r="KM481"/>
      <c r="KN481"/>
      <c r="KO481"/>
      <c r="KP481"/>
      <c r="KQ481"/>
      <c r="KR481"/>
      <c r="KS481"/>
      <c r="KT481"/>
      <c r="KU481"/>
      <c r="KV481"/>
      <c r="KW481"/>
      <c r="KX481"/>
      <c r="KY481"/>
      <c r="KZ481"/>
      <c r="LA481"/>
      <c r="LB481"/>
      <c r="LC481"/>
      <c r="LD481"/>
      <c r="LE481"/>
      <c r="LF481"/>
      <c r="LG481"/>
      <c r="LH481"/>
      <c r="LI481"/>
      <c r="LJ481"/>
      <c r="LK481"/>
      <c r="LL481"/>
      <c r="LM481"/>
      <c r="LN481"/>
      <c r="LO481"/>
      <c r="LP481"/>
      <c r="LQ481"/>
      <c r="LR481"/>
      <c r="LS481"/>
      <c r="LT481"/>
      <c r="LU481"/>
      <c r="LV481"/>
      <c r="LW481"/>
      <c r="LX481"/>
      <c r="LY481"/>
      <c r="LZ481"/>
      <c r="MA481"/>
      <c r="MB481"/>
      <c r="MC481"/>
      <c r="MD481"/>
      <c r="ME481"/>
      <c r="MF481"/>
      <c r="MG481"/>
      <c r="MH481"/>
      <c r="MI481"/>
      <c r="MJ481"/>
      <c r="MK481"/>
      <c r="ML481"/>
      <c r="MM481"/>
      <c r="MN481"/>
      <c r="MO481"/>
      <c r="MP481"/>
      <c r="MQ481"/>
      <c r="MR481"/>
      <c r="MS481"/>
      <c r="MT481"/>
      <c r="MU481"/>
      <c r="MV481"/>
      <c r="MW481"/>
      <c r="MX481"/>
      <c r="MY481"/>
      <c r="MZ481"/>
      <c r="NA481"/>
      <c r="NB481"/>
      <c r="NC481"/>
      <c r="ND481"/>
      <c r="NE481"/>
      <c r="NF481"/>
      <c r="NG481"/>
      <c r="NH481"/>
      <c r="NI481"/>
      <c r="NJ481"/>
      <c r="NK481"/>
      <c r="NL481"/>
      <c r="NM481"/>
      <c r="NN481"/>
      <c r="NO481"/>
      <c r="NP481"/>
      <c r="NQ481"/>
      <c r="NR481"/>
      <c r="NS481"/>
      <c r="NT481"/>
      <c r="NU481"/>
      <c r="NV481"/>
      <c r="NW481"/>
      <c r="NX481"/>
      <c r="NY481"/>
      <c r="NZ481"/>
      <c r="OA481"/>
      <c r="OB481"/>
      <c r="OC481"/>
      <c r="OD481"/>
      <c r="OE481"/>
      <c r="OF481"/>
      <c r="OG481"/>
      <c r="OH481"/>
      <c r="OI481"/>
      <c r="OJ481"/>
      <c r="OK481"/>
      <c r="OL481"/>
      <c r="OM481"/>
      <c r="ON481"/>
      <c r="OO481"/>
      <c r="OP481"/>
      <c r="OQ481"/>
      <c r="OR481"/>
      <c r="OS481"/>
      <c r="OT481"/>
      <c r="OU481"/>
      <c r="OV481"/>
      <c r="OW481"/>
      <c r="OX481"/>
      <c r="OY481"/>
      <c r="OZ481"/>
      <c r="PA481"/>
      <c r="PB481"/>
      <c r="PC481"/>
      <c r="PD481"/>
      <c r="PE481"/>
      <c r="PF481"/>
      <c r="PG481"/>
      <c r="PH481"/>
      <c r="PI481"/>
      <c r="PJ481"/>
      <c r="PK481"/>
      <c r="PL481"/>
      <c r="PM481"/>
      <c r="PN481"/>
      <c r="PO481"/>
      <c r="PP481"/>
      <c r="PQ481"/>
      <c r="PR481"/>
      <c r="PS481"/>
      <c r="PT481"/>
      <c r="PU481"/>
      <c r="PV481"/>
      <c r="PW481"/>
      <c r="PX481"/>
      <c r="PY481"/>
      <c r="PZ481"/>
      <c r="QA481"/>
      <c r="QB481"/>
      <c r="QC481"/>
      <c r="QD481"/>
      <c r="QE481"/>
      <c r="QF481"/>
      <c r="QG481"/>
      <c r="QH481"/>
      <c r="QI481"/>
      <c r="QJ481"/>
      <c r="QK481"/>
      <c r="QL481"/>
      <c r="QM481"/>
      <c r="QN481"/>
      <c r="QO481"/>
      <c r="QP481"/>
      <c r="QQ481"/>
      <c r="QR481"/>
      <c r="QS481"/>
      <c r="QT481"/>
      <c r="QU481"/>
      <c r="QV481"/>
      <c r="QW481"/>
      <c r="QX481"/>
      <c r="QY481"/>
      <c r="QZ481"/>
      <c r="RA481"/>
      <c r="RB481"/>
      <c r="RC481"/>
      <c r="RD481"/>
      <c r="RE481"/>
      <c r="RF481"/>
      <c r="RG481"/>
      <c r="RH481"/>
      <c r="RI481"/>
      <c r="RJ481"/>
      <c r="RK481"/>
      <c r="RL481"/>
      <c r="RM481"/>
      <c r="RN481"/>
      <c r="RO481"/>
      <c r="RP481"/>
      <c r="RQ481"/>
    </row>
    <row r="482" spans="1:485" s="40" customFormat="1" x14ac:dyDescent="0.2">
      <c r="A482" s="46" t="s">
        <v>748</v>
      </c>
      <c r="B482" s="47" t="s">
        <v>749</v>
      </c>
      <c r="C482" s="47" t="s">
        <v>79</v>
      </c>
      <c r="D482" s="47" t="s">
        <v>759</v>
      </c>
      <c r="E482" s="26">
        <v>5535977</v>
      </c>
      <c r="F482" s="156">
        <v>6257531</v>
      </c>
      <c r="G482" s="2">
        <f t="shared" si="15"/>
        <v>721554</v>
      </c>
      <c r="H482" s="44">
        <f t="shared" si="14"/>
        <v>0.1303</v>
      </c>
      <c r="I482" s="61" t="s">
        <v>870</v>
      </c>
      <c r="J482" s="65" t="s">
        <v>870</v>
      </c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  <c r="IZ482"/>
      <c r="JA482"/>
      <c r="JB482"/>
      <c r="JC482"/>
      <c r="JD482"/>
      <c r="JE482"/>
      <c r="JF482"/>
      <c r="JG482"/>
      <c r="JH482"/>
      <c r="JI482"/>
      <c r="JJ482"/>
      <c r="JK482"/>
      <c r="JL482"/>
      <c r="JM482"/>
      <c r="JN482"/>
      <c r="JO482"/>
      <c r="JP482"/>
      <c r="JQ482"/>
      <c r="JR482"/>
      <c r="JS482"/>
      <c r="JT482"/>
      <c r="JU482"/>
      <c r="JV482"/>
      <c r="JW482"/>
      <c r="JX482"/>
      <c r="JY482"/>
      <c r="JZ482"/>
      <c r="KA482"/>
      <c r="KB482"/>
      <c r="KC482"/>
      <c r="KD482"/>
      <c r="KE482"/>
      <c r="KF482"/>
      <c r="KG482"/>
      <c r="KH482"/>
      <c r="KI482"/>
      <c r="KJ482"/>
      <c r="KK482"/>
      <c r="KL482"/>
      <c r="KM482"/>
      <c r="KN482"/>
      <c r="KO482"/>
      <c r="KP482"/>
      <c r="KQ482"/>
      <c r="KR482"/>
      <c r="KS482"/>
      <c r="KT482"/>
      <c r="KU482"/>
      <c r="KV482"/>
      <c r="KW482"/>
      <c r="KX482"/>
      <c r="KY482"/>
      <c r="KZ482"/>
      <c r="LA482"/>
      <c r="LB482"/>
      <c r="LC482"/>
      <c r="LD482"/>
      <c r="LE482"/>
      <c r="LF482"/>
      <c r="LG482"/>
      <c r="LH482"/>
      <c r="LI482"/>
      <c r="LJ482"/>
      <c r="LK482"/>
      <c r="LL482"/>
      <c r="LM482"/>
      <c r="LN482"/>
      <c r="LO482"/>
      <c r="LP482"/>
      <c r="LQ482"/>
      <c r="LR482"/>
      <c r="LS482"/>
      <c r="LT482"/>
      <c r="LU482"/>
      <c r="LV482"/>
      <c r="LW482"/>
      <c r="LX482"/>
      <c r="LY482"/>
      <c r="LZ482"/>
      <c r="MA482"/>
      <c r="MB482"/>
      <c r="MC482"/>
      <c r="MD482"/>
      <c r="ME482"/>
      <c r="MF482"/>
      <c r="MG482"/>
      <c r="MH482"/>
      <c r="MI482"/>
      <c r="MJ482"/>
      <c r="MK482"/>
      <c r="ML482"/>
      <c r="MM482"/>
      <c r="MN482"/>
      <c r="MO482"/>
      <c r="MP482"/>
      <c r="MQ482"/>
      <c r="MR482"/>
      <c r="MS482"/>
      <c r="MT482"/>
      <c r="MU482"/>
      <c r="MV482"/>
      <c r="MW482"/>
      <c r="MX482"/>
      <c r="MY482"/>
      <c r="MZ482"/>
      <c r="NA482"/>
      <c r="NB482"/>
      <c r="NC482"/>
      <c r="ND482"/>
      <c r="NE482"/>
      <c r="NF482"/>
      <c r="NG482"/>
      <c r="NH482"/>
      <c r="NI482"/>
      <c r="NJ482"/>
      <c r="NK482"/>
      <c r="NL482"/>
      <c r="NM482"/>
      <c r="NN482"/>
      <c r="NO482"/>
      <c r="NP482"/>
      <c r="NQ482"/>
      <c r="NR482"/>
      <c r="NS482"/>
      <c r="NT482"/>
      <c r="NU482"/>
      <c r="NV482"/>
      <c r="NW482"/>
      <c r="NX482"/>
      <c r="NY482"/>
      <c r="NZ482"/>
      <c r="OA482"/>
      <c r="OB482"/>
      <c r="OC482"/>
      <c r="OD482"/>
      <c r="OE482"/>
      <c r="OF482"/>
      <c r="OG482"/>
      <c r="OH482"/>
      <c r="OI482"/>
      <c r="OJ482"/>
      <c r="OK482"/>
      <c r="OL482"/>
      <c r="OM482"/>
      <c r="ON482"/>
      <c r="OO482"/>
      <c r="OP482"/>
      <c r="OQ482"/>
      <c r="OR482"/>
      <c r="OS482"/>
      <c r="OT482"/>
      <c r="OU482"/>
      <c r="OV482"/>
      <c r="OW482"/>
      <c r="OX482"/>
      <c r="OY482"/>
      <c r="OZ482"/>
      <c r="PA482"/>
      <c r="PB482"/>
      <c r="PC482"/>
      <c r="PD482"/>
      <c r="PE482"/>
      <c r="PF482"/>
      <c r="PG482"/>
      <c r="PH482"/>
      <c r="PI482"/>
      <c r="PJ482"/>
      <c r="PK482"/>
      <c r="PL482"/>
      <c r="PM482"/>
      <c r="PN482"/>
      <c r="PO482"/>
      <c r="PP482"/>
      <c r="PQ482"/>
      <c r="PR482"/>
      <c r="PS482"/>
      <c r="PT482"/>
      <c r="PU482"/>
      <c r="PV482"/>
      <c r="PW482"/>
      <c r="PX482"/>
      <c r="PY482"/>
      <c r="PZ482"/>
      <c r="QA482"/>
      <c r="QB482"/>
      <c r="QC482"/>
      <c r="QD482"/>
      <c r="QE482"/>
      <c r="QF482"/>
      <c r="QG482"/>
      <c r="QH482"/>
      <c r="QI482"/>
      <c r="QJ482"/>
      <c r="QK482"/>
      <c r="QL482"/>
      <c r="QM482"/>
      <c r="QN482"/>
      <c r="QO482"/>
      <c r="QP482"/>
      <c r="QQ482"/>
      <c r="QR482"/>
      <c r="QS482"/>
      <c r="QT482"/>
      <c r="QU482"/>
      <c r="QV482"/>
      <c r="QW482"/>
      <c r="QX482"/>
      <c r="QY482"/>
      <c r="QZ482"/>
      <c r="RA482"/>
      <c r="RB482"/>
      <c r="RC482"/>
      <c r="RD482"/>
      <c r="RE482"/>
      <c r="RF482"/>
      <c r="RG482"/>
      <c r="RH482"/>
      <c r="RI482"/>
      <c r="RJ482"/>
      <c r="RK482"/>
      <c r="RL482"/>
      <c r="RM482"/>
      <c r="RN482"/>
      <c r="RO482"/>
      <c r="RP482"/>
      <c r="RQ482"/>
    </row>
    <row r="483" spans="1:485" s="40" customFormat="1" x14ac:dyDescent="0.2">
      <c r="A483" s="46" t="s">
        <v>748</v>
      </c>
      <c r="B483" s="47" t="s">
        <v>749</v>
      </c>
      <c r="C483" s="47" t="s">
        <v>16</v>
      </c>
      <c r="D483" s="47" t="s">
        <v>760</v>
      </c>
      <c r="E483" s="26">
        <v>1865573</v>
      </c>
      <c r="F483" s="156">
        <v>2135374</v>
      </c>
      <c r="G483" s="2">
        <f t="shared" si="15"/>
        <v>269801</v>
      </c>
      <c r="H483" s="44">
        <f t="shared" si="14"/>
        <v>0.14460000000000001</v>
      </c>
      <c r="I483" s="61" t="s">
        <v>870</v>
      </c>
      <c r="J483" s="65" t="s">
        <v>870</v>
      </c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  <c r="IZ483"/>
      <c r="JA483"/>
      <c r="JB483"/>
      <c r="JC483"/>
      <c r="JD483"/>
      <c r="JE483"/>
      <c r="JF483"/>
      <c r="JG483"/>
      <c r="JH483"/>
      <c r="JI483"/>
      <c r="JJ483"/>
      <c r="JK483"/>
      <c r="JL483"/>
      <c r="JM483"/>
      <c r="JN483"/>
      <c r="JO483"/>
      <c r="JP483"/>
      <c r="JQ483"/>
      <c r="JR483"/>
      <c r="JS483"/>
      <c r="JT483"/>
      <c r="JU483"/>
      <c r="JV483"/>
      <c r="JW483"/>
      <c r="JX483"/>
      <c r="JY483"/>
      <c r="JZ483"/>
      <c r="KA483"/>
      <c r="KB483"/>
      <c r="KC483"/>
      <c r="KD483"/>
      <c r="KE483"/>
      <c r="KF483"/>
      <c r="KG483"/>
      <c r="KH483"/>
      <c r="KI483"/>
      <c r="KJ483"/>
      <c r="KK483"/>
      <c r="KL483"/>
      <c r="KM483"/>
      <c r="KN483"/>
      <c r="KO483"/>
      <c r="KP483"/>
      <c r="KQ483"/>
      <c r="KR483"/>
      <c r="KS483"/>
      <c r="KT483"/>
      <c r="KU483"/>
      <c r="KV483"/>
      <c r="KW483"/>
      <c r="KX483"/>
      <c r="KY483"/>
      <c r="KZ483"/>
      <c r="LA483"/>
      <c r="LB483"/>
      <c r="LC483"/>
      <c r="LD483"/>
      <c r="LE483"/>
      <c r="LF483"/>
      <c r="LG483"/>
      <c r="LH483"/>
      <c r="LI483"/>
      <c r="LJ483"/>
      <c r="LK483"/>
      <c r="LL483"/>
      <c r="LM483"/>
      <c r="LN483"/>
      <c r="LO483"/>
      <c r="LP483"/>
      <c r="LQ483"/>
      <c r="LR483"/>
      <c r="LS483"/>
      <c r="LT483"/>
      <c r="LU483"/>
      <c r="LV483"/>
      <c r="LW483"/>
      <c r="LX483"/>
      <c r="LY483"/>
      <c r="LZ483"/>
      <c r="MA483"/>
      <c r="MB483"/>
      <c r="MC483"/>
      <c r="MD483"/>
      <c r="ME483"/>
      <c r="MF483"/>
      <c r="MG483"/>
      <c r="MH483"/>
      <c r="MI483"/>
      <c r="MJ483"/>
      <c r="MK483"/>
      <c r="ML483"/>
      <c r="MM483"/>
      <c r="MN483"/>
      <c r="MO483"/>
      <c r="MP483"/>
      <c r="MQ483"/>
      <c r="MR483"/>
      <c r="MS483"/>
      <c r="MT483"/>
      <c r="MU483"/>
      <c r="MV483"/>
      <c r="MW483"/>
      <c r="MX483"/>
      <c r="MY483"/>
      <c r="MZ483"/>
      <c r="NA483"/>
      <c r="NB483"/>
      <c r="NC483"/>
      <c r="ND483"/>
      <c r="NE483"/>
      <c r="NF483"/>
      <c r="NG483"/>
      <c r="NH483"/>
      <c r="NI483"/>
      <c r="NJ483"/>
      <c r="NK483"/>
      <c r="NL483"/>
      <c r="NM483"/>
      <c r="NN483"/>
      <c r="NO483"/>
      <c r="NP483"/>
      <c r="NQ483"/>
      <c r="NR483"/>
      <c r="NS483"/>
      <c r="NT483"/>
      <c r="NU483"/>
      <c r="NV483"/>
      <c r="NW483"/>
      <c r="NX483"/>
      <c r="NY483"/>
      <c r="NZ483"/>
      <c r="OA483"/>
      <c r="OB483"/>
      <c r="OC483"/>
      <c r="OD483"/>
      <c r="OE483"/>
      <c r="OF483"/>
      <c r="OG483"/>
      <c r="OH483"/>
      <c r="OI483"/>
      <c r="OJ483"/>
      <c r="OK483"/>
      <c r="OL483"/>
      <c r="OM483"/>
      <c r="ON483"/>
      <c r="OO483"/>
      <c r="OP483"/>
      <c r="OQ483"/>
      <c r="OR483"/>
      <c r="OS483"/>
      <c r="OT483"/>
      <c r="OU483"/>
      <c r="OV483"/>
      <c r="OW483"/>
      <c r="OX483"/>
      <c r="OY483"/>
      <c r="OZ483"/>
      <c r="PA483"/>
      <c r="PB483"/>
      <c r="PC483"/>
      <c r="PD483"/>
      <c r="PE483"/>
      <c r="PF483"/>
      <c r="PG483"/>
      <c r="PH483"/>
      <c r="PI483"/>
      <c r="PJ483"/>
      <c r="PK483"/>
      <c r="PL483"/>
      <c r="PM483"/>
      <c r="PN483"/>
      <c r="PO483"/>
      <c r="PP483"/>
      <c r="PQ483"/>
      <c r="PR483"/>
      <c r="PS483"/>
      <c r="PT483"/>
      <c r="PU483"/>
      <c r="PV483"/>
      <c r="PW483"/>
      <c r="PX483"/>
      <c r="PY483"/>
      <c r="PZ483"/>
      <c r="QA483"/>
      <c r="QB483"/>
      <c r="QC483"/>
      <c r="QD483"/>
      <c r="QE483"/>
      <c r="QF483"/>
      <c r="QG483"/>
      <c r="QH483"/>
      <c r="QI483"/>
      <c r="QJ483"/>
      <c r="QK483"/>
      <c r="QL483"/>
      <c r="QM483"/>
      <c r="QN483"/>
      <c r="QO483"/>
      <c r="QP483"/>
      <c r="QQ483"/>
      <c r="QR483"/>
      <c r="QS483"/>
      <c r="QT483"/>
      <c r="QU483"/>
      <c r="QV483"/>
      <c r="QW483"/>
      <c r="QX483"/>
      <c r="QY483"/>
      <c r="QZ483"/>
      <c r="RA483"/>
      <c r="RB483"/>
      <c r="RC483"/>
      <c r="RD483"/>
      <c r="RE483"/>
      <c r="RF483"/>
      <c r="RG483"/>
      <c r="RH483"/>
      <c r="RI483"/>
      <c r="RJ483"/>
      <c r="RK483"/>
      <c r="RL483"/>
      <c r="RM483"/>
      <c r="RN483"/>
      <c r="RO483"/>
      <c r="RP483"/>
      <c r="RQ483"/>
    </row>
    <row r="484" spans="1:485" s="40" customFormat="1" x14ac:dyDescent="0.2">
      <c r="A484" s="46" t="s">
        <v>748</v>
      </c>
      <c r="B484" s="47" t="s">
        <v>749</v>
      </c>
      <c r="C484" s="47" t="s">
        <v>82</v>
      </c>
      <c r="D484" s="47" t="s">
        <v>761</v>
      </c>
      <c r="E484" s="26">
        <v>3736245</v>
      </c>
      <c r="F484" s="156">
        <v>4194087</v>
      </c>
      <c r="G484" s="2">
        <f t="shared" si="15"/>
        <v>457842</v>
      </c>
      <c r="H484" s="44">
        <f t="shared" si="14"/>
        <v>0.1225</v>
      </c>
      <c r="I484" s="61" t="s">
        <v>870</v>
      </c>
      <c r="J484" s="65" t="s">
        <v>870</v>
      </c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  <c r="IZ484"/>
      <c r="JA484"/>
      <c r="JB484"/>
      <c r="JC484"/>
      <c r="JD484"/>
      <c r="JE484"/>
      <c r="JF484"/>
      <c r="JG484"/>
      <c r="JH484"/>
      <c r="JI484"/>
      <c r="JJ484"/>
      <c r="JK484"/>
      <c r="JL484"/>
      <c r="JM484"/>
      <c r="JN484"/>
      <c r="JO484"/>
      <c r="JP484"/>
      <c r="JQ484"/>
      <c r="JR484"/>
      <c r="JS484"/>
      <c r="JT484"/>
      <c r="JU484"/>
      <c r="JV484"/>
      <c r="JW484"/>
      <c r="JX484"/>
      <c r="JY484"/>
      <c r="JZ484"/>
      <c r="KA484"/>
      <c r="KB484"/>
      <c r="KC484"/>
      <c r="KD484"/>
      <c r="KE484"/>
      <c r="KF484"/>
      <c r="KG484"/>
      <c r="KH484"/>
      <c r="KI484"/>
      <c r="KJ484"/>
      <c r="KK484"/>
      <c r="KL484"/>
      <c r="KM484"/>
      <c r="KN484"/>
      <c r="KO484"/>
      <c r="KP484"/>
      <c r="KQ484"/>
      <c r="KR484"/>
      <c r="KS484"/>
      <c r="KT484"/>
      <c r="KU484"/>
      <c r="KV484"/>
      <c r="KW484"/>
      <c r="KX484"/>
      <c r="KY484"/>
      <c r="KZ484"/>
      <c r="LA484"/>
      <c r="LB484"/>
      <c r="LC484"/>
      <c r="LD484"/>
      <c r="LE484"/>
      <c r="LF484"/>
      <c r="LG484"/>
      <c r="LH484"/>
      <c r="LI484"/>
      <c r="LJ484"/>
      <c r="LK484"/>
      <c r="LL484"/>
      <c r="LM484"/>
      <c r="LN484"/>
      <c r="LO484"/>
      <c r="LP484"/>
      <c r="LQ484"/>
      <c r="LR484"/>
      <c r="LS484"/>
      <c r="LT484"/>
      <c r="LU484"/>
      <c r="LV484"/>
      <c r="LW484"/>
      <c r="LX484"/>
      <c r="LY484"/>
      <c r="LZ484"/>
      <c r="MA484"/>
      <c r="MB484"/>
      <c r="MC484"/>
      <c r="MD484"/>
      <c r="ME484"/>
      <c r="MF484"/>
      <c r="MG484"/>
      <c r="MH484"/>
      <c r="MI484"/>
      <c r="MJ484"/>
      <c r="MK484"/>
      <c r="ML484"/>
      <c r="MM484"/>
      <c r="MN484"/>
      <c r="MO484"/>
      <c r="MP484"/>
      <c r="MQ484"/>
      <c r="MR484"/>
      <c r="MS484"/>
      <c r="MT484"/>
      <c r="MU484"/>
      <c r="MV484"/>
      <c r="MW484"/>
      <c r="MX484"/>
      <c r="MY484"/>
      <c r="MZ484"/>
      <c r="NA484"/>
      <c r="NB484"/>
      <c r="NC484"/>
      <c r="ND484"/>
      <c r="NE484"/>
      <c r="NF484"/>
      <c r="NG484"/>
      <c r="NH484"/>
      <c r="NI484"/>
      <c r="NJ484"/>
      <c r="NK484"/>
      <c r="NL484"/>
      <c r="NM484"/>
      <c r="NN484"/>
      <c r="NO484"/>
      <c r="NP484"/>
      <c r="NQ484"/>
      <c r="NR484"/>
      <c r="NS484"/>
      <c r="NT484"/>
      <c r="NU484"/>
      <c r="NV484"/>
      <c r="NW484"/>
      <c r="NX484"/>
      <c r="NY484"/>
      <c r="NZ484"/>
      <c r="OA484"/>
      <c r="OB484"/>
      <c r="OC484"/>
      <c r="OD484"/>
      <c r="OE484"/>
      <c r="OF484"/>
      <c r="OG484"/>
      <c r="OH484"/>
      <c r="OI484"/>
      <c r="OJ484"/>
      <c r="OK484"/>
      <c r="OL484"/>
      <c r="OM484"/>
      <c r="ON484"/>
      <c r="OO484"/>
      <c r="OP484"/>
      <c r="OQ484"/>
      <c r="OR484"/>
      <c r="OS484"/>
      <c r="OT484"/>
      <c r="OU484"/>
      <c r="OV484"/>
      <c r="OW484"/>
      <c r="OX484"/>
      <c r="OY484"/>
      <c r="OZ484"/>
      <c r="PA484"/>
      <c r="PB484"/>
      <c r="PC484"/>
      <c r="PD484"/>
      <c r="PE484"/>
      <c r="PF484"/>
      <c r="PG484"/>
      <c r="PH484"/>
      <c r="PI484"/>
      <c r="PJ484"/>
      <c r="PK484"/>
      <c r="PL484"/>
      <c r="PM484"/>
      <c r="PN484"/>
      <c r="PO484"/>
      <c r="PP484"/>
      <c r="PQ484"/>
      <c r="PR484"/>
      <c r="PS484"/>
      <c r="PT484"/>
      <c r="PU484"/>
      <c r="PV484"/>
      <c r="PW484"/>
      <c r="PX484"/>
      <c r="PY484"/>
      <c r="PZ484"/>
      <c r="QA484"/>
      <c r="QB484"/>
      <c r="QC484"/>
      <c r="QD484"/>
      <c r="QE484"/>
      <c r="QF484"/>
      <c r="QG484"/>
      <c r="QH484"/>
      <c r="QI484"/>
      <c r="QJ484"/>
      <c r="QK484"/>
      <c r="QL484"/>
      <c r="QM484"/>
      <c r="QN484"/>
      <c r="QO484"/>
      <c r="QP484"/>
      <c r="QQ484"/>
      <c r="QR484"/>
      <c r="QS484"/>
      <c r="QT484"/>
      <c r="QU484"/>
      <c r="QV484"/>
      <c r="QW484"/>
      <c r="QX484"/>
      <c r="QY484"/>
      <c r="QZ484"/>
      <c r="RA484"/>
      <c r="RB484"/>
      <c r="RC484"/>
      <c r="RD484"/>
      <c r="RE484"/>
      <c r="RF484"/>
      <c r="RG484"/>
      <c r="RH484"/>
      <c r="RI484"/>
      <c r="RJ484"/>
      <c r="RK484"/>
      <c r="RL484"/>
      <c r="RM484"/>
      <c r="RN484"/>
      <c r="RO484"/>
      <c r="RP484"/>
      <c r="RQ484"/>
    </row>
    <row r="485" spans="1:485" s="40" customFormat="1" x14ac:dyDescent="0.2">
      <c r="A485" s="46" t="s">
        <v>748</v>
      </c>
      <c r="B485" s="47" t="s">
        <v>749</v>
      </c>
      <c r="C485" s="47" t="s">
        <v>59</v>
      </c>
      <c r="D485" s="47" t="s">
        <v>762</v>
      </c>
      <c r="E485" s="26">
        <v>1548364</v>
      </c>
      <c r="F485" s="156">
        <v>1945331</v>
      </c>
      <c r="G485" s="2">
        <f t="shared" si="15"/>
        <v>396967</v>
      </c>
      <c r="H485" s="44">
        <f t="shared" si="14"/>
        <v>0.25640000000000002</v>
      </c>
      <c r="I485" s="61" t="s">
        <v>870</v>
      </c>
      <c r="J485" s="65" t="s">
        <v>870</v>
      </c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  <c r="IZ485"/>
      <c r="JA485"/>
      <c r="JB485"/>
      <c r="JC485"/>
      <c r="JD485"/>
      <c r="JE485"/>
      <c r="JF485"/>
      <c r="JG485"/>
      <c r="JH485"/>
      <c r="JI485"/>
      <c r="JJ485"/>
      <c r="JK485"/>
      <c r="JL485"/>
      <c r="JM485"/>
      <c r="JN485"/>
      <c r="JO485"/>
      <c r="JP485"/>
      <c r="JQ485"/>
      <c r="JR485"/>
      <c r="JS485"/>
      <c r="JT485"/>
      <c r="JU485"/>
      <c r="JV485"/>
      <c r="JW485"/>
      <c r="JX485"/>
      <c r="JY485"/>
      <c r="JZ485"/>
      <c r="KA485"/>
      <c r="KB485"/>
      <c r="KC485"/>
      <c r="KD485"/>
      <c r="KE485"/>
      <c r="KF485"/>
      <c r="KG485"/>
      <c r="KH485"/>
      <c r="KI485"/>
      <c r="KJ485"/>
      <c r="KK485"/>
      <c r="KL485"/>
      <c r="KM485"/>
      <c r="KN485"/>
      <c r="KO485"/>
      <c r="KP485"/>
      <c r="KQ485"/>
      <c r="KR485"/>
      <c r="KS485"/>
      <c r="KT485"/>
      <c r="KU485"/>
      <c r="KV485"/>
      <c r="KW485"/>
      <c r="KX485"/>
      <c r="KY485"/>
      <c r="KZ485"/>
      <c r="LA485"/>
      <c r="LB485"/>
      <c r="LC485"/>
      <c r="LD485"/>
      <c r="LE485"/>
      <c r="LF485"/>
      <c r="LG485"/>
      <c r="LH485"/>
      <c r="LI485"/>
      <c r="LJ485"/>
      <c r="LK485"/>
      <c r="LL485"/>
      <c r="LM485"/>
      <c r="LN485"/>
      <c r="LO485"/>
      <c r="LP485"/>
      <c r="LQ485"/>
      <c r="LR485"/>
      <c r="LS485"/>
      <c r="LT485"/>
      <c r="LU485"/>
      <c r="LV485"/>
      <c r="LW485"/>
      <c r="LX485"/>
      <c r="LY485"/>
      <c r="LZ485"/>
      <c r="MA485"/>
      <c r="MB485"/>
      <c r="MC485"/>
      <c r="MD485"/>
      <c r="ME485"/>
      <c r="MF485"/>
      <c r="MG485"/>
      <c r="MH485"/>
      <c r="MI485"/>
      <c r="MJ485"/>
      <c r="MK485"/>
      <c r="ML485"/>
      <c r="MM485"/>
      <c r="MN485"/>
      <c r="MO485"/>
      <c r="MP485"/>
      <c r="MQ485"/>
      <c r="MR485"/>
      <c r="MS485"/>
      <c r="MT485"/>
      <c r="MU485"/>
      <c r="MV485"/>
      <c r="MW485"/>
      <c r="MX485"/>
      <c r="MY485"/>
      <c r="MZ485"/>
      <c r="NA485"/>
      <c r="NB485"/>
      <c r="NC485"/>
      <c r="ND485"/>
      <c r="NE485"/>
      <c r="NF485"/>
      <c r="NG485"/>
      <c r="NH485"/>
      <c r="NI485"/>
      <c r="NJ485"/>
      <c r="NK485"/>
      <c r="NL485"/>
      <c r="NM485"/>
      <c r="NN485"/>
      <c r="NO485"/>
      <c r="NP485"/>
      <c r="NQ485"/>
      <c r="NR485"/>
      <c r="NS485"/>
      <c r="NT485"/>
      <c r="NU485"/>
      <c r="NV485"/>
      <c r="NW485"/>
      <c r="NX485"/>
      <c r="NY485"/>
      <c r="NZ485"/>
      <c r="OA485"/>
      <c r="OB485"/>
      <c r="OC485"/>
      <c r="OD485"/>
      <c r="OE485"/>
      <c r="OF485"/>
      <c r="OG485"/>
      <c r="OH485"/>
      <c r="OI485"/>
      <c r="OJ485"/>
      <c r="OK485"/>
      <c r="OL485"/>
      <c r="OM485"/>
      <c r="ON485"/>
      <c r="OO485"/>
      <c r="OP485"/>
      <c r="OQ485"/>
      <c r="OR485"/>
      <c r="OS485"/>
      <c r="OT485"/>
      <c r="OU485"/>
      <c r="OV485"/>
      <c r="OW485"/>
      <c r="OX485"/>
      <c r="OY485"/>
      <c r="OZ485"/>
      <c r="PA485"/>
      <c r="PB485"/>
      <c r="PC485"/>
      <c r="PD485"/>
      <c r="PE485"/>
      <c r="PF485"/>
      <c r="PG485"/>
      <c r="PH485"/>
      <c r="PI485"/>
      <c r="PJ485"/>
      <c r="PK485"/>
      <c r="PL485"/>
      <c r="PM485"/>
      <c r="PN485"/>
      <c r="PO485"/>
      <c r="PP485"/>
      <c r="PQ485"/>
      <c r="PR485"/>
      <c r="PS485"/>
      <c r="PT485"/>
      <c r="PU485"/>
      <c r="PV485"/>
      <c r="PW485"/>
      <c r="PX485"/>
      <c r="PY485"/>
      <c r="PZ485"/>
      <c r="QA485"/>
      <c r="QB485"/>
      <c r="QC485"/>
      <c r="QD485"/>
      <c r="QE485"/>
      <c r="QF485"/>
      <c r="QG485"/>
      <c r="QH485"/>
      <c r="QI485"/>
      <c r="QJ485"/>
      <c r="QK485"/>
      <c r="QL485"/>
      <c r="QM485"/>
      <c r="QN485"/>
      <c r="QO485"/>
      <c r="QP485"/>
      <c r="QQ485"/>
      <c r="QR485"/>
      <c r="QS485"/>
      <c r="QT485"/>
      <c r="QU485"/>
      <c r="QV485"/>
      <c r="QW485"/>
      <c r="QX485"/>
      <c r="QY485"/>
      <c r="QZ485"/>
      <c r="RA485"/>
      <c r="RB485"/>
      <c r="RC485"/>
      <c r="RD485"/>
      <c r="RE485"/>
      <c r="RF485"/>
      <c r="RG485"/>
      <c r="RH485"/>
      <c r="RI485"/>
      <c r="RJ485"/>
      <c r="RK485"/>
      <c r="RL485"/>
      <c r="RM485"/>
      <c r="RN485"/>
      <c r="RO485"/>
      <c r="RP485"/>
      <c r="RQ485"/>
    </row>
    <row r="486" spans="1:485" s="40" customFormat="1" x14ac:dyDescent="0.2">
      <c r="A486" s="46" t="s">
        <v>748</v>
      </c>
      <c r="B486" s="47" t="s">
        <v>749</v>
      </c>
      <c r="C486" s="47" t="s">
        <v>37</v>
      </c>
      <c r="D486" s="47" t="s">
        <v>763</v>
      </c>
      <c r="E486" s="26">
        <v>1757469</v>
      </c>
      <c r="F486" s="156">
        <v>2038246</v>
      </c>
      <c r="G486" s="2">
        <f t="shared" si="15"/>
        <v>280777</v>
      </c>
      <c r="H486" s="44">
        <f t="shared" si="14"/>
        <v>0.1598</v>
      </c>
      <c r="I486" s="61" t="s">
        <v>870</v>
      </c>
      <c r="J486" s="65" t="s">
        <v>870</v>
      </c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  <c r="IZ486"/>
      <c r="JA486"/>
      <c r="JB486"/>
      <c r="JC486"/>
      <c r="JD486"/>
      <c r="JE486"/>
      <c r="JF486"/>
      <c r="JG486"/>
      <c r="JH486"/>
      <c r="JI486"/>
      <c r="JJ486"/>
      <c r="JK486"/>
      <c r="JL486"/>
      <c r="JM486"/>
      <c r="JN486"/>
      <c r="JO486"/>
      <c r="JP486"/>
      <c r="JQ486"/>
      <c r="JR486"/>
      <c r="JS486"/>
      <c r="JT486"/>
      <c r="JU486"/>
      <c r="JV486"/>
      <c r="JW486"/>
      <c r="JX486"/>
      <c r="JY486"/>
      <c r="JZ486"/>
      <c r="KA486"/>
      <c r="KB486"/>
      <c r="KC486"/>
      <c r="KD486"/>
      <c r="KE486"/>
      <c r="KF486"/>
      <c r="KG486"/>
      <c r="KH486"/>
      <c r="KI486"/>
      <c r="KJ486"/>
      <c r="KK486"/>
      <c r="KL486"/>
      <c r="KM486"/>
      <c r="KN486"/>
      <c r="KO486"/>
      <c r="KP486"/>
      <c r="KQ486"/>
      <c r="KR486"/>
      <c r="KS486"/>
      <c r="KT486"/>
      <c r="KU486"/>
      <c r="KV486"/>
      <c r="KW486"/>
      <c r="KX486"/>
      <c r="KY486"/>
      <c r="KZ486"/>
      <c r="LA486"/>
      <c r="LB486"/>
      <c r="LC486"/>
      <c r="LD486"/>
      <c r="LE486"/>
      <c r="LF486"/>
      <c r="LG486"/>
      <c r="LH486"/>
      <c r="LI486"/>
      <c r="LJ486"/>
      <c r="LK486"/>
      <c r="LL486"/>
      <c r="LM486"/>
      <c r="LN486"/>
      <c r="LO486"/>
      <c r="LP486"/>
      <c r="LQ486"/>
      <c r="LR486"/>
      <c r="LS486"/>
      <c r="LT486"/>
      <c r="LU486"/>
      <c r="LV486"/>
      <c r="LW486"/>
      <c r="LX486"/>
      <c r="LY486"/>
      <c r="LZ486"/>
      <c r="MA486"/>
      <c r="MB486"/>
      <c r="MC486"/>
      <c r="MD486"/>
      <c r="ME486"/>
      <c r="MF486"/>
      <c r="MG486"/>
      <c r="MH486"/>
      <c r="MI486"/>
      <c r="MJ486"/>
      <c r="MK486"/>
      <c r="ML486"/>
      <c r="MM486"/>
      <c r="MN486"/>
      <c r="MO486"/>
      <c r="MP486"/>
      <c r="MQ486"/>
      <c r="MR486"/>
      <c r="MS486"/>
      <c r="MT486"/>
      <c r="MU486"/>
      <c r="MV486"/>
      <c r="MW486"/>
      <c r="MX486"/>
      <c r="MY486"/>
      <c r="MZ486"/>
      <c r="NA486"/>
      <c r="NB486"/>
      <c r="NC486"/>
      <c r="ND486"/>
      <c r="NE486"/>
      <c r="NF486"/>
      <c r="NG486"/>
      <c r="NH486"/>
      <c r="NI486"/>
      <c r="NJ486"/>
      <c r="NK486"/>
      <c r="NL486"/>
      <c r="NM486"/>
      <c r="NN486"/>
      <c r="NO486"/>
      <c r="NP486"/>
      <c r="NQ486"/>
      <c r="NR486"/>
      <c r="NS486"/>
      <c r="NT486"/>
      <c r="NU486"/>
      <c r="NV486"/>
      <c r="NW486"/>
      <c r="NX486"/>
      <c r="NY486"/>
      <c r="NZ486"/>
      <c r="OA486"/>
      <c r="OB486"/>
      <c r="OC486"/>
      <c r="OD486"/>
      <c r="OE486"/>
      <c r="OF486"/>
      <c r="OG486"/>
      <c r="OH486"/>
      <c r="OI486"/>
      <c r="OJ486"/>
      <c r="OK486"/>
      <c r="OL486"/>
      <c r="OM486"/>
      <c r="ON486"/>
      <c r="OO486"/>
      <c r="OP486"/>
      <c r="OQ486"/>
      <c r="OR486"/>
      <c r="OS486"/>
      <c r="OT486"/>
      <c r="OU486"/>
      <c r="OV486"/>
      <c r="OW486"/>
      <c r="OX486"/>
      <c r="OY486"/>
      <c r="OZ486"/>
      <c r="PA486"/>
      <c r="PB486"/>
      <c r="PC486"/>
      <c r="PD486"/>
      <c r="PE486"/>
      <c r="PF486"/>
      <c r="PG486"/>
      <c r="PH486"/>
      <c r="PI486"/>
      <c r="PJ486"/>
      <c r="PK486"/>
      <c r="PL486"/>
      <c r="PM486"/>
      <c r="PN486"/>
      <c r="PO486"/>
      <c r="PP486"/>
      <c r="PQ486"/>
      <c r="PR486"/>
      <c r="PS486"/>
      <c r="PT486"/>
      <c r="PU486"/>
      <c r="PV486"/>
      <c r="PW486"/>
      <c r="PX486"/>
      <c r="PY486"/>
      <c r="PZ486"/>
      <c r="QA486"/>
      <c r="QB486"/>
      <c r="QC486"/>
      <c r="QD486"/>
      <c r="QE486"/>
      <c r="QF486"/>
      <c r="QG486"/>
      <c r="QH486"/>
      <c r="QI486"/>
      <c r="QJ486"/>
      <c r="QK486"/>
      <c r="QL486"/>
      <c r="QM486"/>
      <c r="QN486"/>
      <c r="QO486"/>
      <c r="QP486"/>
      <c r="QQ486"/>
      <c r="QR486"/>
      <c r="QS486"/>
      <c r="QT486"/>
      <c r="QU486"/>
      <c r="QV486"/>
      <c r="QW486"/>
      <c r="QX486"/>
      <c r="QY486"/>
      <c r="QZ486"/>
      <c r="RA486"/>
      <c r="RB486"/>
      <c r="RC486"/>
      <c r="RD486"/>
      <c r="RE486"/>
      <c r="RF486"/>
      <c r="RG486"/>
      <c r="RH486"/>
      <c r="RI486"/>
      <c r="RJ486"/>
      <c r="RK486"/>
      <c r="RL486"/>
      <c r="RM486"/>
      <c r="RN486"/>
      <c r="RO486"/>
      <c r="RP486"/>
      <c r="RQ486"/>
    </row>
    <row r="487" spans="1:485" s="40" customFormat="1" x14ac:dyDescent="0.2">
      <c r="A487" s="46" t="s">
        <v>764</v>
      </c>
      <c r="B487" s="47" t="s">
        <v>765</v>
      </c>
      <c r="C487" s="47" t="s">
        <v>766</v>
      </c>
      <c r="D487" s="47" t="s">
        <v>767</v>
      </c>
      <c r="E487" s="26">
        <v>534760</v>
      </c>
      <c r="F487" s="156">
        <v>643982</v>
      </c>
      <c r="G487" s="2">
        <f t="shared" si="15"/>
        <v>109222</v>
      </c>
      <c r="H487" s="44">
        <f t="shared" si="14"/>
        <v>0.20419999999999999</v>
      </c>
      <c r="I487" s="61" t="s">
        <v>870</v>
      </c>
      <c r="J487" s="65" t="s">
        <v>870</v>
      </c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  <c r="IZ487"/>
      <c r="JA487"/>
      <c r="JB487"/>
      <c r="JC487"/>
      <c r="JD487"/>
      <c r="JE487"/>
      <c r="JF487"/>
      <c r="JG487"/>
      <c r="JH487"/>
      <c r="JI487"/>
      <c r="JJ487"/>
      <c r="JK487"/>
      <c r="JL487"/>
      <c r="JM487"/>
      <c r="JN487"/>
      <c r="JO487"/>
      <c r="JP487"/>
      <c r="JQ487"/>
      <c r="JR487"/>
      <c r="JS487"/>
      <c r="JT487"/>
      <c r="JU487"/>
      <c r="JV487"/>
      <c r="JW487"/>
      <c r="JX487"/>
      <c r="JY487"/>
      <c r="JZ487"/>
      <c r="KA487"/>
      <c r="KB487"/>
      <c r="KC487"/>
      <c r="KD487"/>
      <c r="KE487"/>
      <c r="KF487"/>
      <c r="KG487"/>
      <c r="KH487"/>
      <c r="KI487"/>
      <c r="KJ487"/>
      <c r="KK487"/>
      <c r="KL487"/>
      <c r="KM487"/>
      <c r="KN487"/>
      <c r="KO487"/>
      <c r="KP487"/>
      <c r="KQ487"/>
      <c r="KR487"/>
      <c r="KS487"/>
      <c r="KT487"/>
      <c r="KU487"/>
      <c r="KV487"/>
      <c r="KW487"/>
      <c r="KX487"/>
      <c r="KY487"/>
      <c r="KZ487"/>
      <c r="LA487"/>
      <c r="LB487"/>
      <c r="LC487"/>
      <c r="LD487"/>
      <c r="LE487"/>
      <c r="LF487"/>
      <c r="LG487"/>
      <c r="LH487"/>
      <c r="LI487"/>
      <c r="LJ487"/>
      <c r="LK487"/>
      <c r="LL487"/>
      <c r="LM487"/>
      <c r="LN487"/>
      <c r="LO487"/>
      <c r="LP487"/>
      <c r="LQ487"/>
      <c r="LR487"/>
      <c r="LS487"/>
      <c r="LT487"/>
      <c r="LU487"/>
      <c r="LV487"/>
      <c r="LW487"/>
      <c r="LX487"/>
      <c r="LY487"/>
      <c r="LZ487"/>
      <c r="MA487"/>
      <c r="MB487"/>
      <c r="MC487"/>
      <c r="MD487"/>
      <c r="ME487"/>
      <c r="MF487"/>
      <c r="MG487"/>
      <c r="MH487"/>
      <c r="MI487"/>
      <c r="MJ487"/>
      <c r="MK487"/>
      <c r="ML487"/>
      <c r="MM487"/>
      <c r="MN487"/>
      <c r="MO487"/>
      <c r="MP487"/>
      <c r="MQ487"/>
      <c r="MR487"/>
      <c r="MS487"/>
      <c r="MT487"/>
      <c r="MU487"/>
      <c r="MV487"/>
      <c r="MW487"/>
      <c r="MX487"/>
      <c r="MY487"/>
      <c r="MZ487"/>
      <c r="NA487"/>
      <c r="NB487"/>
      <c r="NC487"/>
      <c r="ND487"/>
      <c r="NE487"/>
      <c r="NF487"/>
      <c r="NG487"/>
      <c r="NH487"/>
      <c r="NI487"/>
      <c r="NJ487"/>
      <c r="NK487"/>
      <c r="NL487"/>
      <c r="NM487"/>
      <c r="NN487"/>
      <c r="NO487"/>
      <c r="NP487"/>
      <c r="NQ487"/>
      <c r="NR487"/>
      <c r="NS487"/>
      <c r="NT487"/>
      <c r="NU487"/>
      <c r="NV487"/>
      <c r="NW487"/>
      <c r="NX487"/>
      <c r="NY487"/>
      <c r="NZ487"/>
      <c r="OA487"/>
      <c r="OB487"/>
      <c r="OC487"/>
      <c r="OD487"/>
      <c r="OE487"/>
      <c r="OF487"/>
      <c r="OG487"/>
      <c r="OH487"/>
      <c r="OI487"/>
      <c r="OJ487"/>
      <c r="OK487"/>
      <c r="OL487"/>
      <c r="OM487"/>
      <c r="ON487"/>
      <c r="OO487"/>
      <c r="OP487"/>
      <c r="OQ487"/>
      <c r="OR487"/>
      <c r="OS487"/>
      <c r="OT487"/>
      <c r="OU487"/>
      <c r="OV487"/>
      <c r="OW487"/>
      <c r="OX487"/>
      <c r="OY487"/>
      <c r="OZ487"/>
      <c r="PA487"/>
      <c r="PB487"/>
      <c r="PC487"/>
      <c r="PD487"/>
      <c r="PE487"/>
      <c r="PF487"/>
      <c r="PG487"/>
      <c r="PH487"/>
      <c r="PI487"/>
      <c r="PJ487"/>
      <c r="PK487"/>
      <c r="PL487"/>
      <c r="PM487"/>
      <c r="PN487"/>
      <c r="PO487"/>
      <c r="PP487"/>
      <c r="PQ487"/>
      <c r="PR487"/>
      <c r="PS487"/>
      <c r="PT487"/>
      <c r="PU487"/>
      <c r="PV487"/>
      <c r="PW487"/>
      <c r="PX487"/>
      <c r="PY487"/>
      <c r="PZ487"/>
      <c r="QA487"/>
      <c r="QB487"/>
      <c r="QC487"/>
      <c r="QD487"/>
      <c r="QE487"/>
      <c r="QF487"/>
      <c r="QG487"/>
      <c r="QH487"/>
      <c r="QI487"/>
      <c r="QJ487"/>
      <c r="QK487"/>
      <c r="QL487"/>
      <c r="QM487"/>
      <c r="QN487"/>
      <c r="QO487"/>
      <c r="QP487"/>
      <c r="QQ487"/>
      <c r="QR487"/>
      <c r="QS487"/>
      <c r="QT487"/>
      <c r="QU487"/>
      <c r="QV487"/>
      <c r="QW487"/>
      <c r="QX487"/>
      <c r="QY487"/>
      <c r="QZ487"/>
      <c r="RA487"/>
      <c r="RB487"/>
      <c r="RC487"/>
      <c r="RD487"/>
      <c r="RE487"/>
      <c r="RF487"/>
      <c r="RG487"/>
      <c r="RH487"/>
      <c r="RI487"/>
      <c r="RJ487"/>
      <c r="RK487"/>
      <c r="RL487"/>
      <c r="RM487"/>
      <c r="RN487"/>
      <c r="RO487"/>
      <c r="RP487"/>
      <c r="RQ487"/>
    </row>
    <row r="488" spans="1:485" s="40" customFormat="1" x14ac:dyDescent="0.2">
      <c r="A488" s="46" t="s">
        <v>764</v>
      </c>
      <c r="B488" s="47" t="s">
        <v>765</v>
      </c>
      <c r="C488" s="47" t="s">
        <v>26</v>
      </c>
      <c r="D488" s="47" t="s">
        <v>768</v>
      </c>
      <c r="E488" s="26">
        <v>7108633</v>
      </c>
      <c r="F488" s="156">
        <v>8620343</v>
      </c>
      <c r="G488" s="2">
        <f t="shared" si="15"/>
        <v>1511710</v>
      </c>
      <c r="H488" s="44">
        <f t="shared" si="14"/>
        <v>0.2127</v>
      </c>
      <c r="I488" s="61" t="s">
        <v>870</v>
      </c>
      <c r="J488" s="65" t="s">
        <v>870</v>
      </c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  <c r="IZ488"/>
      <c r="JA488"/>
      <c r="JB488"/>
      <c r="JC488"/>
      <c r="JD488"/>
      <c r="JE488"/>
      <c r="JF488"/>
      <c r="JG488"/>
      <c r="JH488"/>
      <c r="JI488"/>
      <c r="JJ488"/>
      <c r="JK488"/>
      <c r="JL488"/>
      <c r="JM488"/>
      <c r="JN488"/>
      <c r="JO488"/>
      <c r="JP488"/>
      <c r="JQ488"/>
      <c r="JR488"/>
      <c r="JS488"/>
      <c r="JT488"/>
      <c r="JU488"/>
      <c r="JV488"/>
      <c r="JW488"/>
      <c r="JX488"/>
      <c r="JY488"/>
      <c r="JZ488"/>
      <c r="KA488"/>
      <c r="KB488"/>
      <c r="KC488"/>
      <c r="KD488"/>
      <c r="KE488"/>
      <c r="KF488"/>
      <c r="KG488"/>
      <c r="KH488"/>
      <c r="KI488"/>
      <c r="KJ488"/>
      <c r="KK488"/>
      <c r="KL488"/>
      <c r="KM488"/>
      <c r="KN488"/>
      <c r="KO488"/>
      <c r="KP488"/>
      <c r="KQ488"/>
      <c r="KR488"/>
      <c r="KS488"/>
      <c r="KT488"/>
      <c r="KU488"/>
      <c r="KV488"/>
      <c r="KW488"/>
      <c r="KX488"/>
      <c r="KY488"/>
      <c r="KZ488"/>
      <c r="LA488"/>
      <c r="LB488"/>
      <c r="LC488"/>
      <c r="LD488"/>
      <c r="LE488"/>
      <c r="LF488"/>
      <c r="LG488"/>
      <c r="LH488"/>
      <c r="LI488"/>
      <c r="LJ488"/>
      <c r="LK488"/>
      <c r="LL488"/>
      <c r="LM488"/>
      <c r="LN488"/>
      <c r="LO488"/>
      <c r="LP488"/>
      <c r="LQ488"/>
      <c r="LR488"/>
      <c r="LS488"/>
      <c r="LT488"/>
      <c r="LU488"/>
      <c r="LV488"/>
      <c r="LW488"/>
      <c r="LX488"/>
      <c r="LY488"/>
      <c r="LZ488"/>
      <c r="MA488"/>
      <c r="MB488"/>
      <c r="MC488"/>
      <c r="MD488"/>
      <c r="ME488"/>
      <c r="MF488"/>
      <c r="MG488"/>
      <c r="MH488"/>
      <c r="MI488"/>
      <c r="MJ488"/>
      <c r="MK488"/>
      <c r="ML488"/>
      <c r="MM488"/>
      <c r="MN488"/>
      <c r="MO488"/>
      <c r="MP488"/>
      <c r="MQ488"/>
      <c r="MR488"/>
      <c r="MS488"/>
      <c r="MT488"/>
      <c r="MU488"/>
      <c r="MV488"/>
      <c r="MW488"/>
      <c r="MX488"/>
      <c r="MY488"/>
      <c r="MZ488"/>
      <c r="NA488"/>
      <c r="NB488"/>
      <c r="NC488"/>
      <c r="ND488"/>
      <c r="NE488"/>
      <c r="NF488"/>
      <c r="NG488"/>
      <c r="NH488"/>
      <c r="NI488"/>
      <c r="NJ488"/>
      <c r="NK488"/>
      <c r="NL488"/>
      <c r="NM488"/>
      <c r="NN488"/>
      <c r="NO488"/>
      <c r="NP488"/>
      <c r="NQ488"/>
      <c r="NR488"/>
      <c r="NS488"/>
      <c r="NT488"/>
      <c r="NU488"/>
      <c r="NV488"/>
      <c r="NW488"/>
      <c r="NX488"/>
      <c r="NY488"/>
      <c r="NZ488"/>
      <c r="OA488"/>
      <c r="OB488"/>
      <c r="OC488"/>
      <c r="OD488"/>
      <c r="OE488"/>
      <c r="OF488"/>
      <c r="OG488"/>
      <c r="OH488"/>
      <c r="OI488"/>
      <c r="OJ488"/>
      <c r="OK488"/>
      <c r="OL488"/>
      <c r="OM488"/>
      <c r="ON488"/>
      <c r="OO488"/>
      <c r="OP488"/>
      <c r="OQ488"/>
      <c r="OR488"/>
      <c r="OS488"/>
      <c r="OT488"/>
      <c r="OU488"/>
      <c r="OV488"/>
      <c r="OW488"/>
      <c r="OX488"/>
      <c r="OY488"/>
      <c r="OZ488"/>
      <c r="PA488"/>
      <c r="PB488"/>
      <c r="PC488"/>
      <c r="PD488"/>
      <c r="PE488"/>
      <c r="PF488"/>
      <c r="PG488"/>
      <c r="PH488"/>
      <c r="PI488"/>
      <c r="PJ488"/>
      <c r="PK488"/>
      <c r="PL488"/>
      <c r="PM488"/>
      <c r="PN488"/>
      <c r="PO488"/>
      <c r="PP488"/>
      <c r="PQ488"/>
      <c r="PR488"/>
      <c r="PS488"/>
      <c r="PT488"/>
      <c r="PU488"/>
      <c r="PV488"/>
      <c r="PW488"/>
      <c r="PX488"/>
      <c r="PY488"/>
      <c r="PZ488"/>
      <c r="QA488"/>
      <c r="QB488"/>
      <c r="QC488"/>
      <c r="QD488"/>
      <c r="QE488"/>
      <c r="QF488"/>
      <c r="QG488"/>
      <c r="QH488"/>
      <c r="QI488"/>
      <c r="QJ488"/>
      <c r="QK488"/>
      <c r="QL488"/>
      <c r="QM488"/>
      <c r="QN488"/>
      <c r="QO488"/>
      <c r="QP488"/>
      <c r="QQ488"/>
      <c r="QR488"/>
      <c r="QS488"/>
      <c r="QT488"/>
      <c r="QU488"/>
      <c r="QV488"/>
      <c r="QW488"/>
      <c r="QX488"/>
      <c r="QY488"/>
      <c r="QZ488"/>
      <c r="RA488"/>
      <c r="RB488"/>
      <c r="RC488"/>
      <c r="RD488"/>
      <c r="RE488"/>
      <c r="RF488"/>
      <c r="RG488"/>
      <c r="RH488"/>
      <c r="RI488"/>
      <c r="RJ488"/>
      <c r="RK488"/>
      <c r="RL488"/>
      <c r="RM488"/>
      <c r="RN488"/>
      <c r="RO488"/>
      <c r="RP488"/>
      <c r="RQ488"/>
    </row>
    <row r="489" spans="1:485" s="40" customFormat="1" x14ac:dyDescent="0.2">
      <c r="A489" s="46" t="s">
        <v>764</v>
      </c>
      <c r="B489" s="47" t="s">
        <v>765</v>
      </c>
      <c r="C489" s="47" t="s">
        <v>57</v>
      </c>
      <c r="D489" s="47" t="s">
        <v>769</v>
      </c>
      <c r="E489" s="26">
        <v>2524452</v>
      </c>
      <c r="F489" s="156">
        <v>2790383</v>
      </c>
      <c r="G489" s="2">
        <f t="shared" si="15"/>
        <v>265931</v>
      </c>
      <c r="H489" s="44">
        <f t="shared" si="14"/>
        <v>0.1053</v>
      </c>
      <c r="I489" s="61" t="s">
        <v>870</v>
      </c>
      <c r="J489" s="65" t="s">
        <v>870</v>
      </c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  <c r="IZ489"/>
      <c r="JA489"/>
      <c r="JB489"/>
      <c r="JC489"/>
      <c r="JD489"/>
      <c r="JE489"/>
      <c r="JF489"/>
      <c r="JG489"/>
      <c r="JH489"/>
      <c r="JI489"/>
      <c r="JJ489"/>
      <c r="JK489"/>
      <c r="JL489"/>
      <c r="JM489"/>
      <c r="JN489"/>
      <c r="JO489"/>
      <c r="JP489"/>
      <c r="JQ489"/>
      <c r="JR489"/>
      <c r="JS489"/>
      <c r="JT489"/>
      <c r="JU489"/>
      <c r="JV489"/>
      <c r="JW489"/>
      <c r="JX489"/>
      <c r="JY489"/>
      <c r="JZ489"/>
      <c r="KA489"/>
      <c r="KB489"/>
      <c r="KC489"/>
      <c r="KD489"/>
      <c r="KE489"/>
      <c r="KF489"/>
      <c r="KG489"/>
      <c r="KH489"/>
      <c r="KI489"/>
      <c r="KJ489"/>
      <c r="KK489"/>
      <c r="KL489"/>
      <c r="KM489"/>
      <c r="KN489"/>
      <c r="KO489"/>
      <c r="KP489"/>
      <c r="KQ489"/>
      <c r="KR489"/>
      <c r="KS489"/>
      <c r="KT489"/>
      <c r="KU489"/>
      <c r="KV489"/>
      <c r="KW489"/>
      <c r="KX489"/>
      <c r="KY489"/>
      <c r="KZ489"/>
      <c r="LA489"/>
      <c r="LB489"/>
      <c r="LC489"/>
      <c r="LD489"/>
      <c r="LE489"/>
      <c r="LF489"/>
      <c r="LG489"/>
      <c r="LH489"/>
      <c r="LI489"/>
      <c r="LJ489"/>
      <c r="LK489"/>
      <c r="LL489"/>
      <c r="LM489"/>
      <c r="LN489"/>
      <c r="LO489"/>
      <c r="LP489"/>
      <c r="LQ489"/>
      <c r="LR489"/>
      <c r="LS489"/>
      <c r="LT489"/>
      <c r="LU489"/>
      <c r="LV489"/>
      <c r="LW489"/>
      <c r="LX489"/>
      <c r="LY489"/>
      <c r="LZ489"/>
      <c r="MA489"/>
      <c r="MB489"/>
      <c r="MC489"/>
      <c r="MD489"/>
      <c r="ME489"/>
      <c r="MF489"/>
      <c r="MG489"/>
      <c r="MH489"/>
      <c r="MI489"/>
      <c r="MJ489"/>
      <c r="MK489"/>
      <c r="ML489"/>
      <c r="MM489"/>
      <c r="MN489"/>
      <c r="MO489"/>
      <c r="MP489"/>
      <c r="MQ489"/>
      <c r="MR489"/>
      <c r="MS489"/>
      <c r="MT489"/>
      <c r="MU489"/>
      <c r="MV489"/>
      <c r="MW489"/>
      <c r="MX489"/>
      <c r="MY489"/>
      <c r="MZ489"/>
      <c r="NA489"/>
      <c r="NB489"/>
      <c r="NC489"/>
      <c r="ND489"/>
      <c r="NE489"/>
      <c r="NF489"/>
      <c r="NG489"/>
      <c r="NH489"/>
      <c r="NI489"/>
      <c r="NJ489"/>
      <c r="NK489"/>
      <c r="NL489"/>
      <c r="NM489"/>
      <c r="NN489"/>
      <c r="NO489"/>
      <c r="NP489"/>
      <c r="NQ489"/>
      <c r="NR489"/>
      <c r="NS489"/>
      <c r="NT489"/>
      <c r="NU489"/>
      <c r="NV489"/>
      <c r="NW489"/>
      <c r="NX489"/>
      <c r="NY489"/>
      <c r="NZ489"/>
      <c r="OA489"/>
      <c r="OB489"/>
      <c r="OC489"/>
      <c r="OD489"/>
      <c r="OE489"/>
      <c r="OF489"/>
      <c r="OG489"/>
      <c r="OH489"/>
      <c r="OI489"/>
      <c r="OJ489"/>
      <c r="OK489"/>
      <c r="OL489"/>
      <c r="OM489"/>
      <c r="ON489"/>
      <c r="OO489"/>
      <c r="OP489"/>
      <c r="OQ489"/>
      <c r="OR489"/>
      <c r="OS489"/>
      <c r="OT489"/>
      <c r="OU489"/>
      <c r="OV489"/>
      <c r="OW489"/>
      <c r="OX489"/>
      <c r="OY489"/>
      <c r="OZ489"/>
      <c r="PA489"/>
      <c r="PB489"/>
      <c r="PC489"/>
      <c r="PD489"/>
      <c r="PE489"/>
      <c r="PF489"/>
      <c r="PG489"/>
      <c r="PH489"/>
      <c r="PI489"/>
      <c r="PJ489"/>
      <c r="PK489"/>
      <c r="PL489"/>
      <c r="PM489"/>
      <c r="PN489"/>
      <c r="PO489"/>
      <c r="PP489"/>
      <c r="PQ489"/>
      <c r="PR489"/>
      <c r="PS489"/>
      <c r="PT489"/>
      <c r="PU489"/>
      <c r="PV489"/>
      <c r="PW489"/>
      <c r="PX489"/>
      <c r="PY489"/>
      <c r="PZ489"/>
      <c r="QA489"/>
      <c r="QB489"/>
      <c r="QC489"/>
      <c r="QD489"/>
      <c r="QE489"/>
      <c r="QF489"/>
      <c r="QG489"/>
      <c r="QH489"/>
      <c r="QI489"/>
      <c r="QJ489"/>
      <c r="QK489"/>
      <c r="QL489"/>
      <c r="QM489"/>
      <c r="QN489"/>
      <c r="QO489"/>
      <c r="QP489"/>
      <c r="QQ489"/>
      <c r="QR489"/>
      <c r="QS489"/>
      <c r="QT489"/>
      <c r="QU489"/>
      <c r="QV489"/>
      <c r="QW489"/>
      <c r="QX489"/>
      <c r="QY489"/>
      <c r="QZ489"/>
      <c r="RA489"/>
      <c r="RB489"/>
      <c r="RC489"/>
      <c r="RD489"/>
      <c r="RE489"/>
      <c r="RF489"/>
      <c r="RG489"/>
      <c r="RH489"/>
      <c r="RI489"/>
      <c r="RJ489"/>
      <c r="RK489"/>
      <c r="RL489"/>
      <c r="RM489"/>
      <c r="RN489"/>
      <c r="RO489"/>
      <c r="RP489"/>
      <c r="RQ489"/>
    </row>
    <row r="490" spans="1:485" s="40" customFormat="1" x14ac:dyDescent="0.2">
      <c r="A490" s="46" t="s">
        <v>764</v>
      </c>
      <c r="B490" s="47" t="s">
        <v>765</v>
      </c>
      <c r="C490" s="47" t="s">
        <v>79</v>
      </c>
      <c r="D490" s="47" t="s">
        <v>770</v>
      </c>
      <c r="E490" s="26">
        <v>3703595</v>
      </c>
      <c r="F490" s="156">
        <v>4294160</v>
      </c>
      <c r="G490" s="2">
        <f t="shared" si="15"/>
        <v>590565</v>
      </c>
      <c r="H490" s="44">
        <f t="shared" si="14"/>
        <v>0.1595</v>
      </c>
      <c r="I490" s="61" t="s">
        <v>870</v>
      </c>
      <c r="J490" s="65" t="s">
        <v>870</v>
      </c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  <c r="IZ490"/>
      <c r="JA490"/>
      <c r="JB490"/>
      <c r="JC490"/>
      <c r="JD490"/>
      <c r="JE490"/>
      <c r="JF490"/>
      <c r="JG490"/>
      <c r="JH490"/>
      <c r="JI490"/>
      <c r="JJ490"/>
      <c r="JK490"/>
      <c r="JL490"/>
      <c r="JM490"/>
      <c r="JN490"/>
      <c r="JO490"/>
      <c r="JP490"/>
      <c r="JQ490"/>
      <c r="JR490"/>
      <c r="JS490"/>
      <c r="JT490"/>
      <c r="JU490"/>
      <c r="JV490"/>
      <c r="JW490"/>
      <c r="JX490"/>
      <c r="JY490"/>
      <c r="JZ490"/>
      <c r="KA490"/>
      <c r="KB490"/>
      <c r="KC490"/>
      <c r="KD490"/>
      <c r="KE490"/>
      <c r="KF490"/>
      <c r="KG490"/>
      <c r="KH490"/>
      <c r="KI490"/>
      <c r="KJ490"/>
      <c r="KK490"/>
      <c r="KL490"/>
      <c r="KM490"/>
      <c r="KN490"/>
      <c r="KO490"/>
      <c r="KP490"/>
      <c r="KQ490"/>
      <c r="KR490"/>
      <c r="KS490"/>
      <c r="KT490"/>
      <c r="KU490"/>
      <c r="KV490"/>
      <c r="KW490"/>
      <c r="KX490"/>
      <c r="KY490"/>
      <c r="KZ490"/>
      <c r="LA490"/>
      <c r="LB490"/>
      <c r="LC490"/>
      <c r="LD490"/>
      <c r="LE490"/>
      <c r="LF490"/>
      <c r="LG490"/>
      <c r="LH490"/>
      <c r="LI490"/>
      <c r="LJ490"/>
      <c r="LK490"/>
      <c r="LL490"/>
      <c r="LM490"/>
      <c r="LN490"/>
      <c r="LO490"/>
      <c r="LP490"/>
      <c r="LQ490"/>
      <c r="LR490"/>
      <c r="LS490"/>
      <c r="LT490"/>
      <c r="LU490"/>
      <c r="LV490"/>
      <c r="LW490"/>
      <c r="LX490"/>
      <c r="LY490"/>
      <c r="LZ490"/>
      <c r="MA490"/>
      <c r="MB490"/>
      <c r="MC490"/>
      <c r="MD490"/>
      <c r="ME490"/>
      <c r="MF490"/>
      <c r="MG490"/>
      <c r="MH490"/>
      <c r="MI490"/>
      <c r="MJ490"/>
      <c r="MK490"/>
      <c r="ML490"/>
      <c r="MM490"/>
      <c r="MN490"/>
      <c r="MO490"/>
      <c r="MP490"/>
      <c r="MQ490"/>
      <c r="MR490"/>
      <c r="MS490"/>
      <c r="MT490"/>
      <c r="MU490"/>
      <c r="MV490"/>
      <c r="MW490"/>
      <c r="MX490"/>
      <c r="MY490"/>
      <c r="MZ490"/>
      <c r="NA490"/>
      <c r="NB490"/>
      <c r="NC490"/>
      <c r="ND490"/>
      <c r="NE490"/>
      <c r="NF490"/>
      <c r="NG490"/>
      <c r="NH490"/>
      <c r="NI490"/>
      <c r="NJ490"/>
      <c r="NK490"/>
      <c r="NL490"/>
      <c r="NM490"/>
      <c r="NN490"/>
      <c r="NO490"/>
      <c r="NP490"/>
      <c r="NQ490"/>
      <c r="NR490"/>
      <c r="NS490"/>
      <c r="NT490"/>
      <c r="NU490"/>
      <c r="NV490"/>
      <c r="NW490"/>
      <c r="NX490"/>
      <c r="NY490"/>
      <c r="NZ490"/>
      <c r="OA490"/>
      <c r="OB490"/>
      <c r="OC490"/>
      <c r="OD490"/>
      <c r="OE490"/>
      <c r="OF490"/>
      <c r="OG490"/>
      <c r="OH490"/>
      <c r="OI490"/>
      <c r="OJ490"/>
      <c r="OK490"/>
      <c r="OL490"/>
      <c r="OM490"/>
      <c r="ON490"/>
      <c r="OO490"/>
      <c r="OP490"/>
      <c r="OQ490"/>
      <c r="OR490"/>
      <c r="OS490"/>
      <c r="OT490"/>
      <c r="OU490"/>
      <c r="OV490"/>
      <c r="OW490"/>
      <c r="OX490"/>
      <c r="OY490"/>
      <c r="OZ490"/>
      <c r="PA490"/>
      <c r="PB490"/>
      <c r="PC490"/>
      <c r="PD490"/>
      <c r="PE490"/>
      <c r="PF490"/>
      <c r="PG490"/>
      <c r="PH490"/>
      <c r="PI490"/>
      <c r="PJ490"/>
      <c r="PK490"/>
      <c r="PL490"/>
      <c r="PM490"/>
      <c r="PN490"/>
      <c r="PO490"/>
      <c r="PP490"/>
      <c r="PQ490"/>
      <c r="PR490"/>
      <c r="PS490"/>
      <c r="PT490"/>
      <c r="PU490"/>
      <c r="PV490"/>
      <c r="PW490"/>
      <c r="PX490"/>
      <c r="PY490"/>
      <c r="PZ490"/>
      <c r="QA490"/>
      <c r="QB490"/>
      <c r="QC490"/>
      <c r="QD490"/>
      <c r="QE490"/>
      <c r="QF490"/>
      <c r="QG490"/>
      <c r="QH490"/>
      <c r="QI490"/>
      <c r="QJ490"/>
      <c r="QK490"/>
      <c r="QL490"/>
      <c r="QM490"/>
      <c r="QN490"/>
      <c r="QO490"/>
      <c r="QP490"/>
      <c r="QQ490"/>
      <c r="QR490"/>
      <c r="QS490"/>
      <c r="QT490"/>
      <c r="QU490"/>
      <c r="QV490"/>
      <c r="QW490"/>
      <c r="QX490"/>
      <c r="QY490"/>
      <c r="QZ490"/>
      <c r="RA490"/>
      <c r="RB490"/>
      <c r="RC490"/>
      <c r="RD490"/>
      <c r="RE490"/>
      <c r="RF490"/>
      <c r="RG490"/>
      <c r="RH490"/>
      <c r="RI490"/>
      <c r="RJ490"/>
      <c r="RK490"/>
      <c r="RL490"/>
      <c r="RM490"/>
      <c r="RN490"/>
      <c r="RO490"/>
      <c r="RP490"/>
      <c r="RQ490"/>
    </row>
    <row r="491" spans="1:485" s="40" customFormat="1" x14ac:dyDescent="0.2">
      <c r="A491" s="46" t="s">
        <v>764</v>
      </c>
      <c r="B491" s="47" t="s">
        <v>765</v>
      </c>
      <c r="C491" s="47" t="s">
        <v>39</v>
      </c>
      <c r="D491" s="47" t="s">
        <v>771</v>
      </c>
      <c r="E491" s="26">
        <v>470464</v>
      </c>
      <c r="F491" s="156">
        <v>486034</v>
      </c>
      <c r="G491" s="2">
        <f t="shared" si="15"/>
        <v>15570</v>
      </c>
      <c r="H491" s="44">
        <f t="shared" si="14"/>
        <v>3.3099999999999997E-2</v>
      </c>
      <c r="I491" s="61">
        <v>1</v>
      </c>
      <c r="J491" s="65" t="s">
        <v>870</v>
      </c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  <c r="IZ491"/>
      <c r="JA491"/>
      <c r="JB491"/>
      <c r="JC491"/>
      <c r="JD491"/>
      <c r="JE491"/>
      <c r="JF491"/>
      <c r="JG491"/>
      <c r="JH491"/>
      <c r="JI491"/>
      <c r="JJ491"/>
      <c r="JK491"/>
      <c r="JL491"/>
      <c r="JM491"/>
      <c r="JN491"/>
      <c r="JO491"/>
      <c r="JP491"/>
      <c r="JQ491"/>
      <c r="JR491"/>
      <c r="JS491"/>
      <c r="JT491"/>
      <c r="JU491"/>
      <c r="JV491"/>
      <c r="JW491"/>
      <c r="JX491"/>
      <c r="JY491"/>
      <c r="JZ491"/>
      <c r="KA491"/>
      <c r="KB491"/>
      <c r="KC491"/>
      <c r="KD491"/>
      <c r="KE491"/>
      <c r="KF491"/>
      <c r="KG491"/>
      <c r="KH491"/>
      <c r="KI491"/>
      <c r="KJ491"/>
      <c r="KK491"/>
      <c r="KL491"/>
      <c r="KM491"/>
      <c r="KN491"/>
      <c r="KO491"/>
      <c r="KP491"/>
      <c r="KQ491"/>
      <c r="KR491"/>
      <c r="KS491"/>
      <c r="KT491"/>
      <c r="KU491"/>
      <c r="KV491"/>
      <c r="KW491"/>
      <c r="KX491"/>
      <c r="KY491"/>
      <c r="KZ491"/>
      <c r="LA491"/>
      <c r="LB491"/>
      <c r="LC491"/>
      <c r="LD491"/>
      <c r="LE491"/>
      <c r="LF491"/>
      <c r="LG491"/>
      <c r="LH491"/>
      <c r="LI491"/>
      <c r="LJ491"/>
      <c r="LK491"/>
      <c r="LL491"/>
      <c r="LM491"/>
      <c r="LN491"/>
      <c r="LO491"/>
      <c r="LP491"/>
      <c r="LQ491"/>
      <c r="LR491"/>
      <c r="LS491"/>
      <c r="LT491"/>
      <c r="LU491"/>
      <c r="LV491"/>
      <c r="LW491"/>
      <c r="LX491"/>
      <c r="LY491"/>
      <c r="LZ491"/>
      <c r="MA491"/>
      <c r="MB491"/>
      <c r="MC491"/>
      <c r="MD491"/>
      <c r="ME491"/>
      <c r="MF491"/>
      <c r="MG491"/>
      <c r="MH491"/>
      <c r="MI491"/>
      <c r="MJ491"/>
      <c r="MK491"/>
      <c r="ML491"/>
      <c r="MM491"/>
      <c r="MN491"/>
      <c r="MO491"/>
      <c r="MP491"/>
      <c r="MQ491"/>
      <c r="MR491"/>
      <c r="MS491"/>
      <c r="MT491"/>
      <c r="MU491"/>
      <c r="MV491"/>
      <c r="MW491"/>
      <c r="MX491"/>
      <c r="MY491"/>
      <c r="MZ491"/>
      <c r="NA491"/>
      <c r="NB491"/>
      <c r="NC491"/>
      <c r="ND491"/>
      <c r="NE491"/>
      <c r="NF491"/>
      <c r="NG491"/>
      <c r="NH491"/>
      <c r="NI491"/>
      <c r="NJ491"/>
      <c r="NK491"/>
      <c r="NL491"/>
      <c r="NM491"/>
      <c r="NN491"/>
      <c r="NO491"/>
      <c r="NP491"/>
      <c r="NQ491"/>
      <c r="NR491"/>
      <c r="NS491"/>
      <c r="NT491"/>
      <c r="NU491"/>
      <c r="NV491"/>
      <c r="NW491"/>
      <c r="NX491"/>
      <c r="NY491"/>
      <c r="NZ491"/>
      <c r="OA491"/>
      <c r="OB491"/>
      <c r="OC491"/>
      <c r="OD491"/>
      <c r="OE491"/>
      <c r="OF491"/>
      <c r="OG491"/>
      <c r="OH491"/>
      <c r="OI491"/>
      <c r="OJ491"/>
      <c r="OK491"/>
      <c r="OL491"/>
      <c r="OM491"/>
      <c r="ON491"/>
      <c r="OO491"/>
      <c r="OP491"/>
      <c r="OQ491"/>
      <c r="OR491"/>
      <c r="OS491"/>
      <c r="OT491"/>
      <c r="OU491"/>
      <c r="OV491"/>
      <c r="OW491"/>
      <c r="OX491"/>
      <c r="OY491"/>
      <c r="OZ491"/>
      <c r="PA491"/>
      <c r="PB491"/>
      <c r="PC491"/>
      <c r="PD491"/>
      <c r="PE491"/>
      <c r="PF491"/>
      <c r="PG491"/>
      <c r="PH491"/>
      <c r="PI491"/>
      <c r="PJ491"/>
      <c r="PK491"/>
      <c r="PL491"/>
      <c r="PM491"/>
      <c r="PN491"/>
      <c r="PO491"/>
      <c r="PP491"/>
      <c r="PQ491"/>
      <c r="PR491"/>
      <c r="PS491"/>
      <c r="PT491"/>
      <c r="PU491"/>
      <c r="PV491"/>
      <c r="PW491"/>
      <c r="PX491"/>
      <c r="PY491"/>
      <c r="PZ491"/>
      <c r="QA491"/>
      <c r="QB491"/>
      <c r="QC491"/>
      <c r="QD491"/>
      <c r="QE491"/>
      <c r="QF491"/>
      <c r="QG491"/>
      <c r="QH491"/>
      <c r="QI491"/>
      <c r="QJ491"/>
      <c r="QK491"/>
      <c r="QL491"/>
      <c r="QM491"/>
      <c r="QN491"/>
      <c r="QO491"/>
      <c r="QP491"/>
      <c r="QQ491"/>
      <c r="QR491"/>
      <c r="QS491"/>
      <c r="QT491"/>
      <c r="QU491"/>
      <c r="QV491"/>
      <c r="QW491"/>
      <c r="QX491"/>
      <c r="QY491"/>
      <c r="QZ491"/>
      <c r="RA491"/>
      <c r="RB491"/>
      <c r="RC491"/>
      <c r="RD491"/>
      <c r="RE491"/>
      <c r="RF491"/>
      <c r="RG491"/>
      <c r="RH491"/>
      <c r="RI491"/>
      <c r="RJ491"/>
      <c r="RK491"/>
      <c r="RL491"/>
      <c r="RM491"/>
      <c r="RN491"/>
      <c r="RO491"/>
      <c r="RP491"/>
      <c r="RQ491"/>
    </row>
    <row r="492" spans="1:485" s="40" customFormat="1" x14ac:dyDescent="0.2">
      <c r="A492" s="46" t="s">
        <v>764</v>
      </c>
      <c r="B492" s="47" t="s">
        <v>765</v>
      </c>
      <c r="C492" s="47" t="s">
        <v>138</v>
      </c>
      <c r="D492" s="47" t="s">
        <v>772</v>
      </c>
      <c r="E492" s="26">
        <v>1435458</v>
      </c>
      <c r="F492" s="156">
        <v>1616164</v>
      </c>
      <c r="G492" s="2">
        <f t="shared" si="15"/>
        <v>180706</v>
      </c>
      <c r="H492" s="44">
        <f t="shared" si="14"/>
        <v>0.12590000000000001</v>
      </c>
      <c r="I492" s="61" t="s">
        <v>870</v>
      </c>
      <c r="J492" s="65" t="s">
        <v>870</v>
      </c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  <c r="IZ492"/>
      <c r="JA492"/>
      <c r="JB492"/>
      <c r="JC492"/>
      <c r="JD492"/>
      <c r="JE492"/>
      <c r="JF492"/>
      <c r="JG492"/>
      <c r="JH492"/>
      <c r="JI492"/>
      <c r="JJ492"/>
      <c r="JK492"/>
      <c r="JL492"/>
      <c r="JM492"/>
      <c r="JN492"/>
      <c r="JO492"/>
      <c r="JP492"/>
      <c r="JQ492"/>
      <c r="JR492"/>
      <c r="JS492"/>
      <c r="JT492"/>
      <c r="JU492"/>
      <c r="JV492"/>
      <c r="JW492"/>
      <c r="JX492"/>
      <c r="JY492"/>
      <c r="JZ492"/>
      <c r="KA492"/>
      <c r="KB492"/>
      <c r="KC492"/>
      <c r="KD492"/>
      <c r="KE492"/>
      <c r="KF492"/>
      <c r="KG492"/>
      <c r="KH492"/>
      <c r="KI492"/>
      <c r="KJ492"/>
      <c r="KK492"/>
      <c r="KL492"/>
      <c r="KM492"/>
      <c r="KN492"/>
      <c r="KO492"/>
      <c r="KP492"/>
      <c r="KQ492"/>
      <c r="KR492"/>
      <c r="KS492"/>
      <c r="KT492"/>
      <c r="KU492"/>
      <c r="KV492"/>
      <c r="KW492"/>
      <c r="KX492"/>
      <c r="KY492"/>
      <c r="KZ492"/>
      <c r="LA492"/>
      <c r="LB492"/>
      <c r="LC492"/>
      <c r="LD492"/>
      <c r="LE492"/>
      <c r="LF492"/>
      <c r="LG492"/>
      <c r="LH492"/>
      <c r="LI492"/>
      <c r="LJ492"/>
      <c r="LK492"/>
      <c r="LL492"/>
      <c r="LM492"/>
      <c r="LN492"/>
      <c r="LO492"/>
      <c r="LP492"/>
      <c r="LQ492"/>
      <c r="LR492"/>
      <c r="LS492"/>
      <c r="LT492"/>
      <c r="LU492"/>
      <c r="LV492"/>
      <c r="LW492"/>
      <c r="LX492"/>
      <c r="LY492"/>
      <c r="LZ492"/>
      <c r="MA492"/>
      <c r="MB492"/>
      <c r="MC492"/>
      <c r="MD492"/>
      <c r="ME492"/>
      <c r="MF492"/>
      <c r="MG492"/>
      <c r="MH492"/>
      <c r="MI492"/>
      <c r="MJ492"/>
      <c r="MK492"/>
      <c r="ML492"/>
      <c r="MM492"/>
      <c r="MN492"/>
      <c r="MO492"/>
      <c r="MP492"/>
      <c r="MQ492"/>
      <c r="MR492"/>
      <c r="MS492"/>
      <c r="MT492"/>
      <c r="MU492"/>
      <c r="MV492"/>
      <c r="MW492"/>
      <c r="MX492"/>
      <c r="MY492"/>
      <c r="MZ492"/>
      <c r="NA492"/>
      <c r="NB492"/>
      <c r="NC492"/>
      <c r="ND492"/>
      <c r="NE492"/>
      <c r="NF492"/>
      <c r="NG492"/>
      <c r="NH492"/>
      <c r="NI492"/>
      <c r="NJ492"/>
      <c r="NK492"/>
      <c r="NL492"/>
      <c r="NM492"/>
      <c r="NN492"/>
      <c r="NO492"/>
      <c r="NP492"/>
      <c r="NQ492"/>
      <c r="NR492"/>
      <c r="NS492"/>
      <c r="NT492"/>
      <c r="NU492"/>
      <c r="NV492"/>
      <c r="NW492"/>
      <c r="NX492"/>
      <c r="NY492"/>
      <c r="NZ492"/>
      <c r="OA492"/>
      <c r="OB492"/>
      <c r="OC492"/>
      <c r="OD492"/>
      <c r="OE492"/>
      <c r="OF492"/>
      <c r="OG492"/>
      <c r="OH492"/>
      <c r="OI492"/>
      <c r="OJ492"/>
      <c r="OK492"/>
      <c r="OL492"/>
      <c r="OM492"/>
      <c r="ON492"/>
      <c r="OO492"/>
      <c r="OP492"/>
      <c r="OQ492"/>
      <c r="OR492"/>
      <c r="OS492"/>
      <c r="OT492"/>
      <c r="OU492"/>
      <c r="OV492"/>
      <c r="OW492"/>
      <c r="OX492"/>
      <c r="OY492"/>
      <c r="OZ492"/>
      <c r="PA492"/>
      <c r="PB492"/>
      <c r="PC492"/>
      <c r="PD492"/>
      <c r="PE492"/>
      <c r="PF492"/>
      <c r="PG492"/>
      <c r="PH492"/>
      <c r="PI492"/>
      <c r="PJ492"/>
      <c r="PK492"/>
      <c r="PL492"/>
      <c r="PM492"/>
      <c r="PN492"/>
      <c r="PO492"/>
      <c r="PP492"/>
      <c r="PQ492"/>
      <c r="PR492"/>
      <c r="PS492"/>
      <c r="PT492"/>
      <c r="PU492"/>
      <c r="PV492"/>
      <c r="PW492"/>
      <c r="PX492"/>
      <c r="PY492"/>
      <c r="PZ492"/>
      <c r="QA492"/>
      <c r="QB492"/>
      <c r="QC492"/>
      <c r="QD492"/>
      <c r="QE492"/>
      <c r="QF492"/>
      <c r="QG492"/>
      <c r="QH492"/>
      <c r="QI492"/>
      <c r="QJ492"/>
      <c r="QK492"/>
      <c r="QL492"/>
      <c r="QM492"/>
      <c r="QN492"/>
      <c r="QO492"/>
      <c r="QP492"/>
      <c r="QQ492"/>
      <c r="QR492"/>
      <c r="QS492"/>
      <c r="QT492"/>
      <c r="QU492"/>
      <c r="QV492"/>
      <c r="QW492"/>
      <c r="QX492"/>
      <c r="QY492"/>
      <c r="QZ492"/>
      <c r="RA492"/>
      <c r="RB492"/>
      <c r="RC492"/>
      <c r="RD492"/>
      <c r="RE492"/>
      <c r="RF492"/>
      <c r="RG492"/>
      <c r="RH492"/>
      <c r="RI492"/>
      <c r="RJ492"/>
      <c r="RK492"/>
      <c r="RL492"/>
      <c r="RM492"/>
      <c r="RN492"/>
      <c r="RO492"/>
      <c r="RP492"/>
      <c r="RQ492"/>
    </row>
    <row r="493" spans="1:485" s="40" customFormat="1" x14ac:dyDescent="0.2">
      <c r="A493" s="46" t="s">
        <v>764</v>
      </c>
      <c r="B493" s="47" t="s">
        <v>765</v>
      </c>
      <c r="C493" s="47" t="s">
        <v>125</v>
      </c>
      <c r="D493" s="47" t="s">
        <v>773</v>
      </c>
      <c r="E493" s="26">
        <v>937177</v>
      </c>
      <c r="F493" s="156">
        <v>1114621</v>
      </c>
      <c r="G493" s="2">
        <f t="shared" si="15"/>
        <v>177444</v>
      </c>
      <c r="H493" s="44">
        <f t="shared" si="14"/>
        <v>0.1893</v>
      </c>
      <c r="I493" s="61" t="s">
        <v>870</v>
      </c>
      <c r="J493" s="65" t="s">
        <v>870</v>
      </c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  <c r="IZ493"/>
      <c r="JA493"/>
      <c r="JB493"/>
      <c r="JC493"/>
      <c r="JD493"/>
      <c r="JE493"/>
      <c r="JF493"/>
      <c r="JG493"/>
      <c r="JH493"/>
      <c r="JI493"/>
      <c r="JJ493"/>
      <c r="JK493"/>
      <c r="JL493"/>
      <c r="JM493"/>
      <c r="JN493"/>
      <c r="JO493"/>
      <c r="JP493"/>
      <c r="JQ493"/>
      <c r="JR493"/>
      <c r="JS493"/>
      <c r="JT493"/>
      <c r="JU493"/>
      <c r="JV493"/>
      <c r="JW493"/>
      <c r="JX493"/>
      <c r="JY493"/>
      <c r="JZ493"/>
      <c r="KA493"/>
      <c r="KB493"/>
      <c r="KC493"/>
      <c r="KD493"/>
      <c r="KE493"/>
      <c r="KF493"/>
      <c r="KG493"/>
      <c r="KH493"/>
      <c r="KI493"/>
      <c r="KJ493"/>
      <c r="KK493"/>
      <c r="KL493"/>
      <c r="KM493"/>
      <c r="KN493"/>
      <c r="KO493"/>
      <c r="KP493"/>
      <c r="KQ493"/>
      <c r="KR493"/>
      <c r="KS493"/>
      <c r="KT493"/>
      <c r="KU493"/>
      <c r="KV493"/>
      <c r="KW493"/>
      <c r="KX493"/>
      <c r="KY493"/>
      <c r="KZ493"/>
      <c r="LA493"/>
      <c r="LB493"/>
      <c r="LC493"/>
      <c r="LD493"/>
      <c r="LE493"/>
      <c r="LF493"/>
      <c r="LG493"/>
      <c r="LH493"/>
      <c r="LI493"/>
      <c r="LJ493"/>
      <c r="LK493"/>
      <c r="LL493"/>
      <c r="LM493"/>
      <c r="LN493"/>
      <c r="LO493"/>
      <c r="LP493"/>
      <c r="LQ493"/>
      <c r="LR493"/>
      <c r="LS493"/>
      <c r="LT493"/>
      <c r="LU493"/>
      <c r="LV493"/>
      <c r="LW493"/>
      <c r="LX493"/>
      <c r="LY493"/>
      <c r="LZ493"/>
      <c r="MA493"/>
      <c r="MB493"/>
      <c r="MC493"/>
      <c r="MD493"/>
      <c r="ME493"/>
      <c r="MF493"/>
      <c r="MG493"/>
      <c r="MH493"/>
      <c r="MI493"/>
      <c r="MJ493"/>
      <c r="MK493"/>
      <c r="ML493"/>
      <c r="MM493"/>
      <c r="MN493"/>
      <c r="MO493"/>
      <c r="MP493"/>
      <c r="MQ493"/>
      <c r="MR493"/>
      <c r="MS493"/>
      <c r="MT493"/>
      <c r="MU493"/>
      <c r="MV493"/>
      <c r="MW493"/>
      <c r="MX493"/>
      <c r="MY493"/>
      <c r="MZ493"/>
      <c r="NA493"/>
      <c r="NB493"/>
      <c r="NC493"/>
      <c r="ND493"/>
      <c r="NE493"/>
      <c r="NF493"/>
      <c r="NG493"/>
      <c r="NH493"/>
      <c r="NI493"/>
      <c r="NJ493"/>
      <c r="NK493"/>
      <c r="NL493"/>
      <c r="NM493"/>
      <c r="NN493"/>
      <c r="NO493"/>
      <c r="NP493"/>
      <c r="NQ493"/>
      <c r="NR493"/>
      <c r="NS493"/>
      <c r="NT493"/>
      <c r="NU493"/>
      <c r="NV493"/>
      <c r="NW493"/>
      <c r="NX493"/>
      <c r="NY493"/>
      <c r="NZ493"/>
      <c r="OA493"/>
      <c r="OB493"/>
      <c r="OC493"/>
      <c r="OD493"/>
      <c r="OE493"/>
      <c r="OF493"/>
      <c r="OG493"/>
      <c r="OH493"/>
      <c r="OI493"/>
      <c r="OJ493"/>
      <c r="OK493"/>
      <c r="OL493"/>
      <c r="OM493"/>
      <c r="ON493"/>
      <c r="OO493"/>
      <c r="OP493"/>
      <c r="OQ493"/>
      <c r="OR493"/>
      <c r="OS493"/>
      <c r="OT493"/>
      <c r="OU493"/>
      <c r="OV493"/>
      <c r="OW493"/>
      <c r="OX493"/>
      <c r="OY493"/>
      <c r="OZ493"/>
      <c r="PA493"/>
      <c r="PB493"/>
      <c r="PC493"/>
      <c r="PD493"/>
      <c r="PE493"/>
      <c r="PF493"/>
      <c r="PG493"/>
      <c r="PH493"/>
      <c r="PI493"/>
      <c r="PJ493"/>
      <c r="PK493"/>
      <c r="PL493"/>
      <c r="PM493"/>
      <c r="PN493"/>
      <c r="PO493"/>
      <c r="PP493"/>
      <c r="PQ493"/>
      <c r="PR493"/>
      <c r="PS493"/>
      <c r="PT493"/>
      <c r="PU493"/>
      <c r="PV493"/>
      <c r="PW493"/>
      <c r="PX493"/>
      <c r="PY493"/>
      <c r="PZ493"/>
      <c r="QA493"/>
      <c r="QB493"/>
      <c r="QC493"/>
      <c r="QD493"/>
      <c r="QE493"/>
      <c r="QF493"/>
      <c r="QG493"/>
      <c r="QH493"/>
      <c r="QI493"/>
      <c r="QJ493"/>
      <c r="QK493"/>
      <c r="QL493"/>
      <c r="QM493"/>
      <c r="QN493"/>
      <c r="QO493"/>
      <c r="QP493"/>
      <c r="QQ493"/>
      <c r="QR493"/>
      <c r="QS493"/>
      <c r="QT493"/>
      <c r="QU493"/>
      <c r="QV493"/>
      <c r="QW493"/>
      <c r="QX493"/>
      <c r="QY493"/>
      <c r="QZ493"/>
      <c r="RA493"/>
      <c r="RB493"/>
      <c r="RC493"/>
      <c r="RD493"/>
      <c r="RE493"/>
      <c r="RF493"/>
      <c r="RG493"/>
      <c r="RH493"/>
      <c r="RI493"/>
      <c r="RJ493"/>
      <c r="RK493"/>
      <c r="RL493"/>
      <c r="RM493"/>
      <c r="RN493"/>
      <c r="RO493"/>
      <c r="RP493"/>
      <c r="RQ493"/>
    </row>
    <row r="494" spans="1:485" s="40" customFormat="1" x14ac:dyDescent="0.2">
      <c r="A494" s="46" t="s">
        <v>764</v>
      </c>
      <c r="B494" s="47" t="s">
        <v>765</v>
      </c>
      <c r="C494" s="47" t="s">
        <v>69</v>
      </c>
      <c r="D494" s="47" t="s">
        <v>774</v>
      </c>
      <c r="E494" s="26">
        <v>278050</v>
      </c>
      <c r="F494" s="156">
        <v>37852</v>
      </c>
      <c r="G494" s="2">
        <f t="shared" si="15"/>
        <v>-240198</v>
      </c>
      <c r="H494" s="44">
        <f t="shared" si="14"/>
        <v>-0.8639</v>
      </c>
      <c r="I494" s="61">
        <v>1</v>
      </c>
      <c r="J494" s="65">
        <v>1</v>
      </c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  <c r="IZ494"/>
      <c r="JA494"/>
      <c r="JB494"/>
      <c r="JC494"/>
      <c r="JD494"/>
      <c r="JE494"/>
      <c r="JF494"/>
      <c r="JG494"/>
      <c r="JH494"/>
      <c r="JI494"/>
      <c r="JJ494"/>
      <c r="JK494"/>
      <c r="JL494"/>
      <c r="JM494"/>
      <c r="JN494"/>
      <c r="JO494"/>
      <c r="JP494"/>
      <c r="JQ494"/>
      <c r="JR494"/>
      <c r="JS494"/>
      <c r="JT494"/>
      <c r="JU494"/>
      <c r="JV494"/>
      <c r="JW494"/>
      <c r="JX494"/>
      <c r="JY494"/>
      <c r="JZ494"/>
      <c r="KA494"/>
      <c r="KB494"/>
      <c r="KC494"/>
      <c r="KD494"/>
      <c r="KE494"/>
      <c r="KF494"/>
      <c r="KG494"/>
      <c r="KH494"/>
      <c r="KI494"/>
      <c r="KJ494"/>
      <c r="KK494"/>
      <c r="KL494"/>
      <c r="KM494"/>
      <c r="KN494"/>
      <c r="KO494"/>
      <c r="KP494"/>
      <c r="KQ494"/>
      <c r="KR494"/>
      <c r="KS494"/>
      <c r="KT494"/>
      <c r="KU494"/>
      <c r="KV494"/>
      <c r="KW494"/>
      <c r="KX494"/>
      <c r="KY494"/>
      <c r="KZ494"/>
      <c r="LA494"/>
      <c r="LB494"/>
      <c r="LC494"/>
      <c r="LD494"/>
      <c r="LE494"/>
      <c r="LF494"/>
      <c r="LG494"/>
      <c r="LH494"/>
      <c r="LI494"/>
      <c r="LJ494"/>
      <c r="LK494"/>
      <c r="LL494"/>
      <c r="LM494"/>
      <c r="LN494"/>
      <c r="LO494"/>
      <c r="LP494"/>
      <c r="LQ494"/>
      <c r="LR494"/>
      <c r="LS494"/>
      <c r="LT494"/>
      <c r="LU494"/>
      <c r="LV494"/>
      <c r="LW494"/>
      <c r="LX494"/>
      <c r="LY494"/>
      <c r="LZ494"/>
      <c r="MA494"/>
      <c r="MB494"/>
      <c r="MC494"/>
      <c r="MD494"/>
      <c r="ME494"/>
      <c r="MF494"/>
      <c r="MG494"/>
      <c r="MH494"/>
      <c r="MI494"/>
      <c r="MJ494"/>
      <c r="MK494"/>
      <c r="ML494"/>
      <c r="MM494"/>
      <c r="MN494"/>
      <c r="MO494"/>
      <c r="MP494"/>
      <c r="MQ494"/>
      <c r="MR494"/>
      <c r="MS494"/>
      <c r="MT494"/>
      <c r="MU494"/>
      <c r="MV494"/>
      <c r="MW494"/>
      <c r="MX494"/>
      <c r="MY494"/>
      <c r="MZ494"/>
      <c r="NA494"/>
      <c r="NB494"/>
      <c r="NC494"/>
      <c r="ND494"/>
      <c r="NE494"/>
      <c r="NF494"/>
      <c r="NG494"/>
      <c r="NH494"/>
      <c r="NI494"/>
      <c r="NJ494"/>
      <c r="NK494"/>
      <c r="NL494"/>
      <c r="NM494"/>
      <c r="NN494"/>
      <c r="NO494"/>
      <c r="NP494"/>
      <c r="NQ494"/>
      <c r="NR494"/>
      <c r="NS494"/>
      <c r="NT494"/>
      <c r="NU494"/>
      <c r="NV494"/>
      <c r="NW494"/>
      <c r="NX494"/>
      <c r="NY494"/>
      <c r="NZ494"/>
      <c r="OA494"/>
      <c r="OB494"/>
      <c r="OC494"/>
      <c r="OD494"/>
      <c r="OE494"/>
      <c r="OF494"/>
      <c r="OG494"/>
      <c r="OH494"/>
      <c r="OI494"/>
      <c r="OJ494"/>
      <c r="OK494"/>
      <c r="OL494"/>
      <c r="OM494"/>
      <c r="ON494"/>
      <c r="OO494"/>
      <c r="OP494"/>
      <c r="OQ494"/>
      <c r="OR494"/>
      <c r="OS494"/>
      <c r="OT494"/>
      <c r="OU494"/>
      <c r="OV494"/>
      <c r="OW494"/>
      <c r="OX494"/>
      <c r="OY494"/>
      <c r="OZ494"/>
      <c r="PA494"/>
      <c r="PB494"/>
      <c r="PC494"/>
      <c r="PD494"/>
      <c r="PE494"/>
      <c r="PF494"/>
      <c r="PG494"/>
      <c r="PH494"/>
      <c r="PI494"/>
      <c r="PJ494"/>
      <c r="PK494"/>
      <c r="PL494"/>
      <c r="PM494"/>
      <c r="PN494"/>
      <c r="PO494"/>
      <c r="PP494"/>
      <c r="PQ494"/>
      <c r="PR494"/>
      <c r="PS494"/>
      <c r="PT494"/>
      <c r="PU494"/>
      <c r="PV494"/>
      <c r="PW494"/>
      <c r="PX494"/>
      <c r="PY494"/>
      <c r="PZ494"/>
      <c r="QA494"/>
      <c r="QB494"/>
      <c r="QC494"/>
      <c r="QD494"/>
      <c r="QE494"/>
      <c r="QF494"/>
      <c r="QG494"/>
      <c r="QH494"/>
      <c r="QI494"/>
      <c r="QJ494"/>
      <c r="QK494"/>
      <c r="QL494"/>
      <c r="QM494"/>
      <c r="QN494"/>
      <c r="QO494"/>
      <c r="QP494"/>
      <c r="QQ494"/>
      <c r="QR494"/>
      <c r="QS494"/>
      <c r="QT494"/>
      <c r="QU494"/>
      <c r="QV494"/>
      <c r="QW494"/>
      <c r="QX494"/>
      <c r="QY494"/>
      <c r="QZ494"/>
      <c r="RA494"/>
      <c r="RB494"/>
      <c r="RC494"/>
      <c r="RD494"/>
      <c r="RE494"/>
      <c r="RF494"/>
      <c r="RG494"/>
      <c r="RH494"/>
      <c r="RI494"/>
      <c r="RJ494"/>
      <c r="RK494"/>
      <c r="RL494"/>
      <c r="RM494"/>
      <c r="RN494"/>
      <c r="RO494"/>
      <c r="RP494"/>
      <c r="RQ494"/>
    </row>
    <row r="495" spans="1:485" s="40" customFormat="1" x14ac:dyDescent="0.2">
      <c r="A495" s="46" t="s">
        <v>775</v>
      </c>
      <c r="B495" s="47" t="s">
        <v>776</v>
      </c>
      <c r="C495" s="47" t="s">
        <v>510</v>
      </c>
      <c r="D495" s="47" t="s">
        <v>777</v>
      </c>
      <c r="E495" s="26">
        <v>151880</v>
      </c>
      <c r="F495" s="156">
        <v>177510</v>
      </c>
      <c r="G495" s="2">
        <f t="shared" si="15"/>
        <v>25630</v>
      </c>
      <c r="H495" s="44">
        <f t="shared" si="14"/>
        <v>0.16880000000000001</v>
      </c>
      <c r="I495" s="61" t="s">
        <v>870</v>
      </c>
      <c r="J495" s="65" t="s">
        <v>870</v>
      </c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  <c r="IZ495"/>
      <c r="JA495"/>
      <c r="JB495"/>
      <c r="JC495"/>
      <c r="JD495"/>
      <c r="JE495"/>
      <c r="JF495"/>
      <c r="JG495"/>
      <c r="JH495"/>
      <c r="JI495"/>
      <c r="JJ495"/>
      <c r="JK495"/>
      <c r="JL495"/>
      <c r="JM495"/>
      <c r="JN495"/>
      <c r="JO495"/>
      <c r="JP495"/>
      <c r="JQ495"/>
      <c r="JR495"/>
      <c r="JS495"/>
      <c r="JT495"/>
      <c r="JU495"/>
      <c r="JV495"/>
      <c r="JW495"/>
      <c r="JX495"/>
      <c r="JY495"/>
      <c r="JZ495"/>
      <c r="KA495"/>
      <c r="KB495"/>
      <c r="KC495"/>
      <c r="KD495"/>
      <c r="KE495"/>
      <c r="KF495"/>
      <c r="KG495"/>
      <c r="KH495"/>
      <c r="KI495"/>
      <c r="KJ495"/>
      <c r="KK495"/>
      <c r="KL495"/>
      <c r="KM495"/>
      <c r="KN495"/>
      <c r="KO495"/>
      <c r="KP495"/>
      <c r="KQ495"/>
      <c r="KR495"/>
      <c r="KS495"/>
      <c r="KT495"/>
      <c r="KU495"/>
      <c r="KV495"/>
      <c r="KW495"/>
      <c r="KX495"/>
      <c r="KY495"/>
      <c r="KZ495"/>
      <c r="LA495"/>
      <c r="LB495"/>
      <c r="LC495"/>
      <c r="LD495"/>
      <c r="LE495"/>
      <c r="LF495"/>
      <c r="LG495"/>
      <c r="LH495"/>
      <c r="LI495"/>
      <c r="LJ495"/>
      <c r="LK495"/>
      <c r="LL495"/>
      <c r="LM495"/>
      <c r="LN495"/>
      <c r="LO495"/>
      <c r="LP495"/>
      <c r="LQ495"/>
      <c r="LR495"/>
      <c r="LS495"/>
      <c r="LT495"/>
      <c r="LU495"/>
      <c r="LV495"/>
      <c r="LW495"/>
      <c r="LX495"/>
      <c r="LY495"/>
      <c r="LZ495"/>
      <c r="MA495"/>
      <c r="MB495"/>
      <c r="MC495"/>
      <c r="MD495"/>
      <c r="ME495"/>
      <c r="MF495"/>
      <c r="MG495"/>
      <c r="MH495"/>
      <c r="MI495"/>
      <c r="MJ495"/>
      <c r="MK495"/>
      <c r="ML495"/>
      <c r="MM495"/>
      <c r="MN495"/>
      <c r="MO495"/>
      <c r="MP495"/>
      <c r="MQ495"/>
      <c r="MR495"/>
      <c r="MS495"/>
      <c r="MT495"/>
      <c r="MU495"/>
      <c r="MV495"/>
      <c r="MW495"/>
      <c r="MX495"/>
      <c r="MY495"/>
      <c r="MZ495"/>
      <c r="NA495"/>
      <c r="NB495"/>
      <c r="NC495"/>
      <c r="ND495"/>
      <c r="NE495"/>
      <c r="NF495"/>
      <c r="NG495"/>
      <c r="NH495"/>
      <c r="NI495"/>
      <c r="NJ495"/>
      <c r="NK495"/>
      <c r="NL495"/>
      <c r="NM495"/>
      <c r="NN495"/>
      <c r="NO495"/>
      <c r="NP495"/>
      <c r="NQ495"/>
      <c r="NR495"/>
      <c r="NS495"/>
      <c r="NT495"/>
      <c r="NU495"/>
      <c r="NV495"/>
      <c r="NW495"/>
      <c r="NX495"/>
      <c r="NY495"/>
      <c r="NZ495"/>
      <c r="OA495"/>
      <c r="OB495"/>
      <c r="OC495"/>
      <c r="OD495"/>
      <c r="OE495"/>
      <c r="OF495"/>
      <c r="OG495"/>
      <c r="OH495"/>
      <c r="OI495"/>
      <c r="OJ495"/>
      <c r="OK495"/>
      <c r="OL495"/>
      <c r="OM495"/>
      <c r="ON495"/>
      <c r="OO495"/>
      <c r="OP495"/>
      <c r="OQ495"/>
      <c r="OR495"/>
      <c r="OS495"/>
      <c r="OT495"/>
      <c r="OU495"/>
      <c r="OV495"/>
      <c r="OW495"/>
      <c r="OX495"/>
      <c r="OY495"/>
      <c r="OZ495"/>
      <c r="PA495"/>
      <c r="PB495"/>
      <c r="PC495"/>
      <c r="PD495"/>
      <c r="PE495"/>
      <c r="PF495"/>
      <c r="PG495"/>
      <c r="PH495"/>
      <c r="PI495"/>
      <c r="PJ495"/>
      <c r="PK495"/>
      <c r="PL495"/>
      <c r="PM495"/>
      <c r="PN495"/>
      <c r="PO495"/>
      <c r="PP495"/>
      <c r="PQ495"/>
      <c r="PR495"/>
      <c r="PS495"/>
      <c r="PT495"/>
      <c r="PU495"/>
      <c r="PV495"/>
      <c r="PW495"/>
      <c r="PX495"/>
      <c r="PY495"/>
      <c r="PZ495"/>
      <c r="QA495"/>
      <c r="QB495"/>
      <c r="QC495"/>
      <c r="QD495"/>
      <c r="QE495"/>
      <c r="QF495"/>
      <c r="QG495"/>
      <c r="QH495"/>
      <c r="QI495"/>
      <c r="QJ495"/>
      <c r="QK495"/>
      <c r="QL495"/>
      <c r="QM495"/>
      <c r="QN495"/>
      <c r="QO495"/>
      <c r="QP495"/>
      <c r="QQ495"/>
      <c r="QR495"/>
      <c r="QS495"/>
      <c r="QT495"/>
      <c r="QU495"/>
      <c r="QV495"/>
      <c r="QW495"/>
      <c r="QX495"/>
      <c r="QY495"/>
      <c r="QZ495"/>
      <c r="RA495"/>
      <c r="RB495"/>
      <c r="RC495"/>
      <c r="RD495"/>
      <c r="RE495"/>
      <c r="RF495"/>
      <c r="RG495"/>
      <c r="RH495"/>
      <c r="RI495"/>
      <c r="RJ495"/>
      <c r="RK495"/>
      <c r="RL495"/>
      <c r="RM495"/>
      <c r="RN495"/>
      <c r="RO495"/>
      <c r="RP495"/>
      <c r="RQ495"/>
    </row>
    <row r="496" spans="1:485" s="40" customFormat="1" x14ac:dyDescent="0.2">
      <c r="A496" s="46" t="s">
        <v>775</v>
      </c>
      <c r="B496" s="47" t="s">
        <v>776</v>
      </c>
      <c r="C496" s="47" t="s">
        <v>778</v>
      </c>
      <c r="D496" s="47" t="s">
        <v>779</v>
      </c>
      <c r="E496" s="26">
        <v>49988</v>
      </c>
      <c r="F496" s="156">
        <v>49988</v>
      </c>
      <c r="G496" s="2">
        <f t="shared" si="15"/>
        <v>0</v>
      </c>
      <c r="H496" s="44">
        <f t="shared" si="14"/>
        <v>0</v>
      </c>
      <c r="I496" s="61">
        <v>1</v>
      </c>
      <c r="J496" s="65">
        <v>1</v>
      </c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  <c r="IZ496"/>
      <c r="JA496"/>
      <c r="JB496"/>
      <c r="JC496"/>
      <c r="JD496"/>
      <c r="JE496"/>
      <c r="JF496"/>
      <c r="JG496"/>
      <c r="JH496"/>
      <c r="JI496"/>
      <c r="JJ496"/>
      <c r="JK496"/>
      <c r="JL496"/>
      <c r="JM496"/>
      <c r="JN496"/>
      <c r="JO496"/>
      <c r="JP496"/>
      <c r="JQ496"/>
      <c r="JR496"/>
      <c r="JS496"/>
      <c r="JT496"/>
      <c r="JU496"/>
      <c r="JV496"/>
      <c r="JW496"/>
      <c r="JX496"/>
      <c r="JY496"/>
      <c r="JZ496"/>
      <c r="KA496"/>
      <c r="KB496"/>
      <c r="KC496"/>
      <c r="KD496"/>
      <c r="KE496"/>
      <c r="KF496"/>
      <c r="KG496"/>
      <c r="KH496"/>
      <c r="KI496"/>
      <c r="KJ496"/>
      <c r="KK496"/>
      <c r="KL496"/>
      <c r="KM496"/>
      <c r="KN496"/>
      <c r="KO496"/>
      <c r="KP496"/>
      <c r="KQ496"/>
      <c r="KR496"/>
      <c r="KS496"/>
      <c r="KT496"/>
      <c r="KU496"/>
      <c r="KV496"/>
      <c r="KW496"/>
      <c r="KX496"/>
      <c r="KY496"/>
      <c r="KZ496"/>
      <c r="LA496"/>
      <c r="LB496"/>
      <c r="LC496"/>
      <c r="LD496"/>
      <c r="LE496"/>
      <c r="LF496"/>
      <c r="LG496"/>
      <c r="LH496"/>
      <c r="LI496"/>
      <c r="LJ496"/>
      <c r="LK496"/>
      <c r="LL496"/>
      <c r="LM496"/>
      <c r="LN496"/>
      <c r="LO496"/>
      <c r="LP496"/>
      <c r="LQ496"/>
      <c r="LR496"/>
      <c r="LS496"/>
      <c r="LT496"/>
      <c r="LU496"/>
      <c r="LV496"/>
      <c r="LW496"/>
      <c r="LX496"/>
      <c r="LY496"/>
      <c r="LZ496"/>
      <c r="MA496"/>
      <c r="MB496"/>
      <c r="MC496"/>
      <c r="MD496"/>
      <c r="ME496"/>
      <c r="MF496"/>
      <c r="MG496"/>
      <c r="MH496"/>
      <c r="MI496"/>
      <c r="MJ496"/>
      <c r="MK496"/>
      <c r="ML496"/>
      <c r="MM496"/>
      <c r="MN496"/>
      <c r="MO496"/>
      <c r="MP496"/>
      <c r="MQ496"/>
      <c r="MR496"/>
      <c r="MS496"/>
      <c r="MT496"/>
      <c r="MU496"/>
      <c r="MV496"/>
      <c r="MW496"/>
      <c r="MX496"/>
      <c r="MY496"/>
      <c r="MZ496"/>
      <c r="NA496"/>
      <c r="NB496"/>
      <c r="NC496"/>
      <c r="ND496"/>
      <c r="NE496"/>
      <c r="NF496"/>
      <c r="NG496"/>
      <c r="NH496"/>
      <c r="NI496"/>
      <c r="NJ496"/>
      <c r="NK496"/>
      <c r="NL496"/>
      <c r="NM496"/>
      <c r="NN496"/>
      <c r="NO496"/>
      <c r="NP496"/>
      <c r="NQ496"/>
      <c r="NR496"/>
      <c r="NS496"/>
      <c r="NT496"/>
      <c r="NU496"/>
      <c r="NV496"/>
      <c r="NW496"/>
      <c r="NX496"/>
      <c r="NY496"/>
      <c r="NZ496"/>
      <c r="OA496"/>
      <c r="OB496"/>
      <c r="OC496"/>
      <c r="OD496"/>
      <c r="OE496"/>
      <c r="OF496"/>
      <c r="OG496"/>
      <c r="OH496"/>
      <c r="OI496"/>
      <c r="OJ496"/>
      <c r="OK496"/>
      <c r="OL496"/>
      <c r="OM496"/>
      <c r="ON496"/>
      <c r="OO496"/>
      <c r="OP496"/>
      <c r="OQ496"/>
      <c r="OR496"/>
      <c r="OS496"/>
      <c r="OT496"/>
      <c r="OU496"/>
      <c r="OV496"/>
      <c r="OW496"/>
      <c r="OX496"/>
      <c r="OY496"/>
      <c r="OZ496"/>
      <c r="PA496"/>
      <c r="PB496"/>
      <c r="PC496"/>
      <c r="PD496"/>
      <c r="PE496"/>
      <c r="PF496"/>
      <c r="PG496"/>
      <c r="PH496"/>
      <c r="PI496"/>
      <c r="PJ496"/>
      <c r="PK496"/>
      <c r="PL496"/>
      <c r="PM496"/>
      <c r="PN496"/>
      <c r="PO496"/>
      <c r="PP496"/>
      <c r="PQ496"/>
      <c r="PR496"/>
      <c r="PS496"/>
      <c r="PT496"/>
      <c r="PU496"/>
      <c r="PV496"/>
      <c r="PW496"/>
      <c r="PX496"/>
      <c r="PY496"/>
      <c r="PZ496"/>
      <c r="QA496"/>
      <c r="QB496"/>
      <c r="QC496"/>
      <c r="QD496"/>
      <c r="QE496"/>
      <c r="QF496"/>
      <c r="QG496"/>
      <c r="QH496"/>
      <c r="QI496"/>
      <c r="QJ496"/>
      <c r="QK496"/>
      <c r="QL496"/>
      <c r="QM496"/>
      <c r="QN496"/>
      <c r="QO496"/>
      <c r="QP496"/>
      <c r="QQ496"/>
      <c r="QR496"/>
      <c r="QS496"/>
      <c r="QT496"/>
      <c r="QU496"/>
      <c r="QV496"/>
      <c r="QW496"/>
      <c r="QX496"/>
      <c r="QY496"/>
      <c r="QZ496"/>
      <c r="RA496"/>
      <c r="RB496"/>
      <c r="RC496"/>
      <c r="RD496"/>
      <c r="RE496"/>
      <c r="RF496"/>
      <c r="RG496"/>
      <c r="RH496"/>
      <c r="RI496"/>
      <c r="RJ496"/>
      <c r="RK496"/>
      <c r="RL496"/>
      <c r="RM496"/>
      <c r="RN496"/>
      <c r="RO496"/>
      <c r="RP496"/>
      <c r="RQ496"/>
    </row>
    <row r="497" spans="1:485" s="40" customFormat="1" x14ac:dyDescent="0.2">
      <c r="A497" s="46" t="s">
        <v>775</v>
      </c>
      <c r="B497" s="47" t="s">
        <v>776</v>
      </c>
      <c r="C497" s="47" t="s">
        <v>26</v>
      </c>
      <c r="D497" s="47" t="s">
        <v>780</v>
      </c>
      <c r="E497" s="26">
        <v>243025</v>
      </c>
      <c r="F497" s="156">
        <v>321228</v>
      </c>
      <c r="G497" s="2">
        <f t="shared" si="15"/>
        <v>78203</v>
      </c>
      <c r="H497" s="44">
        <f t="shared" si="14"/>
        <v>0.32179999999999997</v>
      </c>
      <c r="I497" s="61" t="s">
        <v>870</v>
      </c>
      <c r="J497" s="65" t="s">
        <v>870</v>
      </c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  <c r="IZ497"/>
      <c r="JA497"/>
      <c r="JB497"/>
      <c r="JC497"/>
      <c r="JD497"/>
      <c r="JE497"/>
      <c r="JF497"/>
      <c r="JG497"/>
      <c r="JH497"/>
      <c r="JI497"/>
      <c r="JJ497"/>
      <c r="JK497"/>
      <c r="JL497"/>
      <c r="JM497"/>
      <c r="JN497"/>
      <c r="JO497"/>
      <c r="JP497"/>
      <c r="JQ497"/>
      <c r="JR497"/>
      <c r="JS497"/>
      <c r="JT497"/>
      <c r="JU497"/>
      <c r="JV497"/>
      <c r="JW497"/>
      <c r="JX497"/>
      <c r="JY497"/>
      <c r="JZ497"/>
      <c r="KA497"/>
      <c r="KB497"/>
      <c r="KC497"/>
      <c r="KD497"/>
      <c r="KE497"/>
      <c r="KF497"/>
      <c r="KG497"/>
      <c r="KH497"/>
      <c r="KI497"/>
      <c r="KJ497"/>
      <c r="KK497"/>
      <c r="KL497"/>
      <c r="KM497"/>
      <c r="KN497"/>
      <c r="KO497"/>
      <c r="KP497"/>
      <c r="KQ497"/>
      <c r="KR497"/>
      <c r="KS497"/>
      <c r="KT497"/>
      <c r="KU497"/>
      <c r="KV497"/>
      <c r="KW497"/>
      <c r="KX497"/>
      <c r="KY497"/>
      <c r="KZ497"/>
      <c r="LA497"/>
      <c r="LB497"/>
      <c r="LC497"/>
      <c r="LD497"/>
      <c r="LE497"/>
      <c r="LF497"/>
      <c r="LG497"/>
      <c r="LH497"/>
      <c r="LI497"/>
      <c r="LJ497"/>
      <c r="LK497"/>
      <c r="LL497"/>
      <c r="LM497"/>
      <c r="LN497"/>
      <c r="LO497"/>
      <c r="LP497"/>
      <c r="LQ497"/>
      <c r="LR497"/>
      <c r="LS497"/>
      <c r="LT497"/>
      <c r="LU497"/>
      <c r="LV497"/>
      <c r="LW497"/>
      <c r="LX497"/>
      <c r="LY497"/>
      <c r="LZ497"/>
      <c r="MA497"/>
      <c r="MB497"/>
      <c r="MC497"/>
      <c r="MD497"/>
      <c r="ME497"/>
      <c r="MF497"/>
      <c r="MG497"/>
      <c r="MH497"/>
      <c r="MI497"/>
      <c r="MJ497"/>
      <c r="MK497"/>
      <c r="ML497"/>
      <c r="MM497"/>
      <c r="MN497"/>
      <c r="MO497"/>
      <c r="MP497"/>
      <c r="MQ497"/>
      <c r="MR497"/>
      <c r="MS497"/>
      <c r="MT497"/>
      <c r="MU497"/>
      <c r="MV497"/>
      <c r="MW497"/>
      <c r="MX497"/>
      <c r="MY497"/>
      <c r="MZ497"/>
      <c r="NA497"/>
      <c r="NB497"/>
      <c r="NC497"/>
      <c r="ND497"/>
      <c r="NE497"/>
      <c r="NF497"/>
      <c r="NG497"/>
      <c r="NH497"/>
      <c r="NI497"/>
      <c r="NJ497"/>
      <c r="NK497"/>
      <c r="NL497"/>
      <c r="NM497"/>
      <c r="NN497"/>
      <c r="NO497"/>
      <c r="NP497"/>
      <c r="NQ497"/>
      <c r="NR497"/>
      <c r="NS497"/>
      <c r="NT497"/>
      <c r="NU497"/>
      <c r="NV497"/>
      <c r="NW497"/>
      <c r="NX497"/>
      <c r="NY497"/>
      <c r="NZ497"/>
      <c r="OA497"/>
      <c r="OB497"/>
      <c r="OC497"/>
      <c r="OD497"/>
      <c r="OE497"/>
      <c r="OF497"/>
      <c r="OG497"/>
      <c r="OH497"/>
      <c r="OI497"/>
      <c r="OJ497"/>
      <c r="OK497"/>
      <c r="OL497"/>
      <c r="OM497"/>
      <c r="ON497"/>
      <c r="OO497"/>
      <c r="OP497"/>
      <c r="OQ497"/>
      <c r="OR497"/>
      <c r="OS497"/>
      <c r="OT497"/>
      <c r="OU497"/>
      <c r="OV497"/>
      <c r="OW497"/>
      <c r="OX497"/>
      <c r="OY497"/>
      <c r="OZ497"/>
      <c r="PA497"/>
      <c r="PB497"/>
      <c r="PC497"/>
      <c r="PD497"/>
      <c r="PE497"/>
      <c r="PF497"/>
      <c r="PG497"/>
      <c r="PH497"/>
      <c r="PI497"/>
      <c r="PJ497"/>
      <c r="PK497"/>
      <c r="PL497"/>
      <c r="PM497"/>
      <c r="PN497"/>
      <c r="PO497"/>
      <c r="PP497"/>
      <c r="PQ497"/>
      <c r="PR497"/>
      <c r="PS497"/>
      <c r="PT497"/>
      <c r="PU497"/>
      <c r="PV497"/>
      <c r="PW497"/>
      <c r="PX497"/>
      <c r="PY497"/>
      <c r="PZ497"/>
      <c r="QA497"/>
      <c r="QB497"/>
      <c r="QC497"/>
      <c r="QD497"/>
      <c r="QE497"/>
      <c r="QF497"/>
      <c r="QG497"/>
      <c r="QH497"/>
      <c r="QI497"/>
      <c r="QJ497"/>
      <c r="QK497"/>
      <c r="QL497"/>
      <c r="QM497"/>
      <c r="QN497"/>
      <c r="QO497"/>
      <c r="QP497"/>
      <c r="QQ497"/>
      <c r="QR497"/>
      <c r="QS497"/>
      <c r="QT497"/>
      <c r="QU497"/>
      <c r="QV497"/>
      <c r="QW497"/>
      <c r="QX497"/>
      <c r="QY497"/>
      <c r="QZ497"/>
      <c r="RA497"/>
      <c r="RB497"/>
      <c r="RC497"/>
      <c r="RD497"/>
      <c r="RE497"/>
      <c r="RF497"/>
      <c r="RG497"/>
      <c r="RH497"/>
      <c r="RI497"/>
      <c r="RJ497"/>
      <c r="RK497"/>
      <c r="RL497"/>
      <c r="RM497"/>
      <c r="RN497"/>
      <c r="RO497"/>
      <c r="RP497"/>
      <c r="RQ497"/>
    </row>
    <row r="498" spans="1:485" s="40" customFormat="1" x14ac:dyDescent="0.2">
      <c r="A498" s="46" t="s">
        <v>775</v>
      </c>
      <c r="B498" s="47" t="s">
        <v>776</v>
      </c>
      <c r="C498" s="47" t="s">
        <v>215</v>
      </c>
      <c r="D498" s="47" t="s">
        <v>781</v>
      </c>
      <c r="E498" s="26">
        <v>8277404</v>
      </c>
      <c r="F498" s="156">
        <v>10318506</v>
      </c>
      <c r="G498" s="2">
        <f t="shared" si="15"/>
        <v>2041102</v>
      </c>
      <c r="H498" s="44">
        <f t="shared" si="14"/>
        <v>0.24660000000000001</v>
      </c>
      <c r="I498" s="61" t="s">
        <v>870</v>
      </c>
      <c r="J498" s="65" t="s">
        <v>870</v>
      </c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  <c r="IZ498"/>
      <c r="JA498"/>
      <c r="JB498"/>
      <c r="JC498"/>
      <c r="JD498"/>
      <c r="JE498"/>
      <c r="JF498"/>
      <c r="JG498"/>
      <c r="JH498"/>
      <c r="JI498"/>
      <c r="JJ498"/>
      <c r="JK498"/>
      <c r="JL498"/>
      <c r="JM498"/>
      <c r="JN498"/>
      <c r="JO498"/>
      <c r="JP498"/>
      <c r="JQ498"/>
      <c r="JR498"/>
      <c r="JS498"/>
      <c r="JT498"/>
      <c r="JU498"/>
      <c r="JV498"/>
      <c r="JW498"/>
      <c r="JX498"/>
      <c r="JY498"/>
      <c r="JZ498"/>
      <c r="KA498"/>
      <c r="KB498"/>
      <c r="KC498"/>
      <c r="KD498"/>
      <c r="KE498"/>
      <c r="KF498"/>
      <c r="KG498"/>
      <c r="KH498"/>
      <c r="KI498"/>
      <c r="KJ498"/>
      <c r="KK498"/>
      <c r="KL498"/>
      <c r="KM498"/>
      <c r="KN498"/>
      <c r="KO498"/>
      <c r="KP498"/>
      <c r="KQ498"/>
      <c r="KR498"/>
      <c r="KS498"/>
      <c r="KT498"/>
      <c r="KU498"/>
      <c r="KV498"/>
      <c r="KW498"/>
      <c r="KX498"/>
      <c r="KY498"/>
      <c r="KZ498"/>
      <c r="LA498"/>
      <c r="LB498"/>
      <c r="LC498"/>
      <c r="LD498"/>
      <c r="LE498"/>
      <c r="LF498"/>
      <c r="LG498"/>
      <c r="LH498"/>
      <c r="LI498"/>
      <c r="LJ498"/>
      <c r="LK498"/>
      <c r="LL498"/>
      <c r="LM498"/>
      <c r="LN498"/>
      <c r="LO498"/>
      <c r="LP498"/>
      <c r="LQ498"/>
      <c r="LR498"/>
      <c r="LS498"/>
      <c r="LT498"/>
      <c r="LU498"/>
      <c r="LV498"/>
      <c r="LW498"/>
      <c r="LX498"/>
      <c r="LY498"/>
      <c r="LZ498"/>
      <c r="MA498"/>
      <c r="MB498"/>
      <c r="MC498"/>
      <c r="MD498"/>
      <c r="ME498"/>
      <c r="MF498"/>
      <c r="MG498"/>
      <c r="MH498"/>
      <c r="MI498"/>
      <c r="MJ498"/>
      <c r="MK498"/>
      <c r="ML498"/>
      <c r="MM498"/>
      <c r="MN498"/>
      <c r="MO498"/>
      <c r="MP498"/>
      <c r="MQ498"/>
      <c r="MR498"/>
      <c r="MS498"/>
      <c r="MT498"/>
      <c r="MU498"/>
      <c r="MV498"/>
      <c r="MW498"/>
      <c r="MX498"/>
      <c r="MY498"/>
      <c r="MZ498"/>
      <c r="NA498"/>
      <c r="NB498"/>
      <c r="NC498"/>
      <c r="ND498"/>
      <c r="NE498"/>
      <c r="NF498"/>
      <c r="NG498"/>
      <c r="NH498"/>
      <c r="NI498"/>
      <c r="NJ498"/>
      <c r="NK498"/>
      <c r="NL498"/>
      <c r="NM498"/>
      <c r="NN498"/>
      <c r="NO498"/>
      <c r="NP498"/>
      <c r="NQ498"/>
      <c r="NR498"/>
      <c r="NS498"/>
      <c r="NT498"/>
      <c r="NU498"/>
      <c r="NV498"/>
      <c r="NW498"/>
      <c r="NX498"/>
      <c r="NY498"/>
      <c r="NZ498"/>
      <c r="OA498"/>
      <c r="OB498"/>
      <c r="OC498"/>
      <c r="OD498"/>
      <c r="OE498"/>
      <c r="OF498"/>
      <c r="OG498"/>
      <c r="OH498"/>
      <c r="OI498"/>
      <c r="OJ498"/>
      <c r="OK498"/>
      <c r="OL498"/>
      <c r="OM498"/>
      <c r="ON498"/>
      <c r="OO498"/>
      <c r="OP498"/>
      <c r="OQ498"/>
      <c r="OR498"/>
      <c r="OS498"/>
      <c r="OT498"/>
      <c r="OU498"/>
      <c r="OV498"/>
      <c r="OW498"/>
      <c r="OX498"/>
      <c r="OY498"/>
      <c r="OZ498"/>
      <c r="PA498"/>
      <c r="PB498"/>
      <c r="PC498"/>
      <c r="PD498"/>
      <c r="PE498"/>
      <c r="PF498"/>
      <c r="PG498"/>
      <c r="PH498"/>
      <c r="PI498"/>
      <c r="PJ498"/>
      <c r="PK498"/>
      <c r="PL498"/>
      <c r="PM498"/>
      <c r="PN498"/>
      <c r="PO498"/>
      <c r="PP498"/>
      <c r="PQ498"/>
      <c r="PR498"/>
      <c r="PS498"/>
      <c r="PT498"/>
      <c r="PU498"/>
      <c r="PV498"/>
      <c r="PW498"/>
      <c r="PX498"/>
      <c r="PY498"/>
      <c r="PZ498"/>
      <c r="QA498"/>
      <c r="QB498"/>
      <c r="QC498"/>
      <c r="QD498"/>
      <c r="QE498"/>
      <c r="QF498"/>
      <c r="QG498"/>
      <c r="QH498"/>
      <c r="QI498"/>
      <c r="QJ498"/>
      <c r="QK498"/>
      <c r="QL498"/>
      <c r="QM498"/>
      <c r="QN498"/>
      <c r="QO498"/>
      <c r="QP498"/>
      <c r="QQ498"/>
      <c r="QR498"/>
      <c r="QS498"/>
      <c r="QT498"/>
      <c r="QU498"/>
      <c r="QV498"/>
      <c r="QW498"/>
      <c r="QX498"/>
      <c r="QY498"/>
      <c r="QZ498"/>
      <c r="RA498"/>
      <c r="RB498"/>
      <c r="RC498"/>
      <c r="RD498"/>
      <c r="RE498"/>
      <c r="RF498"/>
      <c r="RG498"/>
      <c r="RH498"/>
      <c r="RI498"/>
      <c r="RJ498"/>
      <c r="RK498"/>
      <c r="RL498"/>
      <c r="RM498"/>
      <c r="RN498"/>
      <c r="RO498"/>
      <c r="RP498"/>
      <c r="RQ498"/>
    </row>
    <row r="499" spans="1:485" s="40" customFormat="1" x14ac:dyDescent="0.2">
      <c r="A499" s="46" t="s">
        <v>775</v>
      </c>
      <c r="B499" s="47" t="s">
        <v>776</v>
      </c>
      <c r="C499" s="47" t="s">
        <v>39</v>
      </c>
      <c r="D499" s="47" t="s">
        <v>782</v>
      </c>
      <c r="E499" s="26">
        <v>46702</v>
      </c>
      <c r="F499" s="156">
        <v>139310</v>
      </c>
      <c r="G499" s="2">
        <f t="shared" si="15"/>
        <v>92608</v>
      </c>
      <c r="H499" s="44">
        <f t="shared" si="14"/>
        <v>1.9830000000000001</v>
      </c>
      <c r="I499" s="61" t="s">
        <v>870</v>
      </c>
      <c r="J499" s="65" t="s">
        <v>870</v>
      </c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  <c r="IZ499"/>
      <c r="JA499"/>
      <c r="JB499"/>
      <c r="JC499"/>
      <c r="JD499"/>
      <c r="JE499"/>
      <c r="JF499"/>
      <c r="JG499"/>
      <c r="JH499"/>
      <c r="JI499"/>
      <c r="JJ499"/>
      <c r="JK499"/>
      <c r="JL499"/>
      <c r="JM499"/>
      <c r="JN499"/>
      <c r="JO499"/>
      <c r="JP499"/>
      <c r="JQ499"/>
      <c r="JR499"/>
      <c r="JS499"/>
      <c r="JT499"/>
      <c r="JU499"/>
      <c r="JV499"/>
      <c r="JW499"/>
      <c r="JX499"/>
      <c r="JY499"/>
      <c r="JZ499"/>
      <c r="KA499"/>
      <c r="KB499"/>
      <c r="KC499"/>
      <c r="KD499"/>
      <c r="KE499"/>
      <c r="KF499"/>
      <c r="KG499"/>
      <c r="KH499"/>
      <c r="KI499"/>
      <c r="KJ499"/>
      <c r="KK499"/>
      <c r="KL499"/>
      <c r="KM499"/>
      <c r="KN499"/>
      <c r="KO499"/>
      <c r="KP499"/>
      <c r="KQ499"/>
      <c r="KR499"/>
      <c r="KS499"/>
      <c r="KT499"/>
      <c r="KU499"/>
      <c r="KV499"/>
      <c r="KW499"/>
      <c r="KX499"/>
      <c r="KY499"/>
      <c r="KZ499"/>
      <c r="LA499"/>
      <c r="LB499"/>
      <c r="LC499"/>
      <c r="LD499"/>
      <c r="LE499"/>
      <c r="LF499"/>
      <c r="LG499"/>
      <c r="LH499"/>
      <c r="LI499"/>
      <c r="LJ499"/>
      <c r="LK499"/>
      <c r="LL499"/>
      <c r="LM499"/>
      <c r="LN499"/>
      <c r="LO499"/>
      <c r="LP499"/>
      <c r="LQ499"/>
      <c r="LR499"/>
      <c r="LS499"/>
      <c r="LT499"/>
      <c r="LU499"/>
      <c r="LV499"/>
      <c r="LW499"/>
      <c r="LX499"/>
      <c r="LY499"/>
      <c r="LZ499"/>
      <c r="MA499"/>
      <c r="MB499"/>
      <c r="MC499"/>
      <c r="MD499"/>
      <c r="ME499"/>
      <c r="MF499"/>
      <c r="MG499"/>
      <c r="MH499"/>
      <c r="MI499"/>
      <c r="MJ499"/>
      <c r="MK499"/>
      <c r="ML499"/>
      <c r="MM499"/>
      <c r="MN499"/>
      <c r="MO499"/>
      <c r="MP499"/>
      <c r="MQ499"/>
      <c r="MR499"/>
      <c r="MS499"/>
      <c r="MT499"/>
      <c r="MU499"/>
      <c r="MV499"/>
      <c r="MW499"/>
      <c r="MX499"/>
      <c r="MY499"/>
      <c r="MZ499"/>
      <c r="NA499"/>
      <c r="NB499"/>
      <c r="NC499"/>
      <c r="ND499"/>
      <c r="NE499"/>
      <c r="NF499"/>
      <c r="NG499"/>
      <c r="NH499"/>
      <c r="NI499"/>
      <c r="NJ499"/>
      <c r="NK499"/>
      <c r="NL499"/>
      <c r="NM499"/>
      <c r="NN499"/>
      <c r="NO499"/>
      <c r="NP499"/>
      <c r="NQ499"/>
      <c r="NR499"/>
      <c r="NS499"/>
      <c r="NT499"/>
      <c r="NU499"/>
      <c r="NV499"/>
      <c r="NW499"/>
      <c r="NX499"/>
      <c r="NY499"/>
      <c r="NZ499"/>
      <c r="OA499"/>
      <c r="OB499"/>
      <c r="OC499"/>
      <c r="OD499"/>
      <c r="OE499"/>
      <c r="OF499"/>
      <c r="OG499"/>
      <c r="OH499"/>
      <c r="OI499"/>
      <c r="OJ499"/>
      <c r="OK499"/>
      <c r="OL499"/>
      <c r="OM499"/>
      <c r="ON499"/>
      <c r="OO499"/>
      <c r="OP499"/>
      <c r="OQ499"/>
      <c r="OR499"/>
      <c r="OS499"/>
      <c r="OT499"/>
      <c r="OU499"/>
      <c r="OV499"/>
      <c r="OW499"/>
      <c r="OX499"/>
      <c r="OY499"/>
      <c r="OZ499"/>
      <c r="PA499"/>
      <c r="PB499"/>
      <c r="PC499"/>
      <c r="PD499"/>
      <c r="PE499"/>
      <c r="PF499"/>
      <c r="PG499"/>
      <c r="PH499"/>
      <c r="PI499"/>
      <c r="PJ499"/>
      <c r="PK499"/>
      <c r="PL499"/>
      <c r="PM499"/>
      <c r="PN499"/>
      <c r="PO499"/>
      <c r="PP499"/>
      <c r="PQ499"/>
      <c r="PR499"/>
      <c r="PS499"/>
      <c r="PT499"/>
      <c r="PU499"/>
      <c r="PV499"/>
      <c r="PW499"/>
      <c r="PX499"/>
      <c r="PY499"/>
      <c r="PZ499"/>
      <c r="QA499"/>
      <c r="QB499"/>
      <c r="QC499"/>
      <c r="QD499"/>
      <c r="QE499"/>
      <c r="QF499"/>
      <c r="QG499"/>
      <c r="QH499"/>
      <c r="QI499"/>
      <c r="QJ499"/>
      <c r="QK499"/>
      <c r="QL499"/>
      <c r="QM499"/>
      <c r="QN499"/>
      <c r="QO499"/>
      <c r="QP499"/>
      <c r="QQ499"/>
      <c r="QR499"/>
      <c r="QS499"/>
      <c r="QT499"/>
      <c r="QU499"/>
      <c r="QV499"/>
      <c r="QW499"/>
      <c r="QX499"/>
      <c r="QY499"/>
      <c r="QZ499"/>
      <c r="RA499"/>
      <c r="RB499"/>
      <c r="RC499"/>
      <c r="RD499"/>
      <c r="RE499"/>
      <c r="RF499"/>
      <c r="RG499"/>
      <c r="RH499"/>
      <c r="RI499"/>
      <c r="RJ499"/>
      <c r="RK499"/>
      <c r="RL499"/>
      <c r="RM499"/>
      <c r="RN499"/>
      <c r="RO499"/>
      <c r="RP499"/>
      <c r="RQ499"/>
    </row>
    <row r="500" spans="1:485" s="40" customFormat="1" x14ac:dyDescent="0.2">
      <c r="A500" s="46" t="s">
        <v>775</v>
      </c>
      <c r="B500" s="47" t="s">
        <v>776</v>
      </c>
      <c r="C500" s="47" t="s">
        <v>378</v>
      </c>
      <c r="D500" s="47" t="s">
        <v>783</v>
      </c>
      <c r="E500" s="26">
        <v>2100857</v>
      </c>
      <c r="F500" s="156">
        <v>2433942</v>
      </c>
      <c r="G500" s="2">
        <f t="shared" si="15"/>
        <v>333085</v>
      </c>
      <c r="H500" s="44">
        <f t="shared" si="14"/>
        <v>0.1585</v>
      </c>
      <c r="I500" s="61" t="s">
        <v>870</v>
      </c>
      <c r="J500" s="65" t="s">
        <v>870</v>
      </c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  <c r="IZ500"/>
      <c r="JA500"/>
      <c r="JB500"/>
      <c r="JC500"/>
      <c r="JD500"/>
      <c r="JE500"/>
      <c r="JF500"/>
      <c r="JG500"/>
      <c r="JH500"/>
      <c r="JI500"/>
      <c r="JJ500"/>
      <c r="JK500"/>
      <c r="JL500"/>
      <c r="JM500"/>
      <c r="JN500"/>
      <c r="JO500"/>
      <c r="JP500"/>
      <c r="JQ500"/>
      <c r="JR500"/>
      <c r="JS500"/>
      <c r="JT500"/>
      <c r="JU500"/>
      <c r="JV500"/>
      <c r="JW500"/>
      <c r="JX500"/>
      <c r="JY500"/>
      <c r="JZ500"/>
      <c r="KA500"/>
      <c r="KB500"/>
      <c r="KC500"/>
      <c r="KD500"/>
      <c r="KE500"/>
      <c r="KF500"/>
      <c r="KG500"/>
      <c r="KH500"/>
      <c r="KI500"/>
      <c r="KJ500"/>
      <c r="KK500"/>
      <c r="KL500"/>
      <c r="KM500"/>
      <c r="KN500"/>
      <c r="KO500"/>
      <c r="KP500"/>
      <c r="KQ500"/>
      <c r="KR500"/>
      <c r="KS500"/>
      <c r="KT500"/>
      <c r="KU500"/>
      <c r="KV500"/>
      <c r="KW500"/>
      <c r="KX500"/>
      <c r="KY500"/>
      <c r="KZ500"/>
      <c r="LA500"/>
      <c r="LB500"/>
      <c r="LC500"/>
      <c r="LD500"/>
      <c r="LE500"/>
      <c r="LF500"/>
      <c r="LG500"/>
      <c r="LH500"/>
      <c r="LI500"/>
      <c r="LJ500"/>
      <c r="LK500"/>
      <c r="LL500"/>
      <c r="LM500"/>
      <c r="LN500"/>
      <c r="LO500"/>
      <c r="LP500"/>
      <c r="LQ500"/>
      <c r="LR500"/>
      <c r="LS500"/>
      <c r="LT500"/>
      <c r="LU500"/>
      <c r="LV500"/>
      <c r="LW500"/>
      <c r="LX500"/>
      <c r="LY500"/>
      <c r="LZ500"/>
      <c r="MA500"/>
      <c r="MB500"/>
      <c r="MC500"/>
      <c r="MD500"/>
      <c r="ME500"/>
      <c r="MF500"/>
      <c r="MG500"/>
      <c r="MH500"/>
      <c r="MI500"/>
      <c r="MJ500"/>
      <c r="MK500"/>
      <c r="ML500"/>
      <c r="MM500"/>
      <c r="MN500"/>
      <c r="MO500"/>
      <c r="MP500"/>
      <c r="MQ500"/>
      <c r="MR500"/>
      <c r="MS500"/>
      <c r="MT500"/>
      <c r="MU500"/>
      <c r="MV500"/>
      <c r="MW500"/>
      <c r="MX500"/>
      <c r="MY500"/>
      <c r="MZ500"/>
      <c r="NA500"/>
      <c r="NB500"/>
      <c r="NC500"/>
      <c r="ND500"/>
      <c r="NE500"/>
      <c r="NF500"/>
      <c r="NG500"/>
      <c r="NH500"/>
      <c r="NI500"/>
      <c r="NJ500"/>
      <c r="NK500"/>
      <c r="NL500"/>
      <c r="NM500"/>
      <c r="NN500"/>
      <c r="NO500"/>
      <c r="NP500"/>
      <c r="NQ500"/>
      <c r="NR500"/>
      <c r="NS500"/>
      <c r="NT500"/>
      <c r="NU500"/>
      <c r="NV500"/>
      <c r="NW500"/>
      <c r="NX500"/>
      <c r="NY500"/>
      <c r="NZ500"/>
      <c r="OA500"/>
      <c r="OB500"/>
      <c r="OC500"/>
      <c r="OD500"/>
      <c r="OE500"/>
      <c r="OF500"/>
      <c r="OG500"/>
      <c r="OH500"/>
      <c r="OI500"/>
      <c r="OJ500"/>
      <c r="OK500"/>
      <c r="OL500"/>
      <c r="OM500"/>
      <c r="ON500"/>
      <c r="OO500"/>
      <c r="OP500"/>
      <c r="OQ500"/>
      <c r="OR500"/>
      <c r="OS500"/>
      <c r="OT500"/>
      <c r="OU500"/>
      <c r="OV500"/>
      <c r="OW500"/>
      <c r="OX500"/>
      <c r="OY500"/>
      <c r="OZ500"/>
      <c r="PA500"/>
      <c r="PB500"/>
      <c r="PC500"/>
      <c r="PD500"/>
      <c r="PE500"/>
      <c r="PF500"/>
      <c r="PG500"/>
      <c r="PH500"/>
      <c r="PI500"/>
      <c r="PJ500"/>
      <c r="PK500"/>
      <c r="PL500"/>
      <c r="PM500"/>
      <c r="PN500"/>
      <c r="PO500"/>
      <c r="PP500"/>
      <c r="PQ500"/>
      <c r="PR500"/>
      <c r="PS500"/>
      <c r="PT500"/>
      <c r="PU500"/>
      <c r="PV500"/>
      <c r="PW500"/>
      <c r="PX500"/>
      <c r="PY500"/>
      <c r="PZ500"/>
      <c r="QA500"/>
      <c r="QB500"/>
      <c r="QC500"/>
      <c r="QD500"/>
      <c r="QE500"/>
      <c r="QF500"/>
      <c r="QG500"/>
      <c r="QH500"/>
      <c r="QI500"/>
      <c r="QJ500"/>
      <c r="QK500"/>
      <c r="QL500"/>
      <c r="QM500"/>
      <c r="QN500"/>
      <c r="QO500"/>
      <c r="QP500"/>
      <c r="QQ500"/>
      <c r="QR500"/>
      <c r="QS500"/>
      <c r="QT500"/>
      <c r="QU500"/>
      <c r="QV500"/>
      <c r="QW500"/>
      <c r="QX500"/>
      <c r="QY500"/>
      <c r="QZ500"/>
      <c r="RA500"/>
      <c r="RB500"/>
      <c r="RC500"/>
      <c r="RD500"/>
      <c r="RE500"/>
      <c r="RF500"/>
      <c r="RG500"/>
      <c r="RH500"/>
      <c r="RI500"/>
      <c r="RJ500"/>
      <c r="RK500"/>
      <c r="RL500"/>
      <c r="RM500"/>
      <c r="RN500"/>
      <c r="RO500"/>
      <c r="RP500"/>
      <c r="RQ500"/>
    </row>
    <row r="501" spans="1:485" s="40" customFormat="1" x14ac:dyDescent="0.2">
      <c r="A501" s="46" t="s">
        <v>775</v>
      </c>
      <c r="B501" s="47" t="s">
        <v>776</v>
      </c>
      <c r="C501" s="47" t="s">
        <v>603</v>
      </c>
      <c r="D501" s="47" t="s">
        <v>784</v>
      </c>
      <c r="E501" s="26">
        <v>687816</v>
      </c>
      <c r="F501" s="156">
        <v>773140</v>
      </c>
      <c r="G501" s="2">
        <f t="shared" si="15"/>
        <v>85324</v>
      </c>
      <c r="H501" s="44">
        <f t="shared" si="14"/>
        <v>0.1241</v>
      </c>
      <c r="I501" s="61" t="s">
        <v>870</v>
      </c>
      <c r="J501" s="65" t="s">
        <v>870</v>
      </c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  <c r="IZ501"/>
      <c r="JA501"/>
      <c r="JB501"/>
      <c r="JC501"/>
      <c r="JD501"/>
      <c r="JE501"/>
      <c r="JF501"/>
      <c r="JG501"/>
      <c r="JH501"/>
      <c r="JI501"/>
      <c r="JJ501"/>
      <c r="JK501"/>
      <c r="JL501"/>
      <c r="JM501"/>
      <c r="JN501"/>
      <c r="JO501"/>
      <c r="JP501"/>
      <c r="JQ501"/>
      <c r="JR501"/>
      <c r="JS501"/>
      <c r="JT501"/>
      <c r="JU501"/>
      <c r="JV501"/>
      <c r="JW501"/>
      <c r="JX501"/>
      <c r="JY501"/>
      <c r="JZ501"/>
      <c r="KA501"/>
      <c r="KB501"/>
      <c r="KC501"/>
      <c r="KD501"/>
      <c r="KE501"/>
      <c r="KF501"/>
      <c r="KG501"/>
      <c r="KH501"/>
      <c r="KI501"/>
      <c r="KJ501"/>
      <c r="KK501"/>
      <c r="KL501"/>
      <c r="KM501"/>
      <c r="KN501"/>
      <c r="KO501"/>
      <c r="KP501"/>
      <c r="KQ501"/>
      <c r="KR501"/>
      <c r="KS501"/>
      <c r="KT501"/>
      <c r="KU501"/>
      <c r="KV501"/>
      <c r="KW501"/>
      <c r="KX501"/>
      <c r="KY501"/>
      <c r="KZ501"/>
      <c r="LA501"/>
      <c r="LB501"/>
      <c r="LC501"/>
      <c r="LD501"/>
      <c r="LE501"/>
      <c r="LF501"/>
      <c r="LG501"/>
      <c r="LH501"/>
      <c r="LI501"/>
      <c r="LJ501"/>
      <c r="LK501"/>
      <c r="LL501"/>
      <c r="LM501"/>
      <c r="LN501"/>
      <c r="LO501"/>
      <c r="LP501"/>
      <c r="LQ501"/>
      <c r="LR501"/>
      <c r="LS501"/>
      <c r="LT501"/>
      <c r="LU501"/>
      <c r="LV501"/>
      <c r="LW501"/>
      <c r="LX501"/>
      <c r="LY501"/>
      <c r="LZ501"/>
      <c r="MA501"/>
      <c r="MB501"/>
      <c r="MC501"/>
      <c r="MD501"/>
      <c r="ME501"/>
      <c r="MF501"/>
      <c r="MG501"/>
      <c r="MH501"/>
      <c r="MI501"/>
      <c r="MJ501"/>
      <c r="MK501"/>
      <c r="ML501"/>
      <c r="MM501"/>
      <c r="MN501"/>
      <c r="MO501"/>
      <c r="MP501"/>
      <c r="MQ501"/>
      <c r="MR501"/>
      <c r="MS501"/>
      <c r="MT501"/>
      <c r="MU501"/>
      <c r="MV501"/>
      <c r="MW501"/>
      <c r="MX501"/>
      <c r="MY501"/>
      <c r="MZ501"/>
      <c r="NA501"/>
      <c r="NB501"/>
      <c r="NC501"/>
      <c r="ND501"/>
      <c r="NE501"/>
      <c r="NF501"/>
      <c r="NG501"/>
      <c r="NH501"/>
      <c r="NI501"/>
      <c r="NJ501"/>
      <c r="NK501"/>
      <c r="NL501"/>
      <c r="NM501"/>
      <c r="NN501"/>
      <c r="NO501"/>
      <c r="NP501"/>
      <c r="NQ501"/>
      <c r="NR501"/>
      <c r="NS501"/>
      <c r="NT501"/>
      <c r="NU501"/>
      <c r="NV501"/>
      <c r="NW501"/>
      <c r="NX501"/>
      <c r="NY501"/>
      <c r="NZ501"/>
      <c r="OA501"/>
      <c r="OB501"/>
      <c r="OC501"/>
      <c r="OD501"/>
      <c r="OE501"/>
      <c r="OF501"/>
      <c r="OG501"/>
      <c r="OH501"/>
      <c r="OI501"/>
      <c r="OJ501"/>
      <c r="OK501"/>
      <c r="OL501"/>
      <c r="OM501"/>
      <c r="ON501"/>
      <c r="OO501"/>
      <c r="OP501"/>
      <c r="OQ501"/>
      <c r="OR501"/>
      <c r="OS501"/>
      <c r="OT501"/>
      <c r="OU501"/>
      <c r="OV501"/>
      <c r="OW501"/>
      <c r="OX501"/>
      <c r="OY501"/>
      <c r="OZ501"/>
      <c r="PA501"/>
      <c r="PB501"/>
      <c r="PC501"/>
      <c r="PD501"/>
      <c r="PE501"/>
      <c r="PF501"/>
      <c r="PG501"/>
      <c r="PH501"/>
      <c r="PI501"/>
      <c r="PJ501"/>
      <c r="PK501"/>
      <c r="PL501"/>
      <c r="PM501"/>
      <c r="PN501"/>
      <c r="PO501"/>
      <c r="PP501"/>
      <c r="PQ501"/>
      <c r="PR501"/>
      <c r="PS501"/>
      <c r="PT501"/>
      <c r="PU501"/>
      <c r="PV501"/>
      <c r="PW501"/>
      <c r="PX501"/>
      <c r="PY501"/>
      <c r="PZ501"/>
      <c r="QA501"/>
      <c r="QB501"/>
      <c r="QC501"/>
      <c r="QD501"/>
      <c r="QE501"/>
      <c r="QF501"/>
      <c r="QG501"/>
      <c r="QH501"/>
      <c r="QI501"/>
      <c r="QJ501"/>
      <c r="QK501"/>
      <c r="QL501"/>
      <c r="QM501"/>
      <c r="QN501"/>
      <c r="QO501"/>
      <c r="QP501"/>
      <c r="QQ501"/>
      <c r="QR501"/>
      <c r="QS501"/>
      <c r="QT501"/>
      <c r="QU501"/>
      <c r="QV501"/>
      <c r="QW501"/>
      <c r="QX501"/>
      <c r="QY501"/>
      <c r="QZ501"/>
      <c r="RA501"/>
      <c r="RB501"/>
      <c r="RC501"/>
      <c r="RD501"/>
      <c r="RE501"/>
      <c r="RF501"/>
      <c r="RG501"/>
      <c r="RH501"/>
      <c r="RI501"/>
      <c r="RJ501"/>
      <c r="RK501"/>
      <c r="RL501"/>
      <c r="RM501"/>
      <c r="RN501"/>
      <c r="RO501"/>
      <c r="RP501"/>
      <c r="RQ501"/>
    </row>
    <row r="502" spans="1:485" s="40" customFormat="1" x14ac:dyDescent="0.2">
      <c r="A502" s="46" t="s">
        <v>775</v>
      </c>
      <c r="B502" s="47" t="s">
        <v>776</v>
      </c>
      <c r="C502" s="47" t="s">
        <v>785</v>
      </c>
      <c r="D502" s="47" t="s">
        <v>786</v>
      </c>
      <c r="E502" s="26">
        <v>21955</v>
      </c>
      <c r="F502" s="156">
        <v>63609</v>
      </c>
      <c r="G502" s="2">
        <f t="shared" si="15"/>
        <v>41654</v>
      </c>
      <c r="H502" s="44">
        <f t="shared" si="14"/>
        <v>1.8972</v>
      </c>
      <c r="I502" s="61">
        <v>1</v>
      </c>
      <c r="J502" s="65" t="s">
        <v>870</v>
      </c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  <c r="IZ502"/>
      <c r="JA502"/>
      <c r="JB502"/>
      <c r="JC502"/>
      <c r="JD502"/>
      <c r="JE502"/>
      <c r="JF502"/>
      <c r="JG502"/>
      <c r="JH502"/>
      <c r="JI502"/>
      <c r="JJ502"/>
      <c r="JK502"/>
      <c r="JL502"/>
      <c r="JM502"/>
      <c r="JN502"/>
      <c r="JO502"/>
      <c r="JP502"/>
      <c r="JQ502"/>
      <c r="JR502"/>
      <c r="JS502"/>
      <c r="JT502"/>
      <c r="JU502"/>
      <c r="JV502"/>
      <c r="JW502"/>
      <c r="JX502"/>
      <c r="JY502"/>
      <c r="JZ502"/>
      <c r="KA502"/>
      <c r="KB502"/>
      <c r="KC502"/>
      <c r="KD502"/>
      <c r="KE502"/>
      <c r="KF502"/>
      <c r="KG502"/>
      <c r="KH502"/>
      <c r="KI502"/>
      <c r="KJ502"/>
      <c r="KK502"/>
      <c r="KL502"/>
      <c r="KM502"/>
      <c r="KN502"/>
      <c r="KO502"/>
      <c r="KP502"/>
      <c r="KQ502"/>
      <c r="KR502"/>
      <c r="KS502"/>
      <c r="KT502"/>
      <c r="KU502"/>
      <c r="KV502"/>
      <c r="KW502"/>
      <c r="KX502"/>
      <c r="KY502"/>
      <c r="KZ502"/>
      <c r="LA502"/>
      <c r="LB502"/>
      <c r="LC502"/>
      <c r="LD502"/>
      <c r="LE502"/>
      <c r="LF502"/>
      <c r="LG502"/>
      <c r="LH502"/>
      <c r="LI502"/>
      <c r="LJ502"/>
      <c r="LK502"/>
      <c r="LL502"/>
      <c r="LM502"/>
      <c r="LN502"/>
      <c r="LO502"/>
      <c r="LP502"/>
      <c r="LQ502"/>
      <c r="LR502"/>
      <c r="LS502"/>
      <c r="LT502"/>
      <c r="LU502"/>
      <c r="LV502"/>
      <c r="LW502"/>
      <c r="LX502"/>
      <c r="LY502"/>
      <c r="LZ502"/>
      <c r="MA502"/>
      <c r="MB502"/>
      <c r="MC502"/>
      <c r="MD502"/>
      <c r="ME502"/>
      <c r="MF502"/>
      <c r="MG502"/>
      <c r="MH502"/>
      <c r="MI502"/>
      <c r="MJ502"/>
      <c r="MK502"/>
      <c r="ML502"/>
      <c r="MM502"/>
      <c r="MN502"/>
      <c r="MO502"/>
      <c r="MP502"/>
      <c r="MQ502"/>
      <c r="MR502"/>
      <c r="MS502"/>
      <c r="MT502"/>
      <c r="MU502"/>
      <c r="MV502"/>
      <c r="MW502"/>
      <c r="MX502"/>
      <c r="MY502"/>
      <c r="MZ502"/>
      <c r="NA502"/>
      <c r="NB502"/>
      <c r="NC502"/>
      <c r="ND502"/>
      <c r="NE502"/>
      <c r="NF502"/>
      <c r="NG502"/>
      <c r="NH502"/>
      <c r="NI502"/>
      <c r="NJ502"/>
      <c r="NK502"/>
      <c r="NL502"/>
      <c r="NM502"/>
      <c r="NN502"/>
      <c r="NO502"/>
      <c r="NP502"/>
      <c r="NQ502"/>
      <c r="NR502"/>
      <c r="NS502"/>
      <c r="NT502"/>
      <c r="NU502"/>
      <c r="NV502"/>
      <c r="NW502"/>
      <c r="NX502"/>
      <c r="NY502"/>
      <c r="NZ502"/>
      <c r="OA502"/>
      <c r="OB502"/>
      <c r="OC502"/>
      <c r="OD502"/>
      <c r="OE502"/>
      <c r="OF502"/>
      <c r="OG502"/>
      <c r="OH502"/>
      <c r="OI502"/>
      <c r="OJ502"/>
      <c r="OK502"/>
      <c r="OL502"/>
      <c r="OM502"/>
      <c r="ON502"/>
      <c r="OO502"/>
      <c r="OP502"/>
      <c r="OQ502"/>
      <c r="OR502"/>
      <c r="OS502"/>
      <c r="OT502"/>
      <c r="OU502"/>
      <c r="OV502"/>
      <c r="OW502"/>
      <c r="OX502"/>
      <c r="OY502"/>
      <c r="OZ502"/>
      <c r="PA502"/>
      <c r="PB502"/>
      <c r="PC502"/>
      <c r="PD502"/>
      <c r="PE502"/>
      <c r="PF502"/>
      <c r="PG502"/>
      <c r="PH502"/>
      <c r="PI502"/>
      <c r="PJ502"/>
      <c r="PK502"/>
      <c r="PL502"/>
      <c r="PM502"/>
      <c r="PN502"/>
      <c r="PO502"/>
      <c r="PP502"/>
      <c r="PQ502"/>
      <c r="PR502"/>
      <c r="PS502"/>
      <c r="PT502"/>
      <c r="PU502"/>
      <c r="PV502"/>
      <c r="PW502"/>
      <c r="PX502"/>
      <c r="PY502"/>
      <c r="PZ502"/>
      <c r="QA502"/>
      <c r="QB502"/>
      <c r="QC502"/>
      <c r="QD502"/>
      <c r="QE502"/>
      <c r="QF502"/>
      <c r="QG502"/>
      <c r="QH502"/>
      <c r="QI502"/>
      <c r="QJ502"/>
      <c r="QK502"/>
      <c r="QL502"/>
      <c r="QM502"/>
      <c r="QN502"/>
      <c r="QO502"/>
      <c r="QP502"/>
      <c r="QQ502"/>
      <c r="QR502"/>
      <c r="QS502"/>
      <c r="QT502"/>
      <c r="QU502"/>
      <c r="QV502"/>
      <c r="QW502"/>
      <c r="QX502"/>
      <c r="QY502"/>
      <c r="QZ502"/>
      <c r="RA502"/>
      <c r="RB502"/>
      <c r="RC502"/>
      <c r="RD502"/>
      <c r="RE502"/>
      <c r="RF502"/>
      <c r="RG502"/>
      <c r="RH502"/>
      <c r="RI502"/>
      <c r="RJ502"/>
      <c r="RK502"/>
      <c r="RL502"/>
      <c r="RM502"/>
      <c r="RN502"/>
      <c r="RO502"/>
      <c r="RP502"/>
      <c r="RQ502"/>
    </row>
    <row r="503" spans="1:485" s="40" customFormat="1" x14ac:dyDescent="0.2">
      <c r="A503" s="46" t="s">
        <v>775</v>
      </c>
      <c r="B503" s="47" t="s">
        <v>776</v>
      </c>
      <c r="C503" s="47" t="s">
        <v>787</v>
      </c>
      <c r="D503" s="47" t="s">
        <v>788</v>
      </c>
      <c r="E503" s="26">
        <v>653992</v>
      </c>
      <c r="F503" s="156">
        <v>853528</v>
      </c>
      <c r="G503" s="2">
        <f t="shared" si="15"/>
        <v>199536</v>
      </c>
      <c r="H503" s="44">
        <f t="shared" si="14"/>
        <v>0.30509999999999998</v>
      </c>
      <c r="I503" s="61" t="s">
        <v>870</v>
      </c>
      <c r="J503" s="65" t="s">
        <v>870</v>
      </c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  <c r="IZ503"/>
      <c r="JA503"/>
      <c r="JB503"/>
      <c r="JC503"/>
      <c r="JD503"/>
      <c r="JE503"/>
      <c r="JF503"/>
      <c r="JG503"/>
      <c r="JH503"/>
      <c r="JI503"/>
      <c r="JJ503"/>
      <c r="JK503"/>
      <c r="JL503"/>
      <c r="JM503"/>
      <c r="JN503"/>
      <c r="JO503"/>
      <c r="JP503"/>
      <c r="JQ503"/>
      <c r="JR503"/>
      <c r="JS503"/>
      <c r="JT503"/>
      <c r="JU503"/>
      <c r="JV503"/>
      <c r="JW503"/>
      <c r="JX503"/>
      <c r="JY503"/>
      <c r="JZ503"/>
      <c r="KA503"/>
      <c r="KB503"/>
      <c r="KC503"/>
      <c r="KD503"/>
      <c r="KE503"/>
      <c r="KF503"/>
      <c r="KG503"/>
      <c r="KH503"/>
      <c r="KI503"/>
      <c r="KJ503"/>
      <c r="KK503"/>
      <c r="KL503"/>
      <c r="KM503"/>
      <c r="KN503"/>
      <c r="KO503"/>
      <c r="KP503"/>
      <c r="KQ503"/>
      <c r="KR503"/>
      <c r="KS503"/>
      <c r="KT503"/>
      <c r="KU503"/>
      <c r="KV503"/>
      <c r="KW503"/>
      <c r="KX503"/>
      <c r="KY503"/>
      <c r="KZ503"/>
      <c r="LA503"/>
      <c r="LB503"/>
      <c r="LC503"/>
      <c r="LD503"/>
      <c r="LE503"/>
      <c r="LF503"/>
      <c r="LG503"/>
      <c r="LH503"/>
      <c r="LI503"/>
      <c r="LJ503"/>
      <c r="LK503"/>
      <c r="LL503"/>
      <c r="LM503"/>
      <c r="LN503"/>
      <c r="LO503"/>
      <c r="LP503"/>
      <c r="LQ503"/>
      <c r="LR503"/>
      <c r="LS503"/>
      <c r="LT503"/>
      <c r="LU503"/>
      <c r="LV503"/>
      <c r="LW503"/>
      <c r="LX503"/>
      <c r="LY503"/>
      <c r="LZ503"/>
      <c r="MA503"/>
      <c r="MB503"/>
      <c r="MC503"/>
      <c r="MD503"/>
      <c r="ME503"/>
      <c r="MF503"/>
      <c r="MG503"/>
      <c r="MH503"/>
      <c r="MI503"/>
      <c r="MJ503"/>
      <c r="MK503"/>
      <c r="ML503"/>
      <c r="MM503"/>
      <c r="MN503"/>
      <c r="MO503"/>
      <c r="MP503"/>
      <c r="MQ503"/>
      <c r="MR503"/>
      <c r="MS503"/>
      <c r="MT503"/>
      <c r="MU503"/>
      <c r="MV503"/>
      <c r="MW503"/>
      <c r="MX503"/>
      <c r="MY503"/>
      <c r="MZ503"/>
      <c r="NA503"/>
      <c r="NB503"/>
      <c r="NC503"/>
      <c r="ND503"/>
      <c r="NE503"/>
      <c r="NF503"/>
      <c r="NG503"/>
      <c r="NH503"/>
      <c r="NI503"/>
      <c r="NJ503"/>
      <c r="NK503"/>
      <c r="NL503"/>
      <c r="NM503"/>
      <c r="NN503"/>
      <c r="NO503"/>
      <c r="NP503"/>
      <c r="NQ503"/>
      <c r="NR503"/>
      <c r="NS503"/>
      <c r="NT503"/>
      <c r="NU503"/>
      <c r="NV503"/>
      <c r="NW503"/>
      <c r="NX503"/>
      <c r="NY503"/>
      <c r="NZ503"/>
      <c r="OA503"/>
      <c r="OB503"/>
      <c r="OC503"/>
      <c r="OD503"/>
      <c r="OE503"/>
      <c r="OF503"/>
      <c r="OG503"/>
      <c r="OH503"/>
      <c r="OI503"/>
      <c r="OJ503"/>
      <c r="OK503"/>
      <c r="OL503"/>
      <c r="OM503"/>
      <c r="ON503"/>
      <c r="OO503"/>
      <c r="OP503"/>
      <c r="OQ503"/>
      <c r="OR503"/>
      <c r="OS503"/>
      <c r="OT503"/>
      <c r="OU503"/>
      <c r="OV503"/>
      <c r="OW503"/>
      <c r="OX503"/>
      <c r="OY503"/>
      <c r="OZ503"/>
      <c r="PA503"/>
      <c r="PB503"/>
      <c r="PC503"/>
      <c r="PD503"/>
      <c r="PE503"/>
      <c r="PF503"/>
      <c r="PG503"/>
      <c r="PH503"/>
      <c r="PI503"/>
      <c r="PJ503"/>
      <c r="PK503"/>
      <c r="PL503"/>
      <c r="PM503"/>
      <c r="PN503"/>
      <c r="PO503"/>
      <c r="PP503"/>
      <c r="PQ503"/>
      <c r="PR503"/>
      <c r="PS503"/>
      <c r="PT503"/>
      <c r="PU503"/>
      <c r="PV503"/>
      <c r="PW503"/>
      <c r="PX503"/>
      <c r="PY503"/>
      <c r="PZ503"/>
      <c r="QA503"/>
      <c r="QB503"/>
      <c r="QC503"/>
      <c r="QD503"/>
      <c r="QE503"/>
      <c r="QF503"/>
      <c r="QG503"/>
      <c r="QH503"/>
      <c r="QI503"/>
      <c r="QJ503"/>
      <c r="QK503"/>
      <c r="QL503"/>
      <c r="QM503"/>
      <c r="QN503"/>
      <c r="QO503"/>
      <c r="QP503"/>
      <c r="QQ503"/>
      <c r="QR503"/>
      <c r="QS503"/>
      <c r="QT503"/>
      <c r="QU503"/>
      <c r="QV503"/>
      <c r="QW503"/>
      <c r="QX503"/>
      <c r="QY503"/>
      <c r="QZ503"/>
      <c r="RA503"/>
      <c r="RB503"/>
      <c r="RC503"/>
      <c r="RD503"/>
      <c r="RE503"/>
      <c r="RF503"/>
      <c r="RG503"/>
      <c r="RH503"/>
      <c r="RI503"/>
      <c r="RJ503"/>
      <c r="RK503"/>
      <c r="RL503"/>
      <c r="RM503"/>
      <c r="RN503"/>
      <c r="RO503"/>
      <c r="RP503"/>
      <c r="RQ503"/>
    </row>
    <row r="504" spans="1:485" s="40" customFormat="1" x14ac:dyDescent="0.2">
      <c r="A504" s="46" t="s">
        <v>789</v>
      </c>
      <c r="B504" s="47" t="s">
        <v>790</v>
      </c>
      <c r="C504" s="47" t="s">
        <v>510</v>
      </c>
      <c r="D504" s="47" t="s">
        <v>792</v>
      </c>
      <c r="E504" s="26">
        <v>159659</v>
      </c>
      <c r="F504" s="156">
        <v>164651</v>
      </c>
      <c r="G504" s="2">
        <f t="shared" si="15"/>
        <v>4992</v>
      </c>
      <c r="H504" s="44">
        <f t="shared" si="14"/>
        <v>3.1300000000000001E-2</v>
      </c>
      <c r="I504" s="61" t="s">
        <v>870</v>
      </c>
      <c r="J504" s="65" t="s">
        <v>870</v>
      </c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  <c r="IZ504"/>
      <c r="JA504"/>
      <c r="JB504"/>
      <c r="JC504"/>
      <c r="JD504"/>
      <c r="JE504"/>
      <c r="JF504"/>
      <c r="JG504"/>
      <c r="JH504"/>
      <c r="JI504"/>
      <c r="JJ504"/>
      <c r="JK504"/>
      <c r="JL504"/>
      <c r="JM504"/>
      <c r="JN504"/>
      <c r="JO504"/>
      <c r="JP504"/>
      <c r="JQ504"/>
      <c r="JR504"/>
      <c r="JS504"/>
      <c r="JT504"/>
      <c r="JU504"/>
      <c r="JV504"/>
      <c r="JW504"/>
      <c r="JX504"/>
      <c r="JY504"/>
      <c r="JZ504"/>
      <c r="KA504"/>
      <c r="KB504"/>
      <c r="KC504"/>
      <c r="KD504"/>
      <c r="KE504"/>
      <c r="KF504"/>
      <c r="KG504"/>
      <c r="KH504"/>
      <c r="KI504"/>
      <c r="KJ504"/>
      <c r="KK504"/>
      <c r="KL504"/>
      <c r="KM504"/>
      <c r="KN504"/>
      <c r="KO504"/>
      <c r="KP504"/>
      <c r="KQ504"/>
      <c r="KR504"/>
      <c r="KS504"/>
      <c r="KT504"/>
      <c r="KU504"/>
      <c r="KV504"/>
      <c r="KW504"/>
      <c r="KX504"/>
      <c r="KY504"/>
      <c r="KZ504"/>
      <c r="LA504"/>
      <c r="LB504"/>
      <c r="LC504"/>
      <c r="LD504"/>
      <c r="LE504"/>
      <c r="LF504"/>
      <c r="LG504"/>
      <c r="LH504"/>
      <c r="LI504"/>
      <c r="LJ504"/>
      <c r="LK504"/>
      <c r="LL504"/>
      <c r="LM504"/>
      <c r="LN504"/>
      <c r="LO504"/>
      <c r="LP504"/>
      <c r="LQ504"/>
      <c r="LR504"/>
      <c r="LS504"/>
      <c r="LT504"/>
      <c r="LU504"/>
      <c r="LV504"/>
      <c r="LW504"/>
      <c r="LX504"/>
      <c r="LY504"/>
      <c r="LZ504"/>
      <c r="MA504"/>
      <c r="MB504"/>
      <c r="MC504"/>
      <c r="MD504"/>
      <c r="ME504"/>
      <c r="MF504"/>
      <c r="MG504"/>
      <c r="MH504"/>
      <c r="MI504"/>
      <c r="MJ504"/>
      <c r="MK504"/>
      <c r="ML504"/>
      <c r="MM504"/>
      <c r="MN504"/>
      <c r="MO504"/>
      <c r="MP504"/>
      <c r="MQ504"/>
      <c r="MR504"/>
      <c r="MS504"/>
      <c r="MT504"/>
      <c r="MU504"/>
      <c r="MV504"/>
      <c r="MW504"/>
      <c r="MX504"/>
      <c r="MY504"/>
      <c r="MZ504"/>
      <c r="NA504"/>
      <c r="NB504"/>
      <c r="NC504"/>
      <c r="ND504"/>
      <c r="NE504"/>
      <c r="NF504"/>
      <c r="NG504"/>
      <c r="NH504"/>
      <c r="NI504"/>
      <c r="NJ504"/>
      <c r="NK504"/>
      <c r="NL504"/>
      <c r="NM504"/>
      <c r="NN504"/>
      <c r="NO504"/>
      <c r="NP504"/>
      <c r="NQ504"/>
      <c r="NR504"/>
      <c r="NS504"/>
      <c r="NT504"/>
      <c r="NU504"/>
      <c r="NV504"/>
      <c r="NW504"/>
      <c r="NX504"/>
      <c r="NY504"/>
      <c r="NZ504"/>
      <c r="OA504"/>
      <c r="OB504"/>
      <c r="OC504"/>
      <c r="OD504"/>
      <c r="OE504"/>
      <c r="OF504"/>
      <c r="OG504"/>
      <c r="OH504"/>
      <c r="OI504"/>
      <c r="OJ504"/>
      <c r="OK504"/>
      <c r="OL504"/>
      <c r="OM504"/>
      <c r="ON504"/>
      <c r="OO504"/>
      <c r="OP504"/>
      <c r="OQ504"/>
      <c r="OR504"/>
      <c r="OS504"/>
      <c r="OT504"/>
      <c r="OU504"/>
      <c r="OV504"/>
      <c r="OW504"/>
      <c r="OX504"/>
      <c r="OY504"/>
      <c r="OZ504"/>
      <c r="PA504"/>
      <c r="PB504"/>
      <c r="PC504"/>
      <c r="PD504"/>
      <c r="PE504"/>
      <c r="PF504"/>
      <c r="PG504"/>
      <c r="PH504"/>
      <c r="PI504"/>
      <c r="PJ504"/>
      <c r="PK504"/>
      <c r="PL504"/>
      <c r="PM504"/>
      <c r="PN504"/>
      <c r="PO504"/>
      <c r="PP504"/>
      <c r="PQ504"/>
      <c r="PR504"/>
      <c r="PS504"/>
      <c r="PT504"/>
      <c r="PU504"/>
      <c r="PV504"/>
      <c r="PW504"/>
      <c r="PX504"/>
      <c r="PY504"/>
      <c r="PZ504"/>
      <c r="QA504"/>
      <c r="QB504"/>
      <c r="QC504"/>
      <c r="QD504"/>
      <c r="QE504"/>
      <c r="QF504"/>
      <c r="QG504"/>
      <c r="QH504"/>
      <c r="QI504"/>
      <c r="QJ504"/>
      <c r="QK504"/>
      <c r="QL504"/>
      <c r="QM504"/>
      <c r="QN504"/>
      <c r="QO504"/>
      <c r="QP504"/>
      <c r="QQ504"/>
      <c r="QR504"/>
      <c r="QS504"/>
      <c r="QT504"/>
      <c r="QU504"/>
      <c r="QV504"/>
      <c r="QW504"/>
      <c r="QX504"/>
      <c r="QY504"/>
      <c r="QZ504"/>
      <c r="RA504"/>
      <c r="RB504"/>
      <c r="RC504"/>
      <c r="RD504"/>
      <c r="RE504"/>
      <c r="RF504"/>
      <c r="RG504"/>
      <c r="RH504"/>
      <c r="RI504"/>
      <c r="RJ504"/>
      <c r="RK504"/>
      <c r="RL504"/>
      <c r="RM504"/>
      <c r="RN504"/>
      <c r="RO504"/>
      <c r="RP504"/>
      <c r="RQ504"/>
    </row>
    <row r="505" spans="1:485" s="40" customFormat="1" x14ac:dyDescent="0.2">
      <c r="A505" s="46" t="s">
        <v>789</v>
      </c>
      <c r="B505" s="47" t="s">
        <v>790</v>
      </c>
      <c r="C505" s="47" t="s">
        <v>215</v>
      </c>
      <c r="D505" s="47" t="s">
        <v>791</v>
      </c>
      <c r="E505" s="26">
        <v>995817</v>
      </c>
      <c r="F505" s="156">
        <v>1271930</v>
      </c>
      <c r="G505" s="2">
        <f t="shared" si="15"/>
        <v>276113</v>
      </c>
      <c r="H505" s="44">
        <f t="shared" si="14"/>
        <v>0.27729999999999999</v>
      </c>
      <c r="I505" s="61" t="s">
        <v>870</v>
      </c>
      <c r="J505" s="65" t="s">
        <v>870</v>
      </c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  <c r="IZ505"/>
      <c r="JA505"/>
      <c r="JB505"/>
      <c r="JC505"/>
      <c r="JD505"/>
      <c r="JE505"/>
      <c r="JF505"/>
      <c r="JG505"/>
      <c r="JH505"/>
      <c r="JI505"/>
      <c r="JJ505"/>
      <c r="JK505"/>
      <c r="JL505"/>
      <c r="JM505"/>
      <c r="JN505"/>
      <c r="JO505"/>
      <c r="JP505"/>
      <c r="JQ505"/>
      <c r="JR505"/>
      <c r="JS505"/>
      <c r="JT505"/>
      <c r="JU505"/>
      <c r="JV505"/>
      <c r="JW505"/>
      <c r="JX505"/>
      <c r="JY505"/>
      <c r="JZ505"/>
      <c r="KA505"/>
      <c r="KB505"/>
      <c r="KC505"/>
      <c r="KD505"/>
      <c r="KE505"/>
      <c r="KF505"/>
      <c r="KG505"/>
      <c r="KH505"/>
      <c r="KI505"/>
      <c r="KJ505"/>
      <c r="KK505"/>
      <c r="KL505"/>
      <c r="KM505"/>
      <c r="KN505"/>
      <c r="KO505"/>
      <c r="KP505"/>
      <c r="KQ505"/>
      <c r="KR505"/>
      <c r="KS505"/>
      <c r="KT505"/>
      <c r="KU505"/>
      <c r="KV505"/>
      <c r="KW505"/>
      <c r="KX505"/>
      <c r="KY505"/>
      <c r="KZ505"/>
      <c r="LA505"/>
      <c r="LB505"/>
      <c r="LC505"/>
      <c r="LD505"/>
      <c r="LE505"/>
      <c r="LF505"/>
      <c r="LG505"/>
      <c r="LH505"/>
      <c r="LI505"/>
      <c r="LJ505"/>
      <c r="LK505"/>
      <c r="LL505"/>
      <c r="LM505"/>
      <c r="LN505"/>
      <c r="LO505"/>
      <c r="LP505"/>
      <c r="LQ505"/>
      <c r="LR505"/>
      <c r="LS505"/>
      <c r="LT505"/>
      <c r="LU505"/>
      <c r="LV505"/>
      <c r="LW505"/>
      <c r="LX505"/>
      <c r="LY505"/>
      <c r="LZ505"/>
      <c r="MA505"/>
      <c r="MB505"/>
      <c r="MC505"/>
      <c r="MD505"/>
      <c r="ME505"/>
      <c r="MF505"/>
      <c r="MG505"/>
      <c r="MH505"/>
      <c r="MI505"/>
      <c r="MJ505"/>
      <c r="MK505"/>
      <c r="ML505"/>
      <c r="MM505"/>
      <c r="MN505"/>
      <c r="MO505"/>
      <c r="MP505"/>
      <c r="MQ505"/>
      <c r="MR505"/>
      <c r="MS505"/>
      <c r="MT505"/>
      <c r="MU505"/>
      <c r="MV505"/>
      <c r="MW505"/>
      <c r="MX505"/>
      <c r="MY505"/>
      <c r="MZ505"/>
      <c r="NA505"/>
      <c r="NB505"/>
      <c r="NC505"/>
      <c r="ND505"/>
      <c r="NE505"/>
      <c r="NF505"/>
      <c r="NG505"/>
      <c r="NH505"/>
      <c r="NI505"/>
      <c r="NJ505"/>
      <c r="NK505"/>
      <c r="NL505"/>
      <c r="NM505"/>
      <c r="NN505"/>
      <c r="NO505"/>
      <c r="NP505"/>
      <c r="NQ505"/>
      <c r="NR505"/>
      <c r="NS505"/>
      <c r="NT505"/>
      <c r="NU505"/>
      <c r="NV505"/>
      <c r="NW505"/>
      <c r="NX505"/>
      <c r="NY505"/>
      <c r="NZ505"/>
      <c r="OA505"/>
      <c r="OB505"/>
      <c r="OC505"/>
      <c r="OD505"/>
      <c r="OE505"/>
      <c r="OF505"/>
      <c r="OG505"/>
      <c r="OH505"/>
      <c r="OI505"/>
      <c r="OJ505"/>
      <c r="OK505"/>
      <c r="OL505"/>
      <c r="OM505"/>
      <c r="ON505"/>
      <c r="OO505"/>
      <c r="OP505"/>
      <c r="OQ505"/>
      <c r="OR505"/>
      <c r="OS505"/>
      <c r="OT505"/>
      <c r="OU505"/>
      <c r="OV505"/>
      <c r="OW505"/>
      <c r="OX505"/>
      <c r="OY505"/>
      <c r="OZ505"/>
      <c r="PA505"/>
      <c r="PB505"/>
      <c r="PC505"/>
      <c r="PD505"/>
      <c r="PE505"/>
      <c r="PF505"/>
      <c r="PG505"/>
      <c r="PH505"/>
      <c r="PI505"/>
      <c r="PJ505"/>
      <c r="PK505"/>
      <c r="PL505"/>
      <c r="PM505"/>
      <c r="PN505"/>
      <c r="PO505"/>
      <c r="PP505"/>
      <c r="PQ505"/>
      <c r="PR505"/>
      <c r="PS505"/>
      <c r="PT505"/>
      <c r="PU505"/>
      <c r="PV505"/>
      <c r="PW505"/>
      <c r="PX505"/>
      <c r="PY505"/>
      <c r="PZ505"/>
      <c r="QA505"/>
      <c r="QB505"/>
      <c r="QC505"/>
      <c r="QD505"/>
      <c r="QE505"/>
      <c r="QF505"/>
      <c r="QG505"/>
      <c r="QH505"/>
      <c r="QI505"/>
      <c r="QJ505"/>
      <c r="QK505"/>
      <c r="QL505"/>
      <c r="QM505"/>
      <c r="QN505"/>
      <c r="QO505"/>
      <c r="QP505"/>
      <c r="QQ505"/>
      <c r="QR505"/>
      <c r="QS505"/>
      <c r="QT505"/>
      <c r="QU505"/>
      <c r="QV505"/>
      <c r="QW505"/>
      <c r="QX505"/>
      <c r="QY505"/>
      <c r="QZ505"/>
      <c r="RA505"/>
      <c r="RB505"/>
      <c r="RC505"/>
      <c r="RD505"/>
      <c r="RE505"/>
      <c r="RF505"/>
      <c r="RG505"/>
      <c r="RH505"/>
      <c r="RI505"/>
      <c r="RJ505"/>
      <c r="RK505"/>
      <c r="RL505"/>
      <c r="RM505"/>
      <c r="RN505"/>
      <c r="RO505"/>
      <c r="RP505"/>
      <c r="RQ505"/>
    </row>
    <row r="506" spans="1:485" s="40" customFormat="1" x14ac:dyDescent="0.2">
      <c r="A506" s="46" t="s">
        <v>789</v>
      </c>
      <c r="B506" s="47" t="s">
        <v>790</v>
      </c>
      <c r="C506" s="47" t="s">
        <v>793</v>
      </c>
      <c r="D506" s="47" t="s">
        <v>794</v>
      </c>
      <c r="E506" s="26">
        <v>2974201</v>
      </c>
      <c r="F506" s="156">
        <v>3720939</v>
      </c>
      <c r="G506" s="2">
        <f t="shared" si="15"/>
        <v>746738</v>
      </c>
      <c r="H506" s="44">
        <f t="shared" si="14"/>
        <v>0.25109999999999999</v>
      </c>
      <c r="I506" s="61" t="s">
        <v>870</v>
      </c>
      <c r="J506" s="65" t="s">
        <v>870</v>
      </c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  <c r="IZ506"/>
      <c r="JA506"/>
      <c r="JB506"/>
      <c r="JC506"/>
      <c r="JD506"/>
      <c r="JE506"/>
      <c r="JF506"/>
      <c r="JG506"/>
      <c r="JH506"/>
      <c r="JI506"/>
      <c r="JJ506"/>
      <c r="JK506"/>
      <c r="JL506"/>
      <c r="JM506"/>
      <c r="JN506"/>
      <c r="JO506"/>
      <c r="JP506"/>
      <c r="JQ506"/>
      <c r="JR506"/>
      <c r="JS506"/>
      <c r="JT506"/>
      <c r="JU506"/>
      <c r="JV506"/>
      <c r="JW506"/>
      <c r="JX506"/>
      <c r="JY506"/>
      <c r="JZ506"/>
      <c r="KA506"/>
      <c r="KB506"/>
      <c r="KC506"/>
      <c r="KD506"/>
      <c r="KE506"/>
      <c r="KF506"/>
      <c r="KG506"/>
      <c r="KH506"/>
      <c r="KI506"/>
      <c r="KJ506"/>
      <c r="KK506"/>
      <c r="KL506"/>
      <c r="KM506"/>
      <c r="KN506"/>
      <c r="KO506"/>
      <c r="KP506"/>
      <c r="KQ506"/>
      <c r="KR506"/>
      <c r="KS506"/>
      <c r="KT506"/>
      <c r="KU506"/>
      <c r="KV506"/>
      <c r="KW506"/>
      <c r="KX506"/>
      <c r="KY506"/>
      <c r="KZ506"/>
      <c r="LA506"/>
      <c r="LB506"/>
      <c r="LC506"/>
      <c r="LD506"/>
      <c r="LE506"/>
      <c r="LF506"/>
      <c r="LG506"/>
      <c r="LH506"/>
      <c r="LI506"/>
      <c r="LJ506"/>
      <c r="LK506"/>
      <c r="LL506"/>
      <c r="LM506"/>
      <c r="LN506"/>
      <c r="LO506"/>
      <c r="LP506"/>
      <c r="LQ506"/>
      <c r="LR506"/>
      <c r="LS506"/>
      <c r="LT506"/>
      <c r="LU506"/>
      <c r="LV506"/>
      <c r="LW506"/>
      <c r="LX506"/>
      <c r="LY506"/>
      <c r="LZ506"/>
      <c r="MA506"/>
      <c r="MB506"/>
      <c r="MC506"/>
      <c r="MD506"/>
      <c r="ME506"/>
      <c r="MF506"/>
      <c r="MG506"/>
      <c r="MH506"/>
      <c r="MI506"/>
      <c r="MJ506"/>
      <c r="MK506"/>
      <c r="ML506"/>
      <c r="MM506"/>
      <c r="MN506"/>
      <c r="MO506"/>
      <c r="MP506"/>
      <c r="MQ506"/>
      <c r="MR506"/>
      <c r="MS506"/>
      <c r="MT506"/>
      <c r="MU506"/>
      <c r="MV506"/>
      <c r="MW506"/>
      <c r="MX506"/>
      <c r="MY506"/>
      <c r="MZ506"/>
      <c r="NA506"/>
      <c r="NB506"/>
      <c r="NC506"/>
      <c r="ND506"/>
      <c r="NE506"/>
      <c r="NF506"/>
      <c r="NG506"/>
      <c r="NH506"/>
      <c r="NI506"/>
      <c r="NJ506"/>
      <c r="NK506"/>
      <c r="NL506"/>
      <c r="NM506"/>
      <c r="NN506"/>
      <c r="NO506"/>
      <c r="NP506"/>
      <c r="NQ506"/>
      <c r="NR506"/>
      <c r="NS506"/>
      <c r="NT506"/>
      <c r="NU506"/>
      <c r="NV506"/>
      <c r="NW506"/>
      <c r="NX506"/>
      <c r="NY506"/>
      <c r="NZ506"/>
      <c r="OA506"/>
      <c r="OB506"/>
      <c r="OC506"/>
      <c r="OD506"/>
      <c r="OE506"/>
      <c r="OF506"/>
      <c r="OG506"/>
      <c r="OH506"/>
      <c r="OI506"/>
      <c r="OJ506"/>
      <c r="OK506"/>
      <c r="OL506"/>
      <c r="OM506"/>
      <c r="ON506"/>
      <c r="OO506"/>
      <c r="OP506"/>
      <c r="OQ506"/>
      <c r="OR506"/>
      <c r="OS506"/>
      <c r="OT506"/>
      <c r="OU506"/>
      <c r="OV506"/>
      <c r="OW506"/>
      <c r="OX506"/>
      <c r="OY506"/>
      <c r="OZ506"/>
      <c r="PA506"/>
      <c r="PB506"/>
      <c r="PC506"/>
      <c r="PD506"/>
      <c r="PE506"/>
      <c r="PF506"/>
      <c r="PG506"/>
      <c r="PH506"/>
      <c r="PI506"/>
      <c r="PJ506"/>
      <c r="PK506"/>
      <c r="PL506"/>
      <c r="PM506"/>
      <c r="PN506"/>
      <c r="PO506"/>
      <c r="PP506"/>
      <c r="PQ506"/>
      <c r="PR506"/>
      <c r="PS506"/>
      <c r="PT506"/>
      <c r="PU506"/>
      <c r="PV506"/>
      <c r="PW506"/>
      <c r="PX506"/>
      <c r="PY506"/>
      <c r="PZ506"/>
      <c r="QA506"/>
      <c r="QB506"/>
      <c r="QC506"/>
      <c r="QD506"/>
      <c r="QE506"/>
      <c r="QF506"/>
      <c r="QG506"/>
      <c r="QH506"/>
      <c r="QI506"/>
      <c r="QJ506"/>
      <c r="QK506"/>
      <c r="QL506"/>
      <c r="QM506"/>
      <c r="QN506"/>
      <c r="QO506"/>
      <c r="QP506"/>
      <c r="QQ506"/>
      <c r="QR506"/>
      <c r="QS506"/>
      <c r="QT506"/>
      <c r="QU506"/>
      <c r="QV506"/>
      <c r="QW506"/>
      <c r="QX506"/>
      <c r="QY506"/>
      <c r="QZ506"/>
      <c r="RA506"/>
      <c r="RB506"/>
      <c r="RC506"/>
      <c r="RD506"/>
      <c r="RE506"/>
      <c r="RF506"/>
      <c r="RG506"/>
      <c r="RH506"/>
      <c r="RI506"/>
      <c r="RJ506"/>
      <c r="RK506"/>
      <c r="RL506"/>
      <c r="RM506"/>
      <c r="RN506"/>
      <c r="RO506"/>
      <c r="RP506"/>
      <c r="RQ506"/>
    </row>
    <row r="507" spans="1:485" s="40" customFormat="1" x14ac:dyDescent="0.2">
      <c r="A507" s="46" t="s">
        <v>789</v>
      </c>
      <c r="B507" s="47" t="s">
        <v>790</v>
      </c>
      <c r="C507" s="47" t="s">
        <v>795</v>
      </c>
      <c r="D507" s="47" t="s">
        <v>796</v>
      </c>
      <c r="E507" s="26">
        <v>929600</v>
      </c>
      <c r="F507" s="156">
        <v>1032573</v>
      </c>
      <c r="G507" s="2">
        <f t="shared" si="15"/>
        <v>102973</v>
      </c>
      <c r="H507" s="44">
        <f t="shared" si="14"/>
        <v>0.1108</v>
      </c>
      <c r="I507" s="61" t="s">
        <v>870</v>
      </c>
      <c r="J507" s="65" t="s">
        <v>870</v>
      </c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  <c r="IZ507"/>
      <c r="JA507"/>
      <c r="JB507"/>
      <c r="JC507"/>
      <c r="JD507"/>
      <c r="JE507"/>
      <c r="JF507"/>
      <c r="JG507"/>
      <c r="JH507"/>
      <c r="JI507"/>
      <c r="JJ507"/>
      <c r="JK507"/>
      <c r="JL507"/>
      <c r="JM507"/>
      <c r="JN507"/>
      <c r="JO507"/>
      <c r="JP507"/>
      <c r="JQ507"/>
      <c r="JR507"/>
      <c r="JS507"/>
      <c r="JT507"/>
      <c r="JU507"/>
      <c r="JV507"/>
      <c r="JW507"/>
      <c r="JX507"/>
      <c r="JY507"/>
      <c r="JZ507"/>
      <c r="KA507"/>
      <c r="KB507"/>
      <c r="KC507"/>
      <c r="KD507"/>
      <c r="KE507"/>
      <c r="KF507"/>
      <c r="KG507"/>
      <c r="KH507"/>
      <c r="KI507"/>
      <c r="KJ507"/>
      <c r="KK507"/>
      <c r="KL507"/>
      <c r="KM507"/>
      <c r="KN507"/>
      <c r="KO507"/>
      <c r="KP507"/>
      <c r="KQ507"/>
      <c r="KR507"/>
      <c r="KS507"/>
      <c r="KT507"/>
      <c r="KU507"/>
      <c r="KV507"/>
      <c r="KW507"/>
      <c r="KX507"/>
      <c r="KY507"/>
      <c r="KZ507"/>
      <c r="LA507"/>
      <c r="LB507"/>
      <c r="LC507"/>
      <c r="LD507"/>
      <c r="LE507"/>
      <c r="LF507"/>
      <c r="LG507"/>
      <c r="LH507"/>
      <c r="LI507"/>
      <c r="LJ507"/>
      <c r="LK507"/>
      <c r="LL507"/>
      <c r="LM507"/>
      <c r="LN507"/>
      <c r="LO507"/>
      <c r="LP507"/>
      <c r="LQ507"/>
      <c r="LR507"/>
      <c r="LS507"/>
      <c r="LT507"/>
      <c r="LU507"/>
      <c r="LV507"/>
      <c r="LW507"/>
      <c r="LX507"/>
      <c r="LY507"/>
      <c r="LZ507"/>
      <c r="MA507"/>
      <c r="MB507"/>
      <c r="MC507"/>
      <c r="MD507"/>
      <c r="ME507"/>
      <c r="MF507"/>
      <c r="MG507"/>
      <c r="MH507"/>
      <c r="MI507"/>
      <c r="MJ507"/>
      <c r="MK507"/>
      <c r="ML507"/>
      <c r="MM507"/>
      <c r="MN507"/>
      <c r="MO507"/>
      <c r="MP507"/>
      <c r="MQ507"/>
      <c r="MR507"/>
      <c r="MS507"/>
      <c r="MT507"/>
      <c r="MU507"/>
      <c r="MV507"/>
      <c r="MW507"/>
      <c r="MX507"/>
      <c r="MY507"/>
      <c r="MZ507"/>
      <c r="NA507"/>
      <c r="NB507"/>
      <c r="NC507"/>
      <c r="ND507"/>
      <c r="NE507"/>
      <c r="NF507"/>
      <c r="NG507"/>
      <c r="NH507"/>
      <c r="NI507"/>
      <c r="NJ507"/>
      <c r="NK507"/>
      <c r="NL507"/>
      <c r="NM507"/>
      <c r="NN507"/>
      <c r="NO507"/>
      <c r="NP507"/>
      <c r="NQ507"/>
      <c r="NR507"/>
      <c r="NS507"/>
      <c r="NT507"/>
      <c r="NU507"/>
      <c r="NV507"/>
      <c r="NW507"/>
      <c r="NX507"/>
      <c r="NY507"/>
      <c r="NZ507"/>
      <c r="OA507"/>
      <c r="OB507"/>
      <c r="OC507"/>
      <c r="OD507"/>
      <c r="OE507"/>
      <c r="OF507"/>
      <c r="OG507"/>
      <c r="OH507"/>
      <c r="OI507"/>
      <c r="OJ507"/>
      <c r="OK507"/>
      <c r="OL507"/>
      <c r="OM507"/>
      <c r="ON507"/>
      <c r="OO507"/>
      <c r="OP507"/>
      <c r="OQ507"/>
      <c r="OR507"/>
      <c r="OS507"/>
      <c r="OT507"/>
      <c r="OU507"/>
      <c r="OV507"/>
      <c r="OW507"/>
      <c r="OX507"/>
      <c r="OY507"/>
      <c r="OZ507"/>
      <c r="PA507"/>
      <c r="PB507"/>
      <c r="PC507"/>
      <c r="PD507"/>
      <c r="PE507"/>
      <c r="PF507"/>
      <c r="PG507"/>
      <c r="PH507"/>
      <c r="PI507"/>
      <c r="PJ507"/>
      <c r="PK507"/>
      <c r="PL507"/>
      <c r="PM507"/>
      <c r="PN507"/>
      <c r="PO507"/>
      <c r="PP507"/>
      <c r="PQ507"/>
      <c r="PR507"/>
      <c r="PS507"/>
      <c r="PT507"/>
      <c r="PU507"/>
      <c r="PV507"/>
      <c r="PW507"/>
      <c r="PX507"/>
      <c r="PY507"/>
      <c r="PZ507"/>
      <c r="QA507"/>
      <c r="QB507"/>
      <c r="QC507"/>
      <c r="QD507"/>
      <c r="QE507"/>
      <c r="QF507"/>
      <c r="QG507"/>
      <c r="QH507"/>
      <c r="QI507"/>
      <c r="QJ507"/>
      <c r="QK507"/>
      <c r="QL507"/>
      <c r="QM507"/>
      <c r="QN507"/>
      <c r="QO507"/>
      <c r="QP507"/>
      <c r="QQ507"/>
      <c r="QR507"/>
      <c r="QS507"/>
      <c r="QT507"/>
      <c r="QU507"/>
      <c r="QV507"/>
      <c r="QW507"/>
      <c r="QX507"/>
      <c r="QY507"/>
      <c r="QZ507"/>
      <c r="RA507"/>
      <c r="RB507"/>
      <c r="RC507"/>
      <c r="RD507"/>
      <c r="RE507"/>
      <c r="RF507"/>
      <c r="RG507"/>
      <c r="RH507"/>
      <c r="RI507"/>
      <c r="RJ507"/>
      <c r="RK507"/>
      <c r="RL507"/>
      <c r="RM507"/>
      <c r="RN507"/>
      <c r="RO507"/>
      <c r="RP507"/>
      <c r="RQ507"/>
    </row>
    <row r="508" spans="1:485" s="40" customFormat="1" x14ac:dyDescent="0.2">
      <c r="A508" s="46" t="s">
        <v>797</v>
      </c>
      <c r="B508" s="47" t="s">
        <v>798</v>
      </c>
      <c r="C508" s="47" t="s">
        <v>711</v>
      </c>
      <c r="D508" s="47" t="s">
        <v>799</v>
      </c>
      <c r="E508" s="26">
        <v>1097941</v>
      </c>
      <c r="F508" s="156">
        <v>1305304</v>
      </c>
      <c r="G508" s="2">
        <f t="shared" si="15"/>
        <v>207363</v>
      </c>
      <c r="H508" s="44">
        <f t="shared" si="14"/>
        <v>0.18890000000000001</v>
      </c>
      <c r="I508" s="61" t="s">
        <v>870</v>
      </c>
      <c r="J508" s="65" t="s">
        <v>870</v>
      </c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  <c r="IZ508"/>
      <c r="JA508"/>
      <c r="JB508"/>
      <c r="JC508"/>
      <c r="JD508"/>
      <c r="JE508"/>
      <c r="JF508"/>
      <c r="JG508"/>
      <c r="JH508"/>
      <c r="JI508"/>
      <c r="JJ508"/>
      <c r="JK508"/>
      <c r="JL508"/>
      <c r="JM508"/>
      <c r="JN508"/>
      <c r="JO508"/>
      <c r="JP508"/>
      <c r="JQ508"/>
      <c r="JR508"/>
      <c r="JS508"/>
      <c r="JT508"/>
      <c r="JU508"/>
      <c r="JV508"/>
      <c r="JW508"/>
      <c r="JX508"/>
      <c r="JY508"/>
      <c r="JZ508"/>
      <c r="KA508"/>
      <c r="KB508"/>
      <c r="KC508"/>
      <c r="KD508"/>
      <c r="KE508"/>
      <c r="KF508"/>
      <c r="KG508"/>
      <c r="KH508"/>
      <c r="KI508"/>
      <c r="KJ508"/>
      <c r="KK508"/>
      <c r="KL508"/>
      <c r="KM508"/>
      <c r="KN508"/>
      <c r="KO508"/>
      <c r="KP508"/>
      <c r="KQ508"/>
      <c r="KR508"/>
      <c r="KS508"/>
      <c r="KT508"/>
      <c r="KU508"/>
      <c r="KV508"/>
      <c r="KW508"/>
      <c r="KX508"/>
      <c r="KY508"/>
      <c r="KZ508"/>
      <c r="LA508"/>
      <c r="LB508"/>
      <c r="LC508"/>
      <c r="LD508"/>
      <c r="LE508"/>
      <c r="LF508"/>
      <c r="LG508"/>
      <c r="LH508"/>
      <c r="LI508"/>
      <c r="LJ508"/>
      <c r="LK508"/>
      <c r="LL508"/>
      <c r="LM508"/>
      <c r="LN508"/>
      <c r="LO508"/>
      <c r="LP508"/>
      <c r="LQ508"/>
      <c r="LR508"/>
      <c r="LS508"/>
      <c r="LT508"/>
      <c r="LU508"/>
      <c r="LV508"/>
      <c r="LW508"/>
      <c r="LX508"/>
      <c r="LY508"/>
      <c r="LZ508"/>
      <c r="MA508"/>
      <c r="MB508"/>
      <c r="MC508"/>
      <c r="MD508"/>
      <c r="ME508"/>
      <c r="MF508"/>
      <c r="MG508"/>
      <c r="MH508"/>
      <c r="MI508"/>
      <c r="MJ508"/>
      <c r="MK508"/>
      <c r="ML508"/>
      <c r="MM508"/>
      <c r="MN508"/>
      <c r="MO508"/>
      <c r="MP508"/>
      <c r="MQ508"/>
      <c r="MR508"/>
      <c r="MS508"/>
      <c r="MT508"/>
      <c r="MU508"/>
      <c r="MV508"/>
      <c r="MW508"/>
      <c r="MX508"/>
      <c r="MY508"/>
      <c r="MZ508"/>
      <c r="NA508"/>
      <c r="NB508"/>
      <c r="NC508"/>
      <c r="ND508"/>
      <c r="NE508"/>
      <c r="NF508"/>
      <c r="NG508"/>
      <c r="NH508"/>
      <c r="NI508"/>
      <c r="NJ508"/>
      <c r="NK508"/>
      <c r="NL508"/>
      <c r="NM508"/>
      <c r="NN508"/>
      <c r="NO508"/>
      <c r="NP508"/>
      <c r="NQ508"/>
      <c r="NR508"/>
      <c r="NS508"/>
      <c r="NT508"/>
      <c r="NU508"/>
      <c r="NV508"/>
      <c r="NW508"/>
      <c r="NX508"/>
      <c r="NY508"/>
      <c r="NZ508"/>
      <c r="OA508"/>
      <c r="OB508"/>
      <c r="OC508"/>
      <c r="OD508"/>
      <c r="OE508"/>
      <c r="OF508"/>
      <c r="OG508"/>
      <c r="OH508"/>
      <c r="OI508"/>
      <c r="OJ508"/>
      <c r="OK508"/>
      <c r="OL508"/>
      <c r="OM508"/>
      <c r="ON508"/>
      <c r="OO508"/>
      <c r="OP508"/>
      <c r="OQ508"/>
      <c r="OR508"/>
      <c r="OS508"/>
      <c r="OT508"/>
      <c r="OU508"/>
      <c r="OV508"/>
      <c r="OW508"/>
      <c r="OX508"/>
      <c r="OY508"/>
      <c r="OZ508"/>
      <c r="PA508"/>
      <c r="PB508"/>
      <c r="PC508"/>
      <c r="PD508"/>
      <c r="PE508"/>
      <c r="PF508"/>
      <c r="PG508"/>
      <c r="PH508"/>
      <c r="PI508"/>
      <c r="PJ508"/>
      <c r="PK508"/>
      <c r="PL508"/>
      <c r="PM508"/>
      <c r="PN508"/>
      <c r="PO508"/>
      <c r="PP508"/>
      <c r="PQ508"/>
      <c r="PR508"/>
      <c r="PS508"/>
      <c r="PT508"/>
      <c r="PU508"/>
      <c r="PV508"/>
      <c r="PW508"/>
      <c r="PX508"/>
      <c r="PY508"/>
      <c r="PZ508"/>
      <c r="QA508"/>
      <c r="QB508"/>
      <c r="QC508"/>
      <c r="QD508"/>
      <c r="QE508"/>
      <c r="QF508"/>
      <c r="QG508"/>
      <c r="QH508"/>
      <c r="QI508"/>
      <c r="QJ508"/>
      <c r="QK508"/>
      <c r="QL508"/>
      <c r="QM508"/>
      <c r="QN508"/>
      <c r="QO508"/>
      <c r="QP508"/>
      <c r="QQ508"/>
      <c r="QR508"/>
      <c r="QS508"/>
      <c r="QT508"/>
      <c r="QU508"/>
      <c r="QV508"/>
      <c r="QW508"/>
      <c r="QX508"/>
      <c r="QY508"/>
      <c r="QZ508"/>
      <c r="RA508"/>
      <c r="RB508"/>
      <c r="RC508"/>
      <c r="RD508"/>
      <c r="RE508"/>
      <c r="RF508"/>
      <c r="RG508"/>
      <c r="RH508"/>
      <c r="RI508"/>
      <c r="RJ508"/>
      <c r="RK508"/>
      <c r="RL508"/>
      <c r="RM508"/>
      <c r="RN508"/>
      <c r="RO508"/>
      <c r="RP508"/>
      <c r="RQ508"/>
    </row>
    <row r="509" spans="1:485" s="40" customFormat="1" x14ac:dyDescent="0.2">
      <c r="A509" s="48" t="s">
        <v>797</v>
      </c>
      <c r="B509" s="49" t="s">
        <v>798</v>
      </c>
      <c r="C509" s="49" t="s">
        <v>800</v>
      </c>
      <c r="D509" s="49" t="s">
        <v>801</v>
      </c>
      <c r="E509" s="26">
        <v>1718621</v>
      </c>
      <c r="F509" s="156">
        <v>2386952</v>
      </c>
      <c r="G509" s="2">
        <f t="shared" si="15"/>
        <v>668331</v>
      </c>
      <c r="H509" s="44">
        <f t="shared" si="14"/>
        <v>0.38890000000000002</v>
      </c>
      <c r="I509" s="61" t="s">
        <v>870</v>
      </c>
      <c r="J509" s="65" t="s">
        <v>870</v>
      </c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  <c r="IZ509"/>
      <c r="JA509"/>
      <c r="JB509"/>
      <c r="JC509"/>
      <c r="JD509"/>
      <c r="JE509"/>
      <c r="JF509"/>
      <c r="JG509"/>
      <c r="JH509"/>
      <c r="JI509"/>
      <c r="JJ509"/>
      <c r="JK509"/>
      <c r="JL509"/>
      <c r="JM509"/>
      <c r="JN509"/>
      <c r="JO509"/>
      <c r="JP509"/>
      <c r="JQ509"/>
      <c r="JR509"/>
      <c r="JS509"/>
      <c r="JT509"/>
      <c r="JU509"/>
      <c r="JV509"/>
      <c r="JW509"/>
      <c r="JX509"/>
      <c r="JY509"/>
      <c r="JZ509"/>
      <c r="KA509"/>
      <c r="KB509"/>
      <c r="KC509"/>
      <c r="KD509"/>
      <c r="KE509"/>
      <c r="KF509"/>
      <c r="KG509"/>
      <c r="KH509"/>
      <c r="KI509"/>
      <c r="KJ509"/>
      <c r="KK509"/>
      <c r="KL509"/>
      <c r="KM509"/>
      <c r="KN509"/>
      <c r="KO509"/>
      <c r="KP509"/>
      <c r="KQ509"/>
      <c r="KR509"/>
      <c r="KS509"/>
      <c r="KT509"/>
      <c r="KU509"/>
      <c r="KV509"/>
      <c r="KW509"/>
      <c r="KX509"/>
      <c r="KY509"/>
      <c r="KZ509"/>
      <c r="LA509"/>
      <c r="LB509"/>
      <c r="LC509"/>
      <c r="LD509"/>
      <c r="LE509"/>
      <c r="LF509"/>
      <c r="LG509"/>
      <c r="LH509"/>
      <c r="LI509"/>
      <c r="LJ509"/>
      <c r="LK509"/>
      <c r="LL509"/>
      <c r="LM509"/>
      <c r="LN509"/>
      <c r="LO509"/>
      <c r="LP509"/>
      <c r="LQ509"/>
      <c r="LR509"/>
      <c r="LS509"/>
      <c r="LT509"/>
      <c r="LU509"/>
      <c r="LV509"/>
      <c r="LW509"/>
      <c r="LX509"/>
      <c r="LY509"/>
      <c r="LZ509"/>
      <c r="MA509"/>
      <c r="MB509"/>
      <c r="MC509"/>
      <c r="MD509"/>
      <c r="ME509"/>
      <c r="MF509"/>
      <c r="MG509"/>
      <c r="MH509"/>
      <c r="MI509"/>
      <c r="MJ509"/>
      <c r="MK509"/>
      <c r="ML509"/>
      <c r="MM509"/>
      <c r="MN509"/>
      <c r="MO509"/>
      <c r="MP509"/>
      <c r="MQ509"/>
      <c r="MR509"/>
      <c r="MS509"/>
      <c r="MT509"/>
      <c r="MU509"/>
      <c r="MV509"/>
      <c r="MW509"/>
      <c r="MX509"/>
      <c r="MY509"/>
      <c r="MZ509"/>
      <c r="NA509"/>
      <c r="NB509"/>
      <c r="NC509"/>
      <c r="ND509"/>
      <c r="NE509"/>
      <c r="NF509"/>
      <c r="NG509"/>
      <c r="NH509"/>
      <c r="NI509"/>
      <c r="NJ509"/>
      <c r="NK509"/>
      <c r="NL509"/>
      <c r="NM509"/>
      <c r="NN509"/>
      <c r="NO509"/>
      <c r="NP509"/>
      <c r="NQ509"/>
      <c r="NR509"/>
      <c r="NS509"/>
      <c r="NT509"/>
      <c r="NU509"/>
      <c r="NV509"/>
      <c r="NW509"/>
      <c r="NX509"/>
      <c r="NY509"/>
      <c r="NZ509"/>
      <c r="OA509"/>
      <c r="OB509"/>
      <c r="OC509"/>
      <c r="OD509"/>
      <c r="OE509"/>
      <c r="OF509"/>
      <c r="OG509"/>
      <c r="OH509"/>
      <c r="OI509"/>
      <c r="OJ509"/>
      <c r="OK509"/>
      <c r="OL509"/>
      <c r="OM509"/>
      <c r="ON509"/>
      <c r="OO509"/>
      <c r="OP509"/>
      <c r="OQ509"/>
      <c r="OR509"/>
      <c r="OS509"/>
      <c r="OT509"/>
      <c r="OU509"/>
      <c r="OV509"/>
      <c r="OW509"/>
      <c r="OX509"/>
      <c r="OY509"/>
      <c r="OZ509"/>
      <c r="PA509"/>
      <c r="PB509"/>
      <c r="PC509"/>
      <c r="PD509"/>
      <c r="PE509"/>
      <c r="PF509"/>
      <c r="PG509"/>
      <c r="PH509"/>
      <c r="PI509"/>
      <c r="PJ509"/>
      <c r="PK509"/>
      <c r="PL509"/>
      <c r="PM509"/>
      <c r="PN509"/>
      <c r="PO509"/>
      <c r="PP509"/>
      <c r="PQ509"/>
      <c r="PR509"/>
      <c r="PS509"/>
      <c r="PT509"/>
      <c r="PU509"/>
      <c r="PV509"/>
      <c r="PW509"/>
      <c r="PX509"/>
      <c r="PY509"/>
      <c r="PZ509"/>
      <c r="QA509"/>
      <c r="QB509"/>
      <c r="QC509"/>
      <c r="QD509"/>
      <c r="QE509"/>
      <c r="QF509"/>
      <c r="QG509"/>
      <c r="QH509"/>
      <c r="QI509"/>
      <c r="QJ509"/>
      <c r="QK509"/>
      <c r="QL509"/>
      <c r="QM509"/>
      <c r="QN509"/>
      <c r="QO509"/>
      <c r="QP509"/>
      <c r="QQ509"/>
      <c r="QR509"/>
      <c r="QS509"/>
      <c r="QT509"/>
      <c r="QU509"/>
      <c r="QV509"/>
      <c r="QW509"/>
      <c r="QX509"/>
      <c r="QY509"/>
      <c r="QZ509"/>
      <c r="RA509"/>
      <c r="RB509"/>
      <c r="RC509"/>
      <c r="RD509"/>
      <c r="RE509"/>
      <c r="RF509"/>
      <c r="RG509"/>
      <c r="RH509"/>
      <c r="RI509"/>
      <c r="RJ509"/>
      <c r="RK509"/>
      <c r="RL509"/>
      <c r="RM509"/>
      <c r="RN509"/>
      <c r="RO509"/>
      <c r="RP509"/>
      <c r="RQ509"/>
    </row>
    <row r="510" spans="1:485" s="40" customFormat="1" x14ac:dyDescent="0.2">
      <c r="A510" s="48" t="s">
        <v>797</v>
      </c>
      <c r="B510" s="49" t="s">
        <v>798</v>
      </c>
      <c r="C510" s="49" t="s">
        <v>579</v>
      </c>
      <c r="D510" s="49" t="s">
        <v>802</v>
      </c>
      <c r="E510" s="26">
        <v>1422481</v>
      </c>
      <c r="F510" s="156">
        <v>1645176</v>
      </c>
      <c r="G510" s="2">
        <f t="shared" si="15"/>
        <v>222695</v>
      </c>
      <c r="H510" s="44">
        <f t="shared" si="14"/>
        <v>0.15659999999999999</v>
      </c>
      <c r="I510" s="61" t="s">
        <v>870</v>
      </c>
      <c r="J510" s="65" t="s">
        <v>870</v>
      </c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  <c r="IZ510"/>
      <c r="JA510"/>
      <c r="JB510"/>
      <c r="JC510"/>
      <c r="JD510"/>
      <c r="JE510"/>
      <c r="JF510"/>
      <c r="JG510"/>
      <c r="JH510"/>
      <c r="JI510"/>
      <c r="JJ510"/>
      <c r="JK510"/>
      <c r="JL510"/>
      <c r="JM510"/>
      <c r="JN510"/>
      <c r="JO510"/>
      <c r="JP510"/>
      <c r="JQ510"/>
      <c r="JR510"/>
      <c r="JS510"/>
      <c r="JT510"/>
      <c r="JU510"/>
      <c r="JV510"/>
      <c r="JW510"/>
      <c r="JX510"/>
      <c r="JY510"/>
      <c r="JZ510"/>
      <c r="KA510"/>
      <c r="KB510"/>
      <c r="KC510"/>
      <c r="KD510"/>
      <c r="KE510"/>
      <c r="KF510"/>
      <c r="KG510"/>
      <c r="KH510"/>
      <c r="KI510"/>
      <c r="KJ510"/>
      <c r="KK510"/>
      <c r="KL510"/>
      <c r="KM510"/>
      <c r="KN510"/>
      <c r="KO510"/>
      <c r="KP510"/>
      <c r="KQ510"/>
      <c r="KR510"/>
      <c r="KS510"/>
      <c r="KT510"/>
      <c r="KU510"/>
      <c r="KV510"/>
      <c r="KW510"/>
      <c r="KX510"/>
      <c r="KY510"/>
      <c r="KZ510"/>
      <c r="LA510"/>
      <c r="LB510"/>
      <c r="LC510"/>
      <c r="LD510"/>
      <c r="LE510"/>
      <c r="LF510"/>
      <c r="LG510"/>
      <c r="LH510"/>
      <c r="LI510"/>
      <c r="LJ510"/>
      <c r="LK510"/>
      <c r="LL510"/>
      <c r="LM510"/>
      <c r="LN510"/>
      <c r="LO510"/>
      <c r="LP510"/>
      <c r="LQ510"/>
      <c r="LR510"/>
      <c r="LS510"/>
      <c r="LT510"/>
      <c r="LU510"/>
      <c r="LV510"/>
      <c r="LW510"/>
      <c r="LX510"/>
      <c r="LY510"/>
      <c r="LZ510"/>
      <c r="MA510"/>
      <c r="MB510"/>
      <c r="MC510"/>
      <c r="MD510"/>
      <c r="ME510"/>
      <c r="MF510"/>
      <c r="MG510"/>
      <c r="MH510"/>
      <c r="MI510"/>
      <c r="MJ510"/>
      <c r="MK510"/>
      <c r="ML510"/>
      <c r="MM510"/>
      <c r="MN510"/>
      <c r="MO510"/>
      <c r="MP510"/>
      <c r="MQ510"/>
      <c r="MR510"/>
      <c r="MS510"/>
      <c r="MT510"/>
      <c r="MU510"/>
      <c r="MV510"/>
      <c r="MW510"/>
      <c r="MX510"/>
      <c r="MY510"/>
      <c r="MZ510"/>
      <c r="NA510"/>
      <c r="NB510"/>
      <c r="NC510"/>
      <c r="ND510"/>
      <c r="NE510"/>
      <c r="NF510"/>
      <c r="NG510"/>
      <c r="NH510"/>
      <c r="NI510"/>
      <c r="NJ510"/>
      <c r="NK510"/>
      <c r="NL510"/>
      <c r="NM510"/>
      <c r="NN510"/>
      <c r="NO510"/>
      <c r="NP510"/>
      <c r="NQ510"/>
      <c r="NR510"/>
      <c r="NS510"/>
      <c r="NT510"/>
      <c r="NU510"/>
      <c r="NV510"/>
      <c r="NW510"/>
      <c r="NX510"/>
      <c r="NY510"/>
      <c r="NZ510"/>
      <c r="OA510"/>
      <c r="OB510"/>
      <c r="OC510"/>
      <c r="OD510"/>
      <c r="OE510"/>
      <c r="OF510"/>
      <c r="OG510"/>
      <c r="OH510"/>
      <c r="OI510"/>
      <c r="OJ510"/>
      <c r="OK510"/>
      <c r="OL510"/>
      <c r="OM510"/>
      <c r="ON510"/>
      <c r="OO510"/>
      <c r="OP510"/>
      <c r="OQ510"/>
      <c r="OR510"/>
      <c r="OS510"/>
      <c r="OT510"/>
      <c r="OU510"/>
      <c r="OV510"/>
      <c r="OW510"/>
      <c r="OX510"/>
      <c r="OY510"/>
      <c r="OZ510"/>
      <c r="PA510"/>
      <c r="PB510"/>
      <c r="PC510"/>
      <c r="PD510"/>
      <c r="PE510"/>
      <c r="PF510"/>
      <c r="PG510"/>
      <c r="PH510"/>
      <c r="PI510"/>
      <c r="PJ510"/>
      <c r="PK510"/>
      <c r="PL510"/>
      <c r="PM510"/>
      <c r="PN510"/>
      <c r="PO510"/>
      <c r="PP510"/>
      <c r="PQ510"/>
      <c r="PR510"/>
      <c r="PS510"/>
      <c r="PT510"/>
      <c r="PU510"/>
      <c r="PV510"/>
      <c r="PW510"/>
      <c r="PX510"/>
      <c r="PY510"/>
      <c r="PZ510"/>
      <c r="QA510"/>
      <c r="QB510"/>
      <c r="QC510"/>
      <c r="QD510"/>
      <c r="QE510"/>
      <c r="QF510"/>
      <c r="QG510"/>
      <c r="QH510"/>
      <c r="QI510"/>
      <c r="QJ510"/>
      <c r="QK510"/>
      <c r="QL510"/>
      <c r="QM510"/>
      <c r="QN510"/>
      <c r="QO510"/>
      <c r="QP510"/>
      <c r="QQ510"/>
      <c r="QR510"/>
      <c r="QS510"/>
      <c r="QT510"/>
      <c r="QU510"/>
      <c r="QV510"/>
      <c r="QW510"/>
      <c r="QX510"/>
      <c r="QY510"/>
      <c r="QZ510"/>
      <c r="RA510"/>
      <c r="RB510"/>
      <c r="RC510"/>
      <c r="RD510"/>
      <c r="RE510"/>
      <c r="RF510"/>
      <c r="RG510"/>
      <c r="RH510"/>
      <c r="RI510"/>
      <c r="RJ510"/>
      <c r="RK510"/>
      <c r="RL510"/>
      <c r="RM510"/>
      <c r="RN510"/>
      <c r="RO510"/>
      <c r="RP510"/>
      <c r="RQ510"/>
    </row>
    <row r="511" spans="1:485" s="40" customFormat="1" x14ac:dyDescent="0.2">
      <c r="A511" s="48" t="s">
        <v>797</v>
      </c>
      <c r="B511" s="49" t="s">
        <v>798</v>
      </c>
      <c r="C511" s="49" t="s">
        <v>803</v>
      </c>
      <c r="D511" s="49" t="s">
        <v>874</v>
      </c>
      <c r="E511" s="26">
        <v>2820162</v>
      </c>
      <c r="F511" s="156">
        <v>3166295</v>
      </c>
      <c r="G511" s="2">
        <f t="shared" si="15"/>
        <v>346133</v>
      </c>
      <c r="H511" s="44">
        <f t="shared" si="14"/>
        <v>0.1227</v>
      </c>
      <c r="I511" s="61" t="s">
        <v>870</v>
      </c>
      <c r="J511" s="65" t="s">
        <v>870</v>
      </c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  <c r="IZ511"/>
      <c r="JA511"/>
      <c r="JB511"/>
      <c r="JC511"/>
      <c r="JD511"/>
      <c r="JE511"/>
      <c r="JF511"/>
      <c r="JG511"/>
      <c r="JH511"/>
      <c r="JI511"/>
      <c r="JJ511"/>
      <c r="JK511"/>
      <c r="JL511"/>
      <c r="JM511"/>
      <c r="JN511"/>
      <c r="JO511"/>
      <c r="JP511"/>
      <c r="JQ511"/>
      <c r="JR511"/>
      <c r="JS511"/>
      <c r="JT511"/>
      <c r="JU511"/>
      <c r="JV511"/>
      <c r="JW511"/>
      <c r="JX511"/>
      <c r="JY511"/>
      <c r="JZ511"/>
      <c r="KA511"/>
      <c r="KB511"/>
      <c r="KC511"/>
      <c r="KD511"/>
      <c r="KE511"/>
      <c r="KF511"/>
      <c r="KG511"/>
      <c r="KH511"/>
      <c r="KI511"/>
      <c r="KJ511"/>
      <c r="KK511"/>
      <c r="KL511"/>
      <c r="KM511"/>
      <c r="KN511"/>
      <c r="KO511"/>
      <c r="KP511"/>
      <c r="KQ511"/>
      <c r="KR511"/>
      <c r="KS511"/>
      <c r="KT511"/>
      <c r="KU511"/>
      <c r="KV511"/>
      <c r="KW511"/>
      <c r="KX511"/>
      <c r="KY511"/>
      <c r="KZ511"/>
      <c r="LA511"/>
      <c r="LB511"/>
      <c r="LC511"/>
      <c r="LD511"/>
      <c r="LE511"/>
      <c r="LF511"/>
      <c r="LG511"/>
      <c r="LH511"/>
      <c r="LI511"/>
      <c r="LJ511"/>
      <c r="LK511"/>
      <c r="LL511"/>
      <c r="LM511"/>
      <c r="LN511"/>
      <c r="LO511"/>
      <c r="LP511"/>
      <c r="LQ511"/>
      <c r="LR511"/>
      <c r="LS511"/>
      <c r="LT511"/>
      <c r="LU511"/>
      <c r="LV511"/>
      <c r="LW511"/>
      <c r="LX511"/>
      <c r="LY511"/>
      <c r="LZ511"/>
      <c r="MA511"/>
      <c r="MB511"/>
      <c r="MC511"/>
      <c r="MD511"/>
      <c r="ME511"/>
      <c r="MF511"/>
      <c r="MG511"/>
      <c r="MH511"/>
      <c r="MI511"/>
      <c r="MJ511"/>
      <c r="MK511"/>
      <c r="ML511"/>
      <c r="MM511"/>
      <c r="MN511"/>
      <c r="MO511"/>
      <c r="MP511"/>
      <c r="MQ511"/>
      <c r="MR511"/>
      <c r="MS511"/>
      <c r="MT511"/>
      <c r="MU511"/>
      <c r="MV511"/>
      <c r="MW511"/>
      <c r="MX511"/>
      <c r="MY511"/>
      <c r="MZ511"/>
      <c r="NA511"/>
      <c r="NB511"/>
      <c r="NC511"/>
      <c r="ND511"/>
      <c r="NE511"/>
      <c r="NF511"/>
      <c r="NG511"/>
      <c r="NH511"/>
      <c r="NI511"/>
      <c r="NJ511"/>
      <c r="NK511"/>
      <c r="NL511"/>
      <c r="NM511"/>
      <c r="NN511"/>
      <c r="NO511"/>
      <c r="NP511"/>
      <c r="NQ511"/>
      <c r="NR511"/>
      <c r="NS511"/>
      <c r="NT511"/>
      <c r="NU511"/>
      <c r="NV511"/>
      <c r="NW511"/>
      <c r="NX511"/>
      <c r="NY511"/>
      <c r="NZ511"/>
      <c r="OA511"/>
      <c r="OB511"/>
      <c r="OC511"/>
      <c r="OD511"/>
      <c r="OE511"/>
      <c r="OF511"/>
      <c r="OG511"/>
      <c r="OH511"/>
      <c r="OI511"/>
      <c r="OJ511"/>
      <c r="OK511"/>
      <c r="OL511"/>
      <c r="OM511"/>
      <c r="ON511"/>
      <c r="OO511"/>
      <c r="OP511"/>
      <c r="OQ511"/>
      <c r="OR511"/>
      <c r="OS511"/>
      <c r="OT511"/>
      <c r="OU511"/>
      <c r="OV511"/>
      <c r="OW511"/>
      <c r="OX511"/>
      <c r="OY511"/>
      <c r="OZ511"/>
      <c r="PA511"/>
      <c r="PB511"/>
      <c r="PC511"/>
      <c r="PD511"/>
      <c r="PE511"/>
      <c r="PF511"/>
      <c r="PG511"/>
      <c r="PH511"/>
      <c r="PI511"/>
      <c r="PJ511"/>
      <c r="PK511"/>
      <c r="PL511"/>
      <c r="PM511"/>
      <c r="PN511"/>
      <c r="PO511"/>
      <c r="PP511"/>
      <c r="PQ511"/>
      <c r="PR511"/>
      <c r="PS511"/>
      <c r="PT511"/>
      <c r="PU511"/>
      <c r="PV511"/>
      <c r="PW511"/>
      <c r="PX511"/>
      <c r="PY511"/>
      <c r="PZ511"/>
      <c r="QA511"/>
      <c r="QB511"/>
      <c r="QC511"/>
      <c r="QD511"/>
      <c r="QE511"/>
      <c r="QF511"/>
      <c r="QG511"/>
      <c r="QH511"/>
      <c r="QI511"/>
      <c r="QJ511"/>
      <c r="QK511"/>
      <c r="QL511"/>
      <c r="QM511"/>
      <c r="QN511"/>
      <c r="QO511"/>
      <c r="QP511"/>
      <c r="QQ511"/>
      <c r="QR511"/>
      <c r="QS511"/>
      <c r="QT511"/>
      <c r="QU511"/>
      <c r="QV511"/>
      <c r="QW511"/>
      <c r="QX511"/>
      <c r="QY511"/>
      <c r="QZ511"/>
      <c r="RA511"/>
      <c r="RB511"/>
      <c r="RC511"/>
      <c r="RD511"/>
      <c r="RE511"/>
      <c r="RF511"/>
      <c r="RG511"/>
      <c r="RH511"/>
      <c r="RI511"/>
      <c r="RJ511"/>
      <c r="RK511"/>
      <c r="RL511"/>
      <c r="RM511"/>
      <c r="RN511"/>
      <c r="RO511"/>
      <c r="RP511"/>
      <c r="RQ511"/>
    </row>
    <row r="512" spans="1:485" s="40" customFormat="1" x14ac:dyDescent="0.2">
      <c r="A512" s="48" t="s">
        <v>797</v>
      </c>
      <c r="B512" s="49" t="s">
        <v>798</v>
      </c>
      <c r="C512" s="49" t="s">
        <v>860</v>
      </c>
      <c r="D512" s="49" t="s">
        <v>875</v>
      </c>
      <c r="E512" s="26">
        <v>1188070</v>
      </c>
      <c r="F512" s="156">
        <v>1900701</v>
      </c>
      <c r="G512" s="2">
        <f t="shared" si="15"/>
        <v>712631</v>
      </c>
      <c r="H512" s="44">
        <f t="shared" si="14"/>
        <v>0.5998</v>
      </c>
      <c r="I512" s="61" t="s">
        <v>870</v>
      </c>
      <c r="J512" s="65" t="s">
        <v>870</v>
      </c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  <c r="IZ512"/>
      <c r="JA512"/>
      <c r="JB512"/>
      <c r="JC512"/>
      <c r="JD512"/>
      <c r="JE512"/>
      <c r="JF512"/>
      <c r="JG512"/>
      <c r="JH512"/>
      <c r="JI512"/>
      <c r="JJ512"/>
      <c r="JK512"/>
      <c r="JL512"/>
      <c r="JM512"/>
      <c r="JN512"/>
      <c r="JO512"/>
      <c r="JP512"/>
      <c r="JQ512"/>
      <c r="JR512"/>
      <c r="JS512"/>
      <c r="JT512"/>
      <c r="JU512"/>
      <c r="JV512"/>
      <c r="JW512"/>
      <c r="JX512"/>
      <c r="JY512"/>
      <c r="JZ512"/>
      <c r="KA512"/>
      <c r="KB512"/>
      <c r="KC512"/>
      <c r="KD512"/>
      <c r="KE512"/>
      <c r="KF512"/>
      <c r="KG512"/>
      <c r="KH512"/>
      <c r="KI512"/>
      <c r="KJ512"/>
      <c r="KK512"/>
      <c r="KL512"/>
      <c r="KM512"/>
      <c r="KN512"/>
      <c r="KO512"/>
      <c r="KP512"/>
      <c r="KQ512"/>
      <c r="KR512"/>
      <c r="KS512"/>
      <c r="KT512"/>
      <c r="KU512"/>
      <c r="KV512"/>
      <c r="KW512"/>
      <c r="KX512"/>
      <c r="KY512"/>
      <c r="KZ512"/>
      <c r="LA512"/>
      <c r="LB512"/>
      <c r="LC512"/>
      <c r="LD512"/>
      <c r="LE512"/>
      <c r="LF512"/>
      <c r="LG512"/>
      <c r="LH512"/>
      <c r="LI512"/>
      <c r="LJ512"/>
      <c r="LK512"/>
      <c r="LL512"/>
      <c r="LM512"/>
      <c r="LN512"/>
      <c r="LO512"/>
      <c r="LP512"/>
      <c r="LQ512"/>
      <c r="LR512"/>
      <c r="LS512"/>
      <c r="LT512"/>
      <c r="LU512"/>
      <c r="LV512"/>
      <c r="LW512"/>
      <c r="LX512"/>
      <c r="LY512"/>
      <c r="LZ512"/>
      <c r="MA512"/>
      <c r="MB512"/>
      <c r="MC512"/>
      <c r="MD512"/>
      <c r="ME512"/>
      <c r="MF512"/>
      <c r="MG512"/>
      <c r="MH512"/>
      <c r="MI512"/>
      <c r="MJ512"/>
      <c r="MK512"/>
      <c r="ML512"/>
      <c r="MM512"/>
      <c r="MN512"/>
      <c r="MO512"/>
      <c r="MP512"/>
      <c r="MQ512"/>
      <c r="MR512"/>
      <c r="MS512"/>
      <c r="MT512"/>
      <c r="MU512"/>
      <c r="MV512"/>
      <c r="MW512"/>
      <c r="MX512"/>
      <c r="MY512"/>
      <c r="MZ512"/>
      <c r="NA512"/>
      <c r="NB512"/>
      <c r="NC512"/>
      <c r="ND512"/>
      <c r="NE512"/>
      <c r="NF512"/>
      <c r="NG512"/>
      <c r="NH512"/>
      <c r="NI512"/>
      <c r="NJ512"/>
      <c r="NK512"/>
      <c r="NL512"/>
      <c r="NM512"/>
      <c r="NN512"/>
      <c r="NO512"/>
      <c r="NP512"/>
      <c r="NQ512"/>
      <c r="NR512"/>
      <c r="NS512"/>
      <c r="NT512"/>
      <c r="NU512"/>
      <c r="NV512"/>
      <c r="NW512"/>
      <c r="NX512"/>
      <c r="NY512"/>
      <c r="NZ512"/>
      <c r="OA512"/>
      <c r="OB512"/>
      <c r="OC512"/>
      <c r="OD512"/>
      <c r="OE512"/>
      <c r="OF512"/>
      <c r="OG512"/>
      <c r="OH512"/>
      <c r="OI512"/>
      <c r="OJ512"/>
      <c r="OK512"/>
      <c r="OL512"/>
      <c r="OM512"/>
      <c r="ON512"/>
      <c r="OO512"/>
      <c r="OP512"/>
      <c r="OQ512"/>
      <c r="OR512"/>
      <c r="OS512"/>
      <c r="OT512"/>
      <c r="OU512"/>
      <c r="OV512"/>
      <c r="OW512"/>
      <c r="OX512"/>
      <c r="OY512"/>
      <c r="OZ512"/>
      <c r="PA512"/>
      <c r="PB512"/>
      <c r="PC512"/>
      <c r="PD512"/>
      <c r="PE512"/>
      <c r="PF512"/>
      <c r="PG512"/>
      <c r="PH512"/>
      <c r="PI512"/>
      <c r="PJ512"/>
      <c r="PK512"/>
      <c r="PL512"/>
      <c r="PM512"/>
      <c r="PN512"/>
      <c r="PO512"/>
      <c r="PP512"/>
      <c r="PQ512"/>
      <c r="PR512"/>
      <c r="PS512"/>
      <c r="PT512"/>
      <c r="PU512"/>
      <c r="PV512"/>
      <c r="PW512"/>
      <c r="PX512"/>
      <c r="PY512"/>
      <c r="PZ512"/>
      <c r="QA512"/>
      <c r="QB512"/>
      <c r="QC512"/>
      <c r="QD512"/>
      <c r="QE512"/>
      <c r="QF512"/>
      <c r="QG512"/>
      <c r="QH512"/>
      <c r="QI512"/>
      <c r="QJ512"/>
      <c r="QK512"/>
      <c r="QL512"/>
      <c r="QM512"/>
      <c r="QN512"/>
      <c r="QO512"/>
      <c r="QP512"/>
      <c r="QQ512"/>
      <c r="QR512"/>
      <c r="QS512"/>
      <c r="QT512"/>
      <c r="QU512"/>
      <c r="QV512"/>
      <c r="QW512"/>
      <c r="QX512"/>
      <c r="QY512"/>
      <c r="QZ512"/>
      <c r="RA512"/>
      <c r="RB512"/>
      <c r="RC512"/>
      <c r="RD512"/>
      <c r="RE512"/>
      <c r="RF512"/>
      <c r="RG512"/>
      <c r="RH512"/>
      <c r="RI512"/>
      <c r="RJ512"/>
      <c r="RK512"/>
      <c r="RL512"/>
      <c r="RM512"/>
      <c r="RN512"/>
      <c r="RO512"/>
      <c r="RP512"/>
      <c r="RQ512"/>
    </row>
    <row r="513" spans="1:485" s="40" customFormat="1" x14ac:dyDescent="0.2">
      <c r="A513" s="48" t="s">
        <v>797</v>
      </c>
      <c r="B513" s="49" t="s">
        <v>798</v>
      </c>
      <c r="C513" s="49" t="s">
        <v>861</v>
      </c>
      <c r="D513" s="49" t="s">
        <v>876</v>
      </c>
      <c r="E513" s="26">
        <v>912000</v>
      </c>
      <c r="F513" s="156">
        <v>1619789</v>
      </c>
      <c r="G513" s="2">
        <f t="shared" si="15"/>
        <v>707789</v>
      </c>
      <c r="H513" s="44">
        <f t="shared" si="14"/>
        <v>0.77610000000000001</v>
      </c>
      <c r="I513" s="61" t="s">
        <v>870</v>
      </c>
      <c r="J513" s="65" t="s">
        <v>870</v>
      </c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  <c r="IZ513"/>
      <c r="JA513"/>
      <c r="JB513"/>
      <c r="JC513"/>
      <c r="JD513"/>
      <c r="JE513"/>
      <c r="JF513"/>
      <c r="JG513"/>
      <c r="JH513"/>
      <c r="JI513"/>
      <c r="JJ513"/>
      <c r="JK513"/>
      <c r="JL513"/>
      <c r="JM513"/>
      <c r="JN513"/>
      <c r="JO513"/>
      <c r="JP513"/>
      <c r="JQ513"/>
      <c r="JR513"/>
      <c r="JS513"/>
      <c r="JT513"/>
      <c r="JU513"/>
      <c r="JV513"/>
      <c r="JW513"/>
      <c r="JX513"/>
      <c r="JY513"/>
      <c r="JZ513"/>
      <c r="KA513"/>
      <c r="KB513"/>
      <c r="KC513"/>
      <c r="KD513"/>
      <c r="KE513"/>
      <c r="KF513"/>
      <c r="KG513"/>
      <c r="KH513"/>
      <c r="KI513"/>
      <c r="KJ513"/>
      <c r="KK513"/>
      <c r="KL513"/>
      <c r="KM513"/>
      <c r="KN513"/>
      <c r="KO513"/>
      <c r="KP513"/>
      <c r="KQ513"/>
      <c r="KR513"/>
      <c r="KS513"/>
      <c r="KT513"/>
      <c r="KU513"/>
      <c r="KV513"/>
      <c r="KW513"/>
      <c r="KX513"/>
      <c r="KY513"/>
      <c r="KZ513"/>
      <c r="LA513"/>
      <c r="LB513"/>
      <c r="LC513"/>
      <c r="LD513"/>
      <c r="LE513"/>
      <c r="LF513"/>
      <c r="LG513"/>
      <c r="LH513"/>
      <c r="LI513"/>
      <c r="LJ513"/>
      <c r="LK513"/>
      <c r="LL513"/>
      <c r="LM513"/>
      <c r="LN513"/>
      <c r="LO513"/>
      <c r="LP513"/>
      <c r="LQ513"/>
      <c r="LR513"/>
      <c r="LS513"/>
      <c r="LT513"/>
      <c r="LU513"/>
      <c r="LV513"/>
      <c r="LW513"/>
      <c r="LX513"/>
      <c r="LY513"/>
      <c r="LZ513"/>
      <c r="MA513"/>
      <c r="MB513"/>
      <c r="MC513"/>
      <c r="MD513"/>
      <c r="ME513"/>
      <c r="MF513"/>
      <c r="MG513"/>
      <c r="MH513"/>
      <c r="MI513"/>
      <c r="MJ513"/>
      <c r="MK513"/>
      <c r="ML513"/>
      <c r="MM513"/>
      <c r="MN513"/>
      <c r="MO513"/>
      <c r="MP513"/>
      <c r="MQ513"/>
      <c r="MR513"/>
      <c r="MS513"/>
      <c r="MT513"/>
      <c r="MU513"/>
      <c r="MV513"/>
      <c r="MW513"/>
      <c r="MX513"/>
      <c r="MY513"/>
      <c r="MZ513"/>
      <c r="NA513"/>
      <c r="NB513"/>
      <c r="NC513"/>
      <c r="ND513"/>
      <c r="NE513"/>
      <c r="NF513"/>
      <c r="NG513"/>
      <c r="NH513"/>
      <c r="NI513"/>
      <c r="NJ513"/>
      <c r="NK513"/>
      <c r="NL513"/>
      <c r="NM513"/>
      <c r="NN513"/>
      <c r="NO513"/>
      <c r="NP513"/>
      <c r="NQ513"/>
      <c r="NR513"/>
      <c r="NS513"/>
      <c r="NT513"/>
      <c r="NU513"/>
      <c r="NV513"/>
      <c r="NW513"/>
      <c r="NX513"/>
      <c r="NY513"/>
      <c r="NZ513"/>
      <c r="OA513"/>
      <c r="OB513"/>
      <c r="OC513"/>
      <c r="OD513"/>
      <c r="OE513"/>
      <c r="OF513"/>
      <c r="OG513"/>
      <c r="OH513"/>
      <c r="OI513"/>
      <c r="OJ513"/>
      <c r="OK513"/>
      <c r="OL513"/>
      <c r="OM513"/>
      <c r="ON513"/>
      <c r="OO513"/>
      <c r="OP513"/>
      <c r="OQ513"/>
      <c r="OR513"/>
      <c r="OS513"/>
      <c r="OT513"/>
      <c r="OU513"/>
      <c r="OV513"/>
      <c r="OW513"/>
      <c r="OX513"/>
      <c r="OY513"/>
      <c r="OZ513"/>
      <c r="PA513"/>
      <c r="PB513"/>
      <c r="PC513"/>
      <c r="PD513"/>
      <c r="PE513"/>
      <c r="PF513"/>
      <c r="PG513"/>
      <c r="PH513"/>
      <c r="PI513"/>
      <c r="PJ513"/>
      <c r="PK513"/>
      <c r="PL513"/>
      <c r="PM513"/>
      <c r="PN513"/>
      <c r="PO513"/>
      <c r="PP513"/>
      <c r="PQ513"/>
      <c r="PR513"/>
      <c r="PS513"/>
      <c r="PT513"/>
      <c r="PU513"/>
      <c r="PV513"/>
      <c r="PW513"/>
      <c r="PX513"/>
      <c r="PY513"/>
      <c r="PZ513"/>
      <c r="QA513"/>
      <c r="QB513"/>
      <c r="QC513"/>
      <c r="QD513"/>
      <c r="QE513"/>
      <c r="QF513"/>
      <c r="QG513"/>
      <c r="QH513"/>
      <c r="QI513"/>
      <c r="QJ513"/>
      <c r="QK513"/>
      <c r="QL513"/>
      <c r="QM513"/>
      <c r="QN513"/>
      <c r="QO513"/>
      <c r="QP513"/>
      <c r="QQ513"/>
      <c r="QR513"/>
      <c r="QS513"/>
      <c r="QT513"/>
      <c r="QU513"/>
      <c r="QV513"/>
      <c r="QW513"/>
      <c r="QX513"/>
      <c r="QY513"/>
      <c r="QZ513"/>
      <c r="RA513"/>
      <c r="RB513"/>
      <c r="RC513"/>
      <c r="RD513"/>
      <c r="RE513"/>
      <c r="RF513"/>
      <c r="RG513"/>
      <c r="RH513"/>
      <c r="RI513"/>
      <c r="RJ513"/>
      <c r="RK513"/>
      <c r="RL513"/>
      <c r="RM513"/>
      <c r="RN513"/>
      <c r="RO513"/>
      <c r="RP513"/>
      <c r="RQ513"/>
    </row>
    <row r="514" spans="1:485" s="40" customFormat="1" x14ac:dyDescent="0.2">
      <c r="A514" s="48" t="s">
        <v>797</v>
      </c>
      <c r="B514" s="49" t="s">
        <v>798</v>
      </c>
      <c r="C514" s="49" t="s">
        <v>862</v>
      </c>
      <c r="D514" s="49" t="s">
        <v>877</v>
      </c>
      <c r="E514" s="26">
        <v>653742</v>
      </c>
      <c r="F514" s="156">
        <v>933600</v>
      </c>
      <c r="G514" s="2">
        <f t="shared" si="15"/>
        <v>279858</v>
      </c>
      <c r="H514" s="44">
        <f t="shared" si="14"/>
        <v>0.42809999999999998</v>
      </c>
      <c r="I514" s="61" t="s">
        <v>870</v>
      </c>
      <c r="J514" s="65" t="s">
        <v>870</v>
      </c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  <c r="IZ514"/>
      <c r="JA514"/>
      <c r="JB514"/>
      <c r="JC514"/>
      <c r="JD514"/>
      <c r="JE514"/>
      <c r="JF514"/>
      <c r="JG514"/>
      <c r="JH514"/>
      <c r="JI514"/>
      <c r="JJ514"/>
      <c r="JK514"/>
      <c r="JL514"/>
      <c r="JM514"/>
      <c r="JN514"/>
      <c r="JO514"/>
      <c r="JP514"/>
      <c r="JQ514"/>
      <c r="JR514"/>
      <c r="JS514"/>
      <c r="JT514"/>
      <c r="JU514"/>
      <c r="JV514"/>
      <c r="JW514"/>
      <c r="JX514"/>
      <c r="JY514"/>
      <c r="JZ514"/>
      <c r="KA514"/>
      <c r="KB514"/>
      <c r="KC514"/>
      <c r="KD514"/>
      <c r="KE514"/>
      <c r="KF514"/>
      <c r="KG514"/>
      <c r="KH514"/>
      <c r="KI514"/>
      <c r="KJ514"/>
      <c r="KK514"/>
      <c r="KL514"/>
      <c r="KM514"/>
      <c r="KN514"/>
      <c r="KO514"/>
      <c r="KP514"/>
      <c r="KQ514"/>
      <c r="KR514"/>
      <c r="KS514"/>
      <c r="KT514"/>
      <c r="KU514"/>
      <c r="KV514"/>
      <c r="KW514"/>
      <c r="KX514"/>
      <c r="KY514"/>
      <c r="KZ514"/>
      <c r="LA514"/>
      <c r="LB514"/>
      <c r="LC514"/>
      <c r="LD514"/>
      <c r="LE514"/>
      <c r="LF514"/>
      <c r="LG514"/>
      <c r="LH514"/>
      <c r="LI514"/>
      <c r="LJ514"/>
      <c r="LK514"/>
      <c r="LL514"/>
      <c r="LM514"/>
      <c r="LN514"/>
      <c r="LO514"/>
      <c r="LP514"/>
      <c r="LQ514"/>
      <c r="LR514"/>
      <c r="LS514"/>
      <c r="LT514"/>
      <c r="LU514"/>
      <c r="LV514"/>
      <c r="LW514"/>
      <c r="LX514"/>
      <c r="LY514"/>
      <c r="LZ514"/>
      <c r="MA514"/>
      <c r="MB514"/>
      <c r="MC514"/>
      <c r="MD514"/>
      <c r="ME514"/>
      <c r="MF514"/>
      <c r="MG514"/>
      <c r="MH514"/>
      <c r="MI514"/>
      <c r="MJ514"/>
      <c r="MK514"/>
      <c r="ML514"/>
      <c r="MM514"/>
      <c r="MN514"/>
      <c r="MO514"/>
      <c r="MP514"/>
      <c r="MQ514"/>
      <c r="MR514"/>
      <c r="MS514"/>
      <c r="MT514"/>
      <c r="MU514"/>
      <c r="MV514"/>
      <c r="MW514"/>
      <c r="MX514"/>
      <c r="MY514"/>
      <c r="MZ514"/>
      <c r="NA514"/>
      <c r="NB514"/>
      <c r="NC514"/>
      <c r="ND514"/>
      <c r="NE514"/>
      <c r="NF514"/>
      <c r="NG514"/>
      <c r="NH514"/>
      <c r="NI514"/>
      <c r="NJ514"/>
      <c r="NK514"/>
      <c r="NL514"/>
      <c r="NM514"/>
      <c r="NN514"/>
      <c r="NO514"/>
      <c r="NP514"/>
      <c r="NQ514"/>
      <c r="NR514"/>
      <c r="NS514"/>
      <c r="NT514"/>
      <c r="NU514"/>
      <c r="NV514"/>
      <c r="NW514"/>
      <c r="NX514"/>
      <c r="NY514"/>
      <c r="NZ514"/>
      <c r="OA514"/>
      <c r="OB514"/>
      <c r="OC514"/>
      <c r="OD514"/>
      <c r="OE514"/>
      <c r="OF514"/>
      <c r="OG514"/>
      <c r="OH514"/>
      <c r="OI514"/>
      <c r="OJ514"/>
      <c r="OK514"/>
      <c r="OL514"/>
      <c r="OM514"/>
      <c r="ON514"/>
      <c r="OO514"/>
      <c r="OP514"/>
      <c r="OQ514"/>
      <c r="OR514"/>
      <c r="OS514"/>
      <c r="OT514"/>
      <c r="OU514"/>
      <c r="OV514"/>
      <c r="OW514"/>
      <c r="OX514"/>
      <c r="OY514"/>
      <c r="OZ514"/>
      <c r="PA514"/>
      <c r="PB514"/>
      <c r="PC514"/>
      <c r="PD514"/>
      <c r="PE514"/>
      <c r="PF514"/>
      <c r="PG514"/>
      <c r="PH514"/>
      <c r="PI514"/>
      <c r="PJ514"/>
      <c r="PK514"/>
      <c r="PL514"/>
      <c r="PM514"/>
      <c r="PN514"/>
      <c r="PO514"/>
      <c r="PP514"/>
      <c r="PQ514"/>
      <c r="PR514"/>
      <c r="PS514"/>
      <c r="PT514"/>
      <c r="PU514"/>
      <c r="PV514"/>
      <c r="PW514"/>
      <c r="PX514"/>
      <c r="PY514"/>
      <c r="PZ514"/>
      <c r="QA514"/>
      <c r="QB514"/>
      <c r="QC514"/>
      <c r="QD514"/>
      <c r="QE514"/>
      <c r="QF514"/>
      <c r="QG514"/>
      <c r="QH514"/>
      <c r="QI514"/>
      <c r="QJ514"/>
      <c r="QK514"/>
      <c r="QL514"/>
      <c r="QM514"/>
      <c r="QN514"/>
      <c r="QO514"/>
      <c r="QP514"/>
      <c r="QQ514"/>
      <c r="QR514"/>
      <c r="QS514"/>
      <c r="QT514"/>
      <c r="QU514"/>
      <c r="QV514"/>
      <c r="QW514"/>
      <c r="QX514"/>
      <c r="QY514"/>
      <c r="QZ514"/>
      <c r="RA514"/>
      <c r="RB514"/>
      <c r="RC514"/>
      <c r="RD514"/>
      <c r="RE514"/>
      <c r="RF514"/>
      <c r="RG514"/>
      <c r="RH514"/>
      <c r="RI514"/>
      <c r="RJ514"/>
      <c r="RK514"/>
      <c r="RL514"/>
      <c r="RM514"/>
      <c r="RN514"/>
      <c r="RO514"/>
      <c r="RP514"/>
      <c r="RQ514"/>
    </row>
    <row r="515" spans="1:485" s="40" customFormat="1" x14ac:dyDescent="0.2">
      <c r="A515" s="48" t="s">
        <v>797</v>
      </c>
      <c r="B515" s="49" t="s">
        <v>798</v>
      </c>
      <c r="C515" s="49" t="s">
        <v>586</v>
      </c>
      <c r="D515" s="49" t="s">
        <v>804</v>
      </c>
      <c r="E515" s="26">
        <v>1389981</v>
      </c>
      <c r="F515" s="156">
        <v>1460939</v>
      </c>
      <c r="G515" s="2">
        <f t="shared" si="15"/>
        <v>70958</v>
      </c>
      <c r="H515" s="44">
        <f t="shared" si="14"/>
        <v>5.0999999999999997E-2</v>
      </c>
      <c r="I515" s="61" t="s">
        <v>870</v>
      </c>
      <c r="J515" s="65" t="s">
        <v>870</v>
      </c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  <c r="IZ515"/>
      <c r="JA515"/>
      <c r="JB515"/>
      <c r="JC515"/>
      <c r="JD515"/>
      <c r="JE515"/>
      <c r="JF515"/>
      <c r="JG515"/>
      <c r="JH515"/>
      <c r="JI515"/>
      <c r="JJ515"/>
      <c r="JK515"/>
      <c r="JL515"/>
      <c r="JM515"/>
      <c r="JN515"/>
      <c r="JO515"/>
      <c r="JP515"/>
      <c r="JQ515"/>
      <c r="JR515"/>
      <c r="JS515"/>
      <c r="JT515"/>
      <c r="JU515"/>
      <c r="JV515"/>
      <c r="JW515"/>
      <c r="JX515"/>
      <c r="JY515"/>
      <c r="JZ515"/>
      <c r="KA515"/>
      <c r="KB515"/>
      <c r="KC515"/>
      <c r="KD515"/>
      <c r="KE515"/>
      <c r="KF515"/>
      <c r="KG515"/>
      <c r="KH515"/>
      <c r="KI515"/>
      <c r="KJ515"/>
      <c r="KK515"/>
      <c r="KL515"/>
      <c r="KM515"/>
      <c r="KN515"/>
      <c r="KO515"/>
      <c r="KP515"/>
      <c r="KQ515"/>
      <c r="KR515"/>
      <c r="KS515"/>
      <c r="KT515"/>
      <c r="KU515"/>
      <c r="KV515"/>
      <c r="KW515"/>
      <c r="KX515"/>
      <c r="KY515"/>
      <c r="KZ515"/>
      <c r="LA515"/>
      <c r="LB515"/>
      <c r="LC515"/>
      <c r="LD515"/>
      <c r="LE515"/>
      <c r="LF515"/>
      <c r="LG515"/>
      <c r="LH515"/>
      <c r="LI515"/>
      <c r="LJ515"/>
      <c r="LK515"/>
      <c r="LL515"/>
      <c r="LM515"/>
      <c r="LN515"/>
      <c r="LO515"/>
      <c r="LP515"/>
      <c r="LQ515"/>
      <c r="LR515"/>
      <c r="LS515"/>
      <c r="LT515"/>
      <c r="LU515"/>
      <c r="LV515"/>
      <c r="LW515"/>
      <c r="LX515"/>
      <c r="LY515"/>
      <c r="LZ515"/>
      <c r="MA515"/>
      <c r="MB515"/>
      <c r="MC515"/>
      <c r="MD515"/>
      <c r="ME515"/>
      <c r="MF515"/>
      <c r="MG515"/>
      <c r="MH515"/>
      <c r="MI515"/>
      <c r="MJ515"/>
      <c r="MK515"/>
      <c r="ML515"/>
      <c r="MM515"/>
      <c r="MN515"/>
      <c r="MO515"/>
      <c r="MP515"/>
      <c r="MQ515"/>
      <c r="MR515"/>
      <c r="MS515"/>
      <c r="MT515"/>
      <c r="MU515"/>
      <c r="MV515"/>
      <c r="MW515"/>
      <c r="MX515"/>
      <c r="MY515"/>
      <c r="MZ515"/>
      <c r="NA515"/>
      <c r="NB515"/>
      <c r="NC515"/>
      <c r="ND515"/>
      <c r="NE515"/>
      <c r="NF515"/>
      <c r="NG515"/>
      <c r="NH515"/>
      <c r="NI515"/>
      <c r="NJ515"/>
      <c r="NK515"/>
      <c r="NL515"/>
      <c r="NM515"/>
      <c r="NN515"/>
      <c r="NO515"/>
      <c r="NP515"/>
      <c r="NQ515"/>
      <c r="NR515"/>
      <c r="NS515"/>
      <c r="NT515"/>
      <c r="NU515"/>
      <c r="NV515"/>
      <c r="NW515"/>
      <c r="NX515"/>
      <c r="NY515"/>
      <c r="NZ515"/>
      <c r="OA515"/>
      <c r="OB515"/>
      <c r="OC515"/>
      <c r="OD515"/>
      <c r="OE515"/>
      <c r="OF515"/>
      <c r="OG515"/>
      <c r="OH515"/>
      <c r="OI515"/>
      <c r="OJ515"/>
      <c r="OK515"/>
      <c r="OL515"/>
      <c r="OM515"/>
      <c r="ON515"/>
      <c r="OO515"/>
      <c r="OP515"/>
      <c r="OQ515"/>
      <c r="OR515"/>
      <c r="OS515"/>
      <c r="OT515"/>
      <c r="OU515"/>
      <c r="OV515"/>
      <c r="OW515"/>
      <c r="OX515"/>
      <c r="OY515"/>
      <c r="OZ515"/>
      <c r="PA515"/>
      <c r="PB515"/>
      <c r="PC515"/>
      <c r="PD515"/>
      <c r="PE515"/>
      <c r="PF515"/>
      <c r="PG515"/>
      <c r="PH515"/>
      <c r="PI515"/>
      <c r="PJ515"/>
      <c r="PK515"/>
      <c r="PL515"/>
      <c r="PM515"/>
      <c r="PN515"/>
      <c r="PO515"/>
      <c r="PP515"/>
      <c r="PQ515"/>
      <c r="PR515"/>
      <c r="PS515"/>
      <c r="PT515"/>
      <c r="PU515"/>
      <c r="PV515"/>
      <c r="PW515"/>
      <c r="PX515"/>
      <c r="PY515"/>
      <c r="PZ515"/>
      <c r="QA515"/>
      <c r="QB515"/>
      <c r="QC515"/>
      <c r="QD515"/>
      <c r="QE515"/>
      <c r="QF515"/>
      <c r="QG515"/>
      <c r="QH515"/>
      <c r="QI515"/>
      <c r="QJ515"/>
      <c r="QK515"/>
      <c r="QL515"/>
      <c r="QM515"/>
      <c r="QN515"/>
      <c r="QO515"/>
      <c r="QP515"/>
      <c r="QQ515"/>
      <c r="QR515"/>
      <c r="QS515"/>
      <c r="QT515"/>
      <c r="QU515"/>
      <c r="QV515"/>
      <c r="QW515"/>
      <c r="QX515"/>
      <c r="QY515"/>
      <c r="QZ515"/>
      <c r="RA515"/>
      <c r="RB515"/>
      <c r="RC515"/>
      <c r="RD515"/>
      <c r="RE515"/>
      <c r="RF515"/>
      <c r="RG515"/>
      <c r="RH515"/>
      <c r="RI515"/>
      <c r="RJ515"/>
      <c r="RK515"/>
      <c r="RL515"/>
      <c r="RM515"/>
      <c r="RN515"/>
      <c r="RO515"/>
      <c r="RP515"/>
      <c r="RQ515"/>
    </row>
    <row r="516" spans="1:485" s="40" customFormat="1" x14ac:dyDescent="0.2">
      <c r="A516" s="48" t="s">
        <v>797</v>
      </c>
      <c r="B516" s="49" t="s">
        <v>798</v>
      </c>
      <c r="C516" s="49" t="s">
        <v>587</v>
      </c>
      <c r="D516" s="49" t="s">
        <v>805</v>
      </c>
      <c r="E516" s="26">
        <v>5004900</v>
      </c>
      <c r="F516" s="156">
        <v>5625742</v>
      </c>
      <c r="G516" s="2">
        <f t="shared" si="15"/>
        <v>620842</v>
      </c>
      <c r="H516" s="44">
        <f t="shared" si="14"/>
        <v>0.124</v>
      </c>
      <c r="I516" s="61" t="s">
        <v>870</v>
      </c>
      <c r="J516" s="65" t="s">
        <v>870</v>
      </c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  <c r="IZ516"/>
      <c r="JA516"/>
      <c r="JB516"/>
      <c r="JC516"/>
      <c r="JD516"/>
      <c r="JE516"/>
      <c r="JF516"/>
      <c r="JG516"/>
      <c r="JH516"/>
      <c r="JI516"/>
      <c r="JJ516"/>
      <c r="JK516"/>
      <c r="JL516"/>
      <c r="JM516"/>
      <c r="JN516"/>
      <c r="JO516"/>
      <c r="JP516"/>
      <c r="JQ516"/>
      <c r="JR516"/>
      <c r="JS516"/>
      <c r="JT516"/>
      <c r="JU516"/>
      <c r="JV516"/>
      <c r="JW516"/>
      <c r="JX516"/>
      <c r="JY516"/>
      <c r="JZ516"/>
      <c r="KA516"/>
      <c r="KB516"/>
      <c r="KC516"/>
      <c r="KD516"/>
      <c r="KE516"/>
      <c r="KF516"/>
      <c r="KG516"/>
      <c r="KH516"/>
      <c r="KI516"/>
      <c r="KJ516"/>
      <c r="KK516"/>
      <c r="KL516"/>
      <c r="KM516"/>
      <c r="KN516"/>
      <c r="KO516"/>
      <c r="KP516"/>
      <c r="KQ516"/>
      <c r="KR516"/>
      <c r="KS516"/>
      <c r="KT516"/>
      <c r="KU516"/>
      <c r="KV516"/>
      <c r="KW516"/>
      <c r="KX516"/>
      <c r="KY516"/>
      <c r="KZ516"/>
      <c r="LA516"/>
      <c r="LB516"/>
      <c r="LC516"/>
      <c r="LD516"/>
      <c r="LE516"/>
      <c r="LF516"/>
      <c r="LG516"/>
      <c r="LH516"/>
      <c r="LI516"/>
      <c r="LJ516"/>
      <c r="LK516"/>
      <c r="LL516"/>
      <c r="LM516"/>
      <c r="LN516"/>
      <c r="LO516"/>
      <c r="LP516"/>
      <c r="LQ516"/>
      <c r="LR516"/>
      <c r="LS516"/>
      <c r="LT516"/>
      <c r="LU516"/>
      <c r="LV516"/>
      <c r="LW516"/>
      <c r="LX516"/>
      <c r="LY516"/>
      <c r="LZ516"/>
      <c r="MA516"/>
      <c r="MB516"/>
      <c r="MC516"/>
      <c r="MD516"/>
      <c r="ME516"/>
      <c r="MF516"/>
      <c r="MG516"/>
      <c r="MH516"/>
      <c r="MI516"/>
      <c r="MJ516"/>
      <c r="MK516"/>
      <c r="ML516"/>
      <c r="MM516"/>
      <c r="MN516"/>
      <c r="MO516"/>
      <c r="MP516"/>
      <c r="MQ516"/>
      <c r="MR516"/>
      <c r="MS516"/>
      <c r="MT516"/>
      <c r="MU516"/>
      <c r="MV516"/>
      <c r="MW516"/>
      <c r="MX516"/>
      <c r="MY516"/>
      <c r="MZ516"/>
      <c r="NA516"/>
      <c r="NB516"/>
      <c r="NC516"/>
      <c r="ND516"/>
      <c r="NE516"/>
      <c r="NF516"/>
      <c r="NG516"/>
      <c r="NH516"/>
      <c r="NI516"/>
      <c r="NJ516"/>
      <c r="NK516"/>
      <c r="NL516"/>
      <c r="NM516"/>
      <c r="NN516"/>
      <c r="NO516"/>
      <c r="NP516"/>
      <c r="NQ516"/>
      <c r="NR516"/>
      <c r="NS516"/>
      <c r="NT516"/>
      <c r="NU516"/>
      <c r="NV516"/>
      <c r="NW516"/>
      <c r="NX516"/>
      <c r="NY516"/>
      <c r="NZ516"/>
      <c r="OA516"/>
      <c r="OB516"/>
      <c r="OC516"/>
      <c r="OD516"/>
      <c r="OE516"/>
      <c r="OF516"/>
      <c r="OG516"/>
      <c r="OH516"/>
      <c r="OI516"/>
      <c r="OJ516"/>
      <c r="OK516"/>
      <c r="OL516"/>
      <c r="OM516"/>
      <c r="ON516"/>
      <c r="OO516"/>
      <c r="OP516"/>
      <c r="OQ516"/>
      <c r="OR516"/>
      <c r="OS516"/>
      <c r="OT516"/>
      <c r="OU516"/>
      <c r="OV516"/>
      <c r="OW516"/>
      <c r="OX516"/>
      <c r="OY516"/>
      <c r="OZ516"/>
      <c r="PA516"/>
      <c r="PB516"/>
      <c r="PC516"/>
      <c r="PD516"/>
      <c r="PE516"/>
      <c r="PF516"/>
      <c r="PG516"/>
      <c r="PH516"/>
      <c r="PI516"/>
      <c r="PJ516"/>
      <c r="PK516"/>
      <c r="PL516"/>
      <c r="PM516"/>
      <c r="PN516"/>
      <c r="PO516"/>
      <c r="PP516"/>
      <c r="PQ516"/>
      <c r="PR516"/>
      <c r="PS516"/>
      <c r="PT516"/>
      <c r="PU516"/>
      <c r="PV516"/>
      <c r="PW516"/>
      <c r="PX516"/>
      <c r="PY516"/>
      <c r="PZ516"/>
      <c r="QA516"/>
      <c r="QB516"/>
      <c r="QC516"/>
      <c r="QD516"/>
      <c r="QE516"/>
      <c r="QF516"/>
      <c r="QG516"/>
      <c r="QH516"/>
      <c r="QI516"/>
      <c r="QJ516"/>
      <c r="QK516"/>
      <c r="QL516"/>
      <c r="QM516"/>
      <c r="QN516"/>
      <c r="QO516"/>
      <c r="QP516"/>
      <c r="QQ516"/>
      <c r="QR516"/>
      <c r="QS516"/>
      <c r="QT516"/>
      <c r="QU516"/>
      <c r="QV516"/>
      <c r="QW516"/>
      <c r="QX516"/>
      <c r="QY516"/>
      <c r="QZ516"/>
      <c r="RA516"/>
      <c r="RB516"/>
      <c r="RC516"/>
      <c r="RD516"/>
      <c r="RE516"/>
      <c r="RF516"/>
      <c r="RG516"/>
      <c r="RH516"/>
      <c r="RI516"/>
      <c r="RJ516"/>
      <c r="RK516"/>
      <c r="RL516"/>
      <c r="RM516"/>
      <c r="RN516"/>
      <c r="RO516"/>
      <c r="RP516"/>
      <c r="RQ516"/>
    </row>
    <row r="517" spans="1:485" s="40" customFormat="1" x14ac:dyDescent="0.2">
      <c r="A517" s="48" t="s">
        <v>797</v>
      </c>
      <c r="B517" s="49" t="s">
        <v>798</v>
      </c>
      <c r="C517" s="49" t="s">
        <v>588</v>
      </c>
      <c r="D517" s="49" t="s">
        <v>806</v>
      </c>
      <c r="E517" s="26">
        <v>501418</v>
      </c>
      <c r="F517" s="156">
        <v>563618</v>
      </c>
      <c r="G517" s="2">
        <f t="shared" si="15"/>
        <v>62200</v>
      </c>
      <c r="H517" s="44">
        <f t="shared" si="14"/>
        <v>0.124</v>
      </c>
      <c r="I517" s="61" t="s">
        <v>870</v>
      </c>
      <c r="J517" s="65" t="s">
        <v>870</v>
      </c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  <c r="IZ517"/>
      <c r="JA517"/>
      <c r="JB517"/>
      <c r="JC517"/>
      <c r="JD517"/>
      <c r="JE517"/>
      <c r="JF517"/>
      <c r="JG517"/>
      <c r="JH517"/>
      <c r="JI517"/>
      <c r="JJ517"/>
      <c r="JK517"/>
      <c r="JL517"/>
      <c r="JM517"/>
      <c r="JN517"/>
      <c r="JO517"/>
      <c r="JP517"/>
      <c r="JQ517"/>
      <c r="JR517"/>
      <c r="JS517"/>
      <c r="JT517"/>
      <c r="JU517"/>
      <c r="JV517"/>
      <c r="JW517"/>
      <c r="JX517"/>
      <c r="JY517"/>
      <c r="JZ517"/>
      <c r="KA517"/>
      <c r="KB517"/>
      <c r="KC517"/>
      <c r="KD517"/>
      <c r="KE517"/>
      <c r="KF517"/>
      <c r="KG517"/>
      <c r="KH517"/>
      <c r="KI517"/>
      <c r="KJ517"/>
      <c r="KK517"/>
      <c r="KL517"/>
      <c r="KM517"/>
      <c r="KN517"/>
      <c r="KO517"/>
      <c r="KP517"/>
      <c r="KQ517"/>
      <c r="KR517"/>
      <c r="KS517"/>
      <c r="KT517"/>
      <c r="KU517"/>
      <c r="KV517"/>
      <c r="KW517"/>
      <c r="KX517"/>
      <c r="KY517"/>
      <c r="KZ517"/>
      <c r="LA517"/>
      <c r="LB517"/>
      <c r="LC517"/>
      <c r="LD517"/>
      <c r="LE517"/>
      <c r="LF517"/>
      <c r="LG517"/>
      <c r="LH517"/>
      <c r="LI517"/>
      <c r="LJ517"/>
      <c r="LK517"/>
      <c r="LL517"/>
      <c r="LM517"/>
      <c r="LN517"/>
      <c r="LO517"/>
      <c r="LP517"/>
      <c r="LQ517"/>
      <c r="LR517"/>
      <c r="LS517"/>
      <c r="LT517"/>
      <c r="LU517"/>
      <c r="LV517"/>
      <c r="LW517"/>
      <c r="LX517"/>
      <c r="LY517"/>
      <c r="LZ517"/>
      <c r="MA517"/>
      <c r="MB517"/>
      <c r="MC517"/>
      <c r="MD517"/>
      <c r="ME517"/>
      <c r="MF517"/>
      <c r="MG517"/>
      <c r="MH517"/>
      <c r="MI517"/>
      <c r="MJ517"/>
      <c r="MK517"/>
      <c r="ML517"/>
      <c r="MM517"/>
      <c r="MN517"/>
      <c r="MO517"/>
      <c r="MP517"/>
      <c r="MQ517"/>
      <c r="MR517"/>
      <c r="MS517"/>
      <c r="MT517"/>
      <c r="MU517"/>
      <c r="MV517"/>
      <c r="MW517"/>
      <c r="MX517"/>
      <c r="MY517"/>
      <c r="MZ517"/>
      <c r="NA517"/>
      <c r="NB517"/>
      <c r="NC517"/>
      <c r="ND517"/>
      <c r="NE517"/>
      <c r="NF517"/>
      <c r="NG517"/>
      <c r="NH517"/>
      <c r="NI517"/>
      <c r="NJ517"/>
      <c r="NK517"/>
      <c r="NL517"/>
      <c r="NM517"/>
      <c r="NN517"/>
      <c r="NO517"/>
      <c r="NP517"/>
      <c r="NQ517"/>
      <c r="NR517"/>
      <c r="NS517"/>
      <c r="NT517"/>
      <c r="NU517"/>
      <c r="NV517"/>
      <c r="NW517"/>
      <c r="NX517"/>
      <c r="NY517"/>
      <c r="NZ517"/>
      <c r="OA517"/>
      <c r="OB517"/>
      <c r="OC517"/>
      <c r="OD517"/>
      <c r="OE517"/>
      <c r="OF517"/>
      <c r="OG517"/>
      <c r="OH517"/>
      <c r="OI517"/>
      <c r="OJ517"/>
      <c r="OK517"/>
      <c r="OL517"/>
      <c r="OM517"/>
      <c r="ON517"/>
      <c r="OO517"/>
      <c r="OP517"/>
      <c r="OQ517"/>
      <c r="OR517"/>
      <c r="OS517"/>
      <c r="OT517"/>
      <c r="OU517"/>
      <c r="OV517"/>
      <c r="OW517"/>
      <c r="OX517"/>
      <c r="OY517"/>
      <c r="OZ517"/>
      <c r="PA517"/>
      <c r="PB517"/>
      <c r="PC517"/>
      <c r="PD517"/>
      <c r="PE517"/>
      <c r="PF517"/>
      <c r="PG517"/>
      <c r="PH517"/>
      <c r="PI517"/>
      <c r="PJ517"/>
      <c r="PK517"/>
      <c r="PL517"/>
      <c r="PM517"/>
      <c r="PN517"/>
      <c r="PO517"/>
      <c r="PP517"/>
      <c r="PQ517"/>
      <c r="PR517"/>
      <c r="PS517"/>
      <c r="PT517"/>
      <c r="PU517"/>
      <c r="PV517"/>
      <c r="PW517"/>
      <c r="PX517"/>
      <c r="PY517"/>
      <c r="PZ517"/>
      <c r="QA517"/>
      <c r="QB517"/>
      <c r="QC517"/>
      <c r="QD517"/>
      <c r="QE517"/>
      <c r="QF517"/>
      <c r="QG517"/>
      <c r="QH517"/>
      <c r="QI517"/>
      <c r="QJ517"/>
      <c r="QK517"/>
      <c r="QL517"/>
      <c r="QM517"/>
      <c r="QN517"/>
      <c r="QO517"/>
      <c r="QP517"/>
      <c r="QQ517"/>
      <c r="QR517"/>
      <c r="QS517"/>
      <c r="QT517"/>
      <c r="QU517"/>
      <c r="QV517"/>
      <c r="QW517"/>
      <c r="QX517"/>
      <c r="QY517"/>
      <c r="QZ517"/>
      <c r="RA517"/>
      <c r="RB517"/>
      <c r="RC517"/>
      <c r="RD517"/>
      <c r="RE517"/>
      <c r="RF517"/>
      <c r="RG517"/>
      <c r="RH517"/>
      <c r="RI517"/>
      <c r="RJ517"/>
      <c r="RK517"/>
      <c r="RL517"/>
      <c r="RM517"/>
      <c r="RN517"/>
      <c r="RO517"/>
      <c r="RP517"/>
      <c r="RQ517"/>
    </row>
    <row r="518" spans="1:485" s="40" customFormat="1" x14ac:dyDescent="0.2">
      <c r="A518" s="48" t="s">
        <v>797</v>
      </c>
      <c r="B518" s="49" t="s">
        <v>798</v>
      </c>
      <c r="C518" s="49" t="s">
        <v>863</v>
      </c>
      <c r="D518" s="49" t="s">
        <v>878</v>
      </c>
      <c r="E518" s="26">
        <v>756600</v>
      </c>
      <c r="F518" s="156">
        <v>1096703</v>
      </c>
      <c r="G518" s="2">
        <f t="shared" si="15"/>
        <v>340103</v>
      </c>
      <c r="H518" s="44">
        <f t="shared" si="14"/>
        <v>0.44950000000000001</v>
      </c>
      <c r="I518" s="61" t="s">
        <v>870</v>
      </c>
      <c r="J518" s="65" t="s">
        <v>870</v>
      </c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  <c r="IZ518"/>
      <c r="JA518"/>
      <c r="JB518"/>
      <c r="JC518"/>
      <c r="JD518"/>
      <c r="JE518"/>
      <c r="JF518"/>
      <c r="JG518"/>
      <c r="JH518"/>
      <c r="JI518"/>
      <c r="JJ518"/>
      <c r="JK518"/>
      <c r="JL518"/>
      <c r="JM518"/>
      <c r="JN518"/>
      <c r="JO518"/>
      <c r="JP518"/>
      <c r="JQ518"/>
      <c r="JR518"/>
      <c r="JS518"/>
      <c r="JT518"/>
      <c r="JU518"/>
      <c r="JV518"/>
      <c r="JW518"/>
      <c r="JX518"/>
      <c r="JY518"/>
      <c r="JZ518"/>
      <c r="KA518"/>
      <c r="KB518"/>
      <c r="KC518"/>
      <c r="KD518"/>
      <c r="KE518"/>
      <c r="KF518"/>
      <c r="KG518"/>
      <c r="KH518"/>
      <c r="KI518"/>
      <c r="KJ518"/>
      <c r="KK518"/>
      <c r="KL518"/>
      <c r="KM518"/>
      <c r="KN518"/>
      <c r="KO518"/>
      <c r="KP518"/>
      <c r="KQ518"/>
      <c r="KR518"/>
      <c r="KS518"/>
      <c r="KT518"/>
      <c r="KU518"/>
      <c r="KV518"/>
      <c r="KW518"/>
      <c r="KX518"/>
      <c r="KY518"/>
      <c r="KZ518"/>
      <c r="LA518"/>
      <c r="LB518"/>
      <c r="LC518"/>
      <c r="LD518"/>
      <c r="LE518"/>
      <c r="LF518"/>
      <c r="LG518"/>
      <c r="LH518"/>
      <c r="LI518"/>
      <c r="LJ518"/>
      <c r="LK518"/>
      <c r="LL518"/>
      <c r="LM518"/>
      <c r="LN518"/>
      <c r="LO518"/>
      <c r="LP518"/>
      <c r="LQ518"/>
      <c r="LR518"/>
      <c r="LS518"/>
      <c r="LT518"/>
      <c r="LU518"/>
      <c r="LV518"/>
      <c r="LW518"/>
      <c r="LX518"/>
      <c r="LY518"/>
      <c r="LZ518"/>
      <c r="MA518"/>
      <c r="MB518"/>
      <c r="MC518"/>
      <c r="MD518"/>
      <c r="ME518"/>
      <c r="MF518"/>
      <c r="MG518"/>
      <c r="MH518"/>
      <c r="MI518"/>
      <c r="MJ518"/>
      <c r="MK518"/>
      <c r="ML518"/>
      <c r="MM518"/>
      <c r="MN518"/>
      <c r="MO518"/>
      <c r="MP518"/>
      <c r="MQ518"/>
      <c r="MR518"/>
      <c r="MS518"/>
      <c r="MT518"/>
      <c r="MU518"/>
      <c r="MV518"/>
      <c r="MW518"/>
      <c r="MX518"/>
      <c r="MY518"/>
      <c r="MZ518"/>
      <c r="NA518"/>
      <c r="NB518"/>
      <c r="NC518"/>
      <c r="ND518"/>
      <c r="NE518"/>
      <c r="NF518"/>
      <c r="NG518"/>
      <c r="NH518"/>
      <c r="NI518"/>
      <c r="NJ518"/>
      <c r="NK518"/>
      <c r="NL518"/>
      <c r="NM518"/>
      <c r="NN518"/>
      <c r="NO518"/>
      <c r="NP518"/>
      <c r="NQ518"/>
      <c r="NR518"/>
      <c r="NS518"/>
      <c r="NT518"/>
      <c r="NU518"/>
      <c r="NV518"/>
      <c r="NW518"/>
      <c r="NX518"/>
      <c r="NY518"/>
      <c r="NZ518"/>
      <c r="OA518"/>
      <c r="OB518"/>
      <c r="OC518"/>
      <c r="OD518"/>
      <c r="OE518"/>
      <c r="OF518"/>
      <c r="OG518"/>
      <c r="OH518"/>
      <c r="OI518"/>
      <c r="OJ518"/>
      <c r="OK518"/>
      <c r="OL518"/>
      <c r="OM518"/>
      <c r="ON518"/>
      <c r="OO518"/>
      <c r="OP518"/>
      <c r="OQ518"/>
      <c r="OR518"/>
      <c r="OS518"/>
      <c r="OT518"/>
      <c r="OU518"/>
      <c r="OV518"/>
      <c r="OW518"/>
      <c r="OX518"/>
      <c r="OY518"/>
      <c r="OZ518"/>
      <c r="PA518"/>
      <c r="PB518"/>
      <c r="PC518"/>
      <c r="PD518"/>
      <c r="PE518"/>
      <c r="PF518"/>
      <c r="PG518"/>
      <c r="PH518"/>
      <c r="PI518"/>
      <c r="PJ518"/>
      <c r="PK518"/>
      <c r="PL518"/>
      <c r="PM518"/>
      <c r="PN518"/>
      <c r="PO518"/>
      <c r="PP518"/>
      <c r="PQ518"/>
      <c r="PR518"/>
      <c r="PS518"/>
      <c r="PT518"/>
      <c r="PU518"/>
      <c r="PV518"/>
      <c r="PW518"/>
      <c r="PX518"/>
      <c r="PY518"/>
      <c r="PZ518"/>
      <c r="QA518"/>
      <c r="QB518"/>
      <c r="QC518"/>
      <c r="QD518"/>
      <c r="QE518"/>
      <c r="QF518"/>
      <c r="QG518"/>
      <c r="QH518"/>
      <c r="QI518"/>
      <c r="QJ518"/>
      <c r="QK518"/>
      <c r="QL518"/>
      <c r="QM518"/>
      <c r="QN518"/>
      <c r="QO518"/>
      <c r="QP518"/>
      <c r="QQ518"/>
      <c r="QR518"/>
      <c r="QS518"/>
      <c r="QT518"/>
      <c r="QU518"/>
      <c r="QV518"/>
      <c r="QW518"/>
      <c r="QX518"/>
      <c r="QY518"/>
      <c r="QZ518"/>
      <c r="RA518"/>
      <c r="RB518"/>
      <c r="RC518"/>
      <c r="RD518"/>
      <c r="RE518"/>
      <c r="RF518"/>
      <c r="RG518"/>
      <c r="RH518"/>
      <c r="RI518"/>
      <c r="RJ518"/>
      <c r="RK518"/>
      <c r="RL518"/>
      <c r="RM518"/>
      <c r="RN518"/>
      <c r="RO518"/>
      <c r="RP518"/>
      <c r="RQ518"/>
    </row>
    <row r="519" spans="1:485" s="40" customFormat="1" x14ac:dyDescent="0.2">
      <c r="A519" s="46" t="s">
        <v>797</v>
      </c>
      <c r="B519" s="47" t="s">
        <v>798</v>
      </c>
      <c r="C519" s="47" t="s">
        <v>26</v>
      </c>
      <c r="D519" s="47" t="s">
        <v>807</v>
      </c>
      <c r="E519" s="26">
        <v>87659343</v>
      </c>
      <c r="F519" s="156">
        <v>103187638</v>
      </c>
      <c r="G519" s="2">
        <f t="shared" si="15"/>
        <v>15528295</v>
      </c>
      <c r="H519" s="44">
        <f t="shared" si="14"/>
        <v>0.17710000000000001</v>
      </c>
      <c r="I519" s="61" t="s">
        <v>870</v>
      </c>
      <c r="J519" s="65" t="s">
        <v>870</v>
      </c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  <c r="IZ519"/>
      <c r="JA519"/>
      <c r="JB519"/>
      <c r="JC519"/>
      <c r="JD519"/>
      <c r="JE519"/>
      <c r="JF519"/>
      <c r="JG519"/>
      <c r="JH519"/>
      <c r="JI519"/>
      <c r="JJ519"/>
      <c r="JK519"/>
      <c r="JL519"/>
      <c r="JM519"/>
      <c r="JN519"/>
      <c r="JO519"/>
      <c r="JP519"/>
      <c r="JQ519"/>
      <c r="JR519"/>
      <c r="JS519"/>
      <c r="JT519"/>
      <c r="JU519"/>
      <c r="JV519"/>
      <c r="JW519"/>
      <c r="JX519"/>
      <c r="JY519"/>
      <c r="JZ519"/>
      <c r="KA519"/>
      <c r="KB519"/>
      <c r="KC519"/>
      <c r="KD519"/>
      <c r="KE519"/>
      <c r="KF519"/>
      <c r="KG519"/>
      <c r="KH519"/>
      <c r="KI519"/>
      <c r="KJ519"/>
      <c r="KK519"/>
      <c r="KL519"/>
      <c r="KM519"/>
      <c r="KN519"/>
      <c r="KO519"/>
      <c r="KP519"/>
      <c r="KQ519"/>
      <c r="KR519"/>
      <c r="KS519"/>
      <c r="KT519"/>
      <c r="KU519"/>
      <c r="KV519"/>
      <c r="KW519"/>
      <c r="KX519"/>
      <c r="KY519"/>
      <c r="KZ519"/>
      <c r="LA519"/>
      <c r="LB519"/>
      <c r="LC519"/>
      <c r="LD519"/>
      <c r="LE519"/>
      <c r="LF519"/>
      <c r="LG519"/>
      <c r="LH519"/>
      <c r="LI519"/>
      <c r="LJ519"/>
      <c r="LK519"/>
      <c r="LL519"/>
      <c r="LM519"/>
      <c r="LN519"/>
      <c r="LO519"/>
      <c r="LP519"/>
      <c r="LQ519"/>
      <c r="LR519"/>
      <c r="LS519"/>
      <c r="LT519"/>
      <c r="LU519"/>
      <c r="LV519"/>
      <c r="LW519"/>
      <c r="LX519"/>
      <c r="LY519"/>
      <c r="LZ519"/>
      <c r="MA519"/>
      <c r="MB519"/>
      <c r="MC519"/>
      <c r="MD519"/>
      <c r="ME519"/>
      <c r="MF519"/>
      <c r="MG519"/>
      <c r="MH519"/>
      <c r="MI519"/>
      <c r="MJ519"/>
      <c r="MK519"/>
      <c r="ML519"/>
      <c r="MM519"/>
      <c r="MN519"/>
      <c r="MO519"/>
      <c r="MP519"/>
      <c r="MQ519"/>
      <c r="MR519"/>
      <c r="MS519"/>
      <c r="MT519"/>
      <c r="MU519"/>
      <c r="MV519"/>
      <c r="MW519"/>
      <c r="MX519"/>
      <c r="MY519"/>
      <c r="MZ519"/>
      <c r="NA519"/>
      <c r="NB519"/>
      <c r="NC519"/>
      <c r="ND519"/>
      <c r="NE519"/>
      <c r="NF519"/>
      <c r="NG519"/>
      <c r="NH519"/>
      <c r="NI519"/>
      <c r="NJ519"/>
      <c r="NK519"/>
      <c r="NL519"/>
      <c r="NM519"/>
      <c r="NN519"/>
      <c r="NO519"/>
      <c r="NP519"/>
      <c r="NQ519"/>
      <c r="NR519"/>
      <c r="NS519"/>
      <c r="NT519"/>
      <c r="NU519"/>
      <c r="NV519"/>
      <c r="NW519"/>
      <c r="NX519"/>
      <c r="NY519"/>
      <c r="NZ519"/>
      <c r="OA519"/>
      <c r="OB519"/>
      <c r="OC519"/>
      <c r="OD519"/>
      <c r="OE519"/>
      <c r="OF519"/>
      <c r="OG519"/>
      <c r="OH519"/>
      <c r="OI519"/>
      <c r="OJ519"/>
      <c r="OK519"/>
      <c r="OL519"/>
      <c r="OM519"/>
      <c r="ON519"/>
      <c r="OO519"/>
      <c r="OP519"/>
      <c r="OQ519"/>
      <c r="OR519"/>
      <c r="OS519"/>
      <c r="OT519"/>
      <c r="OU519"/>
      <c r="OV519"/>
      <c r="OW519"/>
      <c r="OX519"/>
      <c r="OY519"/>
      <c r="OZ519"/>
      <c r="PA519"/>
      <c r="PB519"/>
      <c r="PC519"/>
      <c r="PD519"/>
      <c r="PE519"/>
      <c r="PF519"/>
      <c r="PG519"/>
      <c r="PH519"/>
      <c r="PI519"/>
      <c r="PJ519"/>
      <c r="PK519"/>
      <c r="PL519"/>
      <c r="PM519"/>
      <c r="PN519"/>
      <c r="PO519"/>
      <c r="PP519"/>
      <c r="PQ519"/>
      <c r="PR519"/>
      <c r="PS519"/>
      <c r="PT519"/>
      <c r="PU519"/>
      <c r="PV519"/>
      <c r="PW519"/>
      <c r="PX519"/>
      <c r="PY519"/>
      <c r="PZ519"/>
      <c r="QA519"/>
      <c r="QB519"/>
      <c r="QC519"/>
      <c r="QD519"/>
      <c r="QE519"/>
      <c r="QF519"/>
      <c r="QG519"/>
      <c r="QH519"/>
      <c r="QI519"/>
      <c r="QJ519"/>
      <c r="QK519"/>
      <c r="QL519"/>
      <c r="QM519"/>
      <c r="QN519"/>
      <c r="QO519"/>
      <c r="QP519"/>
      <c r="QQ519"/>
      <c r="QR519"/>
      <c r="QS519"/>
      <c r="QT519"/>
      <c r="QU519"/>
      <c r="QV519"/>
      <c r="QW519"/>
      <c r="QX519"/>
      <c r="QY519"/>
      <c r="QZ519"/>
      <c r="RA519"/>
      <c r="RB519"/>
      <c r="RC519"/>
      <c r="RD519"/>
      <c r="RE519"/>
      <c r="RF519"/>
      <c r="RG519"/>
      <c r="RH519"/>
      <c r="RI519"/>
      <c r="RJ519"/>
      <c r="RK519"/>
      <c r="RL519"/>
      <c r="RM519"/>
      <c r="RN519"/>
      <c r="RO519"/>
      <c r="RP519"/>
      <c r="RQ519"/>
    </row>
    <row r="520" spans="1:485" s="40" customFormat="1" x14ac:dyDescent="0.2">
      <c r="A520" s="46" t="s">
        <v>797</v>
      </c>
      <c r="B520" s="47" t="s">
        <v>798</v>
      </c>
      <c r="C520" s="47" t="s">
        <v>57</v>
      </c>
      <c r="D520" s="47" t="s">
        <v>808</v>
      </c>
      <c r="E520" s="26">
        <v>15410145</v>
      </c>
      <c r="F520" s="156">
        <v>18264264</v>
      </c>
      <c r="G520" s="2">
        <f t="shared" si="15"/>
        <v>2854119</v>
      </c>
      <c r="H520" s="44">
        <f t="shared" si="14"/>
        <v>0.1852</v>
      </c>
      <c r="I520" s="61" t="s">
        <v>870</v>
      </c>
      <c r="J520" s="65" t="s">
        <v>870</v>
      </c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  <c r="IZ520"/>
      <c r="JA520"/>
      <c r="JB520"/>
      <c r="JC520"/>
      <c r="JD520"/>
      <c r="JE520"/>
      <c r="JF520"/>
      <c r="JG520"/>
      <c r="JH520"/>
      <c r="JI520"/>
      <c r="JJ520"/>
      <c r="JK520"/>
      <c r="JL520"/>
      <c r="JM520"/>
      <c r="JN520"/>
      <c r="JO520"/>
      <c r="JP520"/>
      <c r="JQ520"/>
      <c r="JR520"/>
      <c r="JS520"/>
      <c r="JT520"/>
      <c r="JU520"/>
      <c r="JV520"/>
      <c r="JW520"/>
      <c r="JX520"/>
      <c r="JY520"/>
      <c r="JZ520"/>
      <c r="KA520"/>
      <c r="KB520"/>
      <c r="KC520"/>
      <c r="KD520"/>
      <c r="KE520"/>
      <c r="KF520"/>
      <c r="KG520"/>
      <c r="KH520"/>
      <c r="KI520"/>
      <c r="KJ520"/>
      <c r="KK520"/>
      <c r="KL520"/>
      <c r="KM520"/>
      <c r="KN520"/>
      <c r="KO520"/>
      <c r="KP520"/>
      <c r="KQ520"/>
      <c r="KR520"/>
      <c r="KS520"/>
      <c r="KT520"/>
      <c r="KU520"/>
      <c r="KV520"/>
      <c r="KW520"/>
      <c r="KX520"/>
      <c r="KY520"/>
      <c r="KZ520"/>
      <c r="LA520"/>
      <c r="LB520"/>
      <c r="LC520"/>
      <c r="LD520"/>
      <c r="LE520"/>
      <c r="LF520"/>
      <c r="LG520"/>
      <c r="LH520"/>
      <c r="LI520"/>
      <c r="LJ520"/>
      <c r="LK520"/>
      <c r="LL520"/>
      <c r="LM520"/>
      <c r="LN520"/>
      <c r="LO520"/>
      <c r="LP520"/>
      <c r="LQ520"/>
      <c r="LR520"/>
      <c r="LS520"/>
      <c r="LT520"/>
      <c r="LU520"/>
      <c r="LV520"/>
      <c r="LW520"/>
      <c r="LX520"/>
      <c r="LY520"/>
      <c r="LZ520"/>
      <c r="MA520"/>
      <c r="MB520"/>
      <c r="MC520"/>
      <c r="MD520"/>
      <c r="ME520"/>
      <c r="MF520"/>
      <c r="MG520"/>
      <c r="MH520"/>
      <c r="MI520"/>
      <c r="MJ520"/>
      <c r="MK520"/>
      <c r="ML520"/>
      <c r="MM520"/>
      <c r="MN520"/>
      <c r="MO520"/>
      <c r="MP520"/>
      <c r="MQ520"/>
      <c r="MR520"/>
      <c r="MS520"/>
      <c r="MT520"/>
      <c r="MU520"/>
      <c r="MV520"/>
      <c r="MW520"/>
      <c r="MX520"/>
      <c r="MY520"/>
      <c r="MZ520"/>
      <c r="NA520"/>
      <c r="NB520"/>
      <c r="NC520"/>
      <c r="ND520"/>
      <c r="NE520"/>
      <c r="NF520"/>
      <c r="NG520"/>
      <c r="NH520"/>
      <c r="NI520"/>
      <c r="NJ520"/>
      <c r="NK520"/>
      <c r="NL520"/>
      <c r="NM520"/>
      <c r="NN520"/>
      <c r="NO520"/>
      <c r="NP520"/>
      <c r="NQ520"/>
      <c r="NR520"/>
      <c r="NS520"/>
      <c r="NT520"/>
      <c r="NU520"/>
      <c r="NV520"/>
      <c r="NW520"/>
      <c r="NX520"/>
      <c r="NY520"/>
      <c r="NZ520"/>
      <c r="OA520"/>
      <c r="OB520"/>
      <c r="OC520"/>
      <c r="OD520"/>
      <c r="OE520"/>
      <c r="OF520"/>
      <c r="OG520"/>
      <c r="OH520"/>
      <c r="OI520"/>
      <c r="OJ520"/>
      <c r="OK520"/>
      <c r="OL520"/>
      <c r="OM520"/>
      <c r="ON520"/>
      <c r="OO520"/>
      <c r="OP520"/>
      <c r="OQ520"/>
      <c r="OR520"/>
      <c r="OS520"/>
      <c r="OT520"/>
      <c r="OU520"/>
      <c r="OV520"/>
      <c r="OW520"/>
      <c r="OX520"/>
      <c r="OY520"/>
      <c r="OZ520"/>
      <c r="PA520"/>
      <c r="PB520"/>
      <c r="PC520"/>
      <c r="PD520"/>
      <c r="PE520"/>
      <c r="PF520"/>
      <c r="PG520"/>
      <c r="PH520"/>
      <c r="PI520"/>
      <c r="PJ520"/>
      <c r="PK520"/>
      <c r="PL520"/>
      <c r="PM520"/>
      <c r="PN520"/>
      <c r="PO520"/>
      <c r="PP520"/>
      <c r="PQ520"/>
      <c r="PR520"/>
      <c r="PS520"/>
      <c r="PT520"/>
      <c r="PU520"/>
      <c r="PV520"/>
      <c r="PW520"/>
      <c r="PX520"/>
      <c r="PY520"/>
      <c r="PZ520"/>
      <c r="QA520"/>
      <c r="QB520"/>
      <c r="QC520"/>
      <c r="QD520"/>
      <c r="QE520"/>
      <c r="QF520"/>
      <c r="QG520"/>
      <c r="QH520"/>
      <c r="QI520"/>
      <c r="QJ520"/>
      <c r="QK520"/>
      <c r="QL520"/>
      <c r="QM520"/>
      <c r="QN520"/>
      <c r="QO520"/>
      <c r="QP520"/>
      <c r="QQ520"/>
      <c r="QR520"/>
      <c r="QS520"/>
      <c r="QT520"/>
      <c r="QU520"/>
      <c r="QV520"/>
      <c r="QW520"/>
      <c r="QX520"/>
      <c r="QY520"/>
      <c r="QZ520"/>
      <c r="RA520"/>
      <c r="RB520"/>
      <c r="RC520"/>
      <c r="RD520"/>
      <c r="RE520"/>
      <c r="RF520"/>
      <c r="RG520"/>
      <c r="RH520"/>
      <c r="RI520"/>
      <c r="RJ520"/>
      <c r="RK520"/>
      <c r="RL520"/>
      <c r="RM520"/>
      <c r="RN520"/>
      <c r="RO520"/>
      <c r="RP520"/>
      <c r="RQ520"/>
    </row>
    <row r="521" spans="1:485" s="40" customFormat="1" x14ac:dyDescent="0.2">
      <c r="A521" s="46" t="s">
        <v>797</v>
      </c>
      <c r="B521" s="47" t="s">
        <v>798</v>
      </c>
      <c r="C521" s="47" t="s">
        <v>79</v>
      </c>
      <c r="D521" s="47" t="s">
        <v>809</v>
      </c>
      <c r="E521" s="26">
        <v>45643781</v>
      </c>
      <c r="F521" s="156">
        <v>54947378</v>
      </c>
      <c r="G521" s="2">
        <f t="shared" si="15"/>
        <v>9303597</v>
      </c>
      <c r="H521" s="44">
        <f t="shared" ref="H521:H550" si="16">ROUND(G521/E521,4)</f>
        <v>0.20380000000000001</v>
      </c>
      <c r="I521" s="61" t="s">
        <v>870</v>
      </c>
      <c r="J521" s="65" t="s">
        <v>870</v>
      </c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  <c r="IZ521"/>
      <c r="JA521"/>
      <c r="JB521"/>
      <c r="JC521"/>
      <c r="JD521"/>
      <c r="JE521"/>
      <c r="JF521"/>
      <c r="JG521"/>
      <c r="JH521"/>
      <c r="JI521"/>
      <c r="JJ521"/>
      <c r="JK521"/>
      <c r="JL521"/>
      <c r="JM521"/>
      <c r="JN521"/>
      <c r="JO521"/>
      <c r="JP521"/>
      <c r="JQ521"/>
      <c r="JR521"/>
      <c r="JS521"/>
      <c r="JT521"/>
      <c r="JU521"/>
      <c r="JV521"/>
      <c r="JW521"/>
      <c r="JX521"/>
      <c r="JY521"/>
      <c r="JZ521"/>
      <c r="KA521"/>
      <c r="KB521"/>
      <c r="KC521"/>
      <c r="KD521"/>
      <c r="KE521"/>
      <c r="KF521"/>
      <c r="KG521"/>
      <c r="KH521"/>
      <c r="KI521"/>
      <c r="KJ521"/>
      <c r="KK521"/>
      <c r="KL521"/>
      <c r="KM521"/>
      <c r="KN521"/>
      <c r="KO521"/>
      <c r="KP521"/>
      <c r="KQ521"/>
      <c r="KR521"/>
      <c r="KS521"/>
      <c r="KT521"/>
      <c r="KU521"/>
      <c r="KV521"/>
      <c r="KW521"/>
      <c r="KX521"/>
      <c r="KY521"/>
      <c r="KZ521"/>
      <c r="LA521"/>
      <c r="LB521"/>
      <c r="LC521"/>
      <c r="LD521"/>
      <c r="LE521"/>
      <c r="LF521"/>
      <c r="LG521"/>
      <c r="LH521"/>
      <c r="LI521"/>
      <c r="LJ521"/>
      <c r="LK521"/>
      <c r="LL521"/>
      <c r="LM521"/>
      <c r="LN521"/>
      <c r="LO521"/>
      <c r="LP521"/>
      <c r="LQ521"/>
      <c r="LR521"/>
      <c r="LS521"/>
      <c r="LT521"/>
      <c r="LU521"/>
      <c r="LV521"/>
      <c r="LW521"/>
      <c r="LX521"/>
      <c r="LY521"/>
      <c r="LZ521"/>
      <c r="MA521"/>
      <c r="MB521"/>
      <c r="MC521"/>
      <c r="MD521"/>
      <c r="ME521"/>
      <c r="MF521"/>
      <c r="MG521"/>
      <c r="MH521"/>
      <c r="MI521"/>
      <c r="MJ521"/>
      <c r="MK521"/>
      <c r="ML521"/>
      <c r="MM521"/>
      <c r="MN521"/>
      <c r="MO521"/>
      <c r="MP521"/>
      <c r="MQ521"/>
      <c r="MR521"/>
      <c r="MS521"/>
      <c r="MT521"/>
      <c r="MU521"/>
      <c r="MV521"/>
      <c r="MW521"/>
      <c r="MX521"/>
      <c r="MY521"/>
      <c r="MZ521"/>
      <c r="NA521"/>
      <c r="NB521"/>
      <c r="NC521"/>
      <c r="ND521"/>
      <c r="NE521"/>
      <c r="NF521"/>
      <c r="NG521"/>
      <c r="NH521"/>
      <c r="NI521"/>
      <c r="NJ521"/>
      <c r="NK521"/>
      <c r="NL521"/>
      <c r="NM521"/>
      <c r="NN521"/>
      <c r="NO521"/>
      <c r="NP521"/>
      <c r="NQ521"/>
      <c r="NR521"/>
      <c r="NS521"/>
      <c r="NT521"/>
      <c r="NU521"/>
      <c r="NV521"/>
      <c r="NW521"/>
      <c r="NX521"/>
      <c r="NY521"/>
      <c r="NZ521"/>
      <c r="OA521"/>
      <c r="OB521"/>
      <c r="OC521"/>
      <c r="OD521"/>
      <c r="OE521"/>
      <c r="OF521"/>
      <c r="OG521"/>
      <c r="OH521"/>
      <c r="OI521"/>
      <c r="OJ521"/>
      <c r="OK521"/>
      <c r="OL521"/>
      <c r="OM521"/>
      <c r="ON521"/>
      <c r="OO521"/>
      <c r="OP521"/>
      <c r="OQ521"/>
      <c r="OR521"/>
      <c r="OS521"/>
      <c r="OT521"/>
      <c r="OU521"/>
      <c r="OV521"/>
      <c r="OW521"/>
      <c r="OX521"/>
      <c r="OY521"/>
      <c r="OZ521"/>
      <c r="PA521"/>
      <c r="PB521"/>
      <c r="PC521"/>
      <c r="PD521"/>
      <c r="PE521"/>
      <c r="PF521"/>
      <c r="PG521"/>
      <c r="PH521"/>
      <c r="PI521"/>
      <c r="PJ521"/>
      <c r="PK521"/>
      <c r="PL521"/>
      <c r="PM521"/>
      <c r="PN521"/>
      <c r="PO521"/>
      <c r="PP521"/>
      <c r="PQ521"/>
      <c r="PR521"/>
      <c r="PS521"/>
      <c r="PT521"/>
      <c r="PU521"/>
      <c r="PV521"/>
      <c r="PW521"/>
      <c r="PX521"/>
      <c r="PY521"/>
      <c r="PZ521"/>
      <c r="QA521"/>
      <c r="QB521"/>
      <c r="QC521"/>
      <c r="QD521"/>
      <c r="QE521"/>
      <c r="QF521"/>
      <c r="QG521"/>
      <c r="QH521"/>
      <c r="QI521"/>
      <c r="QJ521"/>
      <c r="QK521"/>
      <c r="QL521"/>
      <c r="QM521"/>
      <c r="QN521"/>
      <c r="QO521"/>
      <c r="QP521"/>
      <c r="QQ521"/>
      <c r="QR521"/>
      <c r="QS521"/>
      <c r="QT521"/>
      <c r="QU521"/>
      <c r="QV521"/>
      <c r="QW521"/>
      <c r="QX521"/>
      <c r="QY521"/>
      <c r="QZ521"/>
      <c r="RA521"/>
      <c r="RB521"/>
      <c r="RC521"/>
      <c r="RD521"/>
      <c r="RE521"/>
      <c r="RF521"/>
      <c r="RG521"/>
      <c r="RH521"/>
      <c r="RI521"/>
      <c r="RJ521"/>
      <c r="RK521"/>
      <c r="RL521"/>
      <c r="RM521"/>
      <c r="RN521"/>
      <c r="RO521"/>
      <c r="RP521"/>
      <c r="RQ521"/>
    </row>
    <row r="522" spans="1:485" s="40" customFormat="1" x14ac:dyDescent="0.2">
      <c r="A522" s="46" t="s">
        <v>797</v>
      </c>
      <c r="B522" s="47" t="s">
        <v>798</v>
      </c>
      <c r="C522" s="47" t="s">
        <v>16</v>
      </c>
      <c r="D522" s="47" t="s">
        <v>810</v>
      </c>
      <c r="E522" s="26">
        <v>9567754</v>
      </c>
      <c r="F522" s="156">
        <v>13329122</v>
      </c>
      <c r="G522" s="2">
        <f t="shared" ref="G522:G550" si="17">SUM(F522-E522)</f>
        <v>3761368</v>
      </c>
      <c r="H522" s="44">
        <f t="shared" si="16"/>
        <v>0.3931</v>
      </c>
      <c r="I522" s="61" t="s">
        <v>870</v>
      </c>
      <c r="J522" s="65" t="s">
        <v>870</v>
      </c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  <c r="IZ522"/>
      <c r="JA522"/>
      <c r="JB522"/>
      <c r="JC522"/>
      <c r="JD522"/>
      <c r="JE522"/>
      <c r="JF522"/>
      <c r="JG522"/>
      <c r="JH522"/>
      <c r="JI522"/>
      <c r="JJ522"/>
      <c r="JK522"/>
      <c r="JL522"/>
      <c r="JM522"/>
      <c r="JN522"/>
      <c r="JO522"/>
      <c r="JP522"/>
      <c r="JQ522"/>
      <c r="JR522"/>
      <c r="JS522"/>
      <c r="JT522"/>
      <c r="JU522"/>
      <c r="JV522"/>
      <c r="JW522"/>
      <c r="JX522"/>
      <c r="JY522"/>
      <c r="JZ522"/>
      <c r="KA522"/>
      <c r="KB522"/>
      <c r="KC522"/>
      <c r="KD522"/>
      <c r="KE522"/>
      <c r="KF522"/>
      <c r="KG522"/>
      <c r="KH522"/>
      <c r="KI522"/>
      <c r="KJ522"/>
      <c r="KK522"/>
      <c r="KL522"/>
      <c r="KM522"/>
      <c r="KN522"/>
      <c r="KO522"/>
      <c r="KP522"/>
      <c r="KQ522"/>
      <c r="KR522"/>
      <c r="KS522"/>
      <c r="KT522"/>
      <c r="KU522"/>
      <c r="KV522"/>
      <c r="KW522"/>
      <c r="KX522"/>
      <c r="KY522"/>
      <c r="KZ522"/>
      <c r="LA522"/>
      <c r="LB522"/>
      <c r="LC522"/>
      <c r="LD522"/>
      <c r="LE522"/>
      <c r="LF522"/>
      <c r="LG522"/>
      <c r="LH522"/>
      <c r="LI522"/>
      <c r="LJ522"/>
      <c r="LK522"/>
      <c r="LL522"/>
      <c r="LM522"/>
      <c r="LN522"/>
      <c r="LO522"/>
      <c r="LP522"/>
      <c r="LQ522"/>
      <c r="LR522"/>
      <c r="LS522"/>
      <c r="LT522"/>
      <c r="LU522"/>
      <c r="LV522"/>
      <c r="LW522"/>
      <c r="LX522"/>
      <c r="LY522"/>
      <c r="LZ522"/>
      <c r="MA522"/>
      <c r="MB522"/>
      <c r="MC522"/>
      <c r="MD522"/>
      <c r="ME522"/>
      <c r="MF522"/>
      <c r="MG522"/>
      <c r="MH522"/>
      <c r="MI522"/>
      <c r="MJ522"/>
      <c r="MK522"/>
      <c r="ML522"/>
      <c r="MM522"/>
      <c r="MN522"/>
      <c r="MO522"/>
      <c r="MP522"/>
      <c r="MQ522"/>
      <c r="MR522"/>
      <c r="MS522"/>
      <c r="MT522"/>
      <c r="MU522"/>
      <c r="MV522"/>
      <c r="MW522"/>
      <c r="MX522"/>
      <c r="MY522"/>
      <c r="MZ522"/>
      <c r="NA522"/>
      <c r="NB522"/>
      <c r="NC522"/>
      <c r="ND522"/>
      <c r="NE522"/>
      <c r="NF522"/>
      <c r="NG522"/>
      <c r="NH522"/>
      <c r="NI522"/>
      <c r="NJ522"/>
      <c r="NK522"/>
      <c r="NL522"/>
      <c r="NM522"/>
      <c r="NN522"/>
      <c r="NO522"/>
      <c r="NP522"/>
      <c r="NQ522"/>
      <c r="NR522"/>
      <c r="NS522"/>
      <c r="NT522"/>
      <c r="NU522"/>
      <c r="NV522"/>
      <c r="NW522"/>
      <c r="NX522"/>
      <c r="NY522"/>
      <c r="NZ522"/>
      <c r="OA522"/>
      <c r="OB522"/>
      <c r="OC522"/>
      <c r="OD522"/>
      <c r="OE522"/>
      <c r="OF522"/>
      <c r="OG522"/>
      <c r="OH522"/>
      <c r="OI522"/>
      <c r="OJ522"/>
      <c r="OK522"/>
      <c r="OL522"/>
      <c r="OM522"/>
      <c r="ON522"/>
      <c r="OO522"/>
      <c r="OP522"/>
      <c r="OQ522"/>
      <c r="OR522"/>
      <c r="OS522"/>
      <c r="OT522"/>
      <c r="OU522"/>
      <c r="OV522"/>
      <c r="OW522"/>
      <c r="OX522"/>
      <c r="OY522"/>
      <c r="OZ522"/>
      <c r="PA522"/>
      <c r="PB522"/>
      <c r="PC522"/>
      <c r="PD522"/>
      <c r="PE522"/>
      <c r="PF522"/>
      <c r="PG522"/>
      <c r="PH522"/>
      <c r="PI522"/>
      <c r="PJ522"/>
      <c r="PK522"/>
      <c r="PL522"/>
      <c r="PM522"/>
      <c r="PN522"/>
      <c r="PO522"/>
      <c r="PP522"/>
      <c r="PQ522"/>
      <c r="PR522"/>
      <c r="PS522"/>
      <c r="PT522"/>
      <c r="PU522"/>
      <c r="PV522"/>
      <c r="PW522"/>
      <c r="PX522"/>
      <c r="PY522"/>
      <c r="PZ522"/>
      <c r="QA522"/>
      <c r="QB522"/>
      <c r="QC522"/>
      <c r="QD522"/>
      <c r="QE522"/>
      <c r="QF522"/>
      <c r="QG522"/>
      <c r="QH522"/>
      <c r="QI522"/>
      <c r="QJ522"/>
      <c r="QK522"/>
      <c r="QL522"/>
      <c r="QM522"/>
      <c r="QN522"/>
      <c r="QO522"/>
      <c r="QP522"/>
      <c r="QQ522"/>
      <c r="QR522"/>
      <c r="QS522"/>
      <c r="QT522"/>
      <c r="QU522"/>
      <c r="QV522"/>
      <c r="QW522"/>
      <c r="QX522"/>
      <c r="QY522"/>
      <c r="QZ522"/>
      <c r="RA522"/>
      <c r="RB522"/>
      <c r="RC522"/>
      <c r="RD522"/>
      <c r="RE522"/>
      <c r="RF522"/>
      <c r="RG522"/>
      <c r="RH522"/>
      <c r="RI522"/>
      <c r="RJ522"/>
      <c r="RK522"/>
      <c r="RL522"/>
      <c r="RM522"/>
      <c r="RN522"/>
      <c r="RO522"/>
      <c r="RP522"/>
      <c r="RQ522"/>
    </row>
    <row r="523" spans="1:485" s="40" customFormat="1" x14ac:dyDescent="0.2">
      <c r="A523" s="46" t="s">
        <v>797</v>
      </c>
      <c r="B523" s="47" t="s">
        <v>798</v>
      </c>
      <c r="C523" s="47" t="s">
        <v>82</v>
      </c>
      <c r="D523" s="47" t="s">
        <v>811</v>
      </c>
      <c r="E523" s="26">
        <v>22138783</v>
      </c>
      <c r="F523" s="156">
        <v>29366364</v>
      </c>
      <c r="G523" s="2">
        <f t="shared" si="17"/>
        <v>7227581</v>
      </c>
      <c r="H523" s="44">
        <f t="shared" si="16"/>
        <v>0.32650000000000001</v>
      </c>
      <c r="I523" s="61" t="s">
        <v>870</v>
      </c>
      <c r="J523" s="65" t="s">
        <v>870</v>
      </c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  <c r="IZ523"/>
      <c r="JA523"/>
      <c r="JB523"/>
      <c r="JC523"/>
      <c r="JD523"/>
      <c r="JE523"/>
      <c r="JF523"/>
      <c r="JG523"/>
      <c r="JH523"/>
      <c r="JI523"/>
      <c r="JJ523"/>
      <c r="JK523"/>
      <c r="JL523"/>
      <c r="JM523"/>
      <c r="JN523"/>
      <c r="JO523"/>
      <c r="JP523"/>
      <c r="JQ523"/>
      <c r="JR523"/>
      <c r="JS523"/>
      <c r="JT523"/>
      <c r="JU523"/>
      <c r="JV523"/>
      <c r="JW523"/>
      <c r="JX523"/>
      <c r="JY523"/>
      <c r="JZ523"/>
      <c r="KA523"/>
      <c r="KB523"/>
      <c r="KC523"/>
      <c r="KD523"/>
      <c r="KE523"/>
      <c r="KF523"/>
      <c r="KG523"/>
      <c r="KH523"/>
      <c r="KI523"/>
      <c r="KJ523"/>
      <c r="KK523"/>
      <c r="KL523"/>
      <c r="KM523"/>
      <c r="KN523"/>
      <c r="KO523"/>
      <c r="KP523"/>
      <c r="KQ523"/>
      <c r="KR523"/>
      <c r="KS523"/>
      <c r="KT523"/>
      <c r="KU523"/>
      <c r="KV523"/>
      <c r="KW523"/>
      <c r="KX523"/>
      <c r="KY523"/>
      <c r="KZ523"/>
      <c r="LA523"/>
      <c r="LB523"/>
      <c r="LC523"/>
      <c r="LD523"/>
      <c r="LE523"/>
      <c r="LF523"/>
      <c r="LG523"/>
      <c r="LH523"/>
      <c r="LI523"/>
      <c r="LJ523"/>
      <c r="LK523"/>
      <c r="LL523"/>
      <c r="LM523"/>
      <c r="LN523"/>
      <c r="LO523"/>
      <c r="LP523"/>
      <c r="LQ523"/>
      <c r="LR523"/>
      <c r="LS523"/>
      <c r="LT523"/>
      <c r="LU523"/>
      <c r="LV523"/>
      <c r="LW523"/>
      <c r="LX523"/>
      <c r="LY523"/>
      <c r="LZ523"/>
      <c r="MA523"/>
      <c r="MB523"/>
      <c r="MC523"/>
      <c r="MD523"/>
      <c r="ME523"/>
      <c r="MF523"/>
      <c r="MG523"/>
      <c r="MH523"/>
      <c r="MI523"/>
      <c r="MJ523"/>
      <c r="MK523"/>
      <c r="ML523"/>
      <c r="MM523"/>
      <c r="MN523"/>
      <c r="MO523"/>
      <c r="MP523"/>
      <c r="MQ523"/>
      <c r="MR523"/>
      <c r="MS523"/>
      <c r="MT523"/>
      <c r="MU523"/>
      <c r="MV523"/>
      <c r="MW523"/>
      <c r="MX523"/>
      <c r="MY523"/>
      <c r="MZ523"/>
      <c r="NA523"/>
      <c r="NB523"/>
      <c r="NC523"/>
      <c r="ND523"/>
      <c r="NE523"/>
      <c r="NF523"/>
      <c r="NG523"/>
      <c r="NH523"/>
      <c r="NI523"/>
      <c r="NJ523"/>
      <c r="NK523"/>
      <c r="NL523"/>
      <c r="NM523"/>
      <c r="NN523"/>
      <c r="NO523"/>
      <c r="NP523"/>
      <c r="NQ523"/>
      <c r="NR523"/>
      <c r="NS523"/>
      <c r="NT523"/>
      <c r="NU523"/>
      <c r="NV523"/>
      <c r="NW523"/>
      <c r="NX523"/>
      <c r="NY523"/>
      <c r="NZ523"/>
      <c r="OA523"/>
      <c r="OB523"/>
      <c r="OC523"/>
      <c r="OD523"/>
      <c r="OE523"/>
      <c r="OF523"/>
      <c r="OG523"/>
      <c r="OH523"/>
      <c r="OI523"/>
      <c r="OJ523"/>
      <c r="OK523"/>
      <c r="OL523"/>
      <c r="OM523"/>
      <c r="ON523"/>
      <c r="OO523"/>
      <c r="OP523"/>
      <c r="OQ523"/>
      <c r="OR523"/>
      <c r="OS523"/>
      <c r="OT523"/>
      <c r="OU523"/>
      <c r="OV523"/>
      <c r="OW523"/>
      <c r="OX523"/>
      <c r="OY523"/>
      <c r="OZ523"/>
      <c r="PA523"/>
      <c r="PB523"/>
      <c r="PC523"/>
      <c r="PD523"/>
      <c r="PE523"/>
      <c r="PF523"/>
      <c r="PG523"/>
      <c r="PH523"/>
      <c r="PI523"/>
      <c r="PJ523"/>
      <c r="PK523"/>
      <c r="PL523"/>
      <c r="PM523"/>
      <c r="PN523"/>
      <c r="PO523"/>
      <c r="PP523"/>
      <c r="PQ523"/>
      <c r="PR523"/>
      <c r="PS523"/>
      <c r="PT523"/>
      <c r="PU523"/>
      <c r="PV523"/>
      <c r="PW523"/>
      <c r="PX523"/>
      <c r="PY523"/>
      <c r="PZ523"/>
      <c r="QA523"/>
      <c r="QB523"/>
      <c r="QC523"/>
      <c r="QD523"/>
      <c r="QE523"/>
      <c r="QF523"/>
      <c r="QG523"/>
      <c r="QH523"/>
      <c r="QI523"/>
      <c r="QJ523"/>
      <c r="QK523"/>
      <c r="QL523"/>
      <c r="QM523"/>
      <c r="QN523"/>
      <c r="QO523"/>
      <c r="QP523"/>
      <c r="QQ523"/>
      <c r="QR523"/>
      <c r="QS523"/>
      <c r="QT523"/>
      <c r="QU523"/>
      <c r="QV523"/>
      <c r="QW523"/>
      <c r="QX523"/>
      <c r="QY523"/>
      <c r="QZ523"/>
      <c r="RA523"/>
      <c r="RB523"/>
      <c r="RC523"/>
      <c r="RD523"/>
      <c r="RE523"/>
      <c r="RF523"/>
      <c r="RG523"/>
      <c r="RH523"/>
      <c r="RI523"/>
      <c r="RJ523"/>
      <c r="RK523"/>
      <c r="RL523"/>
      <c r="RM523"/>
      <c r="RN523"/>
      <c r="RO523"/>
      <c r="RP523"/>
      <c r="RQ523"/>
    </row>
    <row r="524" spans="1:485" s="40" customFormat="1" x14ac:dyDescent="0.2">
      <c r="A524" s="46" t="s">
        <v>797</v>
      </c>
      <c r="B524" s="47" t="s">
        <v>798</v>
      </c>
      <c r="C524" s="47" t="s">
        <v>59</v>
      </c>
      <c r="D524" s="47" t="s">
        <v>812</v>
      </c>
      <c r="E524" s="26">
        <v>7754097</v>
      </c>
      <c r="F524" s="156">
        <v>9124766</v>
      </c>
      <c r="G524" s="2">
        <f t="shared" si="17"/>
        <v>1370669</v>
      </c>
      <c r="H524" s="44">
        <f t="shared" si="16"/>
        <v>0.17680000000000001</v>
      </c>
      <c r="I524" s="61" t="s">
        <v>870</v>
      </c>
      <c r="J524" s="65" t="s">
        <v>870</v>
      </c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  <c r="IZ524"/>
      <c r="JA524"/>
      <c r="JB524"/>
      <c r="JC524"/>
      <c r="JD524"/>
      <c r="JE524"/>
      <c r="JF524"/>
      <c r="JG524"/>
      <c r="JH524"/>
      <c r="JI524"/>
      <c r="JJ524"/>
      <c r="JK524"/>
      <c r="JL524"/>
      <c r="JM524"/>
      <c r="JN524"/>
      <c r="JO524"/>
      <c r="JP524"/>
      <c r="JQ524"/>
      <c r="JR524"/>
      <c r="JS524"/>
      <c r="JT524"/>
      <c r="JU524"/>
      <c r="JV524"/>
      <c r="JW524"/>
      <c r="JX524"/>
      <c r="JY524"/>
      <c r="JZ524"/>
      <c r="KA524"/>
      <c r="KB524"/>
      <c r="KC524"/>
      <c r="KD524"/>
      <c r="KE524"/>
      <c r="KF524"/>
      <c r="KG524"/>
      <c r="KH524"/>
      <c r="KI524"/>
      <c r="KJ524"/>
      <c r="KK524"/>
      <c r="KL524"/>
      <c r="KM524"/>
      <c r="KN524"/>
      <c r="KO524"/>
      <c r="KP524"/>
      <c r="KQ524"/>
      <c r="KR524"/>
      <c r="KS524"/>
      <c r="KT524"/>
      <c r="KU524"/>
      <c r="KV524"/>
      <c r="KW524"/>
      <c r="KX524"/>
      <c r="KY524"/>
      <c r="KZ524"/>
      <c r="LA524"/>
      <c r="LB524"/>
      <c r="LC524"/>
      <c r="LD524"/>
      <c r="LE524"/>
      <c r="LF524"/>
      <c r="LG524"/>
      <c r="LH524"/>
      <c r="LI524"/>
      <c r="LJ524"/>
      <c r="LK524"/>
      <c r="LL524"/>
      <c r="LM524"/>
      <c r="LN524"/>
      <c r="LO524"/>
      <c r="LP524"/>
      <c r="LQ524"/>
      <c r="LR524"/>
      <c r="LS524"/>
      <c r="LT524"/>
      <c r="LU524"/>
      <c r="LV524"/>
      <c r="LW524"/>
      <c r="LX524"/>
      <c r="LY524"/>
      <c r="LZ524"/>
      <c r="MA524"/>
      <c r="MB524"/>
      <c r="MC524"/>
      <c r="MD524"/>
      <c r="ME524"/>
      <c r="MF524"/>
      <c r="MG524"/>
      <c r="MH524"/>
      <c r="MI524"/>
      <c r="MJ524"/>
      <c r="MK524"/>
      <c r="ML524"/>
      <c r="MM524"/>
      <c r="MN524"/>
      <c r="MO524"/>
      <c r="MP524"/>
      <c r="MQ524"/>
      <c r="MR524"/>
      <c r="MS524"/>
      <c r="MT524"/>
      <c r="MU524"/>
      <c r="MV524"/>
      <c r="MW524"/>
      <c r="MX524"/>
      <c r="MY524"/>
      <c r="MZ524"/>
      <c r="NA524"/>
      <c r="NB524"/>
      <c r="NC524"/>
      <c r="ND524"/>
      <c r="NE524"/>
      <c r="NF524"/>
      <c r="NG524"/>
      <c r="NH524"/>
      <c r="NI524"/>
      <c r="NJ524"/>
      <c r="NK524"/>
      <c r="NL524"/>
      <c r="NM524"/>
      <c r="NN524"/>
      <c r="NO524"/>
      <c r="NP524"/>
      <c r="NQ524"/>
      <c r="NR524"/>
      <c r="NS524"/>
      <c r="NT524"/>
      <c r="NU524"/>
      <c r="NV524"/>
      <c r="NW524"/>
      <c r="NX524"/>
      <c r="NY524"/>
      <c r="NZ524"/>
      <c r="OA524"/>
      <c r="OB524"/>
      <c r="OC524"/>
      <c r="OD524"/>
      <c r="OE524"/>
      <c r="OF524"/>
      <c r="OG524"/>
      <c r="OH524"/>
      <c r="OI524"/>
      <c r="OJ524"/>
      <c r="OK524"/>
      <c r="OL524"/>
      <c r="OM524"/>
      <c r="ON524"/>
      <c r="OO524"/>
      <c r="OP524"/>
      <c r="OQ524"/>
      <c r="OR524"/>
      <c r="OS524"/>
      <c r="OT524"/>
      <c r="OU524"/>
      <c r="OV524"/>
      <c r="OW524"/>
      <c r="OX524"/>
      <c r="OY524"/>
      <c r="OZ524"/>
      <c r="PA524"/>
      <c r="PB524"/>
      <c r="PC524"/>
      <c r="PD524"/>
      <c r="PE524"/>
      <c r="PF524"/>
      <c r="PG524"/>
      <c r="PH524"/>
      <c r="PI524"/>
      <c r="PJ524"/>
      <c r="PK524"/>
      <c r="PL524"/>
      <c r="PM524"/>
      <c r="PN524"/>
      <c r="PO524"/>
      <c r="PP524"/>
      <c r="PQ524"/>
      <c r="PR524"/>
      <c r="PS524"/>
      <c r="PT524"/>
      <c r="PU524"/>
      <c r="PV524"/>
      <c r="PW524"/>
      <c r="PX524"/>
      <c r="PY524"/>
      <c r="PZ524"/>
      <c r="QA524"/>
      <c r="QB524"/>
      <c r="QC524"/>
      <c r="QD524"/>
      <c r="QE524"/>
      <c r="QF524"/>
      <c r="QG524"/>
      <c r="QH524"/>
      <c r="QI524"/>
      <c r="QJ524"/>
      <c r="QK524"/>
      <c r="QL524"/>
      <c r="QM524"/>
      <c r="QN524"/>
      <c r="QO524"/>
      <c r="QP524"/>
      <c r="QQ524"/>
      <c r="QR524"/>
      <c r="QS524"/>
      <c r="QT524"/>
      <c r="QU524"/>
      <c r="QV524"/>
      <c r="QW524"/>
      <c r="QX524"/>
      <c r="QY524"/>
      <c r="QZ524"/>
      <c r="RA524"/>
      <c r="RB524"/>
      <c r="RC524"/>
      <c r="RD524"/>
      <c r="RE524"/>
      <c r="RF524"/>
      <c r="RG524"/>
      <c r="RH524"/>
      <c r="RI524"/>
      <c r="RJ524"/>
      <c r="RK524"/>
      <c r="RL524"/>
      <c r="RM524"/>
      <c r="RN524"/>
      <c r="RO524"/>
      <c r="RP524"/>
      <c r="RQ524"/>
    </row>
    <row r="525" spans="1:485" s="40" customFormat="1" x14ac:dyDescent="0.2">
      <c r="A525" s="46" t="s">
        <v>797</v>
      </c>
      <c r="B525" s="47" t="s">
        <v>798</v>
      </c>
      <c r="C525" s="47" t="s">
        <v>37</v>
      </c>
      <c r="D525" s="47" t="s">
        <v>813</v>
      </c>
      <c r="E525" s="26">
        <v>6898620</v>
      </c>
      <c r="F525" s="156">
        <v>8363030</v>
      </c>
      <c r="G525" s="2">
        <f t="shared" si="17"/>
        <v>1464410</v>
      </c>
      <c r="H525" s="44">
        <f t="shared" si="16"/>
        <v>0.21229999999999999</v>
      </c>
      <c r="I525" s="61" t="s">
        <v>870</v>
      </c>
      <c r="J525" s="65" t="s">
        <v>870</v>
      </c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  <c r="IZ525"/>
      <c r="JA525"/>
      <c r="JB525"/>
      <c r="JC525"/>
      <c r="JD525"/>
      <c r="JE525"/>
      <c r="JF525"/>
      <c r="JG525"/>
      <c r="JH525"/>
      <c r="JI525"/>
      <c r="JJ525"/>
      <c r="JK525"/>
      <c r="JL525"/>
      <c r="JM525"/>
      <c r="JN525"/>
      <c r="JO525"/>
      <c r="JP525"/>
      <c r="JQ525"/>
      <c r="JR525"/>
      <c r="JS525"/>
      <c r="JT525"/>
      <c r="JU525"/>
      <c r="JV525"/>
      <c r="JW525"/>
      <c r="JX525"/>
      <c r="JY525"/>
      <c r="JZ525"/>
      <c r="KA525"/>
      <c r="KB525"/>
      <c r="KC525"/>
      <c r="KD525"/>
      <c r="KE525"/>
      <c r="KF525"/>
      <c r="KG525"/>
      <c r="KH525"/>
      <c r="KI525"/>
      <c r="KJ525"/>
      <c r="KK525"/>
      <c r="KL525"/>
      <c r="KM525"/>
      <c r="KN525"/>
      <c r="KO525"/>
      <c r="KP525"/>
      <c r="KQ525"/>
      <c r="KR525"/>
      <c r="KS525"/>
      <c r="KT525"/>
      <c r="KU525"/>
      <c r="KV525"/>
      <c r="KW525"/>
      <c r="KX525"/>
      <c r="KY525"/>
      <c r="KZ525"/>
      <c r="LA525"/>
      <c r="LB525"/>
      <c r="LC525"/>
      <c r="LD525"/>
      <c r="LE525"/>
      <c r="LF525"/>
      <c r="LG525"/>
      <c r="LH525"/>
      <c r="LI525"/>
      <c r="LJ525"/>
      <c r="LK525"/>
      <c r="LL525"/>
      <c r="LM525"/>
      <c r="LN525"/>
      <c r="LO525"/>
      <c r="LP525"/>
      <c r="LQ525"/>
      <c r="LR525"/>
      <c r="LS525"/>
      <c r="LT525"/>
      <c r="LU525"/>
      <c r="LV525"/>
      <c r="LW525"/>
      <c r="LX525"/>
      <c r="LY525"/>
      <c r="LZ525"/>
      <c r="MA525"/>
      <c r="MB525"/>
      <c r="MC525"/>
      <c r="MD525"/>
      <c r="ME525"/>
      <c r="MF525"/>
      <c r="MG525"/>
      <c r="MH525"/>
      <c r="MI525"/>
      <c r="MJ525"/>
      <c r="MK525"/>
      <c r="ML525"/>
      <c r="MM525"/>
      <c r="MN525"/>
      <c r="MO525"/>
      <c r="MP525"/>
      <c r="MQ525"/>
      <c r="MR525"/>
      <c r="MS525"/>
      <c r="MT525"/>
      <c r="MU525"/>
      <c r="MV525"/>
      <c r="MW525"/>
      <c r="MX525"/>
      <c r="MY525"/>
      <c r="MZ525"/>
      <c r="NA525"/>
      <c r="NB525"/>
      <c r="NC525"/>
      <c r="ND525"/>
      <c r="NE525"/>
      <c r="NF525"/>
      <c r="NG525"/>
      <c r="NH525"/>
      <c r="NI525"/>
      <c r="NJ525"/>
      <c r="NK525"/>
      <c r="NL525"/>
      <c r="NM525"/>
      <c r="NN525"/>
      <c r="NO525"/>
      <c r="NP525"/>
      <c r="NQ525"/>
      <c r="NR525"/>
      <c r="NS525"/>
      <c r="NT525"/>
      <c r="NU525"/>
      <c r="NV525"/>
      <c r="NW525"/>
      <c r="NX525"/>
      <c r="NY525"/>
      <c r="NZ525"/>
      <c r="OA525"/>
      <c r="OB525"/>
      <c r="OC525"/>
      <c r="OD525"/>
      <c r="OE525"/>
      <c r="OF525"/>
      <c r="OG525"/>
      <c r="OH525"/>
      <c r="OI525"/>
      <c r="OJ525"/>
      <c r="OK525"/>
      <c r="OL525"/>
      <c r="OM525"/>
      <c r="ON525"/>
      <c r="OO525"/>
      <c r="OP525"/>
      <c r="OQ525"/>
      <c r="OR525"/>
      <c r="OS525"/>
      <c r="OT525"/>
      <c r="OU525"/>
      <c r="OV525"/>
      <c r="OW525"/>
      <c r="OX525"/>
      <c r="OY525"/>
      <c r="OZ525"/>
      <c r="PA525"/>
      <c r="PB525"/>
      <c r="PC525"/>
      <c r="PD525"/>
      <c r="PE525"/>
      <c r="PF525"/>
      <c r="PG525"/>
      <c r="PH525"/>
      <c r="PI525"/>
      <c r="PJ525"/>
      <c r="PK525"/>
      <c r="PL525"/>
      <c r="PM525"/>
      <c r="PN525"/>
      <c r="PO525"/>
      <c r="PP525"/>
      <c r="PQ525"/>
      <c r="PR525"/>
      <c r="PS525"/>
      <c r="PT525"/>
      <c r="PU525"/>
      <c r="PV525"/>
      <c r="PW525"/>
      <c r="PX525"/>
      <c r="PY525"/>
      <c r="PZ525"/>
      <c r="QA525"/>
      <c r="QB525"/>
      <c r="QC525"/>
      <c r="QD525"/>
      <c r="QE525"/>
      <c r="QF525"/>
      <c r="QG525"/>
      <c r="QH525"/>
      <c r="QI525"/>
      <c r="QJ525"/>
      <c r="QK525"/>
      <c r="QL525"/>
      <c r="QM525"/>
      <c r="QN525"/>
      <c r="QO525"/>
      <c r="QP525"/>
      <c r="QQ525"/>
      <c r="QR525"/>
      <c r="QS525"/>
      <c r="QT525"/>
      <c r="QU525"/>
      <c r="QV525"/>
      <c r="QW525"/>
      <c r="QX525"/>
      <c r="QY525"/>
      <c r="QZ525"/>
      <c r="RA525"/>
      <c r="RB525"/>
      <c r="RC525"/>
      <c r="RD525"/>
      <c r="RE525"/>
      <c r="RF525"/>
      <c r="RG525"/>
      <c r="RH525"/>
      <c r="RI525"/>
      <c r="RJ525"/>
      <c r="RK525"/>
      <c r="RL525"/>
      <c r="RM525"/>
      <c r="RN525"/>
      <c r="RO525"/>
      <c r="RP525"/>
      <c r="RQ525"/>
    </row>
    <row r="526" spans="1:485" s="40" customFormat="1" x14ac:dyDescent="0.2">
      <c r="A526" s="46" t="s">
        <v>797</v>
      </c>
      <c r="B526" s="47" t="s">
        <v>798</v>
      </c>
      <c r="C526" s="47" t="s">
        <v>215</v>
      </c>
      <c r="D526" s="47" t="s">
        <v>814</v>
      </c>
      <c r="E526" s="26">
        <v>3516431</v>
      </c>
      <c r="F526" s="156">
        <v>4162277</v>
      </c>
      <c r="G526" s="2">
        <f t="shared" si="17"/>
        <v>645846</v>
      </c>
      <c r="H526" s="44">
        <f t="shared" si="16"/>
        <v>0.1837</v>
      </c>
      <c r="I526" s="61" t="s">
        <v>870</v>
      </c>
      <c r="J526" s="65" t="s">
        <v>870</v>
      </c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  <c r="IZ526"/>
      <c r="JA526"/>
      <c r="JB526"/>
      <c r="JC526"/>
      <c r="JD526"/>
      <c r="JE526"/>
      <c r="JF526"/>
      <c r="JG526"/>
      <c r="JH526"/>
      <c r="JI526"/>
      <c r="JJ526"/>
      <c r="JK526"/>
      <c r="JL526"/>
      <c r="JM526"/>
      <c r="JN526"/>
      <c r="JO526"/>
      <c r="JP526"/>
      <c r="JQ526"/>
      <c r="JR526"/>
      <c r="JS526"/>
      <c r="JT526"/>
      <c r="JU526"/>
      <c r="JV526"/>
      <c r="JW526"/>
      <c r="JX526"/>
      <c r="JY526"/>
      <c r="JZ526"/>
      <c r="KA526"/>
      <c r="KB526"/>
      <c r="KC526"/>
      <c r="KD526"/>
      <c r="KE526"/>
      <c r="KF526"/>
      <c r="KG526"/>
      <c r="KH526"/>
      <c r="KI526"/>
      <c r="KJ526"/>
      <c r="KK526"/>
      <c r="KL526"/>
      <c r="KM526"/>
      <c r="KN526"/>
      <c r="KO526"/>
      <c r="KP526"/>
      <c r="KQ526"/>
      <c r="KR526"/>
      <c r="KS526"/>
      <c r="KT526"/>
      <c r="KU526"/>
      <c r="KV526"/>
      <c r="KW526"/>
      <c r="KX526"/>
      <c r="KY526"/>
      <c r="KZ526"/>
      <c r="LA526"/>
      <c r="LB526"/>
      <c r="LC526"/>
      <c r="LD526"/>
      <c r="LE526"/>
      <c r="LF526"/>
      <c r="LG526"/>
      <c r="LH526"/>
      <c r="LI526"/>
      <c r="LJ526"/>
      <c r="LK526"/>
      <c r="LL526"/>
      <c r="LM526"/>
      <c r="LN526"/>
      <c r="LO526"/>
      <c r="LP526"/>
      <c r="LQ526"/>
      <c r="LR526"/>
      <c r="LS526"/>
      <c r="LT526"/>
      <c r="LU526"/>
      <c r="LV526"/>
      <c r="LW526"/>
      <c r="LX526"/>
      <c r="LY526"/>
      <c r="LZ526"/>
      <c r="MA526"/>
      <c r="MB526"/>
      <c r="MC526"/>
      <c r="MD526"/>
      <c r="ME526"/>
      <c r="MF526"/>
      <c r="MG526"/>
      <c r="MH526"/>
      <c r="MI526"/>
      <c r="MJ526"/>
      <c r="MK526"/>
      <c r="ML526"/>
      <c r="MM526"/>
      <c r="MN526"/>
      <c r="MO526"/>
      <c r="MP526"/>
      <c r="MQ526"/>
      <c r="MR526"/>
      <c r="MS526"/>
      <c r="MT526"/>
      <c r="MU526"/>
      <c r="MV526"/>
      <c r="MW526"/>
      <c r="MX526"/>
      <c r="MY526"/>
      <c r="MZ526"/>
      <c r="NA526"/>
      <c r="NB526"/>
      <c r="NC526"/>
      <c r="ND526"/>
      <c r="NE526"/>
      <c r="NF526"/>
      <c r="NG526"/>
      <c r="NH526"/>
      <c r="NI526"/>
      <c r="NJ526"/>
      <c r="NK526"/>
      <c r="NL526"/>
      <c r="NM526"/>
      <c r="NN526"/>
      <c r="NO526"/>
      <c r="NP526"/>
      <c r="NQ526"/>
      <c r="NR526"/>
      <c r="NS526"/>
      <c r="NT526"/>
      <c r="NU526"/>
      <c r="NV526"/>
      <c r="NW526"/>
      <c r="NX526"/>
      <c r="NY526"/>
      <c r="NZ526"/>
      <c r="OA526"/>
      <c r="OB526"/>
      <c r="OC526"/>
      <c r="OD526"/>
      <c r="OE526"/>
      <c r="OF526"/>
      <c r="OG526"/>
      <c r="OH526"/>
      <c r="OI526"/>
      <c r="OJ526"/>
      <c r="OK526"/>
      <c r="OL526"/>
      <c r="OM526"/>
      <c r="ON526"/>
      <c r="OO526"/>
      <c r="OP526"/>
      <c r="OQ526"/>
      <c r="OR526"/>
      <c r="OS526"/>
      <c r="OT526"/>
      <c r="OU526"/>
      <c r="OV526"/>
      <c r="OW526"/>
      <c r="OX526"/>
      <c r="OY526"/>
      <c r="OZ526"/>
      <c r="PA526"/>
      <c r="PB526"/>
      <c r="PC526"/>
      <c r="PD526"/>
      <c r="PE526"/>
      <c r="PF526"/>
      <c r="PG526"/>
      <c r="PH526"/>
      <c r="PI526"/>
      <c r="PJ526"/>
      <c r="PK526"/>
      <c r="PL526"/>
      <c r="PM526"/>
      <c r="PN526"/>
      <c r="PO526"/>
      <c r="PP526"/>
      <c r="PQ526"/>
      <c r="PR526"/>
      <c r="PS526"/>
      <c r="PT526"/>
      <c r="PU526"/>
      <c r="PV526"/>
      <c r="PW526"/>
      <c r="PX526"/>
      <c r="PY526"/>
      <c r="PZ526"/>
      <c r="QA526"/>
      <c r="QB526"/>
      <c r="QC526"/>
      <c r="QD526"/>
      <c r="QE526"/>
      <c r="QF526"/>
      <c r="QG526"/>
      <c r="QH526"/>
      <c r="QI526"/>
      <c r="QJ526"/>
      <c r="QK526"/>
      <c r="QL526"/>
      <c r="QM526"/>
      <c r="QN526"/>
      <c r="QO526"/>
      <c r="QP526"/>
      <c r="QQ526"/>
      <c r="QR526"/>
      <c r="QS526"/>
      <c r="QT526"/>
      <c r="QU526"/>
      <c r="QV526"/>
      <c r="QW526"/>
      <c r="QX526"/>
      <c r="QY526"/>
      <c r="QZ526"/>
      <c r="RA526"/>
      <c r="RB526"/>
      <c r="RC526"/>
      <c r="RD526"/>
      <c r="RE526"/>
      <c r="RF526"/>
      <c r="RG526"/>
      <c r="RH526"/>
      <c r="RI526"/>
      <c r="RJ526"/>
      <c r="RK526"/>
      <c r="RL526"/>
      <c r="RM526"/>
      <c r="RN526"/>
      <c r="RO526"/>
      <c r="RP526"/>
      <c r="RQ526"/>
    </row>
    <row r="527" spans="1:485" s="40" customFormat="1" x14ac:dyDescent="0.2">
      <c r="A527" s="46" t="s">
        <v>797</v>
      </c>
      <c r="B527" s="47" t="s">
        <v>798</v>
      </c>
      <c r="C527" s="47" t="s">
        <v>67</v>
      </c>
      <c r="D527" s="47" t="s">
        <v>815</v>
      </c>
      <c r="E527" s="26">
        <v>39050325</v>
      </c>
      <c r="F527" s="156">
        <v>48175028</v>
      </c>
      <c r="G527" s="2">
        <f t="shared" si="17"/>
        <v>9124703</v>
      </c>
      <c r="H527" s="44">
        <f t="shared" si="16"/>
        <v>0.23369999999999999</v>
      </c>
      <c r="I527" s="61" t="s">
        <v>870</v>
      </c>
      <c r="J527" s="65" t="s">
        <v>870</v>
      </c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  <c r="IZ527"/>
      <c r="JA527"/>
      <c r="JB527"/>
      <c r="JC527"/>
      <c r="JD527"/>
      <c r="JE527"/>
      <c r="JF527"/>
      <c r="JG527"/>
      <c r="JH527"/>
      <c r="JI527"/>
      <c r="JJ527"/>
      <c r="JK527"/>
      <c r="JL527"/>
      <c r="JM527"/>
      <c r="JN527"/>
      <c r="JO527"/>
      <c r="JP527"/>
      <c r="JQ527"/>
      <c r="JR527"/>
      <c r="JS527"/>
      <c r="JT527"/>
      <c r="JU527"/>
      <c r="JV527"/>
      <c r="JW527"/>
      <c r="JX527"/>
      <c r="JY527"/>
      <c r="JZ527"/>
      <c r="KA527"/>
      <c r="KB527"/>
      <c r="KC527"/>
      <c r="KD527"/>
      <c r="KE527"/>
      <c r="KF527"/>
      <c r="KG527"/>
      <c r="KH527"/>
      <c r="KI527"/>
      <c r="KJ527"/>
      <c r="KK527"/>
      <c r="KL527"/>
      <c r="KM527"/>
      <c r="KN527"/>
      <c r="KO527"/>
      <c r="KP527"/>
      <c r="KQ527"/>
      <c r="KR527"/>
      <c r="KS527"/>
      <c r="KT527"/>
      <c r="KU527"/>
      <c r="KV527"/>
      <c r="KW527"/>
      <c r="KX527"/>
      <c r="KY527"/>
      <c r="KZ527"/>
      <c r="LA527"/>
      <c r="LB527"/>
      <c r="LC527"/>
      <c r="LD527"/>
      <c r="LE527"/>
      <c r="LF527"/>
      <c r="LG527"/>
      <c r="LH527"/>
      <c r="LI527"/>
      <c r="LJ527"/>
      <c r="LK527"/>
      <c r="LL527"/>
      <c r="LM527"/>
      <c r="LN527"/>
      <c r="LO527"/>
      <c r="LP527"/>
      <c r="LQ527"/>
      <c r="LR527"/>
      <c r="LS527"/>
      <c r="LT527"/>
      <c r="LU527"/>
      <c r="LV527"/>
      <c r="LW527"/>
      <c r="LX527"/>
      <c r="LY527"/>
      <c r="LZ527"/>
      <c r="MA527"/>
      <c r="MB527"/>
      <c r="MC527"/>
      <c r="MD527"/>
      <c r="ME527"/>
      <c r="MF527"/>
      <c r="MG527"/>
      <c r="MH527"/>
      <c r="MI527"/>
      <c r="MJ527"/>
      <c r="MK527"/>
      <c r="ML527"/>
      <c r="MM527"/>
      <c r="MN527"/>
      <c r="MO527"/>
      <c r="MP527"/>
      <c r="MQ527"/>
      <c r="MR527"/>
      <c r="MS527"/>
      <c r="MT527"/>
      <c r="MU527"/>
      <c r="MV527"/>
      <c r="MW527"/>
      <c r="MX527"/>
      <c r="MY527"/>
      <c r="MZ527"/>
      <c r="NA527"/>
      <c r="NB527"/>
      <c r="NC527"/>
      <c r="ND527"/>
      <c r="NE527"/>
      <c r="NF527"/>
      <c r="NG527"/>
      <c r="NH527"/>
      <c r="NI527"/>
      <c r="NJ527"/>
      <c r="NK527"/>
      <c r="NL527"/>
      <c r="NM527"/>
      <c r="NN527"/>
      <c r="NO527"/>
      <c r="NP527"/>
      <c r="NQ527"/>
      <c r="NR527"/>
      <c r="NS527"/>
      <c r="NT527"/>
      <c r="NU527"/>
      <c r="NV527"/>
      <c r="NW527"/>
      <c r="NX527"/>
      <c r="NY527"/>
      <c r="NZ527"/>
      <c r="OA527"/>
      <c r="OB527"/>
      <c r="OC527"/>
      <c r="OD527"/>
      <c r="OE527"/>
      <c r="OF527"/>
      <c r="OG527"/>
      <c r="OH527"/>
      <c r="OI527"/>
      <c r="OJ527"/>
      <c r="OK527"/>
      <c r="OL527"/>
      <c r="OM527"/>
      <c r="ON527"/>
      <c r="OO527"/>
      <c r="OP527"/>
      <c r="OQ527"/>
      <c r="OR527"/>
      <c r="OS527"/>
      <c r="OT527"/>
      <c r="OU527"/>
      <c r="OV527"/>
      <c r="OW527"/>
      <c r="OX527"/>
      <c r="OY527"/>
      <c r="OZ527"/>
      <c r="PA527"/>
      <c r="PB527"/>
      <c r="PC527"/>
      <c r="PD527"/>
      <c r="PE527"/>
      <c r="PF527"/>
      <c r="PG527"/>
      <c r="PH527"/>
      <c r="PI527"/>
      <c r="PJ527"/>
      <c r="PK527"/>
      <c r="PL527"/>
      <c r="PM527"/>
      <c r="PN527"/>
      <c r="PO527"/>
      <c r="PP527"/>
      <c r="PQ527"/>
      <c r="PR527"/>
      <c r="PS527"/>
      <c r="PT527"/>
      <c r="PU527"/>
      <c r="PV527"/>
      <c r="PW527"/>
      <c r="PX527"/>
      <c r="PY527"/>
      <c r="PZ527"/>
      <c r="QA527"/>
      <c r="QB527"/>
      <c r="QC527"/>
      <c r="QD527"/>
      <c r="QE527"/>
      <c r="QF527"/>
      <c r="QG527"/>
      <c r="QH527"/>
      <c r="QI527"/>
      <c r="QJ527"/>
      <c r="QK527"/>
      <c r="QL527"/>
      <c r="QM527"/>
      <c r="QN527"/>
      <c r="QO527"/>
      <c r="QP527"/>
      <c r="QQ527"/>
      <c r="QR527"/>
      <c r="QS527"/>
      <c r="QT527"/>
      <c r="QU527"/>
      <c r="QV527"/>
      <c r="QW527"/>
      <c r="QX527"/>
      <c r="QY527"/>
      <c r="QZ527"/>
      <c r="RA527"/>
      <c r="RB527"/>
      <c r="RC527"/>
      <c r="RD527"/>
      <c r="RE527"/>
      <c r="RF527"/>
      <c r="RG527"/>
      <c r="RH527"/>
      <c r="RI527"/>
      <c r="RJ527"/>
      <c r="RK527"/>
      <c r="RL527"/>
      <c r="RM527"/>
      <c r="RN527"/>
      <c r="RO527"/>
      <c r="RP527"/>
      <c r="RQ527"/>
    </row>
    <row r="528" spans="1:485" s="40" customFormat="1" x14ac:dyDescent="0.2">
      <c r="A528" s="46" t="s">
        <v>797</v>
      </c>
      <c r="B528" s="47" t="s">
        <v>798</v>
      </c>
      <c r="C528" s="47" t="s">
        <v>185</v>
      </c>
      <c r="D528" s="47" t="s">
        <v>816</v>
      </c>
      <c r="E528" s="26">
        <v>3171386</v>
      </c>
      <c r="F528" s="156">
        <v>3693636</v>
      </c>
      <c r="G528" s="2">
        <f t="shared" si="17"/>
        <v>522250</v>
      </c>
      <c r="H528" s="44">
        <f t="shared" si="16"/>
        <v>0.16470000000000001</v>
      </c>
      <c r="I528" s="61" t="s">
        <v>870</v>
      </c>
      <c r="J528" s="65" t="s">
        <v>870</v>
      </c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  <c r="IZ528"/>
      <c r="JA528"/>
      <c r="JB528"/>
      <c r="JC528"/>
      <c r="JD528"/>
      <c r="JE528"/>
      <c r="JF528"/>
      <c r="JG528"/>
      <c r="JH528"/>
      <c r="JI528"/>
      <c r="JJ528"/>
      <c r="JK528"/>
      <c r="JL528"/>
      <c r="JM528"/>
      <c r="JN528"/>
      <c r="JO528"/>
      <c r="JP528"/>
      <c r="JQ528"/>
      <c r="JR528"/>
      <c r="JS528"/>
      <c r="JT528"/>
      <c r="JU528"/>
      <c r="JV528"/>
      <c r="JW528"/>
      <c r="JX528"/>
      <c r="JY528"/>
      <c r="JZ528"/>
      <c r="KA528"/>
      <c r="KB528"/>
      <c r="KC528"/>
      <c r="KD528"/>
      <c r="KE528"/>
      <c r="KF528"/>
      <c r="KG528"/>
      <c r="KH528"/>
      <c r="KI528"/>
      <c r="KJ528"/>
      <c r="KK528"/>
      <c r="KL528"/>
      <c r="KM528"/>
      <c r="KN528"/>
      <c r="KO528"/>
      <c r="KP528"/>
      <c r="KQ528"/>
      <c r="KR528"/>
      <c r="KS528"/>
      <c r="KT528"/>
      <c r="KU528"/>
      <c r="KV528"/>
      <c r="KW528"/>
      <c r="KX528"/>
      <c r="KY528"/>
      <c r="KZ528"/>
      <c r="LA528"/>
      <c r="LB528"/>
      <c r="LC528"/>
      <c r="LD528"/>
      <c r="LE528"/>
      <c r="LF528"/>
      <c r="LG528"/>
      <c r="LH528"/>
      <c r="LI528"/>
      <c r="LJ528"/>
      <c r="LK528"/>
      <c r="LL528"/>
      <c r="LM528"/>
      <c r="LN528"/>
      <c r="LO528"/>
      <c r="LP528"/>
      <c r="LQ528"/>
      <c r="LR528"/>
      <c r="LS528"/>
      <c r="LT528"/>
      <c r="LU528"/>
      <c r="LV528"/>
      <c r="LW528"/>
      <c r="LX528"/>
      <c r="LY528"/>
      <c r="LZ528"/>
      <c r="MA528"/>
      <c r="MB528"/>
      <c r="MC528"/>
      <c r="MD528"/>
      <c r="ME528"/>
      <c r="MF528"/>
      <c r="MG528"/>
      <c r="MH528"/>
      <c r="MI528"/>
      <c r="MJ528"/>
      <c r="MK528"/>
      <c r="ML528"/>
      <c r="MM528"/>
      <c r="MN528"/>
      <c r="MO528"/>
      <c r="MP528"/>
      <c r="MQ528"/>
      <c r="MR528"/>
      <c r="MS528"/>
      <c r="MT528"/>
      <c r="MU528"/>
      <c r="MV528"/>
      <c r="MW528"/>
      <c r="MX528"/>
      <c r="MY528"/>
      <c r="MZ528"/>
      <c r="NA528"/>
      <c r="NB528"/>
      <c r="NC528"/>
      <c r="ND528"/>
      <c r="NE528"/>
      <c r="NF528"/>
      <c r="NG528"/>
      <c r="NH528"/>
      <c r="NI528"/>
      <c r="NJ528"/>
      <c r="NK528"/>
      <c r="NL528"/>
      <c r="NM528"/>
      <c r="NN528"/>
      <c r="NO528"/>
      <c r="NP528"/>
      <c r="NQ528"/>
      <c r="NR528"/>
      <c r="NS528"/>
      <c r="NT528"/>
      <c r="NU528"/>
      <c r="NV528"/>
      <c r="NW528"/>
      <c r="NX528"/>
      <c r="NY528"/>
      <c r="NZ528"/>
      <c r="OA528"/>
      <c r="OB528"/>
      <c r="OC528"/>
      <c r="OD528"/>
      <c r="OE528"/>
      <c r="OF528"/>
      <c r="OG528"/>
      <c r="OH528"/>
      <c r="OI528"/>
      <c r="OJ528"/>
      <c r="OK528"/>
      <c r="OL528"/>
      <c r="OM528"/>
      <c r="ON528"/>
      <c r="OO528"/>
      <c r="OP528"/>
      <c r="OQ528"/>
      <c r="OR528"/>
      <c r="OS528"/>
      <c r="OT528"/>
      <c r="OU528"/>
      <c r="OV528"/>
      <c r="OW528"/>
      <c r="OX528"/>
      <c r="OY528"/>
      <c r="OZ528"/>
      <c r="PA528"/>
      <c r="PB528"/>
      <c r="PC528"/>
      <c r="PD528"/>
      <c r="PE528"/>
      <c r="PF528"/>
      <c r="PG528"/>
      <c r="PH528"/>
      <c r="PI528"/>
      <c r="PJ528"/>
      <c r="PK528"/>
      <c r="PL528"/>
      <c r="PM528"/>
      <c r="PN528"/>
      <c r="PO528"/>
      <c r="PP528"/>
      <c r="PQ528"/>
      <c r="PR528"/>
      <c r="PS528"/>
      <c r="PT528"/>
      <c r="PU528"/>
      <c r="PV528"/>
      <c r="PW528"/>
      <c r="PX528"/>
      <c r="PY528"/>
      <c r="PZ528"/>
      <c r="QA528"/>
      <c r="QB528"/>
      <c r="QC528"/>
      <c r="QD528"/>
      <c r="QE528"/>
      <c r="QF528"/>
      <c r="QG528"/>
      <c r="QH528"/>
      <c r="QI528"/>
      <c r="QJ528"/>
      <c r="QK528"/>
      <c r="QL528"/>
      <c r="QM528"/>
      <c r="QN528"/>
      <c r="QO528"/>
      <c r="QP528"/>
      <c r="QQ528"/>
      <c r="QR528"/>
      <c r="QS528"/>
      <c r="QT528"/>
      <c r="QU528"/>
      <c r="QV528"/>
      <c r="QW528"/>
      <c r="QX528"/>
      <c r="QY528"/>
      <c r="QZ528"/>
      <c r="RA528"/>
      <c r="RB528"/>
      <c r="RC528"/>
      <c r="RD528"/>
      <c r="RE528"/>
      <c r="RF528"/>
      <c r="RG528"/>
      <c r="RH528"/>
      <c r="RI528"/>
      <c r="RJ528"/>
      <c r="RK528"/>
      <c r="RL528"/>
      <c r="RM528"/>
      <c r="RN528"/>
      <c r="RO528"/>
      <c r="RP528"/>
      <c r="RQ528"/>
    </row>
    <row r="529" spans="1:485" s="40" customFormat="1" x14ac:dyDescent="0.2">
      <c r="A529" s="46" t="s">
        <v>797</v>
      </c>
      <c r="B529" s="47" t="s">
        <v>798</v>
      </c>
      <c r="C529" s="47" t="s">
        <v>18</v>
      </c>
      <c r="D529" s="47" t="s">
        <v>817</v>
      </c>
      <c r="E529" s="26">
        <v>18511890</v>
      </c>
      <c r="F529" s="156">
        <v>23529763</v>
      </c>
      <c r="G529" s="2">
        <f t="shared" si="17"/>
        <v>5017873</v>
      </c>
      <c r="H529" s="44">
        <f t="shared" si="16"/>
        <v>0.27110000000000001</v>
      </c>
      <c r="I529" s="61" t="s">
        <v>870</v>
      </c>
      <c r="J529" s="65" t="s">
        <v>870</v>
      </c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  <c r="IZ529"/>
      <c r="JA529"/>
      <c r="JB529"/>
      <c r="JC529"/>
      <c r="JD529"/>
      <c r="JE529"/>
      <c r="JF529"/>
      <c r="JG529"/>
      <c r="JH529"/>
      <c r="JI529"/>
      <c r="JJ529"/>
      <c r="JK529"/>
      <c r="JL529"/>
      <c r="JM529"/>
      <c r="JN529"/>
      <c r="JO529"/>
      <c r="JP529"/>
      <c r="JQ529"/>
      <c r="JR529"/>
      <c r="JS529"/>
      <c r="JT529"/>
      <c r="JU529"/>
      <c r="JV529"/>
      <c r="JW529"/>
      <c r="JX529"/>
      <c r="JY529"/>
      <c r="JZ529"/>
      <c r="KA529"/>
      <c r="KB529"/>
      <c r="KC529"/>
      <c r="KD529"/>
      <c r="KE529"/>
      <c r="KF529"/>
      <c r="KG529"/>
      <c r="KH529"/>
      <c r="KI529"/>
      <c r="KJ529"/>
      <c r="KK529"/>
      <c r="KL529"/>
      <c r="KM529"/>
      <c r="KN529"/>
      <c r="KO529"/>
      <c r="KP529"/>
      <c r="KQ529"/>
      <c r="KR529"/>
      <c r="KS529"/>
      <c r="KT529"/>
      <c r="KU529"/>
      <c r="KV529"/>
      <c r="KW529"/>
      <c r="KX529"/>
      <c r="KY529"/>
      <c r="KZ529"/>
      <c r="LA529"/>
      <c r="LB529"/>
      <c r="LC529"/>
      <c r="LD529"/>
      <c r="LE529"/>
      <c r="LF529"/>
      <c r="LG529"/>
      <c r="LH529"/>
      <c r="LI529"/>
      <c r="LJ529"/>
      <c r="LK529"/>
      <c r="LL529"/>
      <c r="LM529"/>
      <c r="LN529"/>
      <c r="LO529"/>
      <c r="LP529"/>
      <c r="LQ529"/>
      <c r="LR529"/>
      <c r="LS529"/>
      <c r="LT529"/>
      <c r="LU529"/>
      <c r="LV529"/>
      <c r="LW529"/>
      <c r="LX529"/>
      <c r="LY529"/>
      <c r="LZ529"/>
      <c r="MA529"/>
      <c r="MB529"/>
      <c r="MC529"/>
      <c r="MD529"/>
      <c r="ME529"/>
      <c r="MF529"/>
      <c r="MG529"/>
      <c r="MH529"/>
      <c r="MI529"/>
      <c r="MJ529"/>
      <c r="MK529"/>
      <c r="ML529"/>
      <c r="MM529"/>
      <c r="MN529"/>
      <c r="MO529"/>
      <c r="MP529"/>
      <c r="MQ529"/>
      <c r="MR529"/>
      <c r="MS529"/>
      <c r="MT529"/>
      <c r="MU529"/>
      <c r="MV529"/>
      <c r="MW529"/>
      <c r="MX529"/>
      <c r="MY529"/>
      <c r="MZ529"/>
      <c r="NA529"/>
      <c r="NB529"/>
      <c r="NC529"/>
      <c r="ND529"/>
      <c r="NE529"/>
      <c r="NF529"/>
      <c r="NG529"/>
      <c r="NH529"/>
      <c r="NI529"/>
      <c r="NJ529"/>
      <c r="NK529"/>
      <c r="NL529"/>
      <c r="NM529"/>
      <c r="NN529"/>
      <c r="NO529"/>
      <c r="NP529"/>
      <c r="NQ529"/>
      <c r="NR529"/>
      <c r="NS529"/>
      <c r="NT529"/>
      <c r="NU529"/>
      <c r="NV529"/>
      <c r="NW529"/>
      <c r="NX529"/>
      <c r="NY529"/>
      <c r="NZ529"/>
      <c r="OA529"/>
      <c r="OB529"/>
      <c r="OC529"/>
      <c r="OD529"/>
      <c r="OE529"/>
      <c r="OF529"/>
      <c r="OG529"/>
      <c r="OH529"/>
      <c r="OI529"/>
      <c r="OJ529"/>
      <c r="OK529"/>
      <c r="OL529"/>
      <c r="OM529"/>
      <c r="ON529"/>
      <c r="OO529"/>
      <c r="OP529"/>
      <c r="OQ529"/>
      <c r="OR529"/>
      <c r="OS529"/>
      <c r="OT529"/>
      <c r="OU529"/>
      <c r="OV529"/>
      <c r="OW529"/>
      <c r="OX529"/>
      <c r="OY529"/>
      <c r="OZ529"/>
      <c r="PA529"/>
      <c r="PB529"/>
      <c r="PC529"/>
      <c r="PD529"/>
      <c r="PE529"/>
      <c r="PF529"/>
      <c r="PG529"/>
      <c r="PH529"/>
      <c r="PI529"/>
      <c r="PJ529"/>
      <c r="PK529"/>
      <c r="PL529"/>
      <c r="PM529"/>
      <c r="PN529"/>
      <c r="PO529"/>
      <c r="PP529"/>
      <c r="PQ529"/>
      <c r="PR529"/>
      <c r="PS529"/>
      <c r="PT529"/>
      <c r="PU529"/>
      <c r="PV529"/>
      <c r="PW529"/>
      <c r="PX529"/>
      <c r="PY529"/>
      <c r="PZ529"/>
      <c r="QA529"/>
      <c r="QB529"/>
      <c r="QC529"/>
      <c r="QD529"/>
      <c r="QE529"/>
      <c r="QF529"/>
      <c r="QG529"/>
      <c r="QH529"/>
      <c r="QI529"/>
      <c r="QJ529"/>
      <c r="QK529"/>
      <c r="QL529"/>
      <c r="QM529"/>
      <c r="QN529"/>
      <c r="QO529"/>
      <c r="QP529"/>
      <c r="QQ529"/>
      <c r="QR529"/>
      <c r="QS529"/>
      <c r="QT529"/>
      <c r="QU529"/>
      <c r="QV529"/>
      <c r="QW529"/>
      <c r="QX529"/>
      <c r="QY529"/>
      <c r="QZ529"/>
      <c r="RA529"/>
      <c r="RB529"/>
      <c r="RC529"/>
      <c r="RD529"/>
      <c r="RE529"/>
      <c r="RF529"/>
      <c r="RG529"/>
      <c r="RH529"/>
      <c r="RI529"/>
      <c r="RJ529"/>
      <c r="RK529"/>
      <c r="RL529"/>
      <c r="RM529"/>
      <c r="RN529"/>
      <c r="RO529"/>
      <c r="RP529"/>
      <c r="RQ529"/>
    </row>
    <row r="530" spans="1:485" s="40" customFormat="1" x14ac:dyDescent="0.2">
      <c r="A530" s="46" t="s">
        <v>797</v>
      </c>
      <c r="B530" s="47" t="s">
        <v>798</v>
      </c>
      <c r="C530" s="47" t="s">
        <v>353</v>
      </c>
      <c r="D530" s="47" t="s">
        <v>818</v>
      </c>
      <c r="E530" s="26">
        <v>8270028</v>
      </c>
      <c r="F530" s="156">
        <v>9955133</v>
      </c>
      <c r="G530" s="2">
        <f t="shared" si="17"/>
        <v>1685105</v>
      </c>
      <c r="H530" s="44">
        <f t="shared" si="16"/>
        <v>0.20380000000000001</v>
      </c>
      <c r="I530" s="61" t="s">
        <v>870</v>
      </c>
      <c r="J530" s="65" t="s">
        <v>870</v>
      </c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  <c r="IZ530"/>
      <c r="JA530"/>
      <c r="JB530"/>
      <c r="JC530"/>
      <c r="JD530"/>
      <c r="JE530"/>
      <c r="JF530"/>
      <c r="JG530"/>
      <c r="JH530"/>
      <c r="JI530"/>
      <c r="JJ530"/>
      <c r="JK530"/>
      <c r="JL530"/>
      <c r="JM530"/>
      <c r="JN530"/>
      <c r="JO530"/>
      <c r="JP530"/>
      <c r="JQ530"/>
      <c r="JR530"/>
      <c r="JS530"/>
      <c r="JT530"/>
      <c r="JU530"/>
      <c r="JV530"/>
      <c r="JW530"/>
      <c r="JX530"/>
      <c r="JY530"/>
      <c r="JZ530"/>
      <c r="KA530"/>
      <c r="KB530"/>
      <c r="KC530"/>
      <c r="KD530"/>
      <c r="KE530"/>
      <c r="KF530"/>
      <c r="KG530"/>
      <c r="KH530"/>
      <c r="KI530"/>
      <c r="KJ530"/>
      <c r="KK530"/>
      <c r="KL530"/>
      <c r="KM530"/>
      <c r="KN530"/>
      <c r="KO530"/>
      <c r="KP530"/>
      <c r="KQ530"/>
      <c r="KR530"/>
      <c r="KS530"/>
      <c r="KT530"/>
      <c r="KU530"/>
      <c r="KV530"/>
      <c r="KW530"/>
      <c r="KX530"/>
      <c r="KY530"/>
      <c r="KZ530"/>
      <c r="LA530"/>
      <c r="LB530"/>
      <c r="LC530"/>
      <c r="LD530"/>
      <c r="LE530"/>
      <c r="LF530"/>
      <c r="LG530"/>
      <c r="LH530"/>
      <c r="LI530"/>
      <c r="LJ530"/>
      <c r="LK530"/>
      <c r="LL530"/>
      <c r="LM530"/>
      <c r="LN530"/>
      <c r="LO530"/>
      <c r="LP530"/>
      <c r="LQ530"/>
      <c r="LR530"/>
      <c r="LS530"/>
      <c r="LT530"/>
      <c r="LU530"/>
      <c r="LV530"/>
      <c r="LW530"/>
      <c r="LX530"/>
      <c r="LY530"/>
      <c r="LZ530"/>
      <c r="MA530"/>
      <c r="MB530"/>
      <c r="MC530"/>
      <c r="MD530"/>
      <c r="ME530"/>
      <c r="MF530"/>
      <c r="MG530"/>
      <c r="MH530"/>
      <c r="MI530"/>
      <c r="MJ530"/>
      <c r="MK530"/>
      <c r="ML530"/>
      <c r="MM530"/>
      <c r="MN530"/>
      <c r="MO530"/>
      <c r="MP530"/>
      <c r="MQ530"/>
      <c r="MR530"/>
      <c r="MS530"/>
      <c r="MT530"/>
      <c r="MU530"/>
      <c r="MV530"/>
      <c r="MW530"/>
      <c r="MX530"/>
      <c r="MY530"/>
      <c r="MZ530"/>
      <c r="NA530"/>
      <c r="NB530"/>
      <c r="NC530"/>
      <c r="ND530"/>
      <c r="NE530"/>
      <c r="NF530"/>
      <c r="NG530"/>
      <c r="NH530"/>
      <c r="NI530"/>
      <c r="NJ530"/>
      <c r="NK530"/>
      <c r="NL530"/>
      <c r="NM530"/>
      <c r="NN530"/>
      <c r="NO530"/>
      <c r="NP530"/>
      <c r="NQ530"/>
      <c r="NR530"/>
      <c r="NS530"/>
      <c r="NT530"/>
      <c r="NU530"/>
      <c r="NV530"/>
      <c r="NW530"/>
      <c r="NX530"/>
      <c r="NY530"/>
      <c r="NZ530"/>
      <c r="OA530"/>
      <c r="OB530"/>
      <c r="OC530"/>
      <c r="OD530"/>
      <c r="OE530"/>
      <c r="OF530"/>
      <c r="OG530"/>
      <c r="OH530"/>
      <c r="OI530"/>
      <c r="OJ530"/>
      <c r="OK530"/>
      <c r="OL530"/>
      <c r="OM530"/>
      <c r="ON530"/>
      <c r="OO530"/>
      <c r="OP530"/>
      <c r="OQ530"/>
      <c r="OR530"/>
      <c r="OS530"/>
      <c r="OT530"/>
      <c r="OU530"/>
      <c r="OV530"/>
      <c r="OW530"/>
      <c r="OX530"/>
      <c r="OY530"/>
      <c r="OZ530"/>
      <c r="PA530"/>
      <c r="PB530"/>
      <c r="PC530"/>
      <c r="PD530"/>
      <c r="PE530"/>
      <c r="PF530"/>
      <c r="PG530"/>
      <c r="PH530"/>
      <c r="PI530"/>
      <c r="PJ530"/>
      <c r="PK530"/>
      <c r="PL530"/>
      <c r="PM530"/>
      <c r="PN530"/>
      <c r="PO530"/>
      <c r="PP530"/>
      <c r="PQ530"/>
      <c r="PR530"/>
      <c r="PS530"/>
      <c r="PT530"/>
      <c r="PU530"/>
      <c r="PV530"/>
      <c r="PW530"/>
      <c r="PX530"/>
      <c r="PY530"/>
      <c r="PZ530"/>
      <c r="QA530"/>
      <c r="QB530"/>
      <c r="QC530"/>
      <c r="QD530"/>
      <c r="QE530"/>
      <c r="QF530"/>
      <c r="QG530"/>
      <c r="QH530"/>
      <c r="QI530"/>
      <c r="QJ530"/>
      <c r="QK530"/>
      <c r="QL530"/>
      <c r="QM530"/>
      <c r="QN530"/>
      <c r="QO530"/>
      <c r="QP530"/>
      <c r="QQ530"/>
      <c r="QR530"/>
      <c r="QS530"/>
      <c r="QT530"/>
      <c r="QU530"/>
      <c r="QV530"/>
      <c r="QW530"/>
      <c r="QX530"/>
      <c r="QY530"/>
      <c r="QZ530"/>
      <c r="RA530"/>
      <c r="RB530"/>
      <c r="RC530"/>
      <c r="RD530"/>
      <c r="RE530"/>
      <c r="RF530"/>
      <c r="RG530"/>
      <c r="RH530"/>
      <c r="RI530"/>
      <c r="RJ530"/>
      <c r="RK530"/>
      <c r="RL530"/>
      <c r="RM530"/>
      <c r="RN530"/>
      <c r="RO530"/>
      <c r="RP530"/>
      <c r="RQ530"/>
    </row>
    <row r="531" spans="1:485" s="40" customFormat="1" x14ac:dyDescent="0.2">
      <c r="A531" s="46" t="s">
        <v>797</v>
      </c>
      <c r="B531" s="47" t="s">
        <v>798</v>
      </c>
      <c r="C531" s="47" t="s">
        <v>369</v>
      </c>
      <c r="D531" s="47" t="s">
        <v>750</v>
      </c>
      <c r="E531" s="26">
        <v>1604160</v>
      </c>
      <c r="F531" s="156">
        <v>1875138</v>
      </c>
      <c r="G531" s="2">
        <f t="shared" si="17"/>
        <v>270978</v>
      </c>
      <c r="H531" s="44">
        <f t="shared" si="16"/>
        <v>0.16889999999999999</v>
      </c>
      <c r="I531" s="61" t="s">
        <v>870</v>
      </c>
      <c r="J531" s="65" t="s">
        <v>870</v>
      </c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  <c r="IZ531"/>
      <c r="JA531"/>
      <c r="JB531"/>
      <c r="JC531"/>
      <c r="JD531"/>
      <c r="JE531"/>
      <c r="JF531"/>
      <c r="JG531"/>
      <c r="JH531"/>
      <c r="JI531"/>
      <c r="JJ531"/>
      <c r="JK531"/>
      <c r="JL531"/>
      <c r="JM531"/>
      <c r="JN531"/>
      <c r="JO531"/>
      <c r="JP531"/>
      <c r="JQ531"/>
      <c r="JR531"/>
      <c r="JS531"/>
      <c r="JT531"/>
      <c r="JU531"/>
      <c r="JV531"/>
      <c r="JW531"/>
      <c r="JX531"/>
      <c r="JY531"/>
      <c r="JZ531"/>
      <c r="KA531"/>
      <c r="KB531"/>
      <c r="KC531"/>
      <c r="KD531"/>
      <c r="KE531"/>
      <c r="KF531"/>
      <c r="KG531"/>
      <c r="KH531"/>
      <c r="KI531"/>
      <c r="KJ531"/>
      <c r="KK531"/>
      <c r="KL531"/>
      <c r="KM531"/>
      <c r="KN531"/>
      <c r="KO531"/>
      <c r="KP531"/>
      <c r="KQ531"/>
      <c r="KR531"/>
      <c r="KS531"/>
      <c r="KT531"/>
      <c r="KU531"/>
      <c r="KV531"/>
      <c r="KW531"/>
      <c r="KX531"/>
      <c r="KY531"/>
      <c r="KZ531"/>
      <c r="LA531"/>
      <c r="LB531"/>
      <c r="LC531"/>
      <c r="LD531"/>
      <c r="LE531"/>
      <c r="LF531"/>
      <c r="LG531"/>
      <c r="LH531"/>
      <c r="LI531"/>
      <c r="LJ531"/>
      <c r="LK531"/>
      <c r="LL531"/>
      <c r="LM531"/>
      <c r="LN531"/>
      <c r="LO531"/>
      <c r="LP531"/>
      <c r="LQ531"/>
      <c r="LR531"/>
      <c r="LS531"/>
      <c r="LT531"/>
      <c r="LU531"/>
      <c r="LV531"/>
      <c r="LW531"/>
      <c r="LX531"/>
      <c r="LY531"/>
      <c r="LZ531"/>
      <c r="MA531"/>
      <c r="MB531"/>
      <c r="MC531"/>
      <c r="MD531"/>
      <c r="ME531"/>
      <c r="MF531"/>
      <c r="MG531"/>
      <c r="MH531"/>
      <c r="MI531"/>
      <c r="MJ531"/>
      <c r="MK531"/>
      <c r="ML531"/>
      <c r="MM531"/>
      <c r="MN531"/>
      <c r="MO531"/>
      <c r="MP531"/>
      <c r="MQ531"/>
      <c r="MR531"/>
      <c r="MS531"/>
      <c r="MT531"/>
      <c r="MU531"/>
      <c r="MV531"/>
      <c r="MW531"/>
      <c r="MX531"/>
      <c r="MY531"/>
      <c r="MZ531"/>
      <c r="NA531"/>
      <c r="NB531"/>
      <c r="NC531"/>
      <c r="ND531"/>
      <c r="NE531"/>
      <c r="NF531"/>
      <c r="NG531"/>
      <c r="NH531"/>
      <c r="NI531"/>
      <c r="NJ531"/>
      <c r="NK531"/>
      <c r="NL531"/>
      <c r="NM531"/>
      <c r="NN531"/>
      <c r="NO531"/>
      <c r="NP531"/>
      <c r="NQ531"/>
      <c r="NR531"/>
      <c r="NS531"/>
      <c r="NT531"/>
      <c r="NU531"/>
      <c r="NV531"/>
      <c r="NW531"/>
      <c r="NX531"/>
      <c r="NY531"/>
      <c r="NZ531"/>
      <c r="OA531"/>
      <c r="OB531"/>
      <c r="OC531"/>
      <c r="OD531"/>
      <c r="OE531"/>
      <c r="OF531"/>
      <c r="OG531"/>
      <c r="OH531"/>
      <c r="OI531"/>
      <c r="OJ531"/>
      <c r="OK531"/>
      <c r="OL531"/>
      <c r="OM531"/>
      <c r="ON531"/>
      <c r="OO531"/>
      <c r="OP531"/>
      <c r="OQ531"/>
      <c r="OR531"/>
      <c r="OS531"/>
      <c r="OT531"/>
      <c r="OU531"/>
      <c r="OV531"/>
      <c r="OW531"/>
      <c r="OX531"/>
      <c r="OY531"/>
      <c r="OZ531"/>
      <c r="PA531"/>
      <c r="PB531"/>
      <c r="PC531"/>
      <c r="PD531"/>
      <c r="PE531"/>
      <c r="PF531"/>
      <c r="PG531"/>
      <c r="PH531"/>
      <c r="PI531"/>
      <c r="PJ531"/>
      <c r="PK531"/>
      <c r="PL531"/>
      <c r="PM531"/>
      <c r="PN531"/>
      <c r="PO531"/>
      <c r="PP531"/>
      <c r="PQ531"/>
      <c r="PR531"/>
      <c r="PS531"/>
      <c r="PT531"/>
      <c r="PU531"/>
      <c r="PV531"/>
      <c r="PW531"/>
      <c r="PX531"/>
      <c r="PY531"/>
      <c r="PZ531"/>
      <c r="QA531"/>
      <c r="QB531"/>
      <c r="QC531"/>
      <c r="QD531"/>
      <c r="QE531"/>
      <c r="QF531"/>
      <c r="QG531"/>
      <c r="QH531"/>
      <c r="QI531"/>
      <c r="QJ531"/>
      <c r="QK531"/>
      <c r="QL531"/>
      <c r="QM531"/>
      <c r="QN531"/>
      <c r="QO531"/>
      <c r="QP531"/>
      <c r="QQ531"/>
      <c r="QR531"/>
      <c r="QS531"/>
      <c r="QT531"/>
      <c r="QU531"/>
      <c r="QV531"/>
      <c r="QW531"/>
      <c r="QX531"/>
      <c r="QY531"/>
      <c r="QZ531"/>
      <c r="RA531"/>
      <c r="RB531"/>
      <c r="RC531"/>
      <c r="RD531"/>
      <c r="RE531"/>
      <c r="RF531"/>
      <c r="RG531"/>
      <c r="RH531"/>
      <c r="RI531"/>
      <c r="RJ531"/>
      <c r="RK531"/>
      <c r="RL531"/>
      <c r="RM531"/>
      <c r="RN531"/>
      <c r="RO531"/>
      <c r="RP531"/>
      <c r="RQ531"/>
    </row>
    <row r="532" spans="1:485" s="40" customFormat="1" x14ac:dyDescent="0.2">
      <c r="A532" s="46" t="s">
        <v>819</v>
      </c>
      <c r="B532" s="47" t="s">
        <v>820</v>
      </c>
      <c r="C532" s="47" t="s">
        <v>26</v>
      </c>
      <c r="D532" s="47" t="s">
        <v>821</v>
      </c>
      <c r="E532" s="26">
        <v>1427697</v>
      </c>
      <c r="F532" s="156">
        <v>1682523</v>
      </c>
      <c r="G532" s="2">
        <f t="shared" si="17"/>
        <v>254826</v>
      </c>
      <c r="H532" s="44">
        <f t="shared" si="16"/>
        <v>0.17849999999999999</v>
      </c>
      <c r="I532" s="61" t="s">
        <v>870</v>
      </c>
      <c r="J532" s="65" t="s">
        <v>870</v>
      </c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  <c r="IZ532"/>
      <c r="JA532"/>
      <c r="JB532"/>
      <c r="JC532"/>
      <c r="JD532"/>
      <c r="JE532"/>
      <c r="JF532"/>
      <c r="JG532"/>
      <c r="JH532"/>
      <c r="JI532"/>
      <c r="JJ532"/>
      <c r="JK532"/>
      <c r="JL532"/>
      <c r="JM532"/>
      <c r="JN532"/>
      <c r="JO532"/>
      <c r="JP532"/>
      <c r="JQ532"/>
      <c r="JR532"/>
      <c r="JS532"/>
      <c r="JT532"/>
      <c r="JU532"/>
      <c r="JV532"/>
      <c r="JW532"/>
      <c r="JX532"/>
      <c r="JY532"/>
      <c r="JZ532"/>
      <c r="KA532"/>
      <c r="KB532"/>
      <c r="KC532"/>
      <c r="KD532"/>
      <c r="KE532"/>
      <c r="KF532"/>
      <c r="KG532"/>
      <c r="KH532"/>
      <c r="KI532"/>
      <c r="KJ532"/>
      <c r="KK532"/>
      <c r="KL532"/>
      <c r="KM532"/>
      <c r="KN532"/>
      <c r="KO532"/>
      <c r="KP532"/>
      <c r="KQ532"/>
      <c r="KR532"/>
      <c r="KS532"/>
      <c r="KT532"/>
      <c r="KU532"/>
      <c r="KV532"/>
      <c r="KW532"/>
      <c r="KX532"/>
      <c r="KY532"/>
      <c r="KZ532"/>
      <c r="LA532"/>
      <c r="LB532"/>
      <c r="LC532"/>
      <c r="LD532"/>
      <c r="LE532"/>
      <c r="LF532"/>
      <c r="LG532"/>
      <c r="LH532"/>
      <c r="LI532"/>
      <c r="LJ532"/>
      <c r="LK532"/>
      <c r="LL532"/>
      <c r="LM532"/>
      <c r="LN532"/>
      <c r="LO532"/>
      <c r="LP532"/>
      <c r="LQ532"/>
      <c r="LR532"/>
      <c r="LS532"/>
      <c r="LT532"/>
      <c r="LU532"/>
      <c r="LV532"/>
      <c r="LW532"/>
      <c r="LX532"/>
      <c r="LY532"/>
      <c r="LZ532"/>
      <c r="MA532"/>
      <c r="MB532"/>
      <c r="MC532"/>
      <c r="MD532"/>
      <c r="ME532"/>
      <c r="MF532"/>
      <c r="MG532"/>
      <c r="MH532"/>
      <c r="MI532"/>
      <c r="MJ532"/>
      <c r="MK532"/>
      <c r="ML532"/>
      <c r="MM532"/>
      <c r="MN532"/>
      <c r="MO532"/>
      <c r="MP532"/>
      <c r="MQ532"/>
      <c r="MR532"/>
      <c r="MS532"/>
      <c r="MT532"/>
      <c r="MU532"/>
      <c r="MV532"/>
      <c r="MW532"/>
      <c r="MX532"/>
      <c r="MY532"/>
      <c r="MZ532"/>
      <c r="NA532"/>
      <c r="NB532"/>
      <c r="NC532"/>
      <c r="ND532"/>
      <c r="NE532"/>
      <c r="NF532"/>
      <c r="NG532"/>
      <c r="NH532"/>
      <c r="NI532"/>
      <c r="NJ532"/>
      <c r="NK532"/>
      <c r="NL532"/>
      <c r="NM532"/>
      <c r="NN532"/>
      <c r="NO532"/>
      <c r="NP532"/>
      <c r="NQ532"/>
      <c r="NR532"/>
      <c r="NS532"/>
      <c r="NT532"/>
      <c r="NU532"/>
      <c r="NV532"/>
      <c r="NW532"/>
      <c r="NX532"/>
      <c r="NY532"/>
      <c r="NZ532"/>
      <c r="OA532"/>
      <c r="OB532"/>
      <c r="OC532"/>
      <c r="OD532"/>
      <c r="OE532"/>
      <c r="OF532"/>
      <c r="OG532"/>
      <c r="OH532"/>
      <c r="OI532"/>
      <c r="OJ532"/>
      <c r="OK532"/>
      <c r="OL532"/>
      <c r="OM532"/>
      <c r="ON532"/>
      <c r="OO532"/>
      <c r="OP532"/>
      <c r="OQ532"/>
      <c r="OR532"/>
      <c r="OS532"/>
      <c r="OT532"/>
      <c r="OU532"/>
      <c r="OV532"/>
      <c r="OW532"/>
      <c r="OX532"/>
      <c r="OY532"/>
      <c r="OZ532"/>
      <c r="PA532"/>
      <c r="PB532"/>
      <c r="PC532"/>
      <c r="PD532"/>
      <c r="PE532"/>
      <c r="PF532"/>
      <c r="PG532"/>
      <c r="PH532"/>
      <c r="PI532"/>
      <c r="PJ532"/>
      <c r="PK532"/>
      <c r="PL532"/>
      <c r="PM532"/>
      <c r="PN532"/>
      <c r="PO532"/>
      <c r="PP532"/>
      <c r="PQ532"/>
      <c r="PR532"/>
      <c r="PS532"/>
      <c r="PT532"/>
      <c r="PU532"/>
      <c r="PV532"/>
      <c r="PW532"/>
      <c r="PX532"/>
      <c r="PY532"/>
      <c r="PZ532"/>
      <c r="QA532"/>
      <c r="QB532"/>
      <c r="QC532"/>
      <c r="QD532"/>
      <c r="QE532"/>
      <c r="QF532"/>
      <c r="QG532"/>
      <c r="QH532"/>
      <c r="QI532"/>
      <c r="QJ532"/>
      <c r="QK532"/>
      <c r="QL532"/>
      <c r="QM532"/>
      <c r="QN532"/>
      <c r="QO532"/>
      <c r="QP532"/>
      <c r="QQ532"/>
      <c r="QR532"/>
      <c r="QS532"/>
      <c r="QT532"/>
      <c r="QU532"/>
      <c r="QV532"/>
      <c r="QW532"/>
      <c r="QX532"/>
      <c r="QY532"/>
      <c r="QZ532"/>
      <c r="RA532"/>
      <c r="RB532"/>
      <c r="RC532"/>
      <c r="RD532"/>
      <c r="RE532"/>
      <c r="RF532"/>
      <c r="RG532"/>
      <c r="RH532"/>
      <c r="RI532"/>
      <c r="RJ532"/>
      <c r="RK532"/>
      <c r="RL532"/>
      <c r="RM532"/>
      <c r="RN532"/>
      <c r="RO532"/>
      <c r="RP532"/>
      <c r="RQ532"/>
    </row>
    <row r="533" spans="1:485" s="40" customFormat="1" x14ac:dyDescent="0.2">
      <c r="A533" s="46" t="s">
        <v>819</v>
      </c>
      <c r="B533" s="47" t="s">
        <v>820</v>
      </c>
      <c r="C533" s="47" t="s">
        <v>233</v>
      </c>
      <c r="D533" s="47" t="s">
        <v>822</v>
      </c>
      <c r="E533" s="26">
        <v>9418670</v>
      </c>
      <c r="F533" s="156">
        <v>11567229</v>
      </c>
      <c r="G533" s="2">
        <f t="shared" si="17"/>
        <v>2148559</v>
      </c>
      <c r="H533" s="44">
        <f t="shared" si="16"/>
        <v>0.2281</v>
      </c>
      <c r="I533" s="61" t="s">
        <v>870</v>
      </c>
      <c r="J533" s="65" t="s">
        <v>870</v>
      </c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  <c r="IZ533"/>
      <c r="JA533"/>
      <c r="JB533"/>
      <c r="JC533"/>
      <c r="JD533"/>
      <c r="JE533"/>
      <c r="JF533"/>
      <c r="JG533"/>
      <c r="JH533"/>
      <c r="JI533"/>
      <c r="JJ533"/>
      <c r="JK533"/>
      <c r="JL533"/>
      <c r="JM533"/>
      <c r="JN533"/>
      <c r="JO533"/>
      <c r="JP533"/>
      <c r="JQ533"/>
      <c r="JR533"/>
      <c r="JS533"/>
      <c r="JT533"/>
      <c r="JU533"/>
      <c r="JV533"/>
      <c r="JW533"/>
      <c r="JX533"/>
      <c r="JY533"/>
      <c r="JZ533"/>
      <c r="KA533"/>
      <c r="KB533"/>
      <c r="KC533"/>
      <c r="KD533"/>
      <c r="KE533"/>
      <c r="KF533"/>
      <c r="KG533"/>
      <c r="KH533"/>
      <c r="KI533"/>
      <c r="KJ533"/>
      <c r="KK533"/>
      <c r="KL533"/>
      <c r="KM533"/>
      <c r="KN533"/>
      <c r="KO533"/>
      <c r="KP533"/>
      <c r="KQ533"/>
      <c r="KR533"/>
      <c r="KS533"/>
      <c r="KT533"/>
      <c r="KU533"/>
      <c r="KV533"/>
      <c r="KW533"/>
      <c r="KX533"/>
      <c r="KY533"/>
      <c r="KZ533"/>
      <c r="LA533"/>
      <c r="LB533"/>
      <c r="LC533"/>
      <c r="LD533"/>
      <c r="LE533"/>
      <c r="LF533"/>
      <c r="LG533"/>
      <c r="LH533"/>
      <c r="LI533"/>
      <c r="LJ533"/>
      <c r="LK533"/>
      <c r="LL533"/>
      <c r="LM533"/>
      <c r="LN533"/>
      <c r="LO533"/>
      <c r="LP533"/>
      <c r="LQ533"/>
      <c r="LR533"/>
      <c r="LS533"/>
      <c r="LT533"/>
      <c r="LU533"/>
      <c r="LV533"/>
      <c r="LW533"/>
      <c r="LX533"/>
      <c r="LY533"/>
      <c r="LZ533"/>
      <c r="MA533"/>
      <c r="MB533"/>
      <c r="MC533"/>
      <c r="MD533"/>
      <c r="ME533"/>
      <c r="MF533"/>
      <c r="MG533"/>
      <c r="MH533"/>
      <c r="MI533"/>
      <c r="MJ533"/>
      <c r="MK533"/>
      <c r="ML533"/>
      <c r="MM533"/>
      <c r="MN533"/>
      <c r="MO533"/>
      <c r="MP533"/>
      <c r="MQ533"/>
      <c r="MR533"/>
      <c r="MS533"/>
      <c r="MT533"/>
      <c r="MU533"/>
      <c r="MV533"/>
      <c r="MW533"/>
      <c r="MX533"/>
      <c r="MY533"/>
      <c r="MZ533"/>
      <c r="NA533"/>
      <c r="NB533"/>
      <c r="NC533"/>
      <c r="ND533"/>
      <c r="NE533"/>
      <c r="NF533"/>
      <c r="NG533"/>
      <c r="NH533"/>
      <c r="NI533"/>
      <c r="NJ533"/>
      <c r="NK533"/>
      <c r="NL533"/>
      <c r="NM533"/>
      <c r="NN533"/>
      <c r="NO533"/>
      <c r="NP533"/>
      <c r="NQ533"/>
      <c r="NR533"/>
      <c r="NS533"/>
      <c r="NT533"/>
      <c r="NU533"/>
      <c r="NV533"/>
      <c r="NW533"/>
      <c r="NX533"/>
      <c r="NY533"/>
      <c r="NZ533"/>
      <c r="OA533"/>
      <c r="OB533"/>
      <c r="OC533"/>
      <c r="OD533"/>
      <c r="OE533"/>
      <c r="OF533"/>
      <c r="OG533"/>
      <c r="OH533"/>
      <c r="OI533"/>
      <c r="OJ533"/>
      <c r="OK533"/>
      <c r="OL533"/>
      <c r="OM533"/>
      <c r="ON533"/>
      <c r="OO533"/>
      <c r="OP533"/>
      <c r="OQ533"/>
      <c r="OR533"/>
      <c r="OS533"/>
      <c r="OT533"/>
      <c r="OU533"/>
      <c r="OV533"/>
      <c r="OW533"/>
      <c r="OX533"/>
      <c r="OY533"/>
      <c r="OZ533"/>
      <c r="PA533"/>
      <c r="PB533"/>
      <c r="PC533"/>
      <c r="PD533"/>
      <c r="PE533"/>
      <c r="PF533"/>
      <c r="PG533"/>
      <c r="PH533"/>
      <c r="PI533"/>
      <c r="PJ533"/>
      <c r="PK533"/>
      <c r="PL533"/>
      <c r="PM533"/>
      <c r="PN533"/>
      <c r="PO533"/>
      <c r="PP533"/>
      <c r="PQ533"/>
      <c r="PR533"/>
      <c r="PS533"/>
      <c r="PT533"/>
      <c r="PU533"/>
      <c r="PV533"/>
      <c r="PW533"/>
      <c r="PX533"/>
      <c r="PY533"/>
      <c r="PZ533"/>
      <c r="QA533"/>
      <c r="QB533"/>
      <c r="QC533"/>
      <c r="QD533"/>
      <c r="QE533"/>
      <c r="QF533"/>
      <c r="QG533"/>
      <c r="QH533"/>
      <c r="QI533"/>
      <c r="QJ533"/>
      <c r="QK533"/>
      <c r="QL533"/>
      <c r="QM533"/>
      <c r="QN533"/>
      <c r="QO533"/>
      <c r="QP533"/>
      <c r="QQ533"/>
      <c r="QR533"/>
      <c r="QS533"/>
      <c r="QT533"/>
      <c r="QU533"/>
      <c r="QV533"/>
      <c r="QW533"/>
      <c r="QX533"/>
      <c r="QY533"/>
      <c r="QZ533"/>
      <c r="RA533"/>
      <c r="RB533"/>
      <c r="RC533"/>
      <c r="RD533"/>
      <c r="RE533"/>
      <c r="RF533"/>
      <c r="RG533"/>
      <c r="RH533"/>
      <c r="RI533"/>
      <c r="RJ533"/>
      <c r="RK533"/>
      <c r="RL533"/>
      <c r="RM533"/>
      <c r="RN533"/>
      <c r="RO533"/>
      <c r="RP533"/>
      <c r="RQ533"/>
    </row>
    <row r="534" spans="1:485" s="40" customFormat="1" x14ac:dyDescent="0.2">
      <c r="A534" s="46" t="s">
        <v>819</v>
      </c>
      <c r="B534" s="47" t="s">
        <v>820</v>
      </c>
      <c r="C534" s="47" t="s">
        <v>41</v>
      </c>
      <c r="D534" s="47" t="s">
        <v>823</v>
      </c>
      <c r="E534" s="26">
        <v>7495742</v>
      </c>
      <c r="F534" s="156">
        <v>8923851</v>
      </c>
      <c r="G534" s="2">
        <f t="shared" si="17"/>
        <v>1428109</v>
      </c>
      <c r="H534" s="44">
        <f t="shared" si="16"/>
        <v>0.1905</v>
      </c>
      <c r="I534" s="61" t="s">
        <v>870</v>
      </c>
      <c r="J534" s="65" t="s">
        <v>870</v>
      </c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  <c r="IZ534"/>
      <c r="JA534"/>
      <c r="JB534"/>
      <c r="JC534"/>
      <c r="JD534"/>
      <c r="JE534"/>
      <c r="JF534"/>
      <c r="JG534"/>
      <c r="JH534"/>
      <c r="JI534"/>
      <c r="JJ534"/>
      <c r="JK534"/>
      <c r="JL534"/>
      <c r="JM534"/>
      <c r="JN534"/>
      <c r="JO534"/>
      <c r="JP534"/>
      <c r="JQ534"/>
      <c r="JR534"/>
      <c r="JS534"/>
      <c r="JT534"/>
      <c r="JU534"/>
      <c r="JV534"/>
      <c r="JW534"/>
      <c r="JX534"/>
      <c r="JY534"/>
      <c r="JZ534"/>
      <c r="KA534"/>
      <c r="KB534"/>
      <c r="KC534"/>
      <c r="KD534"/>
      <c r="KE534"/>
      <c r="KF534"/>
      <c r="KG534"/>
      <c r="KH534"/>
      <c r="KI534"/>
      <c r="KJ534"/>
      <c r="KK534"/>
      <c r="KL534"/>
      <c r="KM534"/>
      <c r="KN534"/>
      <c r="KO534"/>
      <c r="KP534"/>
      <c r="KQ534"/>
      <c r="KR534"/>
      <c r="KS534"/>
      <c r="KT534"/>
      <c r="KU534"/>
      <c r="KV534"/>
      <c r="KW534"/>
      <c r="KX534"/>
      <c r="KY534"/>
      <c r="KZ534"/>
      <c r="LA534"/>
      <c r="LB534"/>
      <c r="LC534"/>
      <c r="LD534"/>
      <c r="LE534"/>
      <c r="LF534"/>
      <c r="LG534"/>
      <c r="LH534"/>
      <c r="LI534"/>
      <c r="LJ534"/>
      <c r="LK534"/>
      <c r="LL534"/>
      <c r="LM534"/>
      <c r="LN534"/>
      <c r="LO534"/>
      <c r="LP534"/>
      <c r="LQ534"/>
      <c r="LR534"/>
      <c r="LS534"/>
      <c r="LT534"/>
      <c r="LU534"/>
      <c r="LV534"/>
      <c r="LW534"/>
      <c r="LX534"/>
      <c r="LY534"/>
      <c r="LZ534"/>
      <c r="MA534"/>
      <c r="MB534"/>
      <c r="MC534"/>
      <c r="MD534"/>
      <c r="ME534"/>
      <c r="MF534"/>
      <c r="MG534"/>
      <c r="MH534"/>
      <c r="MI534"/>
      <c r="MJ534"/>
      <c r="MK534"/>
      <c r="ML534"/>
      <c r="MM534"/>
      <c r="MN534"/>
      <c r="MO534"/>
      <c r="MP534"/>
      <c r="MQ534"/>
      <c r="MR534"/>
      <c r="MS534"/>
      <c r="MT534"/>
      <c r="MU534"/>
      <c r="MV534"/>
      <c r="MW534"/>
      <c r="MX534"/>
      <c r="MY534"/>
      <c r="MZ534"/>
      <c r="NA534"/>
      <c r="NB534"/>
      <c r="NC534"/>
      <c r="ND534"/>
      <c r="NE534"/>
      <c r="NF534"/>
      <c r="NG534"/>
      <c r="NH534"/>
      <c r="NI534"/>
      <c r="NJ534"/>
      <c r="NK534"/>
      <c r="NL534"/>
      <c r="NM534"/>
      <c r="NN534"/>
      <c r="NO534"/>
      <c r="NP534"/>
      <c r="NQ534"/>
      <c r="NR534"/>
      <c r="NS534"/>
      <c r="NT534"/>
      <c r="NU534"/>
      <c r="NV534"/>
      <c r="NW534"/>
      <c r="NX534"/>
      <c r="NY534"/>
      <c r="NZ534"/>
      <c r="OA534"/>
      <c r="OB534"/>
      <c r="OC534"/>
      <c r="OD534"/>
      <c r="OE534"/>
      <c r="OF534"/>
      <c r="OG534"/>
      <c r="OH534"/>
      <c r="OI534"/>
      <c r="OJ534"/>
      <c r="OK534"/>
      <c r="OL534"/>
      <c r="OM534"/>
      <c r="ON534"/>
      <c r="OO534"/>
      <c r="OP534"/>
      <c r="OQ534"/>
      <c r="OR534"/>
      <c r="OS534"/>
      <c r="OT534"/>
      <c r="OU534"/>
      <c r="OV534"/>
      <c r="OW534"/>
      <c r="OX534"/>
      <c r="OY534"/>
      <c r="OZ534"/>
      <c r="PA534"/>
      <c r="PB534"/>
      <c r="PC534"/>
      <c r="PD534"/>
      <c r="PE534"/>
      <c r="PF534"/>
      <c r="PG534"/>
      <c r="PH534"/>
      <c r="PI534"/>
      <c r="PJ534"/>
      <c r="PK534"/>
      <c r="PL534"/>
      <c r="PM534"/>
      <c r="PN534"/>
      <c r="PO534"/>
      <c r="PP534"/>
      <c r="PQ534"/>
      <c r="PR534"/>
      <c r="PS534"/>
      <c r="PT534"/>
      <c r="PU534"/>
      <c r="PV534"/>
      <c r="PW534"/>
      <c r="PX534"/>
      <c r="PY534"/>
      <c r="PZ534"/>
      <c r="QA534"/>
      <c r="QB534"/>
      <c r="QC534"/>
      <c r="QD534"/>
      <c r="QE534"/>
      <c r="QF534"/>
      <c r="QG534"/>
      <c r="QH534"/>
      <c r="QI534"/>
      <c r="QJ534"/>
      <c r="QK534"/>
      <c r="QL534"/>
      <c r="QM534"/>
      <c r="QN534"/>
      <c r="QO534"/>
      <c r="QP534"/>
      <c r="QQ534"/>
      <c r="QR534"/>
      <c r="QS534"/>
      <c r="QT534"/>
      <c r="QU534"/>
      <c r="QV534"/>
      <c r="QW534"/>
      <c r="QX534"/>
      <c r="QY534"/>
      <c r="QZ534"/>
      <c r="RA534"/>
      <c r="RB534"/>
      <c r="RC534"/>
      <c r="RD534"/>
      <c r="RE534"/>
      <c r="RF534"/>
      <c r="RG534"/>
      <c r="RH534"/>
      <c r="RI534"/>
      <c r="RJ534"/>
      <c r="RK534"/>
      <c r="RL534"/>
      <c r="RM534"/>
      <c r="RN534"/>
      <c r="RO534"/>
      <c r="RP534"/>
      <c r="RQ534"/>
    </row>
    <row r="535" spans="1:485" s="40" customFormat="1" x14ac:dyDescent="0.2">
      <c r="A535" s="46" t="s">
        <v>819</v>
      </c>
      <c r="B535" s="47" t="s">
        <v>820</v>
      </c>
      <c r="C535" s="47" t="s">
        <v>824</v>
      </c>
      <c r="D535" s="47" t="s">
        <v>825</v>
      </c>
      <c r="E535" s="26">
        <v>1682326</v>
      </c>
      <c r="F535" s="156">
        <v>1839693</v>
      </c>
      <c r="G535" s="2">
        <f t="shared" si="17"/>
        <v>157367</v>
      </c>
      <c r="H535" s="44">
        <f t="shared" si="16"/>
        <v>9.35E-2</v>
      </c>
      <c r="I535" s="61" t="s">
        <v>870</v>
      </c>
      <c r="J535" s="65" t="s">
        <v>870</v>
      </c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  <c r="IZ535"/>
      <c r="JA535"/>
      <c r="JB535"/>
      <c r="JC535"/>
      <c r="JD535"/>
      <c r="JE535"/>
      <c r="JF535"/>
      <c r="JG535"/>
      <c r="JH535"/>
      <c r="JI535"/>
      <c r="JJ535"/>
      <c r="JK535"/>
      <c r="JL535"/>
      <c r="JM535"/>
      <c r="JN535"/>
      <c r="JO535"/>
      <c r="JP535"/>
      <c r="JQ535"/>
      <c r="JR535"/>
      <c r="JS535"/>
      <c r="JT535"/>
      <c r="JU535"/>
      <c r="JV535"/>
      <c r="JW535"/>
      <c r="JX535"/>
      <c r="JY535"/>
      <c r="JZ535"/>
      <c r="KA535"/>
      <c r="KB535"/>
      <c r="KC535"/>
      <c r="KD535"/>
      <c r="KE535"/>
      <c r="KF535"/>
      <c r="KG535"/>
      <c r="KH535"/>
      <c r="KI535"/>
      <c r="KJ535"/>
      <c r="KK535"/>
      <c r="KL535"/>
      <c r="KM535"/>
      <c r="KN535"/>
      <c r="KO535"/>
      <c r="KP535"/>
      <c r="KQ535"/>
      <c r="KR535"/>
      <c r="KS535"/>
      <c r="KT535"/>
      <c r="KU535"/>
      <c r="KV535"/>
      <c r="KW535"/>
      <c r="KX535"/>
      <c r="KY535"/>
      <c r="KZ535"/>
      <c r="LA535"/>
      <c r="LB535"/>
      <c r="LC535"/>
      <c r="LD535"/>
      <c r="LE535"/>
      <c r="LF535"/>
      <c r="LG535"/>
      <c r="LH535"/>
      <c r="LI535"/>
      <c r="LJ535"/>
      <c r="LK535"/>
      <c r="LL535"/>
      <c r="LM535"/>
      <c r="LN535"/>
      <c r="LO535"/>
      <c r="LP535"/>
      <c r="LQ535"/>
      <c r="LR535"/>
      <c r="LS535"/>
      <c r="LT535"/>
      <c r="LU535"/>
      <c r="LV535"/>
      <c r="LW535"/>
      <c r="LX535"/>
      <c r="LY535"/>
      <c r="LZ535"/>
      <c r="MA535"/>
      <c r="MB535"/>
      <c r="MC535"/>
      <c r="MD535"/>
      <c r="ME535"/>
      <c r="MF535"/>
      <c r="MG535"/>
      <c r="MH535"/>
      <c r="MI535"/>
      <c r="MJ535"/>
      <c r="MK535"/>
      <c r="ML535"/>
      <c r="MM535"/>
      <c r="MN535"/>
      <c r="MO535"/>
      <c r="MP535"/>
      <c r="MQ535"/>
      <c r="MR535"/>
      <c r="MS535"/>
      <c r="MT535"/>
      <c r="MU535"/>
      <c r="MV535"/>
      <c r="MW535"/>
      <c r="MX535"/>
      <c r="MY535"/>
      <c r="MZ535"/>
      <c r="NA535"/>
      <c r="NB535"/>
      <c r="NC535"/>
      <c r="ND535"/>
      <c r="NE535"/>
      <c r="NF535"/>
      <c r="NG535"/>
      <c r="NH535"/>
      <c r="NI535"/>
      <c r="NJ535"/>
      <c r="NK535"/>
      <c r="NL535"/>
      <c r="NM535"/>
      <c r="NN535"/>
      <c r="NO535"/>
      <c r="NP535"/>
      <c r="NQ535"/>
      <c r="NR535"/>
      <c r="NS535"/>
      <c r="NT535"/>
      <c r="NU535"/>
      <c r="NV535"/>
      <c r="NW535"/>
      <c r="NX535"/>
      <c r="NY535"/>
      <c r="NZ535"/>
      <c r="OA535"/>
      <c r="OB535"/>
      <c r="OC535"/>
      <c r="OD535"/>
      <c r="OE535"/>
      <c r="OF535"/>
      <c r="OG535"/>
      <c r="OH535"/>
      <c r="OI535"/>
      <c r="OJ535"/>
      <c r="OK535"/>
      <c r="OL535"/>
      <c r="OM535"/>
      <c r="ON535"/>
      <c r="OO535"/>
      <c r="OP535"/>
      <c r="OQ535"/>
      <c r="OR535"/>
      <c r="OS535"/>
      <c r="OT535"/>
      <c r="OU535"/>
      <c r="OV535"/>
      <c r="OW535"/>
      <c r="OX535"/>
      <c r="OY535"/>
      <c r="OZ535"/>
      <c r="PA535"/>
      <c r="PB535"/>
      <c r="PC535"/>
      <c r="PD535"/>
      <c r="PE535"/>
      <c r="PF535"/>
      <c r="PG535"/>
      <c r="PH535"/>
      <c r="PI535"/>
      <c r="PJ535"/>
      <c r="PK535"/>
      <c r="PL535"/>
      <c r="PM535"/>
      <c r="PN535"/>
      <c r="PO535"/>
      <c r="PP535"/>
      <c r="PQ535"/>
      <c r="PR535"/>
      <c r="PS535"/>
      <c r="PT535"/>
      <c r="PU535"/>
      <c r="PV535"/>
      <c r="PW535"/>
      <c r="PX535"/>
      <c r="PY535"/>
      <c r="PZ535"/>
      <c r="QA535"/>
      <c r="QB535"/>
      <c r="QC535"/>
      <c r="QD535"/>
      <c r="QE535"/>
      <c r="QF535"/>
      <c r="QG535"/>
      <c r="QH535"/>
      <c r="QI535"/>
      <c r="QJ535"/>
      <c r="QK535"/>
      <c r="QL535"/>
      <c r="QM535"/>
      <c r="QN535"/>
      <c r="QO535"/>
      <c r="QP535"/>
      <c r="QQ535"/>
      <c r="QR535"/>
      <c r="QS535"/>
      <c r="QT535"/>
      <c r="QU535"/>
      <c r="QV535"/>
      <c r="QW535"/>
      <c r="QX535"/>
      <c r="QY535"/>
      <c r="QZ535"/>
      <c r="RA535"/>
      <c r="RB535"/>
      <c r="RC535"/>
      <c r="RD535"/>
      <c r="RE535"/>
      <c r="RF535"/>
      <c r="RG535"/>
      <c r="RH535"/>
      <c r="RI535"/>
      <c r="RJ535"/>
      <c r="RK535"/>
      <c r="RL535"/>
      <c r="RM535"/>
      <c r="RN535"/>
      <c r="RO535"/>
      <c r="RP535"/>
      <c r="RQ535"/>
    </row>
    <row r="536" spans="1:485" s="40" customFormat="1" x14ac:dyDescent="0.2">
      <c r="A536" s="46" t="s">
        <v>826</v>
      </c>
      <c r="B536" s="47" t="s">
        <v>827</v>
      </c>
      <c r="C536" s="47" t="s">
        <v>16</v>
      </c>
      <c r="D536" s="47" t="s">
        <v>828</v>
      </c>
      <c r="E536" s="26">
        <v>496840</v>
      </c>
      <c r="F536" s="156">
        <v>636950</v>
      </c>
      <c r="G536" s="2">
        <f t="shared" si="17"/>
        <v>140110</v>
      </c>
      <c r="H536" s="44">
        <f t="shared" si="16"/>
        <v>0.28199999999999997</v>
      </c>
      <c r="I536" s="61" t="s">
        <v>870</v>
      </c>
      <c r="J536" s="65" t="s">
        <v>870</v>
      </c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  <c r="IZ536"/>
      <c r="JA536"/>
      <c r="JB536"/>
      <c r="JC536"/>
      <c r="JD536"/>
      <c r="JE536"/>
      <c r="JF536"/>
      <c r="JG536"/>
      <c r="JH536"/>
      <c r="JI536"/>
      <c r="JJ536"/>
      <c r="JK536"/>
      <c r="JL536"/>
      <c r="JM536"/>
      <c r="JN536"/>
      <c r="JO536"/>
      <c r="JP536"/>
      <c r="JQ536"/>
      <c r="JR536"/>
      <c r="JS536"/>
      <c r="JT536"/>
      <c r="JU536"/>
      <c r="JV536"/>
      <c r="JW536"/>
      <c r="JX536"/>
      <c r="JY536"/>
      <c r="JZ536"/>
      <c r="KA536"/>
      <c r="KB536"/>
      <c r="KC536"/>
      <c r="KD536"/>
      <c r="KE536"/>
      <c r="KF536"/>
      <c r="KG536"/>
      <c r="KH536"/>
      <c r="KI536"/>
      <c r="KJ536"/>
      <c r="KK536"/>
      <c r="KL536"/>
      <c r="KM536"/>
      <c r="KN536"/>
      <c r="KO536"/>
      <c r="KP536"/>
      <c r="KQ536"/>
      <c r="KR536"/>
      <c r="KS536"/>
      <c r="KT536"/>
      <c r="KU536"/>
      <c r="KV536"/>
      <c r="KW536"/>
      <c r="KX536"/>
      <c r="KY536"/>
      <c r="KZ536"/>
      <c r="LA536"/>
      <c r="LB536"/>
      <c r="LC536"/>
      <c r="LD536"/>
      <c r="LE536"/>
      <c r="LF536"/>
      <c r="LG536"/>
      <c r="LH536"/>
      <c r="LI536"/>
      <c r="LJ536"/>
      <c r="LK536"/>
      <c r="LL536"/>
      <c r="LM536"/>
      <c r="LN536"/>
      <c r="LO536"/>
      <c r="LP536"/>
      <c r="LQ536"/>
      <c r="LR536"/>
      <c r="LS536"/>
      <c r="LT536"/>
      <c r="LU536"/>
      <c r="LV536"/>
      <c r="LW536"/>
      <c r="LX536"/>
      <c r="LY536"/>
      <c r="LZ536"/>
      <c r="MA536"/>
      <c r="MB536"/>
      <c r="MC536"/>
      <c r="MD536"/>
      <c r="ME536"/>
      <c r="MF536"/>
      <c r="MG536"/>
      <c r="MH536"/>
      <c r="MI536"/>
      <c r="MJ536"/>
      <c r="MK536"/>
      <c r="ML536"/>
      <c r="MM536"/>
      <c r="MN536"/>
      <c r="MO536"/>
      <c r="MP536"/>
      <c r="MQ536"/>
      <c r="MR536"/>
      <c r="MS536"/>
      <c r="MT536"/>
      <c r="MU536"/>
      <c r="MV536"/>
      <c r="MW536"/>
      <c r="MX536"/>
      <c r="MY536"/>
      <c r="MZ536"/>
      <c r="NA536"/>
      <c r="NB536"/>
      <c r="NC536"/>
      <c r="ND536"/>
      <c r="NE536"/>
      <c r="NF536"/>
      <c r="NG536"/>
      <c r="NH536"/>
      <c r="NI536"/>
      <c r="NJ536"/>
      <c r="NK536"/>
      <c r="NL536"/>
      <c r="NM536"/>
      <c r="NN536"/>
      <c r="NO536"/>
      <c r="NP536"/>
      <c r="NQ536"/>
      <c r="NR536"/>
      <c r="NS536"/>
      <c r="NT536"/>
      <c r="NU536"/>
      <c r="NV536"/>
      <c r="NW536"/>
      <c r="NX536"/>
      <c r="NY536"/>
      <c r="NZ536"/>
      <c r="OA536"/>
      <c r="OB536"/>
      <c r="OC536"/>
      <c r="OD536"/>
      <c r="OE536"/>
      <c r="OF536"/>
      <c r="OG536"/>
      <c r="OH536"/>
      <c r="OI536"/>
      <c r="OJ536"/>
      <c r="OK536"/>
      <c r="OL536"/>
      <c r="OM536"/>
      <c r="ON536"/>
      <c r="OO536"/>
      <c r="OP536"/>
      <c r="OQ536"/>
      <c r="OR536"/>
      <c r="OS536"/>
      <c r="OT536"/>
      <c r="OU536"/>
      <c r="OV536"/>
      <c r="OW536"/>
      <c r="OX536"/>
      <c r="OY536"/>
      <c r="OZ536"/>
      <c r="PA536"/>
      <c r="PB536"/>
      <c r="PC536"/>
      <c r="PD536"/>
      <c r="PE536"/>
      <c r="PF536"/>
      <c r="PG536"/>
      <c r="PH536"/>
      <c r="PI536"/>
      <c r="PJ536"/>
      <c r="PK536"/>
      <c r="PL536"/>
      <c r="PM536"/>
      <c r="PN536"/>
      <c r="PO536"/>
      <c r="PP536"/>
      <c r="PQ536"/>
      <c r="PR536"/>
      <c r="PS536"/>
      <c r="PT536"/>
      <c r="PU536"/>
      <c r="PV536"/>
      <c r="PW536"/>
      <c r="PX536"/>
      <c r="PY536"/>
      <c r="PZ536"/>
      <c r="QA536"/>
      <c r="QB536"/>
      <c r="QC536"/>
      <c r="QD536"/>
      <c r="QE536"/>
      <c r="QF536"/>
      <c r="QG536"/>
      <c r="QH536"/>
      <c r="QI536"/>
      <c r="QJ536"/>
      <c r="QK536"/>
      <c r="QL536"/>
      <c r="QM536"/>
      <c r="QN536"/>
      <c r="QO536"/>
      <c r="QP536"/>
      <c r="QQ536"/>
      <c r="QR536"/>
      <c r="QS536"/>
      <c r="QT536"/>
      <c r="QU536"/>
      <c r="QV536"/>
      <c r="QW536"/>
      <c r="QX536"/>
      <c r="QY536"/>
      <c r="QZ536"/>
      <c r="RA536"/>
      <c r="RB536"/>
      <c r="RC536"/>
      <c r="RD536"/>
      <c r="RE536"/>
      <c r="RF536"/>
      <c r="RG536"/>
      <c r="RH536"/>
      <c r="RI536"/>
      <c r="RJ536"/>
      <c r="RK536"/>
      <c r="RL536"/>
      <c r="RM536"/>
      <c r="RN536"/>
      <c r="RO536"/>
      <c r="RP536"/>
      <c r="RQ536"/>
    </row>
    <row r="537" spans="1:485" s="40" customFormat="1" x14ac:dyDescent="0.2">
      <c r="A537" s="46" t="s">
        <v>826</v>
      </c>
      <c r="B537" s="47" t="s">
        <v>827</v>
      </c>
      <c r="C537" s="47" t="s">
        <v>37</v>
      </c>
      <c r="D537" s="47" t="s">
        <v>829</v>
      </c>
      <c r="E537" s="26">
        <v>3942102</v>
      </c>
      <c r="F537" s="156">
        <v>4583227</v>
      </c>
      <c r="G537" s="2">
        <f t="shared" si="17"/>
        <v>641125</v>
      </c>
      <c r="H537" s="44">
        <f t="shared" si="16"/>
        <v>0.16259999999999999</v>
      </c>
      <c r="I537" s="61" t="s">
        <v>870</v>
      </c>
      <c r="J537" s="65" t="s">
        <v>870</v>
      </c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  <c r="IZ537"/>
      <c r="JA537"/>
      <c r="JB537"/>
      <c r="JC537"/>
      <c r="JD537"/>
      <c r="JE537"/>
      <c r="JF537"/>
      <c r="JG537"/>
      <c r="JH537"/>
      <c r="JI537"/>
      <c r="JJ537"/>
      <c r="JK537"/>
      <c r="JL537"/>
      <c r="JM537"/>
      <c r="JN537"/>
      <c r="JO537"/>
      <c r="JP537"/>
      <c r="JQ537"/>
      <c r="JR537"/>
      <c r="JS537"/>
      <c r="JT537"/>
      <c r="JU537"/>
      <c r="JV537"/>
      <c r="JW537"/>
      <c r="JX537"/>
      <c r="JY537"/>
      <c r="JZ537"/>
      <c r="KA537"/>
      <c r="KB537"/>
      <c r="KC537"/>
      <c r="KD537"/>
      <c r="KE537"/>
      <c r="KF537"/>
      <c r="KG537"/>
      <c r="KH537"/>
      <c r="KI537"/>
      <c r="KJ537"/>
      <c r="KK537"/>
      <c r="KL537"/>
      <c r="KM537"/>
      <c r="KN537"/>
      <c r="KO537"/>
      <c r="KP537"/>
      <c r="KQ537"/>
      <c r="KR537"/>
      <c r="KS537"/>
      <c r="KT537"/>
      <c r="KU537"/>
      <c r="KV537"/>
      <c r="KW537"/>
      <c r="KX537"/>
      <c r="KY537"/>
      <c r="KZ537"/>
      <c r="LA537"/>
      <c r="LB537"/>
      <c r="LC537"/>
      <c r="LD537"/>
      <c r="LE537"/>
      <c r="LF537"/>
      <c r="LG537"/>
      <c r="LH537"/>
      <c r="LI537"/>
      <c r="LJ537"/>
      <c r="LK537"/>
      <c r="LL537"/>
      <c r="LM537"/>
      <c r="LN537"/>
      <c r="LO537"/>
      <c r="LP537"/>
      <c r="LQ537"/>
      <c r="LR537"/>
      <c r="LS537"/>
      <c r="LT537"/>
      <c r="LU537"/>
      <c r="LV537"/>
      <c r="LW537"/>
      <c r="LX537"/>
      <c r="LY537"/>
      <c r="LZ537"/>
      <c r="MA537"/>
      <c r="MB537"/>
      <c r="MC537"/>
      <c r="MD537"/>
      <c r="ME537"/>
      <c r="MF537"/>
      <c r="MG537"/>
      <c r="MH537"/>
      <c r="MI537"/>
      <c r="MJ537"/>
      <c r="MK537"/>
      <c r="ML537"/>
      <c r="MM537"/>
      <c r="MN537"/>
      <c r="MO537"/>
      <c r="MP537"/>
      <c r="MQ537"/>
      <c r="MR537"/>
      <c r="MS537"/>
      <c r="MT537"/>
      <c r="MU537"/>
      <c r="MV537"/>
      <c r="MW537"/>
      <c r="MX537"/>
      <c r="MY537"/>
      <c r="MZ537"/>
      <c r="NA537"/>
      <c r="NB537"/>
      <c r="NC537"/>
      <c r="ND537"/>
      <c r="NE537"/>
      <c r="NF537"/>
      <c r="NG537"/>
      <c r="NH537"/>
      <c r="NI537"/>
      <c r="NJ537"/>
      <c r="NK537"/>
      <c r="NL537"/>
      <c r="NM537"/>
      <c r="NN537"/>
      <c r="NO537"/>
      <c r="NP537"/>
      <c r="NQ537"/>
      <c r="NR537"/>
      <c r="NS537"/>
      <c r="NT537"/>
      <c r="NU537"/>
      <c r="NV537"/>
      <c r="NW537"/>
      <c r="NX537"/>
      <c r="NY537"/>
      <c r="NZ537"/>
      <c r="OA537"/>
      <c r="OB537"/>
      <c r="OC537"/>
      <c r="OD537"/>
      <c r="OE537"/>
      <c r="OF537"/>
      <c r="OG537"/>
      <c r="OH537"/>
      <c r="OI537"/>
      <c r="OJ537"/>
      <c r="OK537"/>
      <c r="OL537"/>
      <c r="OM537"/>
      <c r="ON537"/>
      <c r="OO537"/>
      <c r="OP537"/>
      <c r="OQ537"/>
      <c r="OR537"/>
      <c r="OS537"/>
      <c r="OT537"/>
      <c r="OU537"/>
      <c r="OV537"/>
      <c r="OW537"/>
      <c r="OX537"/>
      <c r="OY537"/>
      <c r="OZ537"/>
      <c r="PA537"/>
      <c r="PB537"/>
      <c r="PC537"/>
      <c r="PD537"/>
      <c r="PE537"/>
      <c r="PF537"/>
      <c r="PG537"/>
      <c r="PH537"/>
      <c r="PI537"/>
      <c r="PJ537"/>
      <c r="PK537"/>
      <c r="PL537"/>
      <c r="PM537"/>
      <c r="PN537"/>
      <c r="PO537"/>
      <c r="PP537"/>
      <c r="PQ537"/>
      <c r="PR537"/>
      <c r="PS537"/>
      <c r="PT537"/>
      <c r="PU537"/>
      <c r="PV537"/>
      <c r="PW537"/>
      <c r="PX537"/>
      <c r="PY537"/>
      <c r="PZ537"/>
      <c r="QA537"/>
      <c r="QB537"/>
      <c r="QC537"/>
      <c r="QD537"/>
      <c r="QE537"/>
      <c r="QF537"/>
      <c r="QG537"/>
      <c r="QH537"/>
      <c r="QI537"/>
      <c r="QJ537"/>
      <c r="QK537"/>
      <c r="QL537"/>
      <c r="QM537"/>
      <c r="QN537"/>
      <c r="QO537"/>
      <c r="QP537"/>
      <c r="QQ537"/>
      <c r="QR537"/>
      <c r="QS537"/>
      <c r="QT537"/>
      <c r="QU537"/>
      <c r="QV537"/>
      <c r="QW537"/>
      <c r="QX537"/>
      <c r="QY537"/>
      <c r="QZ537"/>
      <c r="RA537"/>
      <c r="RB537"/>
      <c r="RC537"/>
      <c r="RD537"/>
      <c r="RE537"/>
      <c r="RF537"/>
      <c r="RG537"/>
      <c r="RH537"/>
      <c r="RI537"/>
      <c r="RJ537"/>
      <c r="RK537"/>
      <c r="RL537"/>
      <c r="RM537"/>
      <c r="RN537"/>
      <c r="RO537"/>
      <c r="RP537"/>
      <c r="RQ537"/>
    </row>
    <row r="538" spans="1:485" s="40" customFormat="1" x14ac:dyDescent="0.2">
      <c r="A538" s="46" t="s">
        <v>826</v>
      </c>
      <c r="B538" s="47" t="s">
        <v>827</v>
      </c>
      <c r="C538" s="47" t="s">
        <v>251</v>
      </c>
      <c r="D538" s="47" t="s">
        <v>830</v>
      </c>
      <c r="E538" s="26">
        <v>2087750</v>
      </c>
      <c r="F538" s="156">
        <v>2538767</v>
      </c>
      <c r="G538" s="2">
        <f t="shared" si="17"/>
        <v>451017</v>
      </c>
      <c r="H538" s="44">
        <f t="shared" si="16"/>
        <v>0.216</v>
      </c>
      <c r="I538" s="61" t="s">
        <v>870</v>
      </c>
      <c r="J538" s="65" t="s">
        <v>870</v>
      </c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  <c r="IZ538"/>
      <c r="JA538"/>
      <c r="JB538"/>
      <c r="JC538"/>
      <c r="JD538"/>
      <c r="JE538"/>
      <c r="JF538"/>
      <c r="JG538"/>
      <c r="JH538"/>
      <c r="JI538"/>
      <c r="JJ538"/>
      <c r="JK538"/>
      <c r="JL538"/>
      <c r="JM538"/>
      <c r="JN538"/>
      <c r="JO538"/>
      <c r="JP538"/>
      <c r="JQ538"/>
      <c r="JR538"/>
      <c r="JS538"/>
      <c r="JT538"/>
      <c r="JU538"/>
      <c r="JV538"/>
      <c r="JW538"/>
      <c r="JX538"/>
      <c r="JY538"/>
      <c r="JZ538"/>
      <c r="KA538"/>
      <c r="KB538"/>
      <c r="KC538"/>
      <c r="KD538"/>
      <c r="KE538"/>
      <c r="KF538"/>
      <c r="KG538"/>
      <c r="KH538"/>
      <c r="KI538"/>
      <c r="KJ538"/>
      <c r="KK538"/>
      <c r="KL538"/>
      <c r="KM538"/>
      <c r="KN538"/>
      <c r="KO538"/>
      <c r="KP538"/>
      <c r="KQ538"/>
      <c r="KR538"/>
      <c r="KS538"/>
      <c r="KT538"/>
      <c r="KU538"/>
      <c r="KV538"/>
      <c r="KW538"/>
      <c r="KX538"/>
      <c r="KY538"/>
      <c r="KZ538"/>
      <c r="LA538"/>
      <c r="LB538"/>
      <c r="LC538"/>
      <c r="LD538"/>
      <c r="LE538"/>
      <c r="LF538"/>
      <c r="LG538"/>
      <c r="LH538"/>
      <c r="LI538"/>
      <c r="LJ538"/>
      <c r="LK538"/>
      <c r="LL538"/>
      <c r="LM538"/>
      <c r="LN538"/>
      <c r="LO538"/>
      <c r="LP538"/>
      <c r="LQ538"/>
      <c r="LR538"/>
      <c r="LS538"/>
      <c r="LT538"/>
      <c r="LU538"/>
      <c r="LV538"/>
      <c r="LW538"/>
      <c r="LX538"/>
      <c r="LY538"/>
      <c r="LZ538"/>
      <c r="MA538"/>
      <c r="MB538"/>
      <c r="MC538"/>
      <c r="MD538"/>
      <c r="ME538"/>
      <c r="MF538"/>
      <c r="MG538"/>
      <c r="MH538"/>
      <c r="MI538"/>
      <c r="MJ538"/>
      <c r="MK538"/>
      <c r="ML538"/>
      <c r="MM538"/>
      <c r="MN538"/>
      <c r="MO538"/>
      <c r="MP538"/>
      <c r="MQ538"/>
      <c r="MR538"/>
      <c r="MS538"/>
      <c r="MT538"/>
      <c r="MU538"/>
      <c r="MV538"/>
      <c r="MW538"/>
      <c r="MX538"/>
      <c r="MY538"/>
      <c r="MZ538"/>
      <c r="NA538"/>
      <c r="NB538"/>
      <c r="NC538"/>
      <c r="ND538"/>
      <c r="NE538"/>
      <c r="NF538"/>
      <c r="NG538"/>
      <c r="NH538"/>
      <c r="NI538"/>
      <c r="NJ538"/>
      <c r="NK538"/>
      <c r="NL538"/>
      <c r="NM538"/>
      <c r="NN538"/>
      <c r="NO538"/>
      <c r="NP538"/>
      <c r="NQ538"/>
      <c r="NR538"/>
      <c r="NS538"/>
      <c r="NT538"/>
      <c r="NU538"/>
      <c r="NV538"/>
      <c r="NW538"/>
      <c r="NX538"/>
      <c r="NY538"/>
      <c r="NZ538"/>
      <c r="OA538"/>
      <c r="OB538"/>
      <c r="OC538"/>
      <c r="OD538"/>
      <c r="OE538"/>
      <c r="OF538"/>
      <c r="OG538"/>
      <c r="OH538"/>
      <c r="OI538"/>
      <c r="OJ538"/>
      <c r="OK538"/>
      <c r="OL538"/>
      <c r="OM538"/>
      <c r="ON538"/>
      <c r="OO538"/>
      <c r="OP538"/>
      <c r="OQ538"/>
      <c r="OR538"/>
      <c r="OS538"/>
      <c r="OT538"/>
      <c r="OU538"/>
      <c r="OV538"/>
      <c r="OW538"/>
      <c r="OX538"/>
      <c r="OY538"/>
      <c r="OZ538"/>
      <c r="PA538"/>
      <c r="PB538"/>
      <c r="PC538"/>
      <c r="PD538"/>
      <c r="PE538"/>
      <c r="PF538"/>
      <c r="PG538"/>
      <c r="PH538"/>
      <c r="PI538"/>
      <c r="PJ538"/>
      <c r="PK538"/>
      <c r="PL538"/>
      <c r="PM538"/>
      <c r="PN538"/>
      <c r="PO538"/>
      <c r="PP538"/>
      <c r="PQ538"/>
      <c r="PR538"/>
      <c r="PS538"/>
      <c r="PT538"/>
      <c r="PU538"/>
      <c r="PV538"/>
      <c r="PW538"/>
      <c r="PX538"/>
      <c r="PY538"/>
      <c r="PZ538"/>
      <c r="QA538"/>
      <c r="QB538"/>
      <c r="QC538"/>
      <c r="QD538"/>
      <c r="QE538"/>
      <c r="QF538"/>
      <c r="QG538"/>
      <c r="QH538"/>
      <c r="QI538"/>
      <c r="QJ538"/>
      <c r="QK538"/>
      <c r="QL538"/>
      <c r="QM538"/>
      <c r="QN538"/>
      <c r="QO538"/>
      <c r="QP538"/>
      <c r="QQ538"/>
      <c r="QR538"/>
      <c r="QS538"/>
      <c r="QT538"/>
      <c r="QU538"/>
      <c r="QV538"/>
      <c r="QW538"/>
      <c r="QX538"/>
      <c r="QY538"/>
      <c r="QZ538"/>
      <c r="RA538"/>
      <c r="RB538"/>
      <c r="RC538"/>
      <c r="RD538"/>
      <c r="RE538"/>
      <c r="RF538"/>
      <c r="RG538"/>
      <c r="RH538"/>
      <c r="RI538"/>
      <c r="RJ538"/>
      <c r="RK538"/>
      <c r="RL538"/>
      <c r="RM538"/>
      <c r="RN538"/>
      <c r="RO538"/>
      <c r="RP538"/>
      <c r="RQ538"/>
    </row>
    <row r="539" spans="1:485" s="40" customFormat="1" x14ac:dyDescent="0.2">
      <c r="A539" s="46" t="s">
        <v>826</v>
      </c>
      <c r="B539" s="47" t="s">
        <v>827</v>
      </c>
      <c r="C539" s="47" t="s">
        <v>22</v>
      </c>
      <c r="D539" s="47" t="s">
        <v>831</v>
      </c>
      <c r="E539" s="26">
        <v>15800584</v>
      </c>
      <c r="F539" s="156">
        <v>18671822</v>
      </c>
      <c r="G539" s="2">
        <f t="shared" si="17"/>
        <v>2871238</v>
      </c>
      <c r="H539" s="44">
        <f t="shared" si="16"/>
        <v>0.1817</v>
      </c>
      <c r="I539" s="61" t="s">
        <v>870</v>
      </c>
      <c r="J539" s="65" t="s">
        <v>870</v>
      </c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  <c r="IZ539"/>
      <c r="JA539"/>
      <c r="JB539"/>
      <c r="JC539"/>
      <c r="JD539"/>
      <c r="JE539"/>
      <c r="JF539"/>
      <c r="JG539"/>
      <c r="JH539"/>
      <c r="JI539"/>
      <c r="JJ539"/>
      <c r="JK539"/>
      <c r="JL539"/>
      <c r="JM539"/>
      <c r="JN539"/>
      <c r="JO539"/>
      <c r="JP539"/>
      <c r="JQ539"/>
      <c r="JR539"/>
      <c r="JS539"/>
      <c r="JT539"/>
      <c r="JU539"/>
      <c r="JV539"/>
      <c r="JW539"/>
      <c r="JX539"/>
      <c r="JY539"/>
      <c r="JZ539"/>
      <c r="KA539"/>
      <c r="KB539"/>
      <c r="KC539"/>
      <c r="KD539"/>
      <c r="KE539"/>
      <c r="KF539"/>
      <c r="KG539"/>
      <c r="KH539"/>
      <c r="KI539"/>
      <c r="KJ539"/>
      <c r="KK539"/>
      <c r="KL539"/>
      <c r="KM539"/>
      <c r="KN539"/>
      <c r="KO539"/>
      <c r="KP539"/>
      <c r="KQ539"/>
      <c r="KR539"/>
      <c r="KS539"/>
      <c r="KT539"/>
      <c r="KU539"/>
      <c r="KV539"/>
      <c r="KW539"/>
      <c r="KX539"/>
      <c r="KY539"/>
      <c r="KZ539"/>
      <c r="LA539"/>
      <c r="LB539"/>
      <c r="LC539"/>
      <c r="LD539"/>
      <c r="LE539"/>
      <c r="LF539"/>
      <c r="LG539"/>
      <c r="LH539"/>
      <c r="LI539"/>
      <c r="LJ539"/>
      <c r="LK539"/>
      <c r="LL539"/>
      <c r="LM539"/>
      <c r="LN539"/>
      <c r="LO539"/>
      <c r="LP539"/>
      <c r="LQ539"/>
      <c r="LR539"/>
      <c r="LS539"/>
      <c r="LT539"/>
      <c r="LU539"/>
      <c r="LV539"/>
      <c r="LW539"/>
      <c r="LX539"/>
      <c r="LY539"/>
      <c r="LZ539"/>
      <c r="MA539"/>
      <c r="MB539"/>
      <c r="MC539"/>
      <c r="MD539"/>
      <c r="ME539"/>
      <c r="MF539"/>
      <c r="MG539"/>
      <c r="MH539"/>
      <c r="MI539"/>
      <c r="MJ539"/>
      <c r="MK539"/>
      <c r="ML539"/>
      <c r="MM539"/>
      <c r="MN539"/>
      <c r="MO539"/>
      <c r="MP539"/>
      <c r="MQ539"/>
      <c r="MR539"/>
      <c r="MS539"/>
      <c r="MT539"/>
      <c r="MU539"/>
      <c r="MV539"/>
      <c r="MW539"/>
      <c r="MX539"/>
      <c r="MY539"/>
      <c r="MZ539"/>
      <c r="NA539"/>
      <c r="NB539"/>
      <c r="NC539"/>
      <c r="ND539"/>
      <c r="NE539"/>
      <c r="NF539"/>
      <c r="NG539"/>
      <c r="NH539"/>
      <c r="NI539"/>
      <c r="NJ539"/>
      <c r="NK539"/>
      <c r="NL539"/>
      <c r="NM539"/>
      <c r="NN539"/>
      <c r="NO539"/>
      <c r="NP539"/>
      <c r="NQ539"/>
      <c r="NR539"/>
      <c r="NS539"/>
      <c r="NT539"/>
      <c r="NU539"/>
      <c r="NV539"/>
      <c r="NW539"/>
      <c r="NX539"/>
      <c r="NY539"/>
      <c r="NZ539"/>
      <c r="OA539"/>
      <c r="OB539"/>
      <c r="OC539"/>
      <c r="OD539"/>
      <c r="OE539"/>
      <c r="OF539"/>
      <c r="OG539"/>
      <c r="OH539"/>
      <c r="OI539"/>
      <c r="OJ539"/>
      <c r="OK539"/>
      <c r="OL539"/>
      <c r="OM539"/>
      <c r="ON539"/>
      <c r="OO539"/>
      <c r="OP539"/>
      <c r="OQ539"/>
      <c r="OR539"/>
      <c r="OS539"/>
      <c r="OT539"/>
      <c r="OU539"/>
      <c r="OV539"/>
      <c r="OW539"/>
      <c r="OX539"/>
      <c r="OY539"/>
      <c r="OZ539"/>
      <c r="PA539"/>
      <c r="PB539"/>
      <c r="PC539"/>
      <c r="PD539"/>
      <c r="PE539"/>
      <c r="PF539"/>
      <c r="PG539"/>
      <c r="PH539"/>
      <c r="PI539"/>
      <c r="PJ539"/>
      <c r="PK539"/>
      <c r="PL539"/>
      <c r="PM539"/>
      <c r="PN539"/>
      <c r="PO539"/>
      <c r="PP539"/>
      <c r="PQ539"/>
      <c r="PR539"/>
      <c r="PS539"/>
      <c r="PT539"/>
      <c r="PU539"/>
      <c r="PV539"/>
      <c r="PW539"/>
      <c r="PX539"/>
      <c r="PY539"/>
      <c r="PZ539"/>
      <c r="QA539"/>
      <c r="QB539"/>
      <c r="QC539"/>
      <c r="QD539"/>
      <c r="QE539"/>
      <c r="QF539"/>
      <c r="QG539"/>
      <c r="QH539"/>
      <c r="QI539"/>
      <c r="QJ539"/>
      <c r="QK539"/>
      <c r="QL539"/>
      <c r="QM539"/>
      <c r="QN539"/>
      <c r="QO539"/>
      <c r="QP539"/>
      <c r="QQ539"/>
      <c r="QR539"/>
      <c r="QS539"/>
      <c r="QT539"/>
      <c r="QU539"/>
      <c r="QV539"/>
      <c r="QW539"/>
      <c r="QX539"/>
      <c r="QY539"/>
      <c r="QZ539"/>
      <c r="RA539"/>
      <c r="RB539"/>
      <c r="RC539"/>
      <c r="RD539"/>
      <c r="RE539"/>
      <c r="RF539"/>
      <c r="RG539"/>
      <c r="RH539"/>
      <c r="RI539"/>
      <c r="RJ539"/>
      <c r="RK539"/>
      <c r="RL539"/>
      <c r="RM539"/>
      <c r="RN539"/>
      <c r="RO539"/>
      <c r="RP539"/>
      <c r="RQ539"/>
    </row>
    <row r="540" spans="1:485" s="40" customFormat="1" x14ac:dyDescent="0.2">
      <c r="A540" s="46" t="s">
        <v>832</v>
      </c>
      <c r="B540" s="47" t="s">
        <v>833</v>
      </c>
      <c r="C540" s="47" t="s">
        <v>26</v>
      </c>
      <c r="D540" s="47" t="s">
        <v>834</v>
      </c>
      <c r="E540" s="26">
        <v>453660</v>
      </c>
      <c r="F540" s="156">
        <v>542025</v>
      </c>
      <c r="G540" s="2">
        <f t="shared" si="17"/>
        <v>88365</v>
      </c>
      <c r="H540" s="44">
        <f t="shared" si="16"/>
        <v>0.1948</v>
      </c>
      <c r="I540" s="61" t="s">
        <v>870</v>
      </c>
      <c r="J540" s="65" t="s">
        <v>870</v>
      </c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  <c r="IZ540"/>
      <c r="JA540"/>
      <c r="JB540"/>
      <c r="JC540"/>
      <c r="JD540"/>
      <c r="JE540"/>
      <c r="JF540"/>
      <c r="JG540"/>
      <c r="JH540"/>
      <c r="JI540"/>
      <c r="JJ540"/>
      <c r="JK540"/>
      <c r="JL540"/>
      <c r="JM540"/>
      <c r="JN540"/>
      <c r="JO540"/>
      <c r="JP540"/>
      <c r="JQ540"/>
      <c r="JR540"/>
      <c r="JS540"/>
      <c r="JT540"/>
      <c r="JU540"/>
      <c r="JV540"/>
      <c r="JW540"/>
      <c r="JX540"/>
      <c r="JY540"/>
      <c r="JZ540"/>
      <c r="KA540"/>
      <c r="KB540"/>
      <c r="KC540"/>
      <c r="KD540"/>
      <c r="KE540"/>
      <c r="KF540"/>
      <c r="KG540"/>
      <c r="KH540"/>
      <c r="KI540"/>
      <c r="KJ540"/>
      <c r="KK540"/>
      <c r="KL540"/>
      <c r="KM540"/>
      <c r="KN540"/>
      <c r="KO540"/>
      <c r="KP540"/>
      <c r="KQ540"/>
      <c r="KR540"/>
      <c r="KS540"/>
      <c r="KT540"/>
      <c r="KU540"/>
      <c r="KV540"/>
      <c r="KW540"/>
      <c r="KX540"/>
      <c r="KY540"/>
      <c r="KZ540"/>
      <c r="LA540"/>
      <c r="LB540"/>
      <c r="LC540"/>
      <c r="LD540"/>
      <c r="LE540"/>
      <c r="LF540"/>
      <c r="LG540"/>
      <c r="LH540"/>
      <c r="LI540"/>
      <c r="LJ540"/>
      <c r="LK540"/>
      <c r="LL540"/>
      <c r="LM540"/>
      <c r="LN540"/>
      <c r="LO540"/>
      <c r="LP540"/>
      <c r="LQ540"/>
      <c r="LR540"/>
      <c r="LS540"/>
      <c r="LT540"/>
      <c r="LU540"/>
      <c r="LV540"/>
      <c r="LW540"/>
      <c r="LX540"/>
      <c r="LY540"/>
      <c r="LZ540"/>
      <c r="MA540"/>
      <c r="MB540"/>
      <c r="MC540"/>
      <c r="MD540"/>
      <c r="ME540"/>
      <c r="MF540"/>
      <c r="MG540"/>
      <c r="MH540"/>
      <c r="MI540"/>
      <c r="MJ540"/>
      <c r="MK540"/>
      <c r="ML540"/>
      <c r="MM540"/>
      <c r="MN540"/>
      <c r="MO540"/>
      <c r="MP540"/>
      <c r="MQ540"/>
      <c r="MR540"/>
      <c r="MS540"/>
      <c r="MT540"/>
      <c r="MU540"/>
      <c r="MV540"/>
      <c r="MW540"/>
      <c r="MX540"/>
      <c r="MY540"/>
      <c r="MZ540"/>
      <c r="NA540"/>
      <c r="NB540"/>
      <c r="NC540"/>
      <c r="ND540"/>
      <c r="NE540"/>
      <c r="NF540"/>
      <c r="NG540"/>
      <c r="NH540"/>
      <c r="NI540"/>
      <c r="NJ540"/>
      <c r="NK540"/>
      <c r="NL540"/>
      <c r="NM540"/>
      <c r="NN540"/>
      <c r="NO540"/>
      <c r="NP540"/>
      <c r="NQ540"/>
      <c r="NR540"/>
      <c r="NS540"/>
      <c r="NT540"/>
      <c r="NU540"/>
      <c r="NV540"/>
      <c r="NW540"/>
      <c r="NX540"/>
      <c r="NY540"/>
      <c r="NZ540"/>
      <c r="OA540"/>
      <c r="OB540"/>
      <c r="OC540"/>
      <c r="OD540"/>
      <c r="OE540"/>
      <c r="OF540"/>
      <c r="OG540"/>
      <c r="OH540"/>
      <c r="OI540"/>
      <c r="OJ540"/>
      <c r="OK540"/>
      <c r="OL540"/>
      <c r="OM540"/>
      <c r="ON540"/>
      <c r="OO540"/>
      <c r="OP540"/>
      <c r="OQ540"/>
      <c r="OR540"/>
      <c r="OS540"/>
      <c r="OT540"/>
      <c r="OU540"/>
      <c r="OV540"/>
      <c r="OW540"/>
      <c r="OX540"/>
      <c r="OY540"/>
      <c r="OZ540"/>
      <c r="PA540"/>
      <c r="PB540"/>
      <c r="PC540"/>
      <c r="PD540"/>
      <c r="PE540"/>
      <c r="PF540"/>
      <c r="PG540"/>
      <c r="PH540"/>
      <c r="PI540"/>
      <c r="PJ540"/>
      <c r="PK540"/>
      <c r="PL540"/>
      <c r="PM540"/>
      <c r="PN540"/>
      <c r="PO540"/>
      <c r="PP540"/>
      <c r="PQ540"/>
      <c r="PR540"/>
      <c r="PS540"/>
      <c r="PT540"/>
      <c r="PU540"/>
      <c r="PV540"/>
      <c r="PW540"/>
      <c r="PX540"/>
      <c r="PY540"/>
      <c r="PZ540"/>
      <c r="QA540"/>
      <c r="QB540"/>
      <c r="QC540"/>
      <c r="QD540"/>
      <c r="QE540"/>
      <c r="QF540"/>
      <c r="QG540"/>
      <c r="QH540"/>
      <c r="QI540"/>
      <c r="QJ540"/>
      <c r="QK540"/>
      <c r="QL540"/>
      <c r="QM540"/>
      <c r="QN540"/>
      <c r="QO540"/>
      <c r="QP540"/>
      <c r="QQ540"/>
      <c r="QR540"/>
      <c r="QS540"/>
      <c r="QT540"/>
      <c r="QU540"/>
      <c r="QV540"/>
      <c r="QW540"/>
      <c r="QX540"/>
      <c r="QY540"/>
      <c r="QZ540"/>
      <c r="RA540"/>
      <c r="RB540"/>
      <c r="RC540"/>
      <c r="RD540"/>
      <c r="RE540"/>
      <c r="RF540"/>
      <c r="RG540"/>
      <c r="RH540"/>
      <c r="RI540"/>
      <c r="RJ540"/>
      <c r="RK540"/>
      <c r="RL540"/>
      <c r="RM540"/>
      <c r="RN540"/>
      <c r="RO540"/>
      <c r="RP540"/>
      <c r="RQ540"/>
    </row>
    <row r="541" spans="1:485" s="40" customFormat="1" x14ac:dyDescent="0.2">
      <c r="A541" s="46" t="s">
        <v>832</v>
      </c>
      <c r="B541" s="47" t="s">
        <v>833</v>
      </c>
      <c r="C541" s="47" t="s">
        <v>185</v>
      </c>
      <c r="D541" s="47" t="s">
        <v>835</v>
      </c>
      <c r="E541" s="26">
        <v>1803029</v>
      </c>
      <c r="F541" s="156">
        <v>2177139</v>
      </c>
      <c r="G541" s="2">
        <f t="shared" si="17"/>
        <v>374110</v>
      </c>
      <c r="H541" s="44">
        <f t="shared" si="16"/>
        <v>0.20749999999999999</v>
      </c>
      <c r="I541" s="61" t="s">
        <v>870</v>
      </c>
      <c r="J541" s="65" t="s">
        <v>870</v>
      </c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  <c r="IY541"/>
      <c r="IZ541"/>
      <c r="JA541"/>
      <c r="JB541"/>
      <c r="JC541"/>
      <c r="JD541"/>
      <c r="JE541"/>
      <c r="JF541"/>
      <c r="JG541"/>
      <c r="JH541"/>
      <c r="JI541"/>
      <c r="JJ541"/>
      <c r="JK541"/>
      <c r="JL541"/>
      <c r="JM541"/>
      <c r="JN541"/>
      <c r="JO541"/>
      <c r="JP541"/>
      <c r="JQ541"/>
      <c r="JR541"/>
      <c r="JS541"/>
      <c r="JT541"/>
      <c r="JU541"/>
      <c r="JV541"/>
      <c r="JW541"/>
      <c r="JX541"/>
      <c r="JY541"/>
      <c r="JZ541"/>
      <c r="KA541"/>
      <c r="KB541"/>
      <c r="KC541"/>
      <c r="KD541"/>
      <c r="KE541"/>
      <c r="KF541"/>
      <c r="KG541"/>
      <c r="KH541"/>
      <c r="KI541"/>
      <c r="KJ541"/>
      <c r="KK541"/>
      <c r="KL541"/>
      <c r="KM541"/>
      <c r="KN541"/>
      <c r="KO541"/>
      <c r="KP541"/>
      <c r="KQ541"/>
      <c r="KR541"/>
      <c r="KS541"/>
      <c r="KT541"/>
      <c r="KU541"/>
      <c r="KV541"/>
      <c r="KW541"/>
      <c r="KX541"/>
      <c r="KY541"/>
      <c r="KZ541"/>
      <c r="LA541"/>
      <c r="LB541"/>
      <c r="LC541"/>
      <c r="LD541"/>
      <c r="LE541"/>
      <c r="LF541"/>
      <c r="LG541"/>
      <c r="LH541"/>
      <c r="LI541"/>
      <c r="LJ541"/>
      <c r="LK541"/>
      <c r="LL541"/>
      <c r="LM541"/>
      <c r="LN541"/>
      <c r="LO541"/>
      <c r="LP541"/>
      <c r="LQ541"/>
      <c r="LR541"/>
      <c r="LS541"/>
      <c r="LT541"/>
      <c r="LU541"/>
      <c r="LV541"/>
      <c r="LW541"/>
      <c r="LX541"/>
      <c r="LY541"/>
      <c r="LZ541"/>
      <c r="MA541"/>
      <c r="MB541"/>
      <c r="MC541"/>
      <c r="MD541"/>
      <c r="ME541"/>
      <c r="MF541"/>
      <c r="MG541"/>
      <c r="MH541"/>
      <c r="MI541"/>
      <c r="MJ541"/>
      <c r="MK541"/>
      <c r="ML541"/>
      <c r="MM541"/>
      <c r="MN541"/>
      <c r="MO541"/>
      <c r="MP541"/>
      <c r="MQ541"/>
      <c r="MR541"/>
      <c r="MS541"/>
      <c r="MT541"/>
      <c r="MU541"/>
      <c r="MV541"/>
      <c r="MW541"/>
      <c r="MX541"/>
      <c r="MY541"/>
      <c r="MZ541"/>
      <c r="NA541"/>
      <c r="NB541"/>
      <c r="NC541"/>
      <c r="ND541"/>
      <c r="NE541"/>
      <c r="NF541"/>
      <c r="NG541"/>
      <c r="NH541"/>
      <c r="NI541"/>
      <c r="NJ541"/>
      <c r="NK541"/>
      <c r="NL541"/>
      <c r="NM541"/>
      <c r="NN541"/>
      <c r="NO541"/>
      <c r="NP541"/>
      <c r="NQ541"/>
      <c r="NR541"/>
      <c r="NS541"/>
      <c r="NT541"/>
      <c r="NU541"/>
      <c r="NV541"/>
      <c r="NW541"/>
      <c r="NX541"/>
      <c r="NY541"/>
      <c r="NZ541"/>
      <c r="OA541"/>
      <c r="OB541"/>
      <c r="OC541"/>
      <c r="OD541"/>
      <c r="OE541"/>
      <c r="OF541"/>
      <c r="OG541"/>
      <c r="OH541"/>
      <c r="OI541"/>
      <c r="OJ541"/>
      <c r="OK541"/>
      <c r="OL541"/>
      <c r="OM541"/>
      <c r="ON541"/>
      <c r="OO541"/>
      <c r="OP541"/>
      <c r="OQ541"/>
      <c r="OR541"/>
      <c r="OS541"/>
      <c r="OT541"/>
      <c r="OU541"/>
      <c r="OV541"/>
      <c r="OW541"/>
      <c r="OX541"/>
      <c r="OY541"/>
      <c r="OZ541"/>
      <c r="PA541"/>
      <c r="PB541"/>
      <c r="PC541"/>
      <c r="PD541"/>
      <c r="PE541"/>
      <c r="PF541"/>
      <c r="PG541"/>
      <c r="PH541"/>
      <c r="PI541"/>
      <c r="PJ541"/>
      <c r="PK541"/>
      <c r="PL541"/>
      <c r="PM541"/>
      <c r="PN541"/>
      <c r="PO541"/>
      <c r="PP541"/>
      <c r="PQ541"/>
      <c r="PR541"/>
      <c r="PS541"/>
      <c r="PT541"/>
      <c r="PU541"/>
      <c r="PV541"/>
      <c r="PW541"/>
      <c r="PX541"/>
      <c r="PY541"/>
      <c r="PZ541"/>
      <c r="QA541"/>
      <c r="QB541"/>
      <c r="QC541"/>
      <c r="QD541"/>
      <c r="QE541"/>
      <c r="QF541"/>
      <c r="QG541"/>
      <c r="QH541"/>
      <c r="QI541"/>
      <c r="QJ541"/>
      <c r="QK541"/>
      <c r="QL541"/>
      <c r="QM541"/>
      <c r="QN541"/>
      <c r="QO541"/>
      <c r="QP541"/>
      <c r="QQ541"/>
      <c r="QR541"/>
      <c r="QS541"/>
      <c r="QT541"/>
      <c r="QU541"/>
      <c r="QV541"/>
      <c r="QW541"/>
      <c r="QX541"/>
      <c r="QY541"/>
      <c r="QZ541"/>
      <c r="RA541"/>
      <c r="RB541"/>
      <c r="RC541"/>
      <c r="RD541"/>
      <c r="RE541"/>
      <c r="RF541"/>
      <c r="RG541"/>
      <c r="RH541"/>
      <c r="RI541"/>
      <c r="RJ541"/>
      <c r="RK541"/>
      <c r="RL541"/>
      <c r="RM541"/>
      <c r="RN541"/>
      <c r="RO541"/>
      <c r="RP541"/>
      <c r="RQ541"/>
    </row>
    <row r="542" spans="1:485" s="40" customFormat="1" x14ac:dyDescent="0.2">
      <c r="A542" s="46" t="s">
        <v>832</v>
      </c>
      <c r="B542" s="47" t="s">
        <v>833</v>
      </c>
      <c r="C542" s="47" t="s">
        <v>18</v>
      </c>
      <c r="D542" s="47" t="s">
        <v>836</v>
      </c>
      <c r="E542" s="26">
        <v>884331</v>
      </c>
      <c r="F542" s="156">
        <v>1013738</v>
      </c>
      <c r="G542" s="2">
        <f t="shared" si="17"/>
        <v>129407</v>
      </c>
      <c r="H542" s="44">
        <f t="shared" si="16"/>
        <v>0.14630000000000001</v>
      </c>
      <c r="I542" s="61" t="s">
        <v>870</v>
      </c>
      <c r="J542" s="65" t="s">
        <v>870</v>
      </c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  <c r="IY542"/>
      <c r="IZ542"/>
      <c r="JA542"/>
      <c r="JB542"/>
      <c r="JC542"/>
      <c r="JD542"/>
      <c r="JE542"/>
      <c r="JF542"/>
      <c r="JG542"/>
      <c r="JH542"/>
      <c r="JI542"/>
      <c r="JJ542"/>
      <c r="JK542"/>
      <c r="JL542"/>
      <c r="JM542"/>
      <c r="JN542"/>
      <c r="JO542"/>
      <c r="JP542"/>
      <c r="JQ542"/>
      <c r="JR542"/>
      <c r="JS542"/>
      <c r="JT542"/>
      <c r="JU542"/>
      <c r="JV542"/>
      <c r="JW542"/>
      <c r="JX542"/>
      <c r="JY542"/>
      <c r="JZ542"/>
      <c r="KA542"/>
      <c r="KB542"/>
      <c r="KC542"/>
      <c r="KD542"/>
      <c r="KE542"/>
      <c r="KF542"/>
      <c r="KG542"/>
      <c r="KH542"/>
      <c r="KI542"/>
      <c r="KJ542"/>
      <c r="KK542"/>
      <c r="KL542"/>
      <c r="KM542"/>
      <c r="KN542"/>
      <c r="KO542"/>
      <c r="KP542"/>
      <c r="KQ542"/>
      <c r="KR542"/>
      <c r="KS542"/>
      <c r="KT542"/>
      <c r="KU542"/>
      <c r="KV542"/>
      <c r="KW542"/>
      <c r="KX542"/>
      <c r="KY542"/>
      <c r="KZ542"/>
      <c r="LA542"/>
      <c r="LB542"/>
      <c r="LC542"/>
      <c r="LD542"/>
      <c r="LE542"/>
      <c r="LF542"/>
      <c r="LG542"/>
      <c r="LH542"/>
      <c r="LI542"/>
      <c r="LJ542"/>
      <c r="LK542"/>
      <c r="LL542"/>
      <c r="LM542"/>
      <c r="LN542"/>
      <c r="LO542"/>
      <c r="LP542"/>
      <c r="LQ542"/>
      <c r="LR542"/>
      <c r="LS542"/>
      <c r="LT542"/>
      <c r="LU542"/>
      <c r="LV542"/>
      <c r="LW542"/>
      <c r="LX542"/>
      <c r="LY542"/>
      <c r="LZ542"/>
      <c r="MA542"/>
      <c r="MB542"/>
      <c r="MC542"/>
      <c r="MD542"/>
      <c r="ME542"/>
      <c r="MF542"/>
      <c r="MG542"/>
      <c r="MH542"/>
      <c r="MI542"/>
      <c r="MJ542"/>
      <c r="MK542"/>
      <c r="ML542"/>
      <c r="MM542"/>
      <c r="MN542"/>
      <c r="MO542"/>
      <c r="MP542"/>
      <c r="MQ542"/>
      <c r="MR542"/>
      <c r="MS542"/>
      <c r="MT542"/>
      <c r="MU542"/>
      <c r="MV542"/>
      <c r="MW542"/>
      <c r="MX542"/>
      <c r="MY542"/>
      <c r="MZ542"/>
      <c r="NA542"/>
      <c r="NB542"/>
      <c r="NC542"/>
      <c r="ND542"/>
      <c r="NE542"/>
      <c r="NF542"/>
      <c r="NG542"/>
      <c r="NH542"/>
      <c r="NI542"/>
      <c r="NJ542"/>
      <c r="NK542"/>
      <c r="NL542"/>
      <c r="NM542"/>
      <c r="NN542"/>
      <c r="NO542"/>
      <c r="NP542"/>
      <c r="NQ542"/>
      <c r="NR542"/>
      <c r="NS542"/>
      <c r="NT542"/>
      <c r="NU542"/>
      <c r="NV542"/>
      <c r="NW542"/>
      <c r="NX542"/>
      <c r="NY542"/>
      <c r="NZ542"/>
      <c r="OA542"/>
      <c r="OB542"/>
      <c r="OC542"/>
      <c r="OD542"/>
      <c r="OE542"/>
      <c r="OF542"/>
      <c r="OG542"/>
      <c r="OH542"/>
      <c r="OI542"/>
      <c r="OJ542"/>
      <c r="OK542"/>
      <c r="OL542"/>
      <c r="OM542"/>
      <c r="ON542"/>
      <c r="OO542"/>
      <c r="OP542"/>
      <c r="OQ542"/>
      <c r="OR542"/>
      <c r="OS542"/>
      <c r="OT542"/>
      <c r="OU542"/>
      <c r="OV542"/>
      <c r="OW542"/>
      <c r="OX542"/>
      <c r="OY542"/>
      <c r="OZ542"/>
      <c r="PA542"/>
      <c r="PB542"/>
      <c r="PC542"/>
      <c r="PD542"/>
      <c r="PE542"/>
      <c r="PF542"/>
      <c r="PG542"/>
      <c r="PH542"/>
      <c r="PI542"/>
      <c r="PJ542"/>
      <c r="PK542"/>
      <c r="PL542"/>
      <c r="PM542"/>
      <c r="PN542"/>
      <c r="PO542"/>
      <c r="PP542"/>
      <c r="PQ542"/>
      <c r="PR542"/>
      <c r="PS542"/>
      <c r="PT542"/>
      <c r="PU542"/>
      <c r="PV542"/>
      <c r="PW542"/>
      <c r="PX542"/>
      <c r="PY542"/>
      <c r="PZ542"/>
      <c r="QA542"/>
      <c r="QB542"/>
      <c r="QC542"/>
      <c r="QD542"/>
      <c r="QE542"/>
      <c r="QF542"/>
      <c r="QG542"/>
      <c r="QH542"/>
      <c r="QI542"/>
      <c r="QJ542"/>
      <c r="QK542"/>
      <c r="QL542"/>
      <c r="QM542"/>
      <c r="QN542"/>
      <c r="QO542"/>
      <c r="QP542"/>
      <c r="QQ542"/>
      <c r="QR542"/>
      <c r="QS542"/>
      <c r="QT542"/>
      <c r="QU542"/>
      <c r="QV542"/>
      <c r="QW542"/>
      <c r="QX542"/>
      <c r="QY542"/>
      <c r="QZ542"/>
      <c r="RA542"/>
      <c r="RB542"/>
      <c r="RC542"/>
      <c r="RD542"/>
      <c r="RE542"/>
      <c r="RF542"/>
      <c r="RG542"/>
      <c r="RH542"/>
      <c r="RI542"/>
      <c r="RJ542"/>
      <c r="RK542"/>
      <c r="RL542"/>
      <c r="RM542"/>
      <c r="RN542"/>
      <c r="RO542"/>
      <c r="RP542"/>
      <c r="RQ542"/>
    </row>
    <row r="543" spans="1:485" s="40" customFormat="1" x14ac:dyDescent="0.2">
      <c r="A543" s="46" t="s">
        <v>832</v>
      </c>
      <c r="B543" s="47" t="s">
        <v>833</v>
      </c>
      <c r="C543" s="47" t="s">
        <v>837</v>
      </c>
      <c r="D543" s="47" t="s">
        <v>838</v>
      </c>
      <c r="E543" s="26">
        <v>1929296</v>
      </c>
      <c r="F543" s="156">
        <v>2254120</v>
      </c>
      <c r="G543" s="2">
        <f t="shared" si="17"/>
        <v>324824</v>
      </c>
      <c r="H543" s="44">
        <f t="shared" si="16"/>
        <v>0.16839999999999999</v>
      </c>
      <c r="I543" s="61" t="s">
        <v>870</v>
      </c>
      <c r="J543" s="65" t="s">
        <v>870</v>
      </c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  <c r="IY543"/>
      <c r="IZ543"/>
      <c r="JA543"/>
      <c r="JB543"/>
      <c r="JC543"/>
      <c r="JD543"/>
      <c r="JE543"/>
      <c r="JF543"/>
      <c r="JG543"/>
      <c r="JH543"/>
      <c r="JI543"/>
      <c r="JJ543"/>
      <c r="JK543"/>
      <c r="JL543"/>
      <c r="JM543"/>
      <c r="JN543"/>
      <c r="JO543"/>
      <c r="JP543"/>
      <c r="JQ543"/>
      <c r="JR543"/>
      <c r="JS543"/>
      <c r="JT543"/>
      <c r="JU543"/>
      <c r="JV543"/>
      <c r="JW543"/>
      <c r="JX543"/>
      <c r="JY543"/>
      <c r="JZ543"/>
      <c r="KA543"/>
      <c r="KB543"/>
      <c r="KC543"/>
      <c r="KD543"/>
      <c r="KE543"/>
      <c r="KF543"/>
      <c r="KG543"/>
      <c r="KH543"/>
      <c r="KI543"/>
      <c r="KJ543"/>
      <c r="KK543"/>
      <c r="KL543"/>
      <c r="KM543"/>
      <c r="KN543"/>
      <c r="KO543"/>
      <c r="KP543"/>
      <c r="KQ543"/>
      <c r="KR543"/>
      <c r="KS543"/>
      <c r="KT543"/>
      <c r="KU543"/>
      <c r="KV543"/>
      <c r="KW543"/>
      <c r="KX543"/>
      <c r="KY543"/>
      <c r="KZ543"/>
      <c r="LA543"/>
      <c r="LB543"/>
      <c r="LC543"/>
      <c r="LD543"/>
      <c r="LE543"/>
      <c r="LF543"/>
      <c r="LG543"/>
      <c r="LH543"/>
      <c r="LI543"/>
      <c r="LJ543"/>
      <c r="LK543"/>
      <c r="LL543"/>
      <c r="LM543"/>
      <c r="LN543"/>
      <c r="LO543"/>
      <c r="LP543"/>
      <c r="LQ543"/>
      <c r="LR543"/>
      <c r="LS543"/>
      <c r="LT543"/>
      <c r="LU543"/>
      <c r="LV543"/>
      <c r="LW543"/>
      <c r="LX543"/>
      <c r="LY543"/>
      <c r="LZ543"/>
      <c r="MA543"/>
      <c r="MB543"/>
      <c r="MC543"/>
      <c r="MD543"/>
      <c r="ME543"/>
      <c r="MF543"/>
      <c r="MG543"/>
      <c r="MH543"/>
      <c r="MI543"/>
      <c r="MJ543"/>
      <c r="MK543"/>
      <c r="ML543"/>
      <c r="MM543"/>
      <c r="MN543"/>
      <c r="MO543"/>
      <c r="MP543"/>
      <c r="MQ543"/>
      <c r="MR543"/>
      <c r="MS543"/>
      <c r="MT543"/>
      <c r="MU543"/>
      <c r="MV543"/>
      <c r="MW543"/>
      <c r="MX543"/>
      <c r="MY543"/>
      <c r="MZ543"/>
      <c r="NA543"/>
      <c r="NB543"/>
      <c r="NC543"/>
      <c r="ND543"/>
      <c r="NE543"/>
      <c r="NF543"/>
      <c r="NG543"/>
      <c r="NH543"/>
      <c r="NI543"/>
      <c r="NJ543"/>
      <c r="NK543"/>
      <c r="NL543"/>
      <c r="NM543"/>
      <c r="NN543"/>
      <c r="NO543"/>
      <c r="NP543"/>
      <c r="NQ543"/>
      <c r="NR543"/>
      <c r="NS543"/>
      <c r="NT543"/>
      <c r="NU543"/>
      <c r="NV543"/>
      <c r="NW543"/>
      <c r="NX543"/>
      <c r="NY543"/>
      <c r="NZ543"/>
      <c r="OA543"/>
      <c r="OB543"/>
      <c r="OC543"/>
      <c r="OD543"/>
      <c r="OE543"/>
      <c r="OF543"/>
      <c r="OG543"/>
      <c r="OH543"/>
      <c r="OI543"/>
      <c r="OJ543"/>
      <c r="OK543"/>
      <c r="OL543"/>
      <c r="OM543"/>
      <c r="ON543"/>
      <c r="OO543"/>
      <c r="OP543"/>
      <c r="OQ543"/>
      <c r="OR543"/>
      <c r="OS543"/>
      <c r="OT543"/>
      <c r="OU543"/>
      <c r="OV543"/>
      <c r="OW543"/>
      <c r="OX543"/>
      <c r="OY543"/>
      <c r="OZ543"/>
      <c r="PA543"/>
      <c r="PB543"/>
      <c r="PC543"/>
      <c r="PD543"/>
      <c r="PE543"/>
      <c r="PF543"/>
      <c r="PG543"/>
      <c r="PH543"/>
      <c r="PI543"/>
      <c r="PJ543"/>
      <c r="PK543"/>
      <c r="PL543"/>
      <c r="PM543"/>
      <c r="PN543"/>
      <c r="PO543"/>
      <c r="PP543"/>
      <c r="PQ543"/>
      <c r="PR543"/>
      <c r="PS543"/>
      <c r="PT543"/>
      <c r="PU543"/>
      <c r="PV543"/>
      <c r="PW543"/>
      <c r="PX543"/>
      <c r="PY543"/>
      <c r="PZ543"/>
      <c r="QA543"/>
      <c r="QB543"/>
      <c r="QC543"/>
      <c r="QD543"/>
      <c r="QE543"/>
      <c r="QF543"/>
      <c r="QG543"/>
      <c r="QH543"/>
      <c r="QI543"/>
      <c r="QJ543"/>
      <c r="QK543"/>
      <c r="QL543"/>
      <c r="QM543"/>
      <c r="QN543"/>
      <c r="QO543"/>
      <c r="QP543"/>
      <c r="QQ543"/>
      <c r="QR543"/>
      <c r="QS543"/>
      <c r="QT543"/>
      <c r="QU543"/>
      <c r="QV543"/>
      <c r="QW543"/>
      <c r="QX543"/>
      <c r="QY543"/>
      <c r="QZ543"/>
      <c r="RA543"/>
      <c r="RB543"/>
      <c r="RC543"/>
      <c r="RD543"/>
      <c r="RE543"/>
      <c r="RF543"/>
      <c r="RG543"/>
      <c r="RH543"/>
      <c r="RI543"/>
      <c r="RJ543"/>
      <c r="RK543"/>
      <c r="RL543"/>
      <c r="RM543"/>
      <c r="RN543"/>
      <c r="RO543"/>
      <c r="RP543"/>
      <c r="RQ543"/>
    </row>
    <row r="544" spans="1:485" s="40" customFormat="1" x14ac:dyDescent="0.2">
      <c r="A544" s="46" t="s">
        <v>839</v>
      </c>
      <c r="B544" s="47" t="s">
        <v>840</v>
      </c>
      <c r="C544" s="47" t="s">
        <v>26</v>
      </c>
      <c r="D544" s="47" t="s">
        <v>841</v>
      </c>
      <c r="E544" s="26">
        <v>68321</v>
      </c>
      <c r="F544" s="156">
        <v>480448</v>
      </c>
      <c r="G544" s="2">
        <f t="shared" si="17"/>
        <v>412127</v>
      </c>
      <c r="H544" s="44">
        <f t="shared" si="16"/>
        <v>6.0321999999999996</v>
      </c>
      <c r="I544" s="61">
        <v>1</v>
      </c>
      <c r="J544" s="65" t="s">
        <v>870</v>
      </c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  <c r="IY544"/>
      <c r="IZ544"/>
      <c r="JA544"/>
      <c r="JB544"/>
      <c r="JC544"/>
      <c r="JD544"/>
      <c r="JE544"/>
      <c r="JF544"/>
      <c r="JG544"/>
      <c r="JH544"/>
      <c r="JI544"/>
      <c r="JJ544"/>
      <c r="JK544"/>
      <c r="JL544"/>
      <c r="JM544"/>
      <c r="JN544"/>
      <c r="JO544"/>
      <c r="JP544"/>
      <c r="JQ544"/>
      <c r="JR544"/>
      <c r="JS544"/>
      <c r="JT544"/>
      <c r="JU544"/>
      <c r="JV544"/>
      <c r="JW544"/>
      <c r="JX544"/>
      <c r="JY544"/>
      <c r="JZ544"/>
      <c r="KA544"/>
      <c r="KB544"/>
      <c r="KC544"/>
      <c r="KD544"/>
      <c r="KE544"/>
      <c r="KF544"/>
      <c r="KG544"/>
      <c r="KH544"/>
      <c r="KI544"/>
      <c r="KJ544"/>
      <c r="KK544"/>
      <c r="KL544"/>
      <c r="KM544"/>
      <c r="KN544"/>
      <c r="KO544"/>
      <c r="KP544"/>
      <c r="KQ544"/>
      <c r="KR544"/>
      <c r="KS544"/>
      <c r="KT544"/>
      <c r="KU544"/>
      <c r="KV544"/>
      <c r="KW544"/>
      <c r="KX544"/>
      <c r="KY544"/>
      <c r="KZ544"/>
      <c r="LA544"/>
      <c r="LB544"/>
      <c r="LC544"/>
      <c r="LD544"/>
      <c r="LE544"/>
      <c r="LF544"/>
      <c r="LG544"/>
      <c r="LH544"/>
      <c r="LI544"/>
      <c r="LJ544"/>
      <c r="LK544"/>
      <c r="LL544"/>
      <c r="LM544"/>
      <c r="LN544"/>
      <c r="LO544"/>
      <c r="LP544"/>
      <c r="LQ544"/>
      <c r="LR544"/>
      <c r="LS544"/>
      <c r="LT544"/>
      <c r="LU544"/>
      <c r="LV544"/>
      <c r="LW544"/>
      <c r="LX544"/>
      <c r="LY544"/>
      <c r="LZ544"/>
      <c r="MA544"/>
      <c r="MB544"/>
      <c r="MC544"/>
      <c r="MD544"/>
      <c r="ME544"/>
      <c r="MF544"/>
      <c r="MG544"/>
      <c r="MH544"/>
      <c r="MI544"/>
      <c r="MJ544"/>
      <c r="MK544"/>
      <c r="ML544"/>
      <c r="MM544"/>
      <c r="MN544"/>
      <c r="MO544"/>
      <c r="MP544"/>
      <c r="MQ544"/>
      <c r="MR544"/>
      <c r="MS544"/>
      <c r="MT544"/>
      <c r="MU544"/>
      <c r="MV544"/>
      <c r="MW544"/>
      <c r="MX544"/>
      <c r="MY544"/>
      <c r="MZ544"/>
      <c r="NA544"/>
      <c r="NB544"/>
      <c r="NC544"/>
      <c r="ND544"/>
      <c r="NE544"/>
      <c r="NF544"/>
      <c r="NG544"/>
      <c r="NH544"/>
      <c r="NI544"/>
      <c r="NJ544"/>
      <c r="NK544"/>
      <c r="NL544"/>
      <c r="NM544"/>
      <c r="NN544"/>
      <c r="NO544"/>
      <c r="NP544"/>
      <c r="NQ544"/>
      <c r="NR544"/>
      <c r="NS544"/>
      <c r="NT544"/>
      <c r="NU544"/>
      <c r="NV544"/>
      <c r="NW544"/>
      <c r="NX544"/>
      <c r="NY544"/>
      <c r="NZ544"/>
      <c r="OA544"/>
      <c r="OB544"/>
      <c r="OC544"/>
      <c r="OD544"/>
      <c r="OE544"/>
      <c r="OF544"/>
      <c r="OG544"/>
      <c r="OH544"/>
      <c r="OI544"/>
      <c r="OJ544"/>
      <c r="OK544"/>
      <c r="OL544"/>
      <c r="OM544"/>
      <c r="ON544"/>
      <c r="OO544"/>
      <c r="OP544"/>
      <c r="OQ544"/>
      <c r="OR544"/>
      <c r="OS544"/>
      <c r="OT544"/>
      <c r="OU544"/>
      <c r="OV544"/>
      <c r="OW544"/>
      <c r="OX544"/>
      <c r="OY544"/>
      <c r="OZ544"/>
      <c r="PA544"/>
      <c r="PB544"/>
      <c r="PC544"/>
      <c r="PD544"/>
      <c r="PE544"/>
      <c r="PF544"/>
      <c r="PG544"/>
      <c r="PH544"/>
      <c r="PI544"/>
      <c r="PJ544"/>
      <c r="PK544"/>
      <c r="PL544"/>
      <c r="PM544"/>
      <c r="PN544"/>
      <c r="PO544"/>
      <c r="PP544"/>
      <c r="PQ544"/>
      <c r="PR544"/>
      <c r="PS544"/>
      <c r="PT544"/>
      <c r="PU544"/>
      <c r="PV544"/>
      <c r="PW544"/>
      <c r="PX544"/>
      <c r="PY544"/>
      <c r="PZ544"/>
      <c r="QA544"/>
      <c r="QB544"/>
      <c r="QC544"/>
      <c r="QD544"/>
      <c r="QE544"/>
      <c r="QF544"/>
      <c r="QG544"/>
      <c r="QH544"/>
      <c r="QI544"/>
      <c r="QJ544"/>
      <c r="QK544"/>
      <c r="QL544"/>
      <c r="QM544"/>
      <c r="QN544"/>
      <c r="QO544"/>
      <c r="QP544"/>
      <c r="QQ544"/>
      <c r="QR544"/>
      <c r="QS544"/>
      <c r="QT544"/>
      <c r="QU544"/>
      <c r="QV544"/>
      <c r="QW544"/>
      <c r="QX544"/>
      <c r="QY544"/>
      <c r="QZ544"/>
      <c r="RA544"/>
      <c r="RB544"/>
      <c r="RC544"/>
      <c r="RD544"/>
      <c r="RE544"/>
      <c r="RF544"/>
      <c r="RG544"/>
      <c r="RH544"/>
      <c r="RI544"/>
      <c r="RJ544"/>
      <c r="RK544"/>
      <c r="RL544"/>
      <c r="RM544"/>
      <c r="RN544"/>
      <c r="RO544"/>
      <c r="RP544"/>
      <c r="RQ544"/>
    </row>
    <row r="545" spans="1:485" s="40" customFormat="1" x14ac:dyDescent="0.2">
      <c r="A545" s="46" t="s">
        <v>839</v>
      </c>
      <c r="B545" s="47" t="s">
        <v>840</v>
      </c>
      <c r="C545" s="47" t="s">
        <v>79</v>
      </c>
      <c r="D545" s="47" t="s">
        <v>842</v>
      </c>
      <c r="E545" s="26">
        <v>20660</v>
      </c>
      <c r="F545" s="156">
        <v>24374</v>
      </c>
      <c r="G545" s="2">
        <f t="shared" si="17"/>
        <v>3714</v>
      </c>
      <c r="H545" s="44">
        <f t="shared" si="16"/>
        <v>0.17979999999999999</v>
      </c>
      <c r="I545" s="61">
        <v>1</v>
      </c>
      <c r="J545" s="65">
        <v>1</v>
      </c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  <c r="IY545"/>
      <c r="IZ545"/>
      <c r="JA545"/>
      <c r="JB545"/>
      <c r="JC545"/>
      <c r="JD545"/>
      <c r="JE545"/>
      <c r="JF545"/>
      <c r="JG545"/>
      <c r="JH545"/>
      <c r="JI545"/>
      <c r="JJ545"/>
      <c r="JK545"/>
      <c r="JL545"/>
      <c r="JM545"/>
      <c r="JN545"/>
      <c r="JO545"/>
      <c r="JP545"/>
      <c r="JQ545"/>
      <c r="JR545"/>
      <c r="JS545"/>
      <c r="JT545"/>
      <c r="JU545"/>
      <c r="JV545"/>
      <c r="JW545"/>
      <c r="JX545"/>
      <c r="JY545"/>
      <c r="JZ545"/>
      <c r="KA545"/>
      <c r="KB545"/>
      <c r="KC545"/>
      <c r="KD545"/>
      <c r="KE545"/>
      <c r="KF545"/>
      <c r="KG545"/>
      <c r="KH545"/>
      <c r="KI545"/>
      <c r="KJ545"/>
      <c r="KK545"/>
      <c r="KL545"/>
      <c r="KM545"/>
      <c r="KN545"/>
      <c r="KO545"/>
      <c r="KP545"/>
      <c r="KQ545"/>
      <c r="KR545"/>
      <c r="KS545"/>
      <c r="KT545"/>
      <c r="KU545"/>
      <c r="KV545"/>
      <c r="KW545"/>
      <c r="KX545"/>
      <c r="KY545"/>
      <c r="KZ545"/>
      <c r="LA545"/>
      <c r="LB545"/>
      <c r="LC545"/>
      <c r="LD545"/>
      <c r="LE545"/>
      <c r="LF545"/>
      <c r="LG545"/>
      <c r="LH545"/>
      <c r="LI545"/>
      <c r="LJ545"/>
      <c r="LK545"/>
      <c r="LL545"/>
      <c r="LM545"/>
      <c r="LN545"/>
      <c r="LO545"/>
      <c r="LP545"/>
      <c r="LQ545"/>
      <c r="LR545"/>
      <c r="LS545"/>
      <c r="LT545"/>
      <c r="LU545"/>
      <c r="LV545"/>
      <c r="LW545"/>
      <c r="LX545"/>
      <c r="LY545"/>
      <c r="LZ545"/>
      <c r="MA545"/>
      <c r="MB545"/>
      <c r="MC545"/>
      <c r="MD545"/>
      <c r="ME545"/>
      <c r="MF545"/>
      <c r="MG545"/>
      <c r="MH545"/>
      <c r="MI545"/>
      <c r="MJ545"/>
      <c r="MK545"/>
      <c r="ML545"/>
      <c r="MM545"/>
      <c r="MN545"/>
      <c r="MO545"/>
      <c r="MP545"/>
      <c r="MQ545"/>
      <c r="MR545"/>
      <c r="MS545"/>
      <c r="MT545"/>
      <c r="MU545"/>
      <c r="MV545"/>
      <c r="MW545"/>
      <c r="MX545"/>
      <c r="MY545"/>
      <c r="MZ545"/>
      <c r="NA545"/>
      <c r="NB545"/>
      <c r="NC545"/>
      <c r="ND545"/>
      <c r="NE545"/>
      <c r="NF545"/>
      <c r="NG545"/>
      <c r="NH545"/>
      <c r="NI545"/>
      <c r="NJ545"/>
      <c r="NK545"/>
      <c r="NL545"/>
      <c r="NM545"/>
      <c r="NN545"/>
      <c r="NO545"/>
      <c r="NP545"/>
      <c r="NQ545"/>
      <c r="NR545"/>
      <c r="NS545"/>
      <c r="NT545"/>
      <c r="NU545"/>
      <c r="NV545"/>
      <c r="NW545"/>
      <c r="NX545"/>
      <c r="NY545"/>
      <c r="NZ545"/>
      <c r="OA545"/>
      <c r="OB545"/>
      <c r="OC545"/>
      <c r="OD545"/>
      <c r="OE545"/>
      <c r="OF545"/>
      <c r="OG545"/>
      <c r="OH545"/>
      <c r="OI545"/>
      <c r="OJ545"/>
      <c r="OK545"/>
      <c r="OL545"/>
      <c r="OM545"/>
      <c r="ON545"/>
      <c r="OO545"/>
      <c r="OP545"/>
      <c r="OQ545"/>
      <c r="OR545"/>
      <c r="OS545"/>
      <c r="OT545"/>
      <c r="OU545"/>
      <c r="OV545"/>
      <c r="OW545"/>
      <c r="OX545"/>
      <c r="OY545"/>
      <c r="OZ545"/>
      <c r="PA545"/>
      <c r="PB545"/>
      <c r="PC545"/>
      <c r="PD545"/>
      <c r="PE545"/>
      <c r="PF545"/>
      <c r="PG545"/>
      <c r="PH545"/>
      <c r="PI545"/>
      <c r="PJ545"/>
      <c r="PK545"/>
      <c r="PL545"/>
      <c r="PM545"/>
      <c r="PN545"/>
      <c r="PO545"/>
      <c r="PP545"/>
      <c r="PQ545"/>
      <c r="PR545"/>
      <c r="PS545"/>
      <c r="PT545"/>
      <c r="PU545"/>
      <c r="PV545"/>
      <c r="PW545"/>
      <c r="PX545"/>
      <c r="PY545"/>
      <c r="PZ545"/>
      <c r="QA545"/>
      <c r="QB545"/>
      <c r="QC545"/>
      <c r="QD545"/>
      <c r="QE545"/>
      <c r="QF545"/>
      <c r="QG545"/>
      <c r="QH545"/>
      <c r="QI545"/>
      <c r="QJ545"/>
      <c r="QK545"/>
      <c r="QL545"/>
      <c r="QM545"/>
      <c r="QN545"/>
      <c r="QO545"/>
      <c r="QP545"/>
      <c r="QQ545"/>
      <c r="QR545"/>
      <c r="QS545"/>
      <c r="QT545"/>
      <c r="QU545"/>
      <c r="QV545"/>
      <c r="QW545"/>
      <c r="QX545"/>
      <c r="QY545"/>
      <c r="QZ545"/>
      <c r="RA545"/>
      <c r="RB545"/>
      <c r="RC545"/>
      <c r="RD545"/>
      <c r="RE545"/>
      <c r="RF545"/>
      <c r="RG545"/>
      <c r="RH545"/>
      <c r="RI545"/>
      <c r="RJ545"/>
      <c r="RK545"/>
      <c r="RL545"/>
      <c r="RM545"/>
      <c r="RN545"/>
      <c r="RO545"/>
      <c r="RP545"/>
      <c r="RQ545"/>
    </row>
    <row r="546" spans="1:485" s="40" customFormat="1" x14ac:dyDescent="0.2">
      <c r="A546" s="46" t="s">
        <v>839</v>
      </c>
      <c r="B546" s="47" t="s">
        <v>840</v>
      </c>
      <c r="C546" s="47" t="s">
        <v>59</v>
      </c>
      <c r="D546" s="47" t="s">
        <v>843</v>
      </c>
      <c r="E546" s="26">
        <v>6732</v>
      </c>
      <c r="F546" s="156">
        <v>6964</v>
      </c>
      <c r="G546" s="2">
        <f t="shared" si="17"/>
        <v>232</v>
      </c>
      <c r="H546" s="44">
        <f t="shared" si="16"/>
        <v>3.4500000000000003E-2</v>
      </c>
      <c r="I546" s="61">
        <v>1</v>
      </c>
      <c r="J546" s="65">
        <v>1</v>
      </c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  <c r="IY546"/>
      <c r="IZ546"/>
      <c r="JA546"/>
      <c r="JB546"/>
      <c r="JC546"/>
      <c r="JD546"/>
      <c r="JE546"/>
      <c r="JF546"/>
      <c r="JG546"/>
      <c r="JH546"/>
      <c r="JI546"/>
      <c r="JJ546"/>
      <c r="JK546"/>
      <c r="JL546"/>
      <c r="JM546"/>
      <c r="JN546"/>
      <c r="JO546"/>
      <c r="JP546"/>
      <c r="JQ546"/>
      <c r="JR546"/>
      <c r="JS546"/>
      <c r="JT546"/>
      <c r="JU546"/>
      <c r="JV546"/>
      <c r="JW546"/>
      <c r="JX546"/>
      <c r="JY546"/>
      <c r="JZ546"/>
      <c r="KA546"/>
      <c r="KB546"/>
      <c r="KC546"/>
      <c r="KD546"/>
      <c r="KE546"/>
      <c r="KF546"/>
      <c r="KG546"/>
      <c r="KH546"/>
      <c r="KI546"/>
      <c r="KJ546"/>
      <c r="KK546"/>
      <c r="KL546"/>
      <c r="KM546"/>
      <c r="KN546"/>
      <c r="KO546"/>
      <c r="KP546"/>
      <c r="KQ546"/>
      <c r="KR546"/>
      <c r="KS546"/>
      <c r="KT546"/>
      <c r="KU546"/>
      <c r="KV546"/>
      <c r="KW546"/>
      <c r="KX546"/>
      <c r="KY546"/>
      <c r="KZ546"/>
      <c r="LA546"/>
      <c r="LB546"/>
      <c r="LC546"/>
      <c r="LD546"/>
      <c r="LE546"/>
      <c r="LF546"/>
      <c r="LG546"/>
      <c r="LH546"/>
      <c r="LI546"/>
      <c r="LJ546"/>
      <c r="LK546"/>
      <c r="LL546"/>
      <c r="LM546"/>
      <c r="LN546"/>
      <c r="LO546"/>
      <c r="LP546"/>
      <c r="LQ546"/>
      <c r="LR546"/>
      <c r="LS546"/>
      <c r="LT546"/>
      <c r="LU546"/>
      <c r="LV546"/>
      <c r="LW546"/>
      <c r="LX546"/>
      <c r="LY546"/>
      <c r="LZ546"/>
      <c r="MA546"/>
      <c r="MB546"/>
      <c r="MC546"/>
      <c r="MD546"/>
      <c r="ME546"/>
      <c r="MF546"/>
      <c r="MG546"/>
      <c r="MH546"/>
      <c r="MI546"/>
      <c r="MJ546"/>
      <c r="MK546"/>
      <c r="ML546"/>
      <c r="MM546"/>
      <c r="MN546"/>
      <c r="MO546"/>
      <c r="MP546"/>
      <c r="MQ546"/>
      <c r="MR546"/>
      <c r="MS546"/>
      <c r="MT546"/>
      <c r="MU546"/>
      <c r="MV546"/>
      <c r="MW546"/>
      <c r="MX546"/>
      <c r="MY546"/>
      <c r="MZ546"/>
      <c r="NA546"/>
      <c r="NB546"/>
      <c r="NC546"/>
      <c r="ND546"/>
      <c r="NE546"/>
      <c r="NF546"/>
      <c r="NG546"/>
      <c r="NH546"/>
      <c r="NI546"/>
      <c r="NJ546"/>
      <c r="NK546"/>
      <c r="NL546"/>
      <c r="NM546"/>
      <c r="NN546"/>
      <c r="NO546"/>
      <c r="NP546"/>
      <c r="NQ546"/>
      <c r="NR546"/>
      <c r="NS546"/>
      <c r="NT546"/>
      <c r="NU546"/>
      <c r="NV546"/>
      <c r="NW546"/>
      <c r="NX546"/>
      <c r="NY546"/>
      <c r="NZ546"/>
      <c r="OA546"/>
      <c r="OB546"/>
      <c r="OC546"/>
      <c r="OD546"/>
      <c r="OE546"/>
      <c r="OF546"/>
      <c r="OG546"/>
      <c r="OH546"/>
      <c r="OI546"/>
      <c r="OJ546"/>
      <c r="OK546"/>
      <c r="OL546"/>
      <c r="OM546"/>
      <c r="ON546"/>
      <c r="OO546"/>
      <c r="OP546"/>
      <c r="OQ546"/>
      <c r="OR546"/>
      <c r="OS546"/>
      <c r="OT546"/>
      <c r="OU546"/>
      <c r="OV546"/>
      <c r="OW546"/>
      <c r="OX546"/>
      <c r="OY546"/>
      <c r="OZ546"/>
      <c r="PA546"/>
      <c r="PB546"/>
      <c r="PC546"/>
      <c r="PD546"/>
      <c r="PE546"/>
      <c r="PF546"/>
      <c r="PG546"/>
      <c r="PH546"/>
      <c r="PI546"/>
      <c r="PJ546"/>
      <c r="PK546"/>
      <c r="PL546"/>
      <c r="PM546"/>
      <c r="PN546"/>
      <c r="PO546"/>
      <c r="PP546"/>
      <c r="PQ546"/>
      <c r="PR546"/>
      <c r="PS546"/>
      <c r="PT546"/>
      <c r="PU546"/>
      <c r="PV546"/>
      <c r="PW546"/>
      <c r="PX546"/>
      <c r="PY546"/>
      <c r="PZ546"/>
      <c r="QA546"/>
      <c r="QB546"/>
      <c r="QC546"/>
      <c r="QD546"/>
      <c r="QE546"/>
      <c r="QF546"/>
      <c r="QG546"/>
      <c r="QH546"/>
      <c r="QI546"/>
      <c r="QJ546"/>
      <c r="QK546"/>
      <c r="QL546"/>
      <c r="QM546"/>
      <c r="QN546"/>
      <c r="QO546"/>
      <c r="QP546"/>
      <c r="QQ546"/>
      <c r="QR546"/>
      <c r="QS546"/>
      <c r="QT546"/>
      <c r="QU546"/>
      <c r="QV546"/>
      <c r="QW546"/>
      <c r="QX546"/>
      <c r="QY546"/>
      <c r="QZ546"/>
      <c r="RA546"/>
      <c r="RB546"/>
      <c r="RC546"/>
      <c r="RD546"/>
      <c r="RE546"/>
      <c r="RF546"/>
      <c r="RG546"/>
      <c r="RH546"/>
      <c r="RI546"/>
      <c r="RJ546"/>
      <c r="RK546"/>
      <c r="RL546"/>
      <c r="RM546"/>
      <c r="RN546"/>
      <c r="RO546"/>
      <c r="RP546"/>
      <c r="RQ546"/>
    </row>
    <row r="547" spans="1:485" s="40" customFormat="1" x14ac:dyDescent="0.2">
      <c r="A547" s="46" t="s">
        <v>844</v>
      </c>
      <c r="B547" s="47" t="s">
        <v>845</v>
      </c>
      <c r="C547" s="47" t="s">
        <v>26</v>
      </c>
      <c r="D547" s="47" t="s">
        <v>846</v>
      </c>
      <c r="E547" s="26">
        <v>5532897</v>
      </c>
      <c r="F547" s="156">
        <v>6947808</v>
      </c>
      <c r="G547" s="2">
        <f t="shared" si="17"/>
        <v>1414911</v>
      </c>
      <c r="H547" s="44">
        <f t="shared" si="16"/>
        <v>0.25569999999999998</v>
      </c>
      <c r="I547" s="61" t="s">
        <v>870</v>
      </c>
      <c r="J547" s="65" t="s">
        <v>870</v>
      </c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  <c r="IZ547"/>
      <c r="JA547"/>
      <c r="JB547"/>
      <c r="JC547"/>
      <c r="JD547"/>
      <c r="JE547"/>
      <c r="JF547"/>
      <c r="JG547"/>
      <c r="JH547"/>
      <c r="JI547"/>
      <c r="JJ547"/>
      <c r="JK547"/>
      <c r="JL547"/>
      <c r="JM547"/>
      <c r="JN547"/>
      <c r="JO547"/>
      <c r="JP547"/>
      <c r="JQ547"/>
      <c r="JR547"/>
      <c r="JS547"/>
      <c r="JT547"/>
      <c r="JU547"/>
      <c r="JV547"/>
      <c r="JW547"/>
      <c r="JX547"/>
      <c r="JY547"/>
      <c r="JZ547"/>
      <c r="KA547"/>
      <c r="KB547"/>
      <c r="KC547"/>
      <c r="KD547"/>
      <c r="KE547"/>
      <c r="KF547"/>
      <c r="KG547"/>
      <c r="KH547"/>
      <c r="KI547"/>
      <c r="KJ547"/>
      <c r="KK547"/>
      <c r="KL547"/>
      <c r="KM547"/>
      <c r="KN547"/>
      <c r="KO547"/>
      <c r="KP547"/>
      <c r="KQ547"/>
      <c r="KR547"/>
      <c r="KS547"/>
      <c r="KT547"/>
      <c r="KU547"/>
      <c r="KV547"/>
      <c r="KW547"/>
      <c r="KX547"/>
      <c r="KY547"/>
      <c r="KZ547"/>
      <c r="LA547"/>
      <c r="LB547"/>
      <c r="LC547"/>
      <c r="LD547"/>
      <c r="LE547"/>
      <c r="LF547"/>
      <c r="LG547"/>
      <c r="LH547"/>
      <c r="LI547"/>
      <c r="LJ547"/>
      <c r="LK547"/>
      <c r="LL547"/>
      <c r="LM547"/>
      <c r="LN547"/>
      <c r="LO547"/>
      <c r="LP547"/>
      <c r="LQ547"/>
      <c r="LR547"/>
      <c r="LS547"/>
      <c r="LT547"/>
      <c r="LU547"/>
      <c r="LV547"/>
      <c r="LW547"/>
      <c r="LX547"/>
      <c r="LY547"/>
      <c r="LZ547"/>
      <c r="MA547"/>
      <c r="MB547"/>
      <c r="MC547"/>
      <c r="MD547"/>
      <c r="ME547"/>
      <c r="MF547"/>
      <c r="MG547"/>
      <c r="MH547"/>
      <c r="MI547"/>
      <c r="MJ547"/>
      <c r="MK547"/>
      <c r="ML547"/>
      <c r="MM547"/>
      <c r="MN547"/>
      <c r="MO547"/>
      <c r="MP547"/>
      <c r="MQ547"/>
      <c r="MR547"/>
      <c r="MS547"/>
      <c r="MT547"/>
      <c r="MU547"/>
      <c r="MV547"/>
      <c r="MW547"/>
      <c r="MX547"/>
      <c r="MY547"/>
      <c r="MZ547"/>
      <c r="NA547"/>
      <c r="NB547"/>
      <c r="NC547"/>
      <c r="ND547"/>
      <c r="NE547"/>
      <c r="NF547"/>
      <c r="NG547"/>
      <c r="NH547"/>
      <c r="NI547"/>
      <c r="NJ547"/>
      <c r="NK547"/>
      <c r="NL547"/>
      <c r="NM547"/>
      <c r="NN547"/>
      <c r="NO547"/>
      <c r="NP547"/>
      <c r="NQ547"/>
      <c r="NR547"/>
      <c r="NS547"/>
      <c r="NT547"/>
      <c r="NU547"/>
      <c r="NV547"/>
      <c r="NW547"/>
      <c r="NX547"/>
      <c r="NY547"/>
      <c r="NZ547"/>
      <c r="OA547"/>
      <c r="OB547"/>
      <c r="OC547"/>
      <c r="OD547"/>
      <c r="OE547"/>
      <c r="OF547"/>
      <c r="OG547"/>
      <c r="OH547"/>
      <c r="OI547"/>
      <c r="OJ547"/>
      <c r="OK547"/>
      <c r="OL547"/>
      <c r="OM547"/>
      <c r="ON547"/>
      <c r="OO547"/>
      <c r="OP547"/>
      <c r="OQ547"/>
      <c r="OR547"/>
      <c r="OS547"/>
      <c r="OT547"/>
      <c r="OU547"/>
      <c r="OV547"/>
      <c r="OW547"/>
      <c r="OX547"/>
      <c r="OY547"/>
      <c r="OZ547"/>
      <c r="PA547"/>
      <c r="PB547"/>
      <c r="PC547"/>
      <c r="PD547"/>
      <c r="PE547"/>
      <c r="PF547"/>
      <c r="PG547"/>
      <c r="PH547"/>
      <c r="PI547"/>
      <c r="PJ547"/>
      <c r="PK547"/>
      <c r="PL547"/>
      <c r="PM547"/>
      <c r="PN547"/>
      <c r="PO547"/>
      <c r="PP547"/>
      <c r="PQ547"/>
      <c r="PR547"/>
      <c r="PS547"/>
      <c r="PT547"/>
      <c r="PU547"/>
      <c r="PV547"/>
      <c r="PW547"/>
      <c r="PX547"/>
      <c r="PY547"/>
      <c r="PZ547"/>
      <c r="QA547"/>
      <c r="QB547"/>
      <c r="QC547"/>
      <c r="QD547"/>
      <c r="QE547"/>
      <c r="QF547"/>
      <c r="QG547"/>
      <c r="QH547"/>
      <c r="QI547"/>
      <c r="QJ547"/>
      <c r="QK547"/>
      <c r="QL547"/>
      <c r="QM547"/>
      <c r="QN547"/>
      <c r="QO547"/>
      <c r="QP547"/>
      <c r="QQ547"/>
      <c r="QR547"/>
      <c r="QS547"/>
      <c r="QT547"/>
      <c r="QU547"/>
      <c r="QV547"/>
      <c r="QW547"/>
      <c r="QX547"/>
      <c r="QY547"/>
      <c r="QZ547"/>
      <c r="RA547"/>
      <c r="RB547"/>
      <c r="RC547"/>
      <c r="RD547"/>
      <c r="RE547"/>
      <c r="RF547"/>
      <c r="RG547"/>
      <c r="RH547"/>
      <c r="RI547"/>
      <c r="RJ547"/>
      <c r="RK547"/>
      <c r="RL547"/>
      <c r="RM547"/>
      <c r="RN547"/>
      <c r="RO547"/>
      <c r="RP547"/>
      <c r="RQ547"/>
    </row>
    <row r="548" spans="1:485" s="40" customFormat="1" x14ac:dyDescent="0.2">
      <c r="A548" s="46" t="s">
        <v>844</v>
      </c>
      <c r="B548" s="47" t="s">
        <v>845</v>
      </c>
      <c r="C548" s="47" t="s">
        <v>57</v>
      </c>
      <c r="D548" s="47" t="s">
        <v>847</v>
      </c>
      <c r="E548" s="26">
        <v>780614</v>
      </c>
      <c r="F548" s="156">
        <v>1085817</v>
      </c>
      <c r="G548" s="2">
        <f t="shared" si="17"/>
        <v>305203</v>
      </c>
      <c r="H548" s="44">
        <f t="shared" si="16"/>
        <v>0.39100000000000001</v>
      </c>
      <c r="I548" s="61" t="s">
        <v>870</v>
      </c>
      <c r="J548" s="65" t="s">
        <v>870</v>
      </c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  <c r="IY548"/>
      <c r="IZ548"/>
      <c r="JA548"/>
      <c r="JB548"/>
      <c r="JC548"/>
      <c r="JD548"/>
      <c r="JE548"/>
      <c r="JF548"/>
      <c r="JG548"/>
      <c r="JH548"/>
      <c r="JI548"/>
      <c r="JJ548"/>
      <c r="JK548"/>
      <c r="JL548"/>
      <c r="JM548"/>
      <c r="JN548"/>
      <c r="JO548"/>
      <c r="JP548"/>
      <c r="JQ548"/>
      <c r="JR548"/>
      <c r="JS548"/>
      <c r="JT548"/>
      <c r="JU548"/>
      <c r="JV548"/>
      <c r="JW548"/>
      <c r="JX548"/>
      <c r="JY548"/>
      <c r="JZ548"/>
      <c r="KA548"/>
      <c r="KB548"/>
      <c r="KC548"/>
      <c r="KD548"/>
      <c r="KE548"/>
      <c r="KF548"/>
      <c r="KG548"/>
      <c r="KH548"/>
      <c r="KI548"/>
      <c r="KJ548"/>
      <c r="KK548"/>
      <c r="KL548"/>
      <c r="KM548"/>
      <c r="KN548"/>
      <c r="KO548"/>
      <c r="KP548"/>
      <c r="KQ548"/>
      <c r="KR548"/>
      <c r="KS548"/>
      <c r="KT548"/>
      <c r="KU548"/>
      <c r="KV548"/>
      <c r="KW548"/>
      <c r="KX548"/>
      <c r="KY548"/>
      <c r="KZ548"/>
      <c r="LA548"/>
      <c r="LB548"/>
      <c r="LC548"/>
      <c r="LD548"/>
      <c r="LE548"/>
      <c r="LF548"/>
      <c r="LG548"/>
      <c r="LH548"/>
      <c r="LI548"/>
      <c r="LJ548"/>
      <c r="LK548"/>
      <c r="LL548"/>
      <c r="LM548"/>
      <c r="LN548"/>
      <c r="LO548"/>
      <c r="LP548"/>
      <c r="LQ548"/>
      <c r="LR548"/>
      <c r="LS548"/>
      <c r="LT548"/>
      <c r="LU548"/>
      <c r="LV548"/>
      <c r="LW548"/>
      <c r="LX548"/>
      <c r="LY548"/>
      <c r="LZ548"/>
      <c r="MA548"/>
      <c r="MB548"/>
      <c r="MC548"/>
      <c r="MD548"/>
      <c r="ME548"/>
      <c r="MF548"/>
      <c r="MG548"/>
      <c r="MH548"/>
      <c r="MI548"/>
      <c r="MJ548"/>
      <c r="MK548"/>
      <c r="ML548"/>
      <c r="MM548"/>
      <c r="MN548"/>
      <c r="MO548"/>
      <c r="MP548"/>
      <c r="MQ548"/>
      <c r="MR548"/>
      <c r="MS548"/>
      <c r="MT548"/>
      <c r="MU548"/>
      <c r="MV548"/>
      <c r="MW548"/>
      <c r="MX548"/>
      <c r="MY548"/>
      <c r="MZ548"/>
      <c r="NA548"/>
      <c r="NB548"/>
      <c r="NC548"/>
      <c r="ND548"/>
      <c r="NE548"/>
      <c r="NF548"/>
      <c r="NG548"/>
      <c r="NH548"/>
      <c r="NI548"/>
      <c r="NJ548"/>
      <c r="NK548"/>
      <c r="NL548"/>
      <c r="NM548"/>
      <c r="NN548"/>
      <c r="NO548"/>
      <c r="NP548"/>
      <c r="NQ548"/>
      <c r="NR548"/>
      <c r="NS548"/>
      <c r="NT548"/>
      <c r="NU548"/>
      <c r="NV548"/>
      <c r="NW548"/>
      <c r="NX548"/>
      <c r="NY548"/>
      <c r="NZ548"/>
      <c r="OA548"/>
      <c r="OB548"/>
      <c r="OC548"/>
      <c r="OD548"/>
      <c r="OE548"/>
      <c r="OF548"/>
      <c r="OG548"/>
      <c r="OH548"/>
      <c r="OI548"/>
      <c r="OJ548"/>
      <c r="OK548"/>
      <c r="OL548"/>
      <c r="OM548"/>
      <c r="ON548"/>
      <c r="OO548"/>
      <c r="OP548"/>
      <c r="OQ548"/>
      <c r="OR548"/>
      <c r="OS548"/>
      <c r="OT548"/>
      <c r="OU548"/>
      <c r="OV548"/>
      <c r="OW548"/>
      <c r="OX548"/>
      <c r="OY548"/>
      <c r="OZ548"/>
      <c r="PA548"/>
      <c r="PB548"/>
      <c r="PC548"/>
      <c r="PD548"/>
      <c r="PE548"/>
      <c r="PF548"/>
      <c r="PG548"/>
      <c r="PH548"/>
      <c r="PI548"/>
      <c r="PJ548"/>
      <c r="PK548"/>
      <c r="PL548"/>
      <c r="PM548"/>
      <c r="PN548"/>
      <c r="PO548"/>
      <c r="PP548"/>
      <c r="PQ548"/>
      <c r="PR548"/>
      <c r="PS548"/>
      <c r="PT548"/>
      <c r="PU548"/>
      <c r="PV548"/>
      <c r="PW548"/>
      <c r="PX548"/>
      <c r="PY548"/>
      <c r="PZ548"/>
      <c r="QA548"/>
      <c r="QB548"/>
      <c r="QC548"/>
      <c r="QD548"/>
      <c r="QE548"/>
      <c r="QF548"/>
      <c r="QG548"/>
      <c r="QH548"/>
      <c r="QI548"/>
      <c r="QJ548"/>
      <c r="QK548"/>
      <c r="QL548"/>
      <c r="QM548"/>
      <c r="QN548"/>
      <c r="QO548"/>
      <c r="QP548"/>
      <c r="QQ548"/>
      <c r="QR548"/>
      <c r="QS548"/>
      <c r="QT548"/>
      <c r="QU548"/>
      <c r="QV548"/>
      <c r="QW548"/>
      <c r="QX548"/>
      <c r="QY548"/>
      <c r="QZ548"/>
      <c r="RA548"/>
      <c r="RB548"/>
      <c r="RC548"/>
      <c r="RD548"/>
      <c r="RE548"/>
      <c r="RF548"/>
      <c r="RG548"/>
      <c r="RH548"/>
      <c r="RI548"/>
      <c r="RJ548"/>
      <c r="RK548"/>
      <c r="RL548"/>
      <c r="RM548"/>
      <c r="RN548"/>
      <c r="RO548"/>
      <c r="RP548"/>
      <c r="RQ548"/>
    </row>
    <row r="549" spans="1:485" s="40" customFormat="1" x14ac:dyDescent="0.2">
      <c r="A549" s="46" t="s">
        <v>844</v>
      </c>
      <c r="B549" s="47" t="s">
        <v>845</v>
      </c>
      <c r="C549" s="47" t="s">
        <v>79</v>
      </c>
      <c r="D549" s="47" t="s">
        <v>848</v>
      </c>
      <c r="E549" s="26">
        <v>251041</v>
      </c>
      <c r="F549" s="156">
        <v>372472</v>
      </c>
      <c r="G549" s="2">
        <f t="shared" si="17"/>
        <v>121431</v>
      </c>
      <c r="H549" s="44">
        <f t="shared" si="16"/>
        <v>0.48370000000000002</v>
      </c>
      <c r="I549" s="61" t="s">
        <v>870</v>
      </c>
      <c r="J549" s="65" t="s">
        <v>870</v>
      </c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  <c r="IZ549"/>
      <c r="JA549"/>
      <c r="JB549"/>
      <c r="JC549"/>
      <c r="JD549"/>
      <c r="JE549"/>
      <c r="JF549"/>
      <c r="JG549"/>
      <c r="JH549"/>
      <c r="JI549"/>
      <c r="JJ549"/>
      <c r="JK549"/>
      <c r="JL549"/>
      <c r="JM549"/>
      <c r="JN549"/>
      <c r="JO549"/>
      <c r="JP549"/>
      <c r="JQ549"/>
      <c r="JR549"/>
      <c r="JS549"/>
      <c r="JT549"/>
      <c r="JU549"/>
      <c r="JV549"/>
      <c r="JW549"/>
      <c r="JX549"/>
      <c r="JY549"/>
      <c r="JZ549"/>
      <c r="KA549"/>
      <c r="KB549"/>
      <c r="KC549"/>
      <c r="KD549"/>
      <c r="KE549"/>
      <c r="KF549"/>
      <c r="KG549"/>
      <c r="KH549"/>
      <c r="KI549"/>
      <c r="KJ549"/>
      <c r="KK549"/>
      <c r="KL549"/>
      <c r="KM549"/>
      <c r="KN549"/>
      <c r="KO549"/>
      <c r="KP549"/>
      <c r="KQ549"/>
      <c r="KR549"/>
      <c r="KS549"/>
      <c r="KT549"/>
      <c r="KU549"/>
      <c r="KV549"/>
      <c r="KW549"/>
      <c r="KX549"/>
      <c r="KY549"/>
      <c r="KZ549"/>
      <c r="LA549"/>
      <c r="LB549"/>
      <c r="LC549"/>
      <c r="LD549"/>
      <c r="LE549"/>
      <c r="LF549"/>
      <c r="LG549"/>
      <c r="LH549"/>
      <c r="LI549"/>
      <c r="LJ549"/>
      <c r="LK549"/>
      <c r="LL549"/>
      <c r="LM549"/>
      <c r="LN549"/>
      <c r="LO549"/>
      <c r="LP549"/>
      <c r="LQ549"/>
      <c r="LR549"/>
      <c r="LS549"/>
      <c r="LT549"/>
      <c r="LU549"/>
      <c r="LV549"/>
      <c r="LW549"/>
      <c r="LX549"/>
      <c r="LY549"/>
      <c r="LZ549"/>
      <c r="MA549"/>
      <c r="MB549"/>
      <c r="MC549"/>
      <c r="MD549"/>
      <c r="ME549"/>
      <c r="MF549"/>
      <c r="MG549"/>
      <c r="MH549"/>
      <c r="MI549"/>
      <c r="MJ549"/>
      <c r="MK549"/>
      <c r="ML549"/>
      <c r="MM549"/>
      <c r="MN549"/>
      <c r="MO549"/>
      <c r="MP549"/>
      <c r="MQ549"/>
      <c r="MR549"/>
      <c r="MS549"/>
      <c r="MT549"/>
      <c r="MU549"/>
      <c r="MV549"/>
      <c r="MW549"/>
      <c r="MX549"/>
      <c r="MY549"/>
      <c r="MZ549"/>
      <c r="NA549"/>
      <c r="NB549"/>
      <c r="NC549"/>
      <c r="ND549"/>
      <c r="NE549"/>
      <c r="NF549"/>
      <c r="NG549"/>
      <c r="NH549"/>
      <c r="NI549"/>
      <c r="NJ549"/>
      <c r="NK549"/>
      <c r="NL549"/>
      <c r="NM549"/>
      <c r="NN549"/>
      <c r="NO549"/>
      <c r="NP549"/>
      <c r="NQ549"/>
      <c r="NR549"/>
      <c r="NS549"/>
      <c r="NT549"/>
      <c r="NU549"/>
      <c r="NV549"/>
      <c r="NW549"/>
      <c r="NX549"/>
      <c r="NY549"/>
      <c r="NZ549"/>
      <c r="OA549"/>
      <c r="OB549"/>
      <c r="OC549"/>
      <c r="OD549"/>
      <c r="OE549"/>
      <c r="OF549"/>
      <c r="OG549"/>
      <c r="OH549"/>
      <c r="OI549"/>
      <c r="OJ549"/>
      <c r="OK549"/>
      <c r="OL549"/>
      <c r="OM549"/>
      <c r="ON549"/>
      <c r="OO549"/>
      <c r="OP549"/>
      <c r="OQ549"/>
      <c r="OR549"/>
      <c r="OS549"/>
      <c r="OT549"/>
      <c r="OU549"/>
      <c r="OV549"/>
      <c r="OW549"/>
      <c r="OX549"/>
      <c r="OY549"/>
      <c r="OZ549"/>
      <c r="PA549"/>
      <c r="PB549"/>
      <c r="PC549"/>
      <c r="PD549"/>
      <c r="PE549"/>
      <c r="PF549"/>
      <c r="PG549"/>
      <c r="PH549"/>
      <c r="PI549"/>
      <c r="PJ549"/>
      <c r="PK549"/>
      <c r="PL549"/>
      <c r="PM549"/>
      <c r="PN549"/>
      <c r="PO549"/>
      <c r="PP549"/>
      <c r="PQ549"/>
      <c r="PR549"/>
      <c r="PS549"/>
      <c r="PT549"/>
      <c r="PU549"/>
      <c r="PV549"/>
      <c r="PW549"/>
      <c r="PX549"/>
      <c r="PY549"/>
      <c r="PZ549"/>
      <c r="QA549"/>
      <c r="QB549"/>
      <c r="QC549"/>
      <c r="QD549"/>
      <c r="QE549"/>
      <c r="QF549"/>
      <c r="QG549"/>
      <c r="QH549"/>
      <c r="QI549"/>
      <c r="QJ549"/>
      <c r="QK549"/>
      <c r="QL549"/>
      <c r="QM549"/>
      <c r="QN549"/>
      <c r="QO549"/>
      <c r="QP549"/>
      <c r="QQ549"/>
      <c r="QR549"/>
      <c r="QS549"/>
      <c r="QT549"/>
      <c r="QU549"/>
      <c r="QV549"/>
      <c r="QW549"/>
      <c r="QX549"/>
      <c r="QY549"/>
      <c r="QZ549"/>
      <c r="RA549"/>
      <c r="RB549"/>
      <c r="RC549"/>
      <c r="RD549"/>
      <c r="RE549"/>
      <c r="RF549"/>
      <c r="RG549"/>
      <c r="RH549"/>
      <c r="RI549"/>
      <c r="RJ549"/>
      <c r="RK549"/>
      <c r="RL549"/>
      <c r="RM549"/>
      <c r="RN549"/>
      <c r="RO549"/>
      <c r="RP549"/>
      <c r="RQ549"/>
    </row>
    <row r="550" spans="1:485" s="40" customFormat="1" x14ac:dyDescent="0.2">
      <c r="A550" s="46" t="s">
        <v>844</v>
      </c>
      <c r="B550" s="47" t="s">
        <v>845</v>
      </c>
      <c r="C550" s="47" t="s">
        <v>82</v>
      </c>
      <c r="D550" s="47" t="s">
        <v>849</v>
      </c>
      <c r="E550" s="26">
        <v>15088</v>
      </c>
      <c r="F550" s="156">
        <v>15321</v>
      </c>
      <c r="G550" s="2">
        <f t="shared" si="17"/>
        <v>233</v>
      </c>
      <c r="H550" s="44">
        <f t="shared" si="16"/>
        <v>1.54E-2</v>
      </c>
      <c r="I550" s="61">
        <v>1</v>
      </c>
      <c r="J550" s="65">
        <v>1</v>
      </c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  <c r="IY550"/>
      <c r="IZ550"/>
      <c r="JA550"/>
      <c r="JB550"/>
      <c r="JC550"/>
      <c r="JD550"/>
      <c r="JE550"/>
      <c r="JF550"/>
      <c r="JG550"/>
      <c r="JH550"/>
      <c r="JI550"/>
      <c r="JJ550"/>
      <c r="JK550"/>
      <c r="JL550"/>
      <c r="JM550"/>
      <c r="JN550"/>
      <c r="JO550"/>
      <c r="JP550"/>
      <c r="JQ550"/>
      <c r="JR550"/>
      <c r="JS550"/>
      <c r="JT550"/>
      <c r="JU550"/>
      <c r="JV550"/>
      <c r="JW550"/>
      <c r="JX550"/>
      <c r="JY550"/>
      <c r="JZ550"/>
      <c r="KA550"/>
      <c r="KB550"/>
      <c r="KC550"/>
      <c r="KD550"/>
      <c r="KE550"/>
      <c r="KF550"/>
      <c r="KG550"/>
      <c r="KH550"/>
      <c r="KI550"/>
      <c r="KJ550"/>
      <c r="KK550"/>
      <c r="KL550"/>
      <c r="KM550"/>
      <c r="KN550"/>
      <c r="KO550"/>
      <c r="KP550"/>
      <c r="KQ550"/>
      <c r="KR550"/>
      <c r="KS550"/>
      <c r="KT550"/>
      <c r="KU550"/>
      <c r="KV550"/>
      <c r="KW550"/>
      <c r="KX550"/>
      <c r="KY550"/>
      <c r="KZ550"/>
      <c r="LA550"/>
      <c r="LB550"/>
      <c r="LC550"/>
      <c r="LD550"/>
      <c r="LE550"/>
      <c r="LF550"/>
      <c r="LG550"/>
      <c r="LH550"/>
      <c r="LI550"/>
      <c r="LJ550"/>
      <c r="LK550"/>
      <c r="LL550"/>
      <c r="LM550"/>
      <c r="LN550"/>
      <c r="LO550"/>
      <c r="LP550"/>
      <c r="LQ550"/>
      <c r="LR550"/>
      <c r="LS550"/>
      <c r="LT550"/>
      <c r="LU550"/>
      <c r="LV550"/>
      <c r="LW550"/>
      <c r="LX550"/>
      <c r="LY550"/>
      <c r="LZ550"/>
      <c r="MA550"/>
      <c r="MB550"/>
      <c r="MC550"/>
      <c r="MD550"/>
      <c r="ME550"/>
      <c r="MF550"/>
      <c r="MG550"/>
      <c r="MH550"/>
      <c r="MI550"/>
      <c r="MJ550"/>
      <c r="MK550"/>
      <c r="ML550"/>
      <c r="MM550"/>
      <c r="MN550"/>
      <c r="MO550"/>
      <c r="MP550"/>
      <c r="MQ550"/>
      <c r="MR550"/>
      <c r="MS550"/>
      <c r="MT550"/>
      <c r="MU550"/>
      <c r="MV550"/>
      <c r="MW550"/>
      <c r="MX550"/>
      <c r="MY550"/>
      <c r="MZ550"/>
      <c r="NA550"/>
      <c r="NB550"/>
      <c r="NC550"/>
      <c r="ND550"/>
      <c r="NE550"/>
      <c r="NF550"/>
      <c r="NG550"/>
      <c r="NH550"/>
      <c r="NI550"/>
      <c r="NJ550"/>
      <c r="NK550"/>
      <c r="NL550"/>
      <c r="NM550"/>
      <c r="NN550"/>
      <c r="NO550"/>
      <c r="NP550"/>
      <c r="NQ550"/>
      <c r="NR550"/>
      <c r="NS550"/>
      <c r="NT550"/>
      <c r="NU550"/>
      <c r="NV550"/>
      <c r="NW550"/>
      <c r="NX550"/>
      <c r="NY550"/>
      <c r="NZ550"/>
      <c r="OA550"/>
      <c r="OB550"/>
      <c r="OC550"/>
      <c r="OD550"/>
      <c r="OE550"/>
      <c r="OF550"/>
      <c r="OG550"/>
      <c r="OH550"/>
      <c r="OI550"/>
      <c r="OJ550"/>
      <c r="OK550"/>
      <c r="OL550"/>
      <c r="OM550"/>
      <c r="ON550"/>
      <c r="OO550"/>
      <c r="OP550"/>
      <c r="OQ550"/>
      <c r="OR550"/>
      <c r="OS550"/>
      <c r="OT550"/>
      <c r="OU550"/>
      <c r="OV550"/>
      <c r="OW550"/>
      <c r="OX550"/>
      <c r="OY550"/>
      <c r="OZ550"/>
      <c r="PA550"/>
      <c r="PB550"/>
      <c r="PC550"/>
      <c r="PD550"/>
      <c r="PE550"/>
      <c r="PF550"/>
      <c r="PG550"/>
      <c r="PH550"/>
      <c r="PI550"/>
      <c r="PJ550"/>
      <c r="PK550"/>
      <c r="PL550"/>
      <c r="PM550"/>
      <c r="PN550"/>
      <c r="PO550"/>
      <c r="PP550"/>
      <c r="PQ550"/>
      <c r="PR550"/>
      <c r="PS550"/>
      <c r="PT550"/>
      <c r="PU550"/>
      <c r="PV550"/>
      <c r="PW550"/>
      <c r="PX550"/>
      <c r="PY550"/>
      <c r="PZ550"/>
      <c r="QA550"/>
      <c r="QB550"/>
      <c r="QC550"/>
      <c r="QD550"/>
      <c r="QE550"/>
      <c r="QF550"/>
      <c r="QG550"/>
      <c r="QH550"/>
      <c r="QI550"/>
      <c r="QJ550"/>
      <c r="QK550"/>
      <c r="QL550"/>
      <c r="QM550"/>
      <c r="QN550"/>
      <c r="QO550"/>
      <c r="QP550"/>
      <c r="QQ550"/>
      <c r="QR550"/>
      <c r="QS550"/>
      <c r="QT550"/>
      <c r="QU550"/>
      <c r="QV550"/>
      <c r="QW550"/>
      <c r="QX550"/>
      <c r="QY550"/>
      <c r="QZ550"/>
      <c r="RA550"/>
      <c r="RB550"/>
      <c r="RC550"/>
      <c r="RD550"/>
      <c r="RE550"/>
      <c r="RF550"/>
      <c r="RG550"/>
      <c r="RH550"/>
      <c r="RI550"/>
      <c r="RJ550"/>
      <c r="RK550"/>
      <c r="RL550"/>
      <c r="RM550"/>
      <c r="RN550"/>
      <c r="RO550"/>
      <c r="RP550"/>
      <c r="RQ550"/>
    </row>
    <row r="551" spans="1:485" x14ac:dyDescent="0.2">
      <c r="A551" s="27"/>
      <c r="B551" s="28"/>
      <c r="C551" s="28"/>
      <c r="D551" s="28"/>
      <c r="E551" s="26"/>
      <c r="F551" s="54"/>
      <c r="G551" s="2"/>
      <c r="H551" s="44"/>
      <c r="I551" s="61"/>
      <c r="J551" s="65"/>
    </row>
    <row r="552" spans="1:485" ht="13.5" thickBot="1" x14ac:dyDescent="0.25">
      <c r="A552" s="30">
        <f>COUNTA(A9:A550)</f>
        <v>542</v>
      </c>
      <c r="B552" s="31" t="s">
        <v>891</v>
      </c>
      <c r="C552" s="31"/>
      <c r="D552" s="31"/>
      <c r="E552" s="33">
        <f t="shared" ref="E552:G552" si="18">SUM(E9:E550)</f>
        <v>1773352275</v>
      </c>
      <c r="F552" s="55">
        <f t="shared" si="18"/>
        <v>2169480199</v>
      </c>
      <c r="G552" s="3">
        <f t="shared" si="18"/>
        <v>396127924</v>
      </c>
      <c r="H552" s="45">
        <f>ROUND(G552/E552,4)</f>
        <v>0.22339999999999999</v>
      </c>
      <c r="I552" s="34">
        <f>SUM(I9:I550)</f>
        <v>68</v>
      </c>
      <c r="J552" s="35">
        <f>SUM(J9:J550)</f>
        <v>35</v>
      </c>
    </row>
    <row r="553" spans="1:485" ht="13.5" thickBot="1" x14ac:dyDescent="0.25">
      <c r="A553" s="36"/>
      <c r="B553" s="37"/>
      <c r="C553" s="37"/>
      <c r="D553" s="37"/>
      <c r="E553" s="38"/>
      <c r="F553" s="38"/>
    </row>
    <row r="554" spans="1:485" x14ac:dyDescent="0.2">
      <c r="A554" s="237" t="s">
        <v>923</v>
      </c>
      <c r="B554" s="238"/>
      <c r="C554" s="238"/>
      <c r="D554" s="238"/>
      <c r="E554" s="238"/>
      <c r="F554" s="238"/>
      <c r="G554" s="238"/>
      <c r="H554" s="238"/>
      <c r="I554" s="238"/>
      <c r="J554" s="239"/>
    </row>
    <row r="555" spans="1:485" ht="12.75" customHeight="1" x14ac:dyDescent="0.2">
      <c r="A555" s="240" t="s">
        <v>921</v>
      </c>
      <c r="B555" s="241"/>
      <c r="C555" s="241"/>
      <c r="D555" s="241"/>
      <c r="E555" s="241"/>
      <c r="F555" s="241"/>
      <c r="G555" s="241"/>
      <c r="H555" s="241"/>
      <c r="I555" s="241"/>
      <c r="J555" s="242"/>
    </row>
    <row r="556" spans="1:485" ht="12.75" customHeight="1" x14ac:dyDescent="0.2">
      <c r="A556" s="240"/>
      <c r="B556" s="241"/>
      <c r="C556" s="241"/>
      <c r="D556" s="241"/>
      <c r="E556" s="241"/>
      <c r="F556" s="241"/>
      <c r="G556" s="241"/>
      <c r="H556" s="241"/>
      <c r="I556" s="241"/>
      <c r="J556" s="242"/>
    </row>
    <row r="557" spans="1:485" ht="14.25" customHeight="1" thickBot="1" x14ac:dyDescent="0.25">
      <c r="A557" s="243"/>
      <c r="B557" s="244"/>
      <c r="C557" s="244"/>
      <c r="D557" s="244"/>
      <c r="E557" s="244"/>
      <c r="F557" s="244"/>
      <c r="G557" s="244"/>
      <c r="H557" s="244"/>
      <c r="I557" s="244"/>
      <c r="J557" s="245"/>
    </row>
    <row r="558" spans="1:485" x14ac:dyDescent="0.2">
      <c r="A558" s="95" t="s">
        <v>568</v>
      </c>
      <c r="B558" s="96" t="s">
        <v>569</v>
      </c>
      <c r="C558" s="96" t="s">
        <v>850</v>
      </c>
      <c r="D558" s="125" t="s">
        <v>851</v>
      </c>
      <c r="E558" s="177">
        <v>32444154</v>
      </c>
      <c r="F558" s="178">
        <v>50067035</v>
      </c>
      <c r="G558" s="190">
        <f t="shared" ref="G558:G561" si="19">SUM(F558-E558)</f>
        <v>17622881</v>
      </c>
      <c r="H558" s="98">
        <f t="shared" ref="H558:H561" si="20">ROUND(G558/E558,4)</f>
        <v>0.54320000000000002</v>
      </c>
      <c r="I558" s="111"/>
      <c r="J558" s="112"/>
    </row>
    <row r="559" spans="1:485" x14ac:dyDescent="0.2">
      <c r="A559" s="76" t="s">
        <v>568</v>
      </c>
      <c r="B559" s="77" t="s">
        <v>569</v>
      </c>
      <c r="C559" s="77" t="s">
        <v>852</v>
      </c>
      <c r="D559" s="126" t="s">
        <v>853</v>
      </c>
      <c r="E559" s="179">
        <v>7705486</v>
      </c>
      <c r="F559" s="158">
        <v>11168554</v>
      </c>
      <c r="G559" s="83">
        <f t="shared" si="19"/>
        <v>3463068</v>
      </c>
      <c r="H559" s="78">
        <f t="shared" si="20"/>
        <v>0.44940000000000002</v>
      </c>
      <c r="I559" s="113"/>
      <c r="J559" s="114"/>
    </row>
    <row r="560" spans="1:485" x14ac:dyDescent="0.2">
      <c r="A560" s="76" t="s">
        <v>568</v>
      </c>
      <c r="B560" s="77" t="s">
        <v>569</v>
      </c>
      <c r="C560" s="77" t="s">
        <v>854</v>
      </c>
      <c r="D560" s="126" t="s">
        <v>855</v>
      </c>
      <c r="E560" s="179">
        <v>4055519</v>
      </c>
      <c r="F560" s="158">
        <v>5470312</v>
      </c>
      <c r="G560" s="83">
        <f t="shared" si="19"/>
        <v>1414793</v>
      </c>
      <c r="H560" s="78">
        <f t="shared" si="20"/>
        <v>0.34889999999999999</v>
      </c>
      <c r="I560" s="113"/>
      <c r="J560" s="114"/>
    </row>
    <row r="561" spans="1:485" ht="13.5" thickBot="1" x14ac:dyDescent="0.25">
      <c r="A561" s="99" t="s">
        <v>568</v>
      </c>
      <c r="B561" s="100" t="s">
        <v>569</v>
      </c>
      <c r="C561" s="100" t="s">
        <v>856</v>
      </c>
      <c r="D561" s="127" t="s">
        <v>857</v>
      </c>
      <c r="E561" s="180">
        <v>1277504</v>
      </c>
      <c r="F561" s="181">
        <v>2279297</v>
      </c>
      <c r="G561" s="191">
        <f t="shared" si="19"/>
        <v>1001793</v>
      </c>
      <c r="H561" s="102">
        <f t="shared" si="20"/>
        <v>0.78420000000000001</v>
      </c>
      <c r="I561" s="115"/>
      <c r="J561" s="116"/>
    </row>
    <row r="562" spans="1:485" ht="13.5" thickBot="1" x14ac:dyDescent="0.25">
      <c r="A562" s="182">
        <f>COUNTA(A558:A561)</f>
        <v>4</v>
      </c>
      <c r="B562" s="183" t="s">
        <v>920</v>
      </c>
      <c r="C562" s="183"/>
      <c r="D562" s="183"/>
      <c r="E562" s="184">
        <f>SUM(E558:E561)</f>
        <v>45482663</v>
      </c>
      <c r="F562" s="185">
        <f>SUM(F558:F561)</f>
        <v>68985198</v>
      </c>
      <c r="G562" s="101">
        <f>SUM(G558:G561)</f>
        <v>23502535</v>
      </c>
      <c r="H562" s="102"/>
      <c r="I562" s="115"/>
      <c r="J562" s="116"/>
    </row>
    <row r="563" spans="1:485" ht="26.25" customHeight="1" thickBot="1" x14ac:dyDescent="0.25">
      <c r="A563" s="246" t="s">
        <v>922</v>
      </c>
      <c r="B563" s="247"/>
      <c r="C563" s="247"/>
      <c r="D563" s="247"/>
      <c r="E563" s="247"/>
      <c r="F563" s="248"/>
      <c r="G563" s="248"/>
      <c r="H563" s="248"/>
      <c r="I563" s="248"/>
      <c r="J563" s="249"/>
    </row>
    <row r="564" spans="1:485" s="165" customFormat="1" ht="12.75" customHeight="1" x14ac:dyDescent="0.2">
      <c r="A564" s="192" t="s">
        <v>568</v>
      </c>
      <c r="B564" s="193" t="s">
        <v>569</v>
      </c>
      <c r="C564" s="193" t="s">
        <v>886</v>
      </c>
      <c r="D564" s="194" t="s">
        <v>887</v>
      </c>
      <c r="E564" s="199">
        <v>3345819</v>
      </c>
      <c r="F564" s="210">
        <v>0</v>
      </c>
      <c r="G564" s="211">
        <f t="shared" ref="G564:G565" si="21">SUM(F564-E564)</f>
        <v>-3345819</v>
      </c>
      <c r="H564" s="107">
        <f t="shared" ref="H564:H565" si="22">ROUND(G564/E564,4)</f>
        <v>-1</v>
      </c>
      <c r="I564" s="212"/>
      <c r="J564" s="118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  <c r="IY564"/>
      <c r="IZ564"/>
      <c r="JA564"/>
      <c r="JB564"/>
      <c r="JC564"/>
      <c r="JD564"/>
      <c r="JE564"/>
      <c r="JF564"/>
      <c r="JG564"/>
      <c r="JH564"/>
      <c r="JI564"/>
      <c r="JJ564"/>
      <c r="JK564"/>
      <c r="JL564"/>
      <c r="JM564"/>
      <c r="JN564"/>
      <c r="JO564"/>
      <c r="JP564"/>
      <c r="JQ564"/>
      <c r="JR564"/>
      <c r="JS564"/>
      <c r="JT564"/>
      <c r="JU564"/>
      <c r="JV564"/>
      <c r="JW564"/>
      <c r="JX564"/>
      <c r="JY564"/>
      <c r="JZ564"/>
      <c r="KA564"/>
      <c r="KB564"/>
      <c r="KC564"/>
      <c r="KD564"/>
      <c r="KE564"/>
      <c r="KF564"/>
      <c r="KG564"/>
      <c r="KH564"/>
      <c r="KI564"/>
      <c r="KJ564"/>
      <c r="KK564"/>
      <c r="KL564"/>
      <c r="KM564"/>
      <c r="KN564"/>
      <c r="KO564"/>
      <c r="KP564"/>
      <c r="KQ564"/>
      <c r="KR564"/>
      <c r="KS564"/>
      <c r="KT564"/>
      <c r="KU564"/>
      <c r="KV564"/>
      <c r="KW564"/>
      <c r="KX564"/>
      <c r="KY564"/>
      <c r="KZ564"/>
      <c r="LA564"/>
      <c r="LB564"/>
      <c r="LC564"/>
      <c r="LD564"/>
      <c r="LE564"/>
      <c r="LF564"/>
      <c r="LG564"/>
      <c r="LH564"/>
      <c r="LI564"/>
      <c r="LJ564"/>
      <c r="LK564"/>
      <c r="LL564"/>
      <c r="LM564"/>
      <c r="LN564"/>
      <c r="LO564"/>
      <c r="LP564"/>
      <c r="LQ564"/>
      <c r="LR564"/>
      <c r="LS564"/>
      <c r="LT564"/>
      <c r="LU564"/>
      <c r="LV564"/>
      <c r="LW564"/>
      <c r="LX564"/>
      <c r="LY564"/>
      <c r="LZ564"/>
      <c r="MA564"/>
      <c r="MB564"/>
      <c r="MC564"/>
      <c r="MD564"/>
      <c r="ME564"/>
      <c r="MF564"/>
      <c r="MG564"/>
      <c r="MH564"/>
      <c r="MI564"/>
      <c r="MJ564"/>
      <c r="MK564"/>
      <c r="ML564"/>
      <c r="MM564"/>
      <c r="MN564"/>
      <c r="MO564"/>
      <c r="MP564"/>
      <c r="MQ564"/>
      <c r="MR564"/>
      <c r="MS564"/>
      <c r="MT564"/>
      <c r="MU564"/>
      <c r="MV564"/>
      <c r="MW564"/>
      <c r="MX564"/>
      <c r="MY564"/>
      <c r="MZ564"/>
      <c r="NA564"/>
      <c r="NB564"/>
      <c r="NC564"/>
      <c r="ND564"/>
      <c r="NE564"/>
      <c r="NF564"/>
      <c r="NG564"/>
      <c r="NH564"/>
      <c r="NI564"/>
      <c r="NJ564"/>
      <c r="NK564"/>
      <c r="NL564"/>
      <c r="NM564"/>
      <c r="NN564"/>
      <c r="NO564"/>
      <c r="NP564"/>
      <c r="NQ564"/>
      <c r="NR564"/>
      <c r="NS564"/>
      <c r="NT564"/>
      <c r="NU564"/>
      <c r="NV564"/>
      <c r="NW564"/>
      <c r="NX564"/>
      <c r="NY564"/>
      <c r="NZ564"/>
      <c r="OA564"/>
      <c r="OB564"/>
      <c r="OC564"/>
      <c r="OD564"/>
      <c r="OE564"/>
      <c r="OF564"/>
      <c r="OG564"/>
      <c r="OH564"/>
      <c r="OI564"/>
      <c r="OJ564"/>
      <c r="OK564"/>
      <c r="OL564"/>
      <c r="OM564"/>
      <c r="ON564"/>
      <c r="OO564"/>
      <c r="OP564"/>
      <c r="OQ564"/>
      <c r="OR564"/>
      <c r="OS564"/>
      <c r="OT564"/>
      <c r="OU564"/>
      <c r="OV564"/>
      <c r="OW564"/>
      <c r="OX564"/>
      <c r="OY564"/>
      <c r="OZ564"/>
      <c r="PA564"/>
      <c r="PB564"/>
      <c r="PC564"/>
      <c r="PD564"/>
      <c r="PE564"/>
      <c r="PF564"/>
      <c r="PG564"/>
      <c r="PH564"/>
      <c r="PI564"/>
      <c r="PJ564"/>
      <c r="PK564"/>
      <c r="PL564"/>
      <c r="PM564"/>
      <c r="PN564"/>
      <c r="PO564"/>
      <c r="PP564"/>
      <c r="PQ564"/>
      <c r="PR564"/>
      <c r="PS564"/>
      <c r="PT564"/>
      <c r="PU564"/>
      <c r="PV564"/>
      <c r="PW564"/>
      <c r="PX564"/>
      <c r="PY564"/>
      <c r="PZ564"/>
      <c r="QA564"/>
      <c r="QB564"/>
      <c r="QC564"/>
      <c r="QD564"/>
      <c r="QE564"/>
      <c r="QF564"/>
      <c r="QG564"/>
      <c r="QH564"/>
      <c r="QI564"/>
      <c r="QJ564"/>
      <c r="QK564"/>
      <c r="QL564"/>
      <c r="QM564"/>
      <c r="QN564"/>
      <c r="QO564"/>
      <c r="QP564"/>
      <c r="QQ564"/>
      <c r="QR564"/>
      <c r="QS564"/>
      <c r="QT564"/>
      <c r="QU564"/>
      <c r="QV564"/>
      <c r="QW564"/>
      <c r="QX564"/>
      <c r="QY564"/>
      <c r="QZ564"/>
      <c r="RA564"/>
      <c r="RB564"/>
      <c r="RC564"/>
      <c r="RD564"/>
      <c r="RE564"/>
      <c r="RF564"/>
      <c r="RG564"/>
      <c r="RH564"/>
      <c r="RI564"/>
      <c r="RJ564"/>
      <c r="RK564"/>
      <c r="RL564"/>
      <c r="RM564"/>
      <c r="RN564"/>
      <c r="RO564"/>
      <c r="RP564"/>
      <c r="RQ564"/>
    </row>
    <row r="565" spans="1:485" s="165" customFormat="1" ht="13.5" thickBot="1" x14ac:dyDescent="0.25">
      <c r="A565" s="186">
        <v>55</v>
      </c>
      <c r="B565" s="200" t="s">
        <v>569</v>
      </c>
      <c r="C565" s="200" t="s">
        <v>890</v>
      </c>
      <c r="D565" s="201" t="s">
        <v>933</v>
      </c>
      <c r="E565" s="202">
        <f>8111038+8111038</f>
        <v>16222076</v>
      </c>
      <c r="F565" s="176">
        <v>0</v>
      </c>
      <c r="G565" s="174">
        <f t="shared" si="21"/>
        <v>-16222076</v>
      </c>
      <c r="H565" s="110">
        <f t="shared" si="22"/>
        <v>-1</v>
      </c>
      <c r="I565" s="173"/>
      <c r="J565" s="120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  <c r="IY565"/>
      <c r="IZ565"/>
      <c r="JA565"/>
      <c r="JB565"/>
      <c r="JC565"/>
      <c r="JD565"/>
      <c r="JE565"/>
      <c r="JF565"/>
      <c r="JG565"/>
      <c r="JH565"/>
      <c r="JI565"/>
      <c r="JJ565"/>
      <c r="JK565"/>
      <c r="JL565"/>
      <c r="JM565"/>
      <c r="JN565"/>
      <c r="JO565"/>
      <c r="JP565"/>
      <c r="JQ565"/>
      <c r="JR565"/>
      <c r="JS565"/>
      <c r="JT565"/>
      <c r="JU565"/>
      <c r="JV565"/>
      <c r="JW565"/>
      <c r="JX565"/>
      <c r="JY565"/>
      <c r="JZ565"/>
      <c r="KA565"/>
      <c r="KB565"/>
      <c r="KC565"/>
      <c r="KD565"/>
      <c r="KE565"/>
      <c r="KF565"/>
      <c r="KG565"/>
      <c r="KH565"/>
      <c r="KI565"/>
      <c r="KJ565"/>
      <c r="KK565"/>
      <c r="KL565"/>
      <c r="KM565"/>
      <c r="KN565"/>
      <c r="KO565"/>
      <c r="KP565"/>
      <c r="KQ565"/>
      <c r="KR565"/>
      <c r="KS565"/>
      <c r="KT565"/>
      <c r="KU565"/>
      <c r="KV565"/>
      <c r="KW565"/>
      <c r="KX565"/>
      <c r="KY565"/>
      <c r="KZ565"/>
      <c r="LA565"/>
      <c r="LB565"/>
      <c r="LC565"/>
      <c r="LD565"/>
      <c r="LE565"/>
      <c r="LF565"/>
      <c r="LG565"/>
      <c r="LH565"/>
      <c r="LI565"/>
      <c r="LJ565"/>
      <c r="LK565"/>
      <c r="LL565"/>
      <c r="LM565"/>
      <c r="LN565"/>
      <c r="LO565"/>
      <c r="LP565"/>
      <c r="LQ565"/>
      <c r="LR565"/>
      <c r="LS565"/>
      <c r="LT565"/>
      <c r="LU565"/>
      <c r="LV565"/>
      <c r="LW565"/>
      <c r="LX565"/>
      <c r="LY565"/>
      <c r="LZ565"/>
      <c r="MA565"/>
      <c r="MB565"/>
      <c r="MC565"/>
      <c r="MD565"/>
      <c r="ME565"/>
      <c r="MF565"/>
      <c r="MG565"/>
      <c r="MH565"/>
      <c r="MI565"/>
      <c r="MJ565"/>
      <c r="MK565"/>
      <c r="ML565"/>
      <c r="MM565"/>
      <c r="MN565"/>
      <c r="MO565"/>
      <c r="MP565"/>
      <c r="MQ565"/>
      <c r="MR565"/>
      <c r="MS565"/>
      <c r="MT565"/>
      <c r="MU565"/>
      <c r="MV565"/>
      <c r="MW565"/>
      <c r="MX565"/>
      <c r="MY565"/>
      <c r="MZ565"/>
      <c r="NA565"/>
      <c r="NB565"/>
      <c r="NC565"/>
      <c r="ND565"/>
      <c r="NE565"/>
      <c r="NF565"/>
      <c r="NG565"/>
      <c r="NH565"/>
      <c r="NI565"/>
      <c r="NJ565"/>
      <c r="NK565"/>
      <c r="NL565"/>
      <c r="NM565"/>
      <c r="NN565"/>
      <c r="NO565"/>
      <c r="NP565"/>
      <c r="NQ565"/>
      <c r="NR565"/>
      <c r="NS565"/>
      <c r="NT565"/>
      <c r="NU565"/>
      <c r="NV565"/>
      <c r="NW565"/>
      <c r="NX565"/>
      <c r="NY565"/>
      <c r="NZ565"/>
      <c r="OA565"/>
      <c r="OB565"/>
      <c r="OC565"/>
      <c r="OD565"/>
      <c r="OE565"/>
      <c r="OF565"/>
      <c r="OG565"/>
      <c r="OH565"/>
      <c r="OI565"/>
      <c r="OJ565"/>
      <c r="OK565"/>
      <c r="OL565"/>
      <c r="OM565"/>
      <c r="ON565"/>
      <c r="OO565"/>
      <c r="OP565"/>
      <c r="OQ565"/>
      <c r="OR565"/>
      <c r="OS565"/>
      <c r="OT565"/>
      <c r="OU565"/>
      <c r="OV565"/>
      <c r="OW565"/>
      <c r="OX565"/>
      <c r="OY565"/>
      <c r="OZ565"/>
      <c r="PA565"/>
      <c r="PB565"/>
      <c r="PC565"/>
      <c r="PD565"/>
      <c r="PE565"/>
      <c r="PF565"/>
      <c r="PG565"/>
      <c r="PH565"/>
      <c r="PI565"/>
      <c r="PJ565"/>
      <c r="PK565"/>
      <c r="PL565"/>
      <c r="PM565"/>
      <c r="PN565"/>
      <c r="PO565"/>
      <c r="PP565"/>
      <c r="PQ565"/>
      <c r="PR565"/>
      <c r="PS565"/>
      <c r="PT565"/>
      <c r="PU565"/>
      <c r="PV565"/>
      <c r="PW565"/>
      <c r="PX565"/>
      <c r="PY565"/>
      <c r="PZ565"/>
      <c r="QA565"/>
      <c r="QB565"/>
      <c r="QC565"/>
      <c r="QD565"/>
      <c r="QE565"/>
      <c r="QF565"/>
      <c r="QG565"/>
      <c r="QH565"/>
      <c r="QI565"/>
      <c r="QJ565"/>
      <c r="QK565"/>
      <c r="QL565"/>
      <c r="QM565"/>
      <c r="QN565"/>
      <c r="QO565"/>
      <c r="QP565"/>
      <c r="QQ565"/>
      <c r="QR565"/>
      <c r="QS565"/>
      <c r="QT565"/>
      <c r="QU565"/>
      <c r="QV565"/>
      <c r="QW565"/>
      <c r="QX565"/>
      <c r="QY565"/>
      <c r="QZ565"/>
      <c r="RA565"/>
      <c r="RB565"/>
      <c r="RC565"/>
      <c r="RD565"/>
      <c r="RE565"/>
      <c r="RF565"/>
      <c r="RG565"/>
      <c r="RH565"/>
      <c r="RI565"/>
      <c r="RJ565"/>
      <c r="RK565"/>
      <c r="RL565"/>
      <c r="RM565"/>
      <c r="RN565"/>
      <c r="RO565"/>
      <c r="RP565"/>
      <c r="RQ565"/>
    </row>
    <row r="566" spans="1:485" x14ac:dyDescent="0.2">
      <c r="A566" s="166" t="s">
        <v>568</v>
      </c>
      <c r="B566" s="167" t="s">
        <v>569</v>
      </c>
      <c r="C566" s="167" t="s">
        <v>909</v>
      </c>
      <c r="D566" s="167" t="s">
        <v>910</v>
      </c>
      <c r="E566" s="169">
        <v>0</v>
      </c>
      <c r="F566" s="175">
        <v>159568</v>
      </c>
      <c r="G566" s="103">
        <f t="shared" ref="G566:G567" si="23">SUM(F566-E566)</f>
        <v>159568</v>
      </c>
      <c r="H566" s="71">
        <v>1</v>
      </c>
      <c r="I566" s="172"/>
      <c r="J566" s="168"/>
    </row>
    <row r="567" spans="1:485" ht="13.5" thickBot="1" x14ac:dyDescent="0.25">
      <c r="A567" s="162" t="s">
        <v>568</v>
      </c>
      <c r="B567" s="163" t="s">
        <v>569</v>
      </c>
      <c r="C567" s="163" t="s">
        <v>911</v>
      </c>
      <c r="D567" s="163" t="s">
        <v>912</v>
      </c>
      <c r="E567" s="170">
        <v>0</v>
      </c>
      <c r="F567" s="176">
        <v>633655</v>
      </c>
      <c r="G567" s="174">
        <f t="shared" si="23"/>
        <v>633655</v>
      </c>
      <c r="H567" s="110">
        <v>1</v>
      </c>
      <c r="I567" s="173"/>
      <c r="J567" s="120"/>
    </row>
    <row r="568" spans="1:485" ht="13.5" thickBot="1" x14ac:dyDescent="0.25">
      <c r="A568" s="186" t="s">
        <v>939</v>
      </c>
      <c r="B568" s="187"/>
      <c r="C568" s="187"/>
      <c r="D568" s="188"/>
      <c r="E568" s="176">
        <f>SUM(E564:E567)</f>
        <v>19567895</v>
      </c>
      <c r="F568" s="176">
        <f>SUM(F564:F567)</f>
        <v>793223</v>
      </c>
      <c r="G568" s="171">
        <f>SUM(G563:G567)</f>
        <v>-18774672</v>
      </c>
      <c r="H568" s="189"/>
      <c r="I568" s="119"/>
      <c r="J568" s="120"/>
    </row>
    <row r="569" spans="1:485" x14ac:dyDescent="0.2">
      <c r="E569" s="38"/>
    </row>
    <row r="570" spans="1:485" s="143" customFormat="1" x14ac:dyDescent="0.2">
      <c r="A570" s="142">
        <f>SUM(A552)</f>
        <v>542</v>
      </c>
      <c r="B570" s="143" t="s">
        <v>924</v>
      </c>
      <c r="E570" s="144">
        <f>SUM(E552+E562+E568)</f>
        <v>1838402833</v>
      </c>
      <c r="F570" s="144">
        <f>SUM(F552+F562+F568)</f>
        <v>2239258620</v>
      </c>
      <c r="G570" s="144">
        <f>SUM(G552+G562+G568)</f>
        <v>400855787</v>
      </c>
      <c r="I570" s="145"/>
      <c r="J570" s="145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  <c r="IY570"/>
      <c r="IZ570"/>
      <c r="JA570"/>
      <c r="JB570"/>
      <c r="JC570"/>
      <c r="JD570"/>
      <c r="JE570"/>
      <c r="JF570"/>
      <c r="JG570"/>
      <c r="JH570"/>
      <c r="JI570"/>
      <c r="JJ570"/>
      <c r="JK570"/>
      <c r="JL570"/>
      <c r="JM570"/>
      <c r="JN570"/>
      <c r="JO570"/>
      <c r="JP570"/>
      <c r="JQ570"/>
      <c r="JR570"/>
      <c r="JS570"/>
      <c r="JT570"/>
      <c r="JU570"/>
      <c r="JV570"/>
      <c r="JW570"/>
      <c r="JX570"/>
      <c r="JY570"/>
      <c r="JZ570"/>
      <c r="KA570"/>
      <c r="KB570"/>
      <c r="KC570"/>
      <c r="KD570"/>
      <c r="KE570"/>
      <c r="KF570"/>
      <c r="KG570"/>
      <c r="KH570"/>
      <c r="KI570"/>
      <c r="KJ570"/>
      <c r="KK570"/>
      <c r="KL570"/>
      <c r="KM570"/>
      <c r="KN570"/>
      <c r="KO570"/>
      <c r="KP570"/>
      <c r="KQ570"/>
      <c r="KR570"/>
      <c r="KS570"/>
      <c r="KT570"/>
      <c r="KU570"/>
      <c r="KV570"/>
      <c r="KW570"/>
      <c r="KX570"/>
      <c r="KY570"/>
      <c r="KZ570"/>
      <c r="LA570"/>
      <c r="LB570"/>
      <c r="LC570"/>
      <c r="LD570"/>
      <c r="LE570"/>
      <c r="LF570"/>
      <c r="LG570"/>
      <c r="LH570"/>
      <c r="LI570"/>
      <c r="LJ570"/>
      <c r="LK570"/>
      <c r="LL570"/>
      <c r="LM570"/>
      <c r="LN570"/>
      <c r="LO570"/>
      <c r="LP570"/>
      <c r="LQ570"/>
      <c r="LR570"/>
      <c r="LS570"/>
      <c r="LT570"/>
      <c r="LU570"/>
      <c r="LV570"/>
      <c r="LW570"/>
      <c r="LX570"/>
      <c r="LY570"/>
      <c r="LZ570"/>
      <c r="MA570"/>
      <c r="MB570"/>
      <c r="MC570"/>
      <c r="MD570"/>
      <c r="ME570"/>
      <c r="MF570"/>
      <c r="MG570"/>
      <c r="MH570"/>
      <c r="MI570"/>
      <c r="MJ570"/>
      <c r="MK570"/>
      <c r="ML570"/>
      <c r="MM570"/>
      <c r="MN570"/>
      <c r="MO570"/>
      <c r="MP570"/>
      <c r="MQ570"/>
      <c r="MR570"/>
      <c r="MS570"/>
      <c r="MT570"/>
      <c r="MU570"/>
      <c r="MV570"/>
      <c r="MW570"/>
      <c r="MX570"/>
      <c r="MY570"/>
      <c r="MZ570"/>
      <c r="NA570"/>
      <c r="NB570"/>
      <c r="NC570"/>
      <c r="ND570"/>
      <c r="NE570"/>
      <c r="NF570"/>
      <c r="NG570"/>
      <c r="NH570"/>
      <c r="NI570"/>
      <c r="NJ570"/>
      <c r="NK570"/>
      <c r="NL570"/>
      <c r="NM570"/>
      <c r="NN570"/>
      <c r="NO570"/>
      <c r="NP570"/>
      <c r="NQ570"/>
      <c r="NR570"/>
      <c r="NS570"/>
      <c r="NT570"/>
      <c r="NU570"/>
      <c r="NV570"/>
      <c r="NW570"/>
      <c r="NX570"/>
      <c r="NY570"/>
      <c r="NZ570"/>
      <c r="OA570"/>
      <c r="OB570"/>
      <c r="OC570"/>
      <c r="OD570"/>
      <c r="OE570"/>
      <c r="OF570"/>
      <c r="OG570"/>
      <c r="OH570"/>
      <c r="OI570"/>
      <c r="OJ570"/>
      <c r="OK570"/>
      <c r="OL570"/>
      <c r="OM570"/>
      <c r="ON570"/>
      <c r="OO570"/>
      <c r="OP570"/>
      <c r="OQ570"/>
      <c r="OR570"/>
      <c r="OS570"/>
      <c r="OT570"/>
      <c r="OU570"/>
      <c r="OV570"/>
      <c r="OW570"/>
      <c r="OX570"/>
      <c r="OY570"/>
      <c r="OZ570"/>
      <c r="PA570"/>
      <c r="PB570"/>
      <c r="PC570"/>
      <c r="PD570"/>
      <c r="PE570"/>
      <c r="PF570"/>
      <c r="PG570"/>
      <c r="PH570"/>
      <c r="PI570"/>
      <c r="PJ570"/>
      <c r="PK570"/>
      <c r="PL570"/>
      <c r="PM570"/>
      <c r="PN570"/>
      <c r="PO570"/>
      <c r="PP570"/>
      <c r="PQ570"/>
      <c r="PR570"/>
      <c r="PS570"/>
      <c r="PT570"/>
      <c r="PU570"/>
      <c r="PV570"/>
      <c r="PW570"/>
      <c r="PX570"/>
      <c r="PY570"/>
      <c r="PZ570"/>
      <c r="QA570"/>
      <c r="QB570"/>
      <c r="QC570"/>
      <c r="QD570"/>
      <c r="QE570"/>
      <c r="QF570"/>
      <c r="QG570"/>
      <c r="QH570"/>
      <c r="QI570"/>
      <c r="QJ570"/>
      <c r="QK570"/>
      <c r="QL570"/>
      <c r="QM570"/>
      <c r="QN570"/>
      <c r="QO570"/>
      <c r="QP570"/>
      <c r="QQ570"/>
      <c r="QR570"/>
      <c r="QS570"/>
      <c r="QT570"/>
      <c r="QU570"/>
      <c r="QV570"/>
      <c r="QW570"/>
      <c r="QX570"/>
      <c r="QY570"/>
      <c r="QZ570"/>
      <c r="RA570"/>
      <c r="RB570"/>
      <c r="RC570"/>
      <c r="RD570"/>
      <c r="RE570"/>
      <c r="RF570"/>
      <c r="RG570"/>
      <c r="RH570"/>
      <c r="RI570"/>
      <c r="RJ570"/>
      <c r="RK570"/>
      <c r="RL570"/>
      <c r="RM570"/>
      <c r="RN570"/>
      <c r="RO570"/>
      <c r="RP570"/>
      <c r="RQ570"/>
    </row>
    <row r="578" ht="12.75" customHeight="1" x14ac:dyDescent="0.2"/>
    <row r="585" ht="13.5" customHeight="1" x14ac:dyDescent="0.2"/>
  </sheetData>
  <sortState ref="M430:Q443">
    <sortCondition ref="M430:M443"/>
    <sortCondition ref="O430:O443"/>
  </sortState>
  <mergeCells count="6">
    <mergeCell ref="A5:D6"/>
    <mergeCell ref="A554:J554"/>
    <mergeCell ref="A555:J557"/>
    <mergeCell ref="A563:J563"/>
    <mergeCell ref="I1:I8"/>
    <mergeCell ref="J1:J8"/>
  </mergeCells>
  <conditionalFormatting sqref="H562 I9:J551">
    <cfRule type="cellIs" dxfId="21" priority="66" operator="lessThan">
      <formula>0</formula>
    </cfRule>
  </conditionalFormatting>
  <conditionalFormatting sqref="G9 G551:G553">
    <cfRule type="cellIs" dxfId="20" priority="67" operator="lessThan">
      <formula>0</formula>
    </cfRule>
  </conditionalFormatting>
  <conditionalFormatting sqref="H9 H551:H552">
    <cfRule type="cellIs" dxfId="19" priority="62" operator="lessThan">
      <formula>0</formula>
    </cfRule>
  </conditionalFormatting>
  <conditionalFormatting sqref="G10:G550">
    <cfRule type="cellIs" dxfId="18" priority="57" operator="lessThan">
      <formula>0</formula>
    </cfRule>
  </conditionalFormatting>
  <conditionalFormatting sqref="G566">
    <cfRule type="cellIs" dxfId="17" priority="47" operator="lessThan">
      <formula>0</formula>
    </cfRule>
  </conditionalFormatting>
  <conditionalFormatting sqref="G567">
    <cfRule type="cellIs" dxfId="16" priority="49" operator="lessThan">
      <formula>0</formula>
    </cfRule>
  </conditionalFormatting>
  <conditionalFormatting sqref="I562:J562 I558:J560">
    <cfRule type="cellIs" dxfId="15" priority="55" operator="lessThan">
      <formula>0</formula>
    </cfRule>
    <cfRule type="cellIs" priority="56" operator="lessThan">
      <formula>0</formula>
    </cfRule>
  </conditionalFormatting>
  <conditionalFormatting sqref="G562">
    <cfRule type="cellIs" dxfId="14" priority="52" operator="lessThan">
      <formula>0</formula>
    </cfRule>
  </conditionalFormatting>
  <conditionalFormatting sqref="I561:J561">
    <cfRule type="cellIs" dxfId="13" priority="53" operator="lessThan">
      <formula>0</formula>
    </cfRule>
    <cfRule type="cellIs" priority="54" operator="lessThan">
      <formula>0</formula>
    </cfRule>
  </conditionalFormatting>
  <conditionalFormatting sqref="H568">
    <cfRule type="cellIs" dxfId="12" priority="50" operator="lessThan">
      <formula>0</formula>
    </cfRule>
    <cfRule type="cellIs" priority="51" operator="lessThan">
      <formula>0</formula>
    </cfRule>
  </conditionalFormatting>
  <conditionalFormatting sqref="G568">
    <cfRule type="cellIs" dxfId="11" priority="48" operator="lessThan">
      <formula>0</formula>
    </cfRule>
  </conditionalFormatting>
  <conditionalFormatting sqref="G567">
    <cfRule type="cellIs" dxfId="10" priority="45" operator="lessThan">
      <formula>0</formula>
    </cfRule>
  </conditionalFormatting>
  <conditionalFormatting sqref="G566">
    <cfRule type="cellIs" dxfId="9" priority="46" operator="lessThan">
      <formula>0</formula>
    </cfRule>
  </conditionalFormatting>
  <conditionalFormatting sqref="G558:G561">
    <cfRule type="cellIs" dxfId="8" priority="43" operator="lessThan">
      <formula>0</formula>
    </cfRule>
  </conditionalFormatting>
  <conditionalFormatting sqref="H10:H550">
    <cfRule type="cellIs" dxfId="7" priority="9" operator="lessThan">
      <formula>0</formula>
    </cfRule>
  </conditionalFormatting>
  <conditionalFormatting sqref="H558:H561">
    <cfRule type="cellIs" dxfId="6" priority="8" operator="lessThan">
      <formula>0</formula>
    </cfRule>
  </conditionalFormatting>
  <conditionalFormatting sqref="H566:H567">
    <cfRule type="cellIs" dxfId="5" priority="7" operator="lessThan">
      <formula>0</formula>
    </cfRule>
  </conditionalFormatting>
  <conditionalFormatting sqref="G564">
    <cfRule type="cellIs" dxfId="4" priority="5" operator="lessThan">
      <formula>0</formula>
    </cfRule>
  </conditionalFormatting>
  <conditionalFormatting sqref="G565">
    <cfRule type="cellIs" dxfId="3" priority="6" operator="lessThan">
      <formula>0</formula>
    </cfRule>
  </conditionalFormatting>
  <conditionalFormatting sqref="G565">
    <cfRule type="cellIs" dxfId="2" priority="3" operator="lessThan">
      <formula>0</formula>
    </cfRule>
  </conditionalFormatting>
  <conditionalFormatting sqref="G564">
    <cfRule type="cellIs" dxfId="1" priority="4" operator="lessThan">
      <formula>0</formula>
    </cfRule>
  </conditionalFormatting>
  <conditionalFormatting sqref="H564:H565">
    <cfRule type="cellIs" dxfId="0" priority="1" operator="lessThan">
      <formula>0</formula>
    </cfRule>
  </conditionalFormatting>
  <printOptions horizontalCentered="1" gridLines="1"/>
  <pageMargins left="0.5" right="0.5" top="0.76" bottom="0.54" header="0.3" footer="0.3"/>
  <pageSetup scale="81" orientation="portrait" r:id="rId1"/>
  <headerFooter>
    <oddHeader>&amp;L&amp;"Times,Regular"FY18 Comp of FY18 Initial 07/17/17 vs 
FY19 Initial 07/12/18 State Aid Allocation&amp;C&amp;"Times,Regular"Oklahoma State Department of Education&amp;R&amp;"Times,Regular"07/12/18</oddHeader>
    <oddFooter>&amp;L&amp;"Times,Regular"State Aid Section
Tab &amp;A&amp;C&amp;"Times,Regular"&amp;P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FY18 060818 vs FY19 071218</vt:lpstr>
      <vt:lpstr>FY18 071717 vs FY19 071218</vt:lpstr>
      <vt:lpstr>'FY18 060818 vs FY19 071218'!Print_Area</vt:lpstr>
      <vt:lpstr>'FY18 071717 vs FY19 071218'!Print_Area</vt:lpstr>
      <vt:lpstr>'FY18 060818 vs FY19 071218'!Print_Titles</vt:lpstr>
      <vt:lpstr>'FY18 071717 vs FY19 071218'!Print_Titles</vt:lpstr>
    </vt:vector>
  </TitlesOfParts>
  <Company>Oklahoma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2018-07-13T15:06:34Z</cp:lastPrinted>
  <dcterms:created xsi:type="dcterms:W3CDTF">2015-07-01T17:30:33Z</dcterms:created>
  <dcterms:modified xsi:type="dcterms:W3CDTF">2018-08-13T18:59:07Z</dcterms:modified>
</cp:coreProperties>
</file>