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t\Financial Services\State Aid\Calculation Sheets\FY20 Calc Sheets\"/>
    </mc:Choice>
  </mc:AlternateContent>
  <bookViews>
    <workbookView xWindow="0" yWindow="0" windowWidth="26505" windowHeight="10560" tabRatio="989"/>
  </bookViews>
  <sheets>
    <sheet name="FY19 061019 vs FY20 071619" sheetId="4" r:id="rId1"/>
    <sheet name="FY19 071218 vs FY20 071619" sheetId="5" r:id="rId2"/>
  </sheets>
  <definedNames>
    <definedName name="_xlnm.Print_Area" localSheetId="0">'FY19 061019 vs FY20 071619'!$A$9:$M$571</definedName>
    <definedName name="_xlnm.Print_Area" localSheetId="1">'FY19 071218 vs FY20 071619'!$A$9:$J$575</definedName>
    <definedName name="_xlnm.Print_Titles" localSheetId="0">'FY19 061019 vs FY20 071619'!$1:$8</definedName>
    <definedName name="_xlnm.Print_Titles" localSheetId="1">'FY19 071218 vs FY20 071619'!$1:$8</definedName>
  </definedNames>
  <calcPr calcId="162913"/>
</workbook>
</file>

<file path=xl/calcChain.xml><?xml version="1.0" encoding="utf-8"?>
<calcChain xmlns="http://schemas.openxmlformats.org/spreadsheetml/2006/main">
  <c r="G550" i="5" l="1"/>
  <c r="G549" i="5"/>
  <c r="G548" i="5"/>
  <c r="G547" i="5"/>
  <c r="G546" i="5"/>
  <c r="G545" i="5"/>
  <c r="G544" i="5"/>
  <c r="G543" i="5"/>
  <c r="G542" i="5"/>
  <c r="G541" i="5"/>
  <c r="G540" i="5"/>
  <c r="G539" i="5"/>
  <c r="G538" i="5"/>
  <c r="G537" i="5"/>
  <c r="G536" i="5"/>
  <c r="G535" i="5"/>
  <c r="G534" i="5"/>
  <c r="G533" i="5"/>
  <c r="G532" i="5"/>
  <c r="G531" i="5"/>
  <c r="G530" i="5"/>
  <c r="G529" i="5"/>
  <c r="G528" i="5"/>
  <c r="G527" i="5"/>
  <c r="G526" i="5"/>
  <c r="G525" i="5"/>
  <c r="G524" i="5"/>
  <c r="G523" i="5"/>
  <c r="G522" i="5"/>
  <c r="G521" i="5"/>
  <c r="G520" i="5"/>
  <c r="G519" i="5"/>
  <c r="G518" i="5"/>
  <c r="G517" i="5"/>
  <c r="G516" i="5"/>
  <c r="G515" i="5"/>
  <c r="G514" i="5"/>
  <c r="G513" i="5"/>
  <c r="G512" i="5"/>
  <c r="G511" i="5"/>
  <c r="G510" i="5"/>
  <c r="G509" i="5"/>
  <c r="G508" i="5"/>
  <c r="G507" i="5"/>
  <c r="G506" i="5"/>
  <c r="G505" i="5"/>
  <c r="G504" i="5"/>
  <c r="G503" i="5"/>
  <c r="G502" i="5"/>
  <c r="G501" i="5"/>
  <c r="G500" i="5"/>
  <c r="G499" i="5"/>
  <c r="G498" i="5"/>
  <c r="G497" i="5"/>
  <c r="G496" i="5"/>
  <c r="G495" i="5"/>
  <c r="G494" i="5"/>
  <c r="G493" i="5"/>
  <c r="G492" i="5"/>
  <c r="G491" i="5"/>
  <c r="G490" i="5"/>
  <c r="G489" i="5"/>
  <c r="G488" i="5"/>
  <c r="G487" i="5"/>
  <c r="G486" i="5"/>
  <c r="G485" i="5"/>
  <c r="G484" i="5"/>
  <c r="G483" i="5"/>
  <c r="G482" i="5"/>
  <c r="G481" i="5"/>
  <c r="G480" i="5"/>
  <c r="G479" i="5"/>
  <c r="G478" i="5"/>
  <c r="G477" i="5"/>
  <c r="G476" i="5"/>
  <c r="G475" i="5"/>
  <c r="G474" i="5"/>
  <c r="G473" i="5"/>
  <c r="G472" i="5"/>
  <c r="G471" i="5"/>
  <c r="G470" i="5"/>
  <c r="G469" i="5"/>
  <c r="G468" i="5"/>
  <c r="G467" i="5"/>
  <c r="G466" i="5"/>
  <c r="G465" i="5"/>
  <c r="G464" i="5"/>
  <c r="G463" i="5"/>
  <c r="G462" i="5"/>
  <c r="G461" i="5"/>
  <c r="G460" i="5"/>
  <c r="G459" i="5"/>
  <c r="G458" i="5"/>
  <c r="G457" i="5"/>
  <c r="G456" i="5"/>
  <c r="G455" i="5"/>
  <c r="G454" i="5"/>
  <c r="G453" i="5"/>
  <c r="G452" i="5"/>
  <c r="G451" i="5"/>
  <c r="G450" i="5"/>
  <c r="G449" i="5"/>
  <c r="G448" i="5"/>
  <c r="G447" i="5"/>
  <c r="G446" i="5"/>
  <c r="G445" i="5"/>
  <c r="G444" i="5"/>
  <c r="G443" i="5"/>
  <c r="G442" i="5"/>
  <c r="G441" i="5"/>
  <c r="G440" i="5"/>
  <c r="G439" i="5"/>
  <c r="G438" i="5"/>
  <c r="G437" i="5"/>
  <c r="G436" i="5"/>
  <c r="G435" i="5"/>
  <c r="G434" i="5"/>
  <c r="G433" i="5"/>
  <c r="G432" i="5"/>
  <c r="G431" i="5"/>
  <c r="G430" i="5"/>
  <c r="G429" i="5"/>
  <c r="G428" i="5"/>
  <c r="G427" i="5"/>
  <c r="G426" i="5"/>
  <c r="G425" i="5"/>
  <c r="G424" i="5"/>
  <c r="G423" i="5"/>
  <c r="G422" i="5"/>
  <c r="G421" i="5"/>
  <c r="G420" i="5"/>
  <c r="G419" i="5"/>
  <c r="G418" i="5"/>
  <c r="G417" i="5"/>
  <c r="G416" i="5"/>
  <c r="G415" i="5"/>
  <c r="G414" i="5"/>
  <c r="G413" i="5"/>
  <c r="G412" i="5"/>
  <c r="G411" i="5"/>
  <c r="G410" i="5"/>
  <c r="G409" i="5"/>
  <c r="G408" i="5"/>
  <c r="G407" i="5"/>
  <c r="G406" i="5"/>
  <c r="G405" i="5"/>
  <c r="G404" i="5"/>
  <c r="G403" i="5"/>
  <c r="G402" i="5"/>
  <c r="G401" i="5"/>
  <c r="G400" i="5"/>
  <c r="G399" i="5"/>
  <c r="G398" i="5"/>
  <c r="G397" i="5"/>
  <c r="G396" i="5"/>
  <c r="G395" i="5"/>
  <c r="G394" i="5"/>
  <c r="G393" i="5"/>
  <c r="G392" i="5"/>
  <c r="G391" i="5"/>
  <c r="G390" i="5"/>
  <c r="G389" i="5"/>
  <c r="G388" i="5"/>
  <c r="G387" i="5"/>
  <c r="G386" i="5"/>
  <c r="G385" i="5"/>
  <c r="G384" i="5"/>
  <c r="G383" i="5"/>
  <c r="G382" i="5"/>
  <c r="G381" i="5"/>
  <c r="G380" i="5"/>
  <c r="G379" i="5"/>
  <c r="G378" i="5"/>
  <c r="G377" i="5"/>
  <c r="G376" i="5"/>
  <c r="G375" i="5"/>
  <c r="G374" i="5"/>
  <c r="G373" i="5"/>
  <c r="G372" i="5"/>
  <c r="G371" i="5"/>
  <c r="G370" i="5"/>
  <c r="G369" i="5"/>
  <c r="G368" i="5"/>
  <c r="G367" i="5"/>
  <c r="G366" i="5"/>
  <c r="G365" i="5"/>
  <c r="G364" i="5"/>
  <c r="G363" i="5"/>
  <c r="G362" i="5"/>
  <c r="G361" i="5"/>
  <c r="G360" i="5"/>
  <c r="G359" i="5"/>
  <c r="G358" i="5"/>
  <c r="G357" i="5"/>
  <c r="G356" i="5"/>
  <c r="G355" i="5"/>
  <c r="G354" i="5"/>
  <c r="G353" i="5"/>
  <c r="G352" i="5"/>
  <c r="G351" i="5"/>
  <c r="G350" i="5"/>
  <c r="G349" i="5"/>
  <c r="G348" i="5"/>
  <c r="G347" i="5"/>
  <c r="G346" i="5"/>
  <c r="G345" i="5"/>
  <c r="G344" i="5"/>
  <c r="G343" i="5"/>
  <c r="G342" i="5"/>
  <c r="G341" i="5"/>
  <c r="G340" i="5"/>
  <c r="G339" i="5"/>
  <c r="G338" i="5"/>
  <c r="G337" i="5"/>
  <c r="G336" i="5"/>
  <c r="G335" i="5"/>
  <c r="G334" i="5"/>
  <c r="G333" i="5"/>
  <c r="G332" i="5"/>
  <c r="G331" i="5"/>
  <c r="G330" i="5"/>
  <c r="G329" i="5"/>
  <c r="G328" i="5"/>
  <c r="G327" i="5"/>
  <c r="G326" i="5"/>
  <c r="G325" i="5"/>
  <c r="G324" i="5"/>
  <c r="G323" i="5"/>
  <c r="G322" i="5"/>
  <c r="G321" i="5"/>
  <c r="G320" i="5"/>
  <c r="G319" i="5"/>
  <c r="G318" i="5"/>
  <c r="G317" i="5"/>
  <c r="G316" i="5"/>
  <c r="G315" i="5"/>
  <c r="G314" i="5"/>
  <c r="G313" i="5"/>
  <c r="G312" i="5"/>
  <c r="G311" i="5"/>
  <c r="G310" i="5"/>
  <c r="G309" i="5"/>
  <c r="G308" i="5"/>
  <c r="G307" i="5"/>
  <c r="G306" i="5"/>
  <c r="G305" i="5"/>
  <c r="G304" i="5"/>
  <c r="G303" i="5"/>
  <c r="G302" i="5"/>
  <c r="G301" i="5"/>
  <c r="G300" i="5"/>
  <c r="G299" i="5"/>
  <c r="G298" i="5"/>
  <c r="G297" i="5"/>
  <c r="G296" i="5"/>
  <c r="G295" i="5"/>
  <c r="G294" i="5"/>
  <c r="G293" i="5"/>
  <c r="G292" i="5"/>
  <c r="G291" i="5"/>
  <c r="G290" i="5"/>
  <c r="G289" i="5"/>
  <c r="G288" i="5"/>
  <c r="G287" i="5"/>
  <c r="G286" i="5"/>
  <c r="G285" i="5"/>
  <c r="G284" i="5"/>
  <c r="G283" i="5"/>
  <c r="G282" i="5"/>
  <c r="G281" i="5"/>
  <c r="G280" i="5"/>
  <c r="G279" i="5"/>
  <c r="G278" i="5"/>
  <c r="G277" i="5"/>
  <c r="G276" i="5"/>
  <c r="G275" i="5"/>
  <c r="G274" i="5"/>
  <c r="G273" i="5"/>
  <c r="G272" i="5"/>
  <c r="G271" i="5"/>
  <c r="G270" i="5"/>
  <c r="G269" i="5"/>
  <c r="G268" i="5"/>
  <c r="G267" i="5"/>
  <c r="G266" i="5"/>
  <c r="G265" i="5"/>
  <c r="G264" i="5"/>
  <c r="G263" i="5"/>
  <c r="G262" i="5"/>
  <c r="G261" i="5"/>
  <c r="G260" i="5"/>
  <c r="G259" i="5"/>
  <c r="G258" i="5"/>
  <c r="G257" i="5"/>
  <c r="G256" i="5"/>
  <c r="G255" i="5"/>
  <c r="G254" i="5"/>
  <c r="G253" i="5"/>
  <c r="G252" i="5"/>
  <c r="G251" i="5"/>
  <c r="G250" i="5"/>
  <c r="G249" i="5"/>
  <c r="G248" i="5"/>
  <c r="G247" i="5"/>
  <c r="G246" i="5"/>
  <c r="G245" i="5"/>
  <c r="G244" i="5"/>
  <c r="G243" i="5"/>
  <c r="G242" i="5"/>
  <c r="G241" i="5"/>
  <c r="G240" i="5"/>
  <c r="G239" i="5"/>
  <c r="G238" i="5"/>
  <c r="G237" i="5"/>
  <c r="G236" i="5"/>
  <c r="G235" i="5"/>
  <c r="G234" i="5"/>
  <c r="G233" i="5"/>
  <c r="G232" i="5"/>
  <c r="G231" i="5"/>
  <c r="G230" i="5"/>
  <c r="G229" i="5"/>
  <c r="G228" i="5"/>
  <c r="G227" i="5"/>
  <c r="G226" i="5"/>
  <c r="G225" i="5"/>
  <c r="G224" i="5"/>
  <c r="G223" i="5"/>
  <c r="G222" i="5"/>
  <c r="G221" i="5"/>
  <c r="G220" i="5"/>
  <c r="G219" i="5"/>
  <c r="G218" i="5"/>
  <c r="G217" i="5"/>
  <c r="G216" i="5"/>
  <c r="G215" i="5"/>
  <c r="G214" i="5"/>
  <c r="G213" i="5"/>
  <c r="G212" i="5"/>
  <c r="G211" i="5"/>
  <c r="G210" i="5"/>
  <c r="G209" i="5"/>
  <c r="G208" i="5"/>
  <c r="G207" i="5"/>
  <c r="G206" i="5"/>
  <c r="G205" i="5"/>
  <c r="G204" i="5"/>
  <c r="G203" i="5"/>
  <c r="G202" i="5"/>
  <c r="G201" i="5"/>
  <c r="G200" i="5"/>
  <c r="G199" i="5"/>
  <c r="G198" i="5"/>
  <c r="G197" i="5"/>
  <c r="G196" i="5"/>
  <c r="G195" i="5"/>
  <c r="G194" i="5"/>
  <c r="G193" i="5"/>
  <c r="G192" i="5"/>
  <c r="G191" i="5"/>
  <c r="G190" i="5"/>
  <c r="G189" i="5"/>
  <c r="G188" i="5"/>
  <c r="G187" i="5"/>
  <c r="G186" i="5"/>
  <c r="G185" i="5"/>
  <c r="G184" i="5"/>
  <c r="G183" i="5"/>
  <c r="G182" i="5"/>
  <c r="G181" i="5"/>
  <c r="G180" i="5"/>
  <c r="G179" i="5"/>
  <c r="G178" i="5"/>
  <c r="G177" i="5"/>
  <c r="G176" i="5"/>
  <c r="G175" i="5"/>
  <c r="G174" i="5"/>
  <c r="G173" i="5"/>
  <c r="G172" i="5"/>
  <c r="G171" i="5"/>
  <c r="G170" i="5"/>
  <c r="G169" i="5"/>
  <c r="G168" i="5"/>
  <c r="G167" i="5"/>
  <c r="G166" i="5"/>
  <c r="G165" i="5"/>
  <c r="G164" i="5"/>
  <c r="G163" i="5"/>
  <c r="G162" i="5"/>
  <c r="G161" i="5"/>
  <c r="G160" i="5"/>
  <c r="G159" i="5"/>
  <c r="G158" i="5"/>
  <c r="G157" i="5"/>
  <c r="G156" i="5"/>
  <c r="G155" i="5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39" i="5"/>
  <c r="G138" i="5"/>
  <c r="G137" i="5"/>
  <c r="G136" i="5"/>
  <c r="G135" i="5"/>
  <c r="G134" i="5"/>
  <c r="G133" i="5"/>
  <c r="G132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571" i="4" l="1"/>
  <c r="G556" i="4"/>
  <c r="H556" i="4" s="1"/>
  <c r="G555" i="4"/>
  <c r="H555" i="4" s="1"/>
  <c r="G550" i="4"/>
  <c r="H550" i="4" s="1"/>
  <c r="G549" i="4"/>
  <c r="H549" i="4" s="1"/>
  <c r="H548" i="4"/>
  <c r="G548" i="4"/>
  <c r="H547" i="4"/>
  <c r="G547" i="4"/>
  <c r="G546" i="4"/>
  <c r="H546" i="4" s="1"/>
  <c r="H545" i="4"/>
  <c r="G545" i="4"/>
  <c r="G544" i="4"/>
  <c r="H544" i="4" s="1"/>
  <c r="G543" i="4"/>
  <c r="H543" i="4" s="1"/>
  <c r="H542" i="4"/>
  <c r="G542" i="4"/>
  <c r="G541" i="4"/>
  <c r="H541" i="4" s="1"/>
  <c r="G540" i="4"/>
  <c r="H540" i="4" s="1"/>
  <c r="H539" i="4"/>
  <c r="G539" i="4"/>
  <c r="H538" i="4"/>
  <c r="G538" i="4"/>
  <c r="G537" i="4"/>
  <c r="H537" i="4" s="1"/>
  <c r="H536" i="4"/>
  <c r="G536" i="4"/>
  <c r="H535" i="4"/>
  <c r="G535" i="4"/>
  <c r="G534" i="4"/>
  <c r="H534" i="4" s="1"/>
  <c r="H533" i="4"/>
  <c r="G533" i="4"/>
  <c r="G532" i="4"/>
  <c r="H532" i="4" s="1"/>
  <c r="G531" i="4"/>
  <c r="H531" i="4" s="1"/>
  <c r="H530" i="4"/>
  <c r="G530" i="4"/>
  <c r="H529" i="4"/>
  <c r="G529" i="4"/>
  <c r="G528" i="4"/>
  <c r="H528" i="4" s="1"/>
  <c r="H527" i="4"/>
  <c r="G527" i="4"/>
  <c r="G526" i="4"/>
  <c r="H526" i="4" s="1"/>
  <c r="G525" i="4"/>
  <c r="H525" i="4" s="1"/>
  <c r="H524" i="4"/>
  <c r="G524" i="4"/>
  <c r="G523" i="4"/>
  <c r="H523" i="4" s="1"/>
  <c r="G522" i="4"/>
  <c r="H522" i="4" s="1"/>
  <c r="H521" i="4"/>
  <c r="G521" i="4"/>
  <c r="H520" i="4"/>
  <c r="G520" i="4"/>
  <c r="G519" i="4"/>
  <c r="H519" i="4" s="1"/>
  <c r="H518" i="4"/>
  <c r="G518" i="4"/>
  <c r="H517" i="4"/>
  <c r="G517" i="4"/>
  <c r="G516" i="4"/>
  <c r="H516" i="4" s="1"/>
  <c r="H515" i="4"/>
  <c r="G515" i="4"/>
  <c r="G514" i="4"/>
  <c r="H514" i="4" s="1"/>
  <c r="G513" i="4"/>
  <c r="H513" i="4" s="1"/>
  <c r="H512" i="4"/>
  <c r="G512" i="4"/>
  <c r="H511" i="4"/>
  <c r="G511" i="4"/>
  <c r="G510" i="4"/>
  <c r="H510" i="4" s="1"/>
  <c r="H509" i="4"/>
  <c r="G509" i="4"/>
  <c r="G508" i="4"/>
  <c r="H508" i="4" s="1"/>
  <c r="G507" i="4"/>
  <c r="H507" i="4" s="1"/>
  <c r="H506" i="4"/>
  <c r="G506" i="4"/>
  <c r="G505" i="4"/>
  <c r="H505" i="4" s="1"/>
  <c r="G504" i="4"/>
  <c r="H504" i="4" s="1"/>
  <c r="H503" i="4"/>
  <c r="G503" i="4"/>
  <c r="H502" i="4"/>
  <c r="G502" i="4"/>
  <c r="G501" i="4"/>
  <c r="H501" i="4" s="1"/>
  <c r="H500" i="4"/>
  <c r="G500" i="4"/>
  <c r="H499" i="4"/>
  <c r="G499" i="4"/>
  <c r="G498" i="4"/>
  <c r="H498" i="4" s="1"/>
  <c r="H497" i="4"/>
  <c r="G497" i="4"/>
  <c r="G496" i="4"/>
  <c r="H496" i="4" s="1"/>
  <c r="G495" i="4"/>
  <c r="H495" i="4" s="1"/>
  <c r="H494" i="4"/>
  <c r="G494" i="4"/>
  <c r="H493" i="4"/>
  <c r="G493" i="4"/>
  <c r="G492" i="4"/>
  <c r="H492" i="4" s="1"/>
  <c r="H491" i="4"/>
  <c r="G491" i="4"/>
  <c r="G490" i="4"/>
  <c r="H490" i="4" s="1"/>
  <c r="G489" i="4"/>
  <c r="H489" i="4" s="1"/>
  <c r="H488" i="4"/>
  <c r="G488" i="4"/>
  <c r="G487" i="4"/>
  <c r="H487" i="4" s="1"/>
  <c r="G486" i="4"/>
  <c r="H486" i="4" s="1"/>
  <c r="H485" i="4"/>
  <c r="G485" i="4"/>
  <c r="H484" i="4"/>
  <c r="G484" i="4"/>
  <c r="G483" i="4"/>
  <c r="H483" i="4" s="1"/>
  <c r="H482" i="4"/>
  <c r="G482" i="4"/>
  <c r="H481" i="4"/>
  <c r="G481" i="4"/>
  <c r="G480" i="4"/>
  <c r="H480" i="4" s="1"/>
  <c r="H479" i="4"/>
  <c r="G479" i="4"/>
  <c r="G478" i="4"/>
  <c r="H478" i="4" s="1"/>
  <c r="G477" i="4"/>
  <c r="H477" i="4" s="1"/>
  <c r="H476" i="4"/>
  <c r="G476" i="4"/>
  <c r="H475" i="4"/>
  <c r="G475" i="4"/>
  <c r="G474" i="4"/>
  <c r="H474" i="4" s="1"/>
  <c r="H473" i="4"/>
  <c r="G473" i="4"/>
  <c r="G472" i="4"/>
  <c r="H472" i="4" s="1"/>
  <c r="G471" i="4"/>
  <c r="H471" i="4" s="1"/>
  <c r="H470" i="4"/>
  <c r="G470" i="4"/>
  <c r="G469" i="4"/>
  <c r="H469" i="4" s="1"/>
  <c r="G468" i="4"/>
  <c r="H468" i="4" s="1"/>
  <c r="H467" i="4"/>
  <c r="G467" i="4"/>
  <c r="H466" i="4"/>
  <c r="G466" i="4"/>
  <c r="G465" i="4"/>
  <c r="H465" i="4" s="1"/>
  <c r="H464" i="4"/>
  <c r="G464" i="4"/>
  <c r="H463" i="4"/>
  <c r="G463" i="4"/>
  <c r="G462" i="4"/>
  <c r="H462" i="4" s="1"/>
  <c r="H461" i="4"/>
  <c r="G461" i="4"/>
  <c r="G460" i="4"/>
  <c r="H460" i="4" s="1"/>
  <c r="G459" i="4"/>
  <c r="H459" i="4" s="1"/>
  <c r="H458" i="4"/>
  <c r="G458" i="4"/>
  <c r="H457" i="4"/>
  <c r="G457" i="4"/>
  <c r="G456" i="4"/>
  <c r="H456" i="4" s="1"/>
  <c r="G455" i="4"/>
  <c r="G454" i="4"/>
  <c r="H454" i="4" s="1"/>
  <c r="G453" i="4"/>
  <c r="H453" i="4" s="1"/>
  <c r="H452" i="4"/>
  <c r="G452" i="4"/>
  <c r="G451" i="4"/>
  <c r="H451" i="4" s="1"/>
  <c r="G450" i="4"/>
  <c r="H450" i="4" s="1"/>
  <c r="H449" i="4"/>
  <c r="G449" i="4"/>
  <c r="H448" i="4"/>
  <c r="G448" i="4"/>
  <c r="G447" i="4"/>
  <c r="H447" i="4" s="1"/>
  <c r="H446" i="4"/>
  <c r="G446" i="4"/>
  <c r="G445" i="4"/>
  <c r="H445" i="4" s="1"/>
  <c r="G444" i="4"/>
  <c r="H444" i="4" s="1"/>
  <c r="H443" i="4"/>
  <c r="G443" i="4"/>
  <c r="G442" i="4"/>
  <c r="H442" i="4" s="1"/>
  <c r="G441" i="4"/>
  <c r="H441" i="4" s="1"/>
  <c r="H440" i="4"/>
  <c r="G440" i="4"/>
  <c r="H439" i="4"/>
  <c r="G439" i="4"/>
  <c r="G438" i="4"/>
  <c r="H438" i="4" s="1"/>
  <c r="H437" i="4"/>
  <c r="G437" i="4"/>
  <c r="G436" i="4"/>
  <c r="H436" i="4" s="1"/>
  <c r="G435" i="4"/>
  <c r="H435" i="4" s="1"/>
  <c r="H434" i="4"/>
  <c r="G434" i="4"/>
  <c r="G433" i="4"/>
  <c r="H433" i="4" s="1"/>
  <c r="G432" i="4"/>
  <c r="H432" i="4" s="1"/>
  <c r="H431" i="4"/>
  <c r="G431" i="4"/>
  <c r="H430" i="4"/>
  <c r="G430" i="4"/>
  <c r="G429" i="4"/>
  <c r="H429" i="4" s="1"/>
  <c r="H428" i="4"/>
  <c r="G428" i="4"/>
  <c r="G427" i="4"/>
  <c r="H427" i="4" s="1"/>
  <c r="G426" i="4"/>
  <c r="H426" i="4" s="1"/>
  <c r="H425" i="4"/>
  <c r="G425" i="4"/>
  <c r="G424" i="4"/>
  <c r="H424" i="4" s="1"/>
  <c r="G423" i="4"/>
  <c r="H423" i="4" s="1"/>
  <c r="H422" i="4"/>
  <c r="G422" i="4"/>
  <c r="H421" i="4"/>
  <c r="G421" i="4"/>
  <c r="G420" i="4"/>
  <c r="H420" i="4" s="1"/>
  <c r="H419" i="4"/>
  <c r="G419" i="4"/>
  <c r="G418" i="4"/>
  <c r="H418" i="4" s="1"/>
  <c r="G417" i="4"/>
  <c r="H417" i="4" s="1"/>
  <c r="H416" i="4"/>
  <c r="G416" i="4"/>
  <c r="G415" i="4"/>
  <c r="H415" i="4" s="1"/>
  <c r="G414" i="4"/>
  <c r="H414" i="4" s="1"/>
  <c r="H413" i="4"/>
  <c r="G413" i="4"/>
  <c r="H412" i="4"/>
  <c r="G412" i="4"/>
  <c r="G411" i="4"/>
  <c r="H411" i="4" s="1"/>
  <c r="H410" i="4"/>
  <c r="G410" i="4"/>
  <c r="G409" i="4"/>
  <c r="H409" i="4" s="1"/>
  <c r="G408" i="4"/>
  <c r="H408" i="4" s="1"/>
  <c r="H407" i="4"/>
  <c r="G407" i="4"/>
  <c r="G406" i="4"/>
  <c r="H406" i="4" s="1"/>
  <c r="G405" i="4"/>
  <c r="H405" i="4" s="1"/>
  <c r="H404" i="4"/>
  <c r="G404" i="4"/>
  <c r="H403" i="4"/>
  <c r="G403" i="4"/>
  <c r="G402" i="4"/>
  <c r="H402" i="4" s="1"/>
  <c r="H401" i="4"/>
  <c r="G401" i="4"/>
  <c r="G400" i="4"/>
  <c r="H400" i="4" s="1"/>
  <c r="G399" i="4"/>
  <c r="H399" i="4" s="1"/>
  <c r="H398" i="4"/>
  <c r="G398" i="4"/>
  <c r="G397" i="4"/>
  <c r="H397" i="4" s="1"/>
  <c r="G396" i="4"/>
  <c r="H396" i="4" s="1"/>
  <c r="H395" i="4"/>
  <c r="G395" i="4"/>
  <c r="H394" i="4"/>
  <c r="G394" i="4"/>
  <c r="G393" i="4"/>
  <c r="H393" i="4" s="1"/>
  <c r="H392" i="4"/>
  <c r="G392" i="4"/>
  <c r="G391" i="4"/>
  <c r="H391" i="4" s="1"/>
  <c r="G390" i="4"/>
  <c r="H390" i="4" s="1"/>
  <c r="H389" i="4"/>
  <c r="G389" i="4"/>
  <c r="G388" i="4"/>
  <c r="H388" i="4" s="1"/>
  <c r="G387" i="4"/>
  <c r="H387" i="4" s="1"/>
  <c r="H386" i="4"/>
  <c r="G386" i="4"/>
  <c r="H385" i="4"/>
  <c r="G385" i="4"/>
  <c r="G384" i="4"/>
  <c r="H384" i="4" s="1"/>
  <c r="H383" i="4"/>
  <c r="G383" i="4"/>
  <c r="G382" i="4"/>
  <c r="H382" i="4" s="1"/>
  <c r="G381" i="4"/>
  <c r="H381" i="4" s="1"/>
  <c r="H380" i="4"/>
  <c r="G380" i="4"/>
  <c r="G379" i="4"/>
  <c r="H379" i="4" s="1"/>
  <c r="G378" i="4"/>
  <c r="H378" i="4" s="1"/>
  <c r="H377" i="4"/>
  <c r="G377" i="4"/>
  <c r="H376" i="4"/>
  <c r="G376" i="4"/>
  <c r="G375" i="4"/>
  <c r="H375" i="4" s="1"/>
  <c r="H374" i="4"/>
  <c r="G374" i="4"/>
  <c r="G373" i="4"/>
  <c r="H373" i="4" s="1"/>
  <c r="G372" i="4"/>
  <c r="H372" i="4" s="1"/>
  <c r="H371" i="4"/>
  <c r="G371" i="4"/>
  <c r="G370" i="4"/>
  <c r="G369" i="4"/>
  <c r="H369" i="4" s="1"/>
  <c r="H368" i="4"/>
  <c r="G368" i="4"/>
  <c r="H367" i="4"/>
  <c r="G367" i="4"/>
  <c r="G366" i="4"/>
  <c r="H366" i="4" s="1"/>
  <c r="G365" i="4"/>
  <c r="G364" i="4"/>
  <c r="H364" i="4" s="1"/>
  <c r="G363" i="4"/>
  <c r="H363" i="4" s="1"/>
  <c r="H362" i="4"/>
  <c r="G362" i="4"/>
  <c r="G361" i="4"/>
  <c r="H361" i="4" s="1"/>
  <c r="G360" i="4"/>
  <c r="H360" i="4" s="1"/>
  <c r="H359" i="4"/>
  <c r="G359" i="4"/>
  <c r="H358" i="4"/>
  <c r="G358" i="4"/>
  <c r="G357" i="4"/>
  <c r="H357" i="4" s="1"/>
  <c r="H356" i="4"/>
  <c r="G356" i="4"/>
  <c r="G355" i="4"/>
  <c r="H355" i="4" s="1"/>
  <c r="G354" i="4"/>
  <c r="H354" i="4" s="1"/>
  <c r="H353" i="4"/>
  <c r="G353" i="4"/>
  <c r="G352" i="4"/>
  <c r="H352" i="4" s="1"/>
  <c r="G351" i="4"/>
  <c r="H351" i="4" s="1"/>
  <c r="H350" i="4"/>
  <c r="G350" i="4"/>
  <c r="H349" i="4"/>
  <c r="G349" i="4"/>
  <c r="G348" i="4"/>
  <c r="H348" i="4" s="1"/>
  <c r="H347" i="4"/>
  <c r="G347" i="4"/>
  <c r="G346" i="4"/>
  <c r="H346" i="4" s="1"/>
  <c r="G345" i="4"/>
  <c r="H345" i="4" s="1"/>
  <c r="H344" i="4"/>
  <c r="G344" i="4"/>
  <c r="G343" i="4"/>
  <c r="H343" i="4" s="1"/>
  <c r="G342" i="4"/>
  <c r="H342" i="4" s="1"/>
  <c r="H341" i="4"/>
  <c r="G341" i="4"/>
  <c r="H340" i="4"/>
  <c r="G340" i="4"/>
  <c r="G339" i="4"/>
  <c r="H339" i="4" s="1"/>
  <c r="H338" i="4"/>
  <c r="G338" i="4"/>
  <c r="G337" i="4"/>
  <c r="H337" i="4" s="1"/>
  <c r="G336" i="4"/>
  <c r="H336" i="4" s="1"/>
  <c r="H335" i="4"/>
  <c r="G335" i="4"/>
  <c r="G334" i="4"/>
  <c r="H334" i="4" s="1"/>
  <c r="G333" i="4"/>
  <c r="H333" i="4" s="1"/>
  <c r="H332" i="4"/>
  <c r="G332" i="4"/>
  <c r="H331" i="4"/>
  <c r="G331" i="4"/>
  <c r="G330" i="4"/>
  <c r="H330" i="4" s="1"/>
  <c r="H329" i="4"/>
  <c r="G329" i="4"/>
  <c r="G328" i="4"/>
  <c r="H328" i="4" s="1"/>
  <c r="G327" i="4"/>
  <c r="H327" i="4" s="1"/>
  <c r="H326" i="4"/>
  <c r="G326" i="4"/>
  <c r="G325" i="4"/>
  <c r="H325" i="4" s="1"/>
  <c r="G324" i="4"/>
  <c r="H324" i="4" s="1"/>
  <c r="H323" i="4"/>
  <c r="G323" i="4"/>
  <c r="H322" i="4"/>
  <c r="G322" i="4"/>
  <c r="G321" i="4"/>
  <c r="H321" i="4" s="1"/>
  <c r="H320" i="4"/>
  <c r="G320" i="4"/>
  <c r="G319" i="4"/>
  <c r="H319" i="4" s="1"/>
  <c r="G318" i="4"/>
  <c r="H318" i="4" s="1"/>
  <c r="H317" i="4"/>
  <c r="G317" i="4"/>
  <c r="G316" i="4"/>
  <c r="H316" i="4" s="1"/>
  <c r="G315" i="4"/>
  <c r="H315" i="4" s="1"/>
  <c r="H314" i="4"/>
  <c r="G314" i="4"/>
  <c r="H313" i="4"/>
  <c r="G313" i="4"/>
  <c r="G312" i="4"/>
  <c r="H312" i="4" s="1"/>
  <c r="H311" i="4"/>
  <c r="G311" i="4"/>
  <c r="G310" i="4"/>
  <c r="H310" i="4" s="1"/>
  <c r="G309" i="4"/>
  <c r="H309" i="4" s="1"/>
  <c r="H308" i="4"/>
  <c r="G308" i="4"/>
  <c r="G307" i="4"/>
  <c r="H307" i="4" s="1"/>
  <c r="G306" i="4"/>
  <c r="H306" i="4" s="1"/>
  <c r="H305" i="4"/>
  <c r="G305" i="4"/>
  <c r="H304" i="4"/>
  <c r="G304" i="4"/>
  <c r="G303" i="4"/>
  <c r="H303" i="4" s="1"/>
  <c r="H302" i="4"/>
  <c r="G302" i="4"/>
  <c r="G301" i="4"/>
  <c r="H301" i="4" s="1"/>
  <c r="G300" i="4"/>
  <c r="H300" i="4" s="1"/>
  <c r="H299" i="4"/>
  <c r="G299" i="4"/>
  <c r="G298" i="4"/>
  <c r="H298" i="4" s="1"/>
  <c r="G297" i="4"/>
  <c r="H297" i="4" s="1"/>
  <c r="H296" i="4"/>
  <c r="G296" i="4"/>
  <c r="H295" i="4"/>
  <c r="G295" i="4"/>
  <c r="G294" i="4"/>
  <c r="H294" i="4" s="1"/>
  <c r="H293" i="4"/>
  <c r="G293" i="4"/>
  <c r="H292" i="4"/>
  <c r="G292" i="4"/>
  <c r="G291" i="4"/>
  <c r="H291" i="4" s="1"/>
  <c r="H290" i="4"/>
  <c r="G290" i="4"/>
  <c r="H289" i="4"/>
  <c r="G289" i="4"/>
  <c r="G288" i="4"/>
  <c r="H288" i="4" s="1"/>
  <c r="H287" i="4"/>
  <c r="G287" i="4"/>
  <c r="H286" i="4"/>
  <c r="G286" i="4"/>
  <c r="G285" i="4"/>
  <c r="H285" i="4" s="1"/>
  <c r="H284" i="4"/>
  <c r="G284" i="4"/>
  <c r="H283" i="4"/>
  <c r="G283" i="4"/>
  <c r="G282" i="4"/>
  <c r="H282" i="4" s="1"/>
  <c r="H281" i="4"/>
  <c r="G281" i="4"/>
  <c r="H280" i="4"/>
  <c r="G280" i="4"/>
  <c r="G279" i="4"/>
  <c r="H279" i="4" s="1"/>
  <c r="H278" i="4"/>
  <c r="G278" i="4"/>
  <c r="H277" i="4"/>
  <c r="G277" i="4"/>
  <c r="G276" i="4"/>
  <c r="H276" i="4" s="1"/>
  <c r="H275" i="4"/>
  <c r="G275" i="4"/>
  <c r="H274" i="4"/>
  <c r="G274" i="4"/>
  <c r="G273" i="4"/>
  <c r="H273" i="4" s="1"/>
  <c r="H272" i="4"/>
  <c r="G272" i="4"/>
  <c r="H271" i="4"/>
  <c r="G271" i="4"/>
  <c r="G270" i="4"/>
  <c r="H270" i="4" s="1"/>
  <c r="H269" i="4"/>
  <c r="G269" i="4"/>
  <c r="H268" i="4"/>
  <c r="G268" i="4"/>
  <c r="G267" i="4"/>
  <c r="H267" i="4" s="1"/>
  <c r="H266" i="4"/>
  <c r="G266" i="4"/>
  <c r="H265" i="4"/>
  <c r="G265" i="4"/>
  <c r="G264" i="4"/>
  <c r="H264" i="4" s="1"/>
  <c r="H263" i="4"/>
  <c r="G263" i="4"/>
  <c r="H262" i="4"/>
  <c r="G262" i="4"/>
  <c r="G261" i="4"/>
  <c r="H261" i="4" s="1"/>
  <c r="H260" i="4"/>
  <c r="G260" i="4"/>
  <c r="H259" i="4"/>
  <c r="G259" i="4"/>
  <c r="G258" i="4"/>
  <c r="H258" i="4" s="1"/>
  <c r="H257" i="4"/>
  <c r="G257" i="4"/>
  <c r="H256" i="4"/>
  <c r="G256" i="4"/>
  <c r="G255" i="4"/>
  <c r="H255" i="4" s="1"/>
  <c r="H254" i="4"/>
  <c r="G254" i="4"/>
  <c r="H253" i="4"/>
  <c r="G253" i="4"/>
  <c r="G252" i="4"/>
  <c r="H252" i="4" s="1"/>
  <c r="H251" i="4"/>
  <c r="G251" i="4"/>
  <c r="H250" i="4"/>
  <c r="G250" i="4"/>
  <c r="G249" i="4"/>
  <c r="H249" i="4" s="1"/>
  <c r="H248" i="4"/>
  <c r="G248" i="4"/>
  <c r="H247" i="4"/>
  <c r="G247" i="4"/>
  <c r="G246" i="4"/>
  <c r="H246" i="4" s="1"/>
  <c r="H245" i="4"/>
  <c r="G245" i="4"/>
  <c r="H244" i="4"/>
  <c r="G244" i="4"/>
  <c r="G243" i="4"/>
  <c r="H243" i="4" s="1"/>
  <c r="H242" i="4"/>
  <c r="G242" i="4"/>
  <c r="H241" i="4"/>
  <c r="G241" i="4"/>
  <c r="G240" i="4"/>
  <c r="H240" i="4" s="1"/>
  <c r="H239" i="4"/>
  <c r="G239" i="4"/>
  <c r="H238" i="4"/>
  <c r="G238" i="4"/>
  <c r="G237" i="4"/>
  <c r="H237" i="4" s="1"/>
  <c r="H236" i="4"/>
  <c r="G236" i="4"/>
  <c r="H235" i="4"/>
  <c r="G235" i="4"/>
  <c r="G234" i="4"/>
  <c r="H234" i="4" s="1"/>
  <c r="H233" i="4"/>
  <c r="G233" i="4"/>
  <c r="H232" i="4"/>
  <c r="G232" i="4"/>
  <c r="G231" i="4"/>
  <c r="H231" i="4" s="1"/>
  <c r="H230" i="4"/>
  <c r="G230" i="4"/>
  <c r="H229" i="4"/>
  <c r="G229" i="4"/>
  <c r="G228" i="4"/>
  <c r="H228" i="4" s="1"/>
  <c r="H227" i="4"/>
  <c r="G227" i="4"/>
  <c r="H226" i="4"/>
  <c r="G226" i="4"/>
  <c r="G225" i="4"/>
  <c r="H225" i="4" s="1"/>
  <c r="H224" i="4"/>
  <c r="G224" i="4"/>
  <c r="H223" i="4"/>
  <c r="G223" i="4"/>
  <c r="G222" i="4"/>
  <c r="H222" i="4" s="1"/>
  <c r="H221" i="4"/>
  <c r="G221" i="4"/>
  <c r="H220" i="4"/>
  <c r="G220" i="4"/>
  <c r="G219" i="4"/>
  <c r="H219" i="4" s="1"/>
  <c r="H218" i="4"/>
  <c r="G218" i="4"/>
  <c r="H217" i="4"/>
  <c r="G217" i="4"/>
  <c r="G216" i="4"/>
  <c r="H216" i="4" s="1"/>
  <c r="H215" i="4"/>
  <c r="G215" i="4"/>
  <c r="H214" i="4"/>
  <c r="G214" i="4"/>
  <c r="G213" i="4"/>
  <c r="H213" i="4" s="1"/>
  <c r="H212" i="4"/>
  <c r="G212" i="4"/>
  <c r="H211" i="4"/>
  <c r="G211" i="4"/>
  <c r="G210" i="4"/>
  <c r="H210" i="4" s="1"/>
  <c r="H209" i="4"/>
  <c r="G209" i="4"/>
  <c r="H208" i="4"/>
  <c r="G208" i="4"/>
  <c r="G207" i="4"/>
  <c r="H207" i="4" s="1"/>
  <c r="H206" i="4"/>
  <c r="G206" i="4"/>
  <c r="H205" i="4"/>
  <c r="G205" i="4"/>
  <c r="G204" i="4"/>
  <c r="H204" i="4" s="1"/>
  <c r="H203" i="4"/>
  <c r="G203" i="4"/>
  <c r="H202" i="4"/>
  <c r="G202" i="4"/>
  <c r="G201" i="4"/>
  <c r="H201" i="4" s="1"/>
  <c r="H200" i="4"/>
  <c r="G200" i="4"/>
  <c r="H199" i="4"/>
  <c r="G199" i="4"/>
  <c r="G198" i="4"/>
  <c r="H198" i="4" s="1"/>
  <c r="H197" i="4"/>
  <c r="G197" i="4"/>
  <c r="H196" i="4"/>
  <c r="G196" i="4"/>
  <c r="G195" i="4"/>
  <c r="H195" i="4" s="1"/>
  <c r="H194" i="4"/>
  <c r="G194" i="4"/>
  <c r="H193" i="4"/>
  <c r="G193" i="4"/>
  <c r="G192" i="4"/>
  <c r="H192" i="4" s="1"/>
  <c r="H191" i="4"/>
  <c r="G191" i="4"/>
  <c r="H190" i="4"/>
  <c r="G190" i="4"/>
  <c r="G189" i="4"/>
  <c r="H189" i="4" s="1"/>
  <c r="H188" i="4"/>
  <c r="G188" i="4"/>
  <c r="H187" i="4"/>
  <c r="G187" i="4"/>
  <c r="G186" i="4"/>
  <c r="H186" i="4" s="1"/>
  <c r="H185" i="4"/>
  <c r="G185" i="4"/>
  <c r="H184" i="4"/>
  <c r="G184" i="4"/>
  <c r="G183" i="4"/>
  <c r="H183" i="4" s="1"/>
  <c r="H182" i="4"/>
  <c r="G182" i="4"/>
  <c r="H181" i="4"/>
  <c r="G181" i="4"/>
  <c r="G180" i="4"/>
  <c r="H180" i="4" s="1"/>
  <c r="H179" i="4"/>
  <c r="G179" i="4"/>
  <c r="H178" i="4"/>
  <c r="G178" i="4"/>
  <c r="G177" i="4"/>
  <c r="H177" i="4" s="1"/>
  <c r="H176" i="4"/>
  <c r="G176" i="4"/>
  <c r="H175" i="4"/>
  <c r="G175" i="4"/>
  <c r="G174" i="4"/>
  <c r="H174" i="4" s="1"/>
  <c r="H173" i="4"/>
  <c r="G173" i="4"/>
  <c r="H172" i="4"/>
  <c r="G172" i="4"/>
  <c r="G171" i="4"/>
  <c r="H171" i="4" s="1"/>
  <c r="H170" i="4"/>
  <c r="G170" i="4"/>
  <c r="H169" i="4"/>
  <c r="G169" i="4"/>
  <c r="G168" i="4"/>
  <c r="H168" i="4" s="1"/>
  <c r="H167" i="4"/>
  <c r="G167" i="4"/>
  <c r="H166" i="4"/>
  <c r="G166" i="4"/>
  <c r="G165" i="4"/>
  <c r="H165" i="4" s="1"/>
  <c r="H164" i="4"/>
  <c r="G164" i="4"/>
  <c r="H163" i="4"/>
  <c r="G163" i="4"/>
  <c r="G162" i="4"/>
  <c r="H162" i="4" s="1"/>
  <c r="H161" i="4"/>
  <c r="G161" i="4"/>
  <c r="H160" i="4"/>
  <c r="G160" i="4"/>
  <c r="G159" i="4"/>
  <c r="H159" i="4" s="1"/>
  <c r="H158" i="4"/>
  <c r="G158" i="4"/>
  <c r="H157" i="4"/>
  <c r="G157" i="4"/>
  <c r="G156" i="4"/>
  <c r="H156" i="4" s="1"/>
  <c r="H155" i="4"/>
  <c r="G155" i="4"/>
  <c r="H154" i="4"/>
  <c r="G154" i="4"/>
  <c r="G153" i="4"/>
  <c r="H153" i="4" s="1"/>
  <c r="H152" i="4"/>
  <c r="G152" i="4"/>
  <c r="H151" i="4"/>
  <c r="G151" i="4"/>
  <c r="G150" i="4"/>
  <c r="H150" i="4" s="1"/>
  <c r="H149" i="4"/>
  <c r="G149" i="4"/>
  <c r="H148" i="4"/>
  <c r="G148" i="4"/>
  <c r="G147" i="4"/>
  <c r="H147" i="4" s="1"/>
  <c r="G146" i="4"/>
  <c r="H146" i="4" s="1"/>
  <c r="H145" i="4"/>
  <c r="G145" i="4"/>
  <c r="G144" i="4"/>
  <c r="H144" i="4" s="1"/>
  <c r="G143" i="4"/>
  <c r="H143" i="4" s="1"/>
  <c r="H142" i="4"/>
  <c r="G142" i="4"/>
  <c r="G141" i="4"/>
  <c r="H141" i="4" s="1"/>
  <c r="G140" i="4"/>
  <c r="H140" i="4" s="1"/>
  <c r="H139" i="4"/>
  <c r="G139" i="4"/>
  <c r="G138" i="4"/>
  <c r="H138" i="4" s="1"/>
  <c r="G137" i="4"/>
  <c r="H137" i="4" s="1"/>
  <c r="H136" i="4"/>
  <c r="G136" i="4"/>
  <c r="G135" i="4"/>
  <c r="H135" i="4" s="1"/>
  <c r="G134" i="4"/>
  <c r="H134" i="4" s="1"/>
  <c r="H133" i="4"/>
  <c r="G133" i="4"/>
  <c r="G132" i="4"/>
  <c r="H132" i="4" s="1"/>
  <c r="G131" i="4"/>
  <c r="H131" i="4" s="1"/>
  <c r="H130" i="4"/>
  <c r="G130" i="4"/>
  <c r="G129" i="4"/>
  <c r="H129" i="4" s="1"/>
  <c r="G128" i="4"/>
  <c r="H128" i="4" s="1"/>
  <c r="H127" i="4"/>
  <c r="G127" i="4"/>
  <c r="G126" i="4"/>
  <c r="H126" i="4" s="1"/>
  <c r="G125" i="4"/>
  <c r="H125" i="4" s="1"/>
  <c r="H124" i="4"/>
  <c r="G124" i="4"/>
  <c r="G123" i="4"/>
  <c r="H123" i="4" s="1"/>
  <c r="G122" i="4"/>
  <c r="H122" i="4" s="1"/>
  <c r="H121" i="4"/>
  <c r="G121" i="4"/>
  <c r="G120" i="4"/>
  <c r="H120" i="4" s="1"/>
  <c r="G119" i="4"/>
  <c r="H119" i="4" s="1"/>
  <c r="H118" i="4"/>
  <c r="G118" i="4"/>
  <c r="G117" i="4"/>
  <c r="H117" i="4" s="1"/>
  <c r="G116" i="4"/>
  <c r="H116" i="4" s="1"/>
  <c r="H115" i="4"/>
  <c r="G115" i="4"/>
  <c r="G114" i="4"/>
  <c r="H114" i="4" s="1"/>
  <c r="G113" i="4"/>
  <c r="H113" i="4" s="1"/>
  <c r="H112" i="4"/>
  <c r="G112" i="4"/>
  <c r="G111" i="4"/>
  <c r="H111" i="4" s="1"/>
  <c r="G110" i="4"/>
  <c r="H110" i="4" s="1"/>
  <c r="H109" i="4"/>
  <c r="G109" i="4"/>
  <c r="G108" i="4"/>
  <c r="H108" i="4" s="1"/>
  <c r="G107" i="4"/>
  <c r="H107" i="4" s="1"/>
  <c r="H106" i="4"/>
  <c r="G106" i="4"/>
  <c r="G105" i="4"/>
  <c r="H105" i="4" s="1"/>
  <c r="G104" i="4"/>
  <c r="H104" i="4" s="1"/>
  <c r="H103" i="4"/>
  <c r="G103" i="4"/>
  <c r="G102" i="4"/>
  <c r="H102" i="4" s="1"/>
  <c r="G101" i="4"/>
  <c r="H101" i="4" s="1"/>
  <c r="H100" i="4"/>
  <c r="G100" i="4"/>
  <c r="G99" i="4"/>
  <c r="H99" i="4" s="1"/>
  <c r="G98" i="4"/>
  <c r="H98" i="4" s="1"/>
  <c r="H97" i="4"/>
  <c r="G97" i="4"/>
  <c r="G96" i="4"/>
  <c r="H96" i="4" s="1"/>
  <c r="G95" i="4"/>
  <c r="H95" i="4" s="1"/>
  <c r="H94" i="4"/>
  <c r="G94" i="4"/>
  <c r="G93" i="4"/>
  <c r="H93" i="4" s="1"/>
  <c r="G92" i="4"/>
  <c r="H92" i="4" s="1"/>
  <c r="H91" i="4"/>
  <c r="G91" i="4"/>
  <c r="G90" i="4"/>
  <c r="H90" i="4" s="1"/>
  <c r="G89" i="4"/>
  <c r="H89" i="4" s="1"/>
  <c r="H88" i="4"/>
  <c r="G88" i="4"/>
  <c r="G87" i="4"/>
  <c r="H87" i="4" s="1"/>
  <c r="G86" i="4"/>
  <c r="H86" i="4" s="1"/>
  <c r="H85" i="4"/>
  <c r="G85" i="4"/>
  <c r="G84" i="4"/>
  <c r="H84" i="4" s="1"/>
  <c r="G83" i="4"/>
  <c r="H83" i="4" s="1"/>
  <c r="H82" i="4"/>
  <c r="G82" i="4"/>
  <c r="G81" i="4"/>
  <c r="H81" i="4" s="1"/>
  <c r="G80" i="4"/>
  <c r="H80" i="4" s="1"/>
  <c r="H79" i="4"/>
  <c r="G79" i="4"/>
  <c r="G78" i="4"/>
  <c r="H78" i="4" s="1"/>
  <c r="G77" i="4"/>
  <c r="H77" i="4" s="1"/>
  <c r="H76" i="4"/>
  <c r="G76" i="4"/>
  <c r="G75" i="4"/>
  <c r="H75" i="4" s="1"/>
  <c r="G74" i="4"/>
  <c r="H74" i="4" s="1"/>
  <c r="H73" i="4"/>
  <c r="G73" i="4"/>
  <c r="G72" i="4"/>
  <c r="H72" i="4" s="1"/>
  <c r="G71" i="4"/>
  <c r="H71" i="4" s="1"/>
  <c r="H70" i="4"/>
  <c r="G70" i="4"/>
  <c r="G69" i="4"/>
  <c r="H69" i="4" s="1"/>
  <c r="G68" i="4"/>
  <c r="H68" i="4" s="1"/>
  <c r="H67" i="4"/>
  <c r="G67" i="4"/>
  <c r="H66" i="4"/>
  <c r="G66" i="4"/>
  <c r="G65" i="4"/>
  <c r="H65" i="4" s="1"/>
  <c r="H64" i="4"/>
  <c r="G64" i="4"/>
  <c r="G63" i="4"/>
  <c r="H63" i="4" s="1"/>
  <c r="G62" i="4"/>
  <c r="H62" i="4" s="1"/>
  <c r="H61" i="4"/>
  <c r="G61" i="4"/>
  <c r="G60" i="4"/>
  <c r="H60" i="4" s="1"/>
  <c r="G59" i="4"/>
  <c r="H59" i="4" s="1"/>
  <c r="H58" i="4"/>
  <c r="G58" i="4"/>
  <c r="H57" i="4"/>
  <c r="G57" i="4"/>
  <c r="G56" i="4"/>
  <c r="H56" i="4" s="1"/>
  <c r="H55" i="4"/>
  <c r="G55" i="4"/>
  <c r="G54" i="4"/>
  <c r="H54" i="4" s="1"/>
  <c r="G53" i="4"/>
  <c r="H53" i="4" s="1"/>
  <c r="H52" i="4"/>
  <c r="G52" i="4"/>
  <c r="G51" i="4"/>
  <c r="H51" i="4" s="1"/>
  <c r="G50" i="4"/>
  <c r="H50" i="4" s="1"/>
  <c r="H49" i="4"/>
  <c r="G49" i="4"/>
  <c r="H48" i="4"/>
  <c r="G48" i="4"/>
  <c r="G47" i="4"/>
  <c r="H47" i="4" s="1"/>
  <c r="H46" i="4"/>
  <c r="G46" i="4"/>
  <c r="G45" i="4"/>
  <c r="H45" i="4" s="1"/>
  <c r="G44" i="4"/>
  <c r="H44" i="4" s="1"/>
  <c r="H43" i="4"/>
  <c r="G43" i="4"/>
  <c r="G42" i="4"/>
  <c r="H42" i="4" s="1"/>
  <c r="G41" i="4"/>
  <c r="H41" i="4" s="1"/>
  <c r="H40" i="4"/>
  <c r="G40" i="4"/>
  <c r="H39" i="4"/>
  <c r="G39" i="4"/>
  <c r="G38" i="4"/>
  <c r="H38" i="4" s="1"/>
  <c r="H37" i="4"/>
  <c r="G37" i="4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H30" i="4"/>
  <c r="G30" i="4"/>
  <c r="G29" i="4"/>
  <c r="H29" i="4" s="1"/>
  <c r="H28" i="4"/>
  <c r="G28" i="4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H21" i="4"/>
  <c r="G21" i="4"/>
  <c r="G20" i="4"/>
  <c r="H20" i="4" s="1"/>
  <c r="H19" i="4"/>
  <c r="G19" i="4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H12" i="4"/>
  <c r="G12" i="4"/>
  <c r="G11" i="4"/>
  <c r="H11" i="4" s="1"/>
  <c r="H10" i="4"/>
  <c r="G10" i="4"/>
  <c r="F571" i="4"/>
  <c r="E571" i="4"/>
  <c r="F575" i="5"/>
  <c r="E575" i="5"/>
  <c r="H571" i="5"/>
  <c r="H570" i="5"/>
  <c r="F573" i="5"/>
  <c r="G572" i="5" l="1"/>
  <c r="G566" i="5" l="1"/>
  <c r="H566" i="5" s="1"/>
  <c r="G555" i="5" l="1"/>
  <c r="H555" i="5" s="1"/>
  <c r="F566" i="4" l="1"/>
  <c r="G564" i="4"/>
  <c r="M552" i="4" l="1"/>
  <c r="L552" i="4"/>
  <c r="E573" i="5" l="1"/>
  <c r="G571" i="5" l="1"/>
  <c r="G570" i="5"/>
  <c r="F568" i="5"/>
  <c r="E568" i="5"/>
  <c r="A568" i="5"/>
  <c r="G567" i="5"/>
  <c r="G565" i="5"/>
  <c r="H565" i="5" s="1"/>
  <c r="G564" i="5"/>
  <c r="H564" i="5" s="1"/>
  <c r="G563" i="5"/>
  <c r="H563" i="5" s="1"/>
  <c r="J552" i="5"/>
  <c r="I552" i="5"/>
  <c r="F552" i="5"/>
  <c r="F558" i="5" s="1"/>
  <c r="E552" i="5"/>
  <c r="E558" i="5" s="1"/>
  <c r="A552" i="5"/>
  <c r="A575" i="5" s="1"/>
  <c r="H550" i="5"/>
  <c r="H549" i="5"/>
  <c r="H548" i="5"/>
  <c r="H547" i="5"/>
  <c r="H546" i="5"/>
  <c r="H545" i="5"/>
  <c r="H544" i="5"/>
  <c r="H543" i="5"/>
  <c r="H542" i="5"/>
  <c r="H541" i="5"/>
  <c r="H540" i="5"/>
  <c r="H539" i="5"/>
  <c r="H538" i="5"/>
  <c r="H537" i="5"/>
  <c r="H536" i="5"/>
  <c r="H535" i="5"/>
  <c r="H534" i="5"/>
  <c r="H533" i="5"/>
  <c r="H532" i="5"/>
  <c r="H531" i="5"/>
  <c r="H530" i="5"/>
  <c r="H529" i="5"/>
  <c r="H528" i="5"/>
  <c r="H527" i="5"/>
  <c r="H526" i="5"/>
  <c r="H525" i="5"/>
  <c r="H524" i="5"/>
  <c r="H523" i="5"/>
  <c r="H522" i="5"/>
  <c r="H521" i="5"/>
  <c r="H520" i="5"/>
  <c r="H519" i="5"/>
  <c r="G556" i="5"/>
  <c r="H556" i="5" s="1"/>
  <c r="H518" i="5"/>
  <c r="H517" i="5"/>
  <c r="H516" i="5"/>
  <c r="H515" i="5"/>
  <c r="H514" i="5"/>
  <c r="H513" i="5"/>
  <c r="H512" i="5"/>
  <c r="H511" i="5"/>
  <c r="H510" i="5"/>
  <c r="H509" i="5"/>
  <c r="H508" i="5"/>
  <c r="H507" i="5"/>
  <c r="H506" i="5"/>
  <c r="H505" i="5"/>
  <c r="H504" i="5"/>
  <c r="H503" i="5"/>
  <c r="H502" i="5"/>
  <c r="H501" i="5"/>
  <c r="H500" i="5"/>
  <c r="H499" i="5"/>
  <c r="H498" i="5"/>
  <c r="H497" i="5"/>
  <c r="H496" i="5"/>
  <c r="H495" i="5"/>
  <c r="H494" i="5"/>
  <c r="H493" i="5"/>
  <c r="H492" i="5"/>
  <c r="H491" i="5"/>
  <c r="H490" i="5"/>
  <c r="H489" i="5"/>
  <c r="H488" i="5"/>
  <c r="H487" i="5"/>
  <c r="H486" i="5"/>
  <c r="H485" i="5"/>
  <c r="H484" i="5"/>
  <c r="H483" i="5"/>
  <c r="H482" i="5"/>
  <c r="H481" i="5"/>
  <c r="H480" i="5"/>
  <c r="H479" i="5"/>
  <c r="H478" i="5"/>
  <c r="H477" i="5"/>
  <c r="H476" i="5"/>
  <c r="H475" i="5"/>
  <c r="H474" i="5"/>
  <c r="H473" i="5"/>
  <c r="H472" i="5"/>
  <c r="H471" i="5"/>
  <c r="H470" i="5"/>
  <c r="H469" i="5"/>
  <c r="H468" i="5"/>
  <c r="H467" i="5"/>
  <c r="H466" i="5"/>
  <c r="H465" i="5"/>
  <c r="H464" i="5"/>
  <c r="H463" i="5"/>
  <c r="H462" i="5"/>
  <c r="H461" i="5"/>
  <c r="H460" i="5"/>
  <c r="H459" i="5"/>
  <c r="H458" i="5"/>
  <c r="H457" i="5"/>
  <c r="H456" i="5"/>
  <c r="H454" i="5"/>
  <c r="H453" i="5"/>
  <c r="H452" i="5"/>
  <c r="H451" i="5"/>
  <c r="H450" i="5"/>
  <c r="H449" i="5"/>
  <c r="H448" i="5"/>
  <c r="H447" i="5"/>
  <c r="H446" i="5"/>
  <c r="H445" i="5"/>
  <c r="H444" i="5"/>
  <c r="H443" i="5"/>
  <c r="H442" i="5"/>
  <c r="H441" i="5"/>
  <c r="H440" i="5"/>
  <c r="H439" i="5"/>
  <c r="H438" i="5"/>
  <c r="H437" i="5"/>
  <c r="H436" i="5"/>
  <c r="H435" i="5"/>
  <c r="H434" i="5"/>
  <c r="H433" i="5"/>
  <c r="H432" i="5"/>
  <c r="H431" i="5"/>
  <c r="H430" i="5"/>
  <c r="H429" i="5"/>
  <c r="H428" i="5"/>
  <c r="H427" i="5"/>
  <c r="H426" i="5"/>
  <c r="H425" i="5"/>
  <c r="H424" i="5"/>
  <c r="H423" i="5"/>
  <c r="H422" i="5"/>
  <c r="H421" i="5"/>
  <c r="H420" i="5"/>
  <c r="H419" i="5"/>
  <c r="H418" i="5"/>
  <c r="H417" i="5"/>
  <c r="H416" i="5"/>
  <c r="H415" i="5"/>
  <c r="H414" i="5"/>
  <c r="H413" i="5"/>
  <c r="H412" i="5"/>
  <c r="H411" i="5"/>
  <c r="H410" i="5"/>
  <c r="H409" i="5"/>
  <c r="H408" i="5"/>
  <c r="H407" i="5"/>
  <c r="H406" i="5"/>
  <c r="H405" i="5"/>
  <c r="H404" i="5"/>
  <c r="H403" i="5"/>
  <c r="H402" i="5"/>
  <c r="H401" i="5"/>
  <c r="H400" i="5"/>
  <c r="H399" i="5"/>
  <c r="H398" i="5"/>
  <c r="H397" i="5"/>
  <c r="H396" i="5"/>
  <c r="H395" i="5"/>
  <c r="H394" i="5"/>
  <c r="H393" i="5"/>
  <c r="H392" i="5"/>
  <c r="H391" i="5"/>
  <c r="H390" i="5"/>
  <c r="H389" i="5"/>
  <c r="H388" i="5"/>
  <c r="H387" i="5"/>
  <c r="H386" i="5"/>
  <c r="H385" i="5"/>
  <c r="H384" i="5"/>
  <c r="H383" i="5"/>
  <c r="H382" i="5"/>
  <c r="H381" i="5"/>
  <c r="H380" i="5"/>
  <c r="H379" i="5"/>
  <c r="H378" i="5"/>
  <c r="H377" i="5"/>
  <c r="H376" i="5"/>
  <c r="H375" i="5"/>
  <c r="H374" i="5"/>
  <c r="H373" i="5"/>
  <c r="H372" i="5"/>
  <c r="H371" i="5"/>
  <c r="H362" i="5"/>
  <c r="H361" i="5"/>
  <c r="H360" i="5"/>
  <c r="H359" i="5"/>
  <c r="H358" i="5"/>
  <c r="H357" i="5"/>
  <c r="H356" i="5"/>
  <c r="H355" i="5"/>
  <c r="H354" i="5"/>
  <c r="H353" i="5"/>
  <c r="H352" i="5"/>
  <c r="H351" i="5"/>
  <c r="H350" i="5"/>
  <c r="H349" i="5"/>
  <c r="H347" i="5"/>
  <c r="H346" i="5"/>
  <c r="H344" i="5"/>
  <c r="H343" i="5"/>
  <c r="H342" i="5"/>
  <c r="H341" i="5"/>
  <c r="H340" i="5"/>
  <c r="H339" i="5"/>
  <c r="H338" i="5"/>
  <c r="H337" i="5"/>
  <c r="H336" i="5"/>
  <c r="H335" i="5"/>
  <c r="H334" i="5"/>
  <c r="H333" i="5"/>
  <c r="H332" i="5"/>
  <c r="H331" i="5"/>
  <c r="H330" i="5"/>
  <c r="H329" i="5"/>
  <c r="H328" i="5"/>
  <c r="H327" i="5"/>
  <c r="H326" i="5"/>
  <c r="H325" i="5"/>
  <c r="H324" i="5"/>
  <c r="H323" i="5"/>
  <c r="H322" i="5"/>
  <c r="H321" i="5"/>
  <c r="H320" i="5"/>
  <c r="H319" i="5"/>
  <c r="H318" i="5"/>
  <c r="H317" i="5"/>
  <c r="H316" i="5"/>
  <c r="H315" i="5"/>
  <c r="H314" i="5"/>
  <c r="H313" i="5"/>
  <c r="H312" i="5"/>
  <c r="H311" i="5"/>
  <c r="H310" i="5"/>
  <c r="H309" i="5"/>
  <c r="H308" i="5"/>
  <c r="H307" i="5"/>
  <c r="H306" i="5"/>
  <c r="H305" i="5"/>
  <c r="H30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H157" i="5"/>
  <c r="H156" i="5"/>
  <c r="H155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G9" i="5"/>
  <c r="G568" i="5" l="1"/>
  <c r="G573" i="5"/>
  <c r="G552" i="5"/>
  <c r="G558" i="5" s="1"/>
  <c r="G575" i="5" s="1"/>
  <c r="H9" i="5"/>
  <c r="A569" i="4"/>
  <c r="F569" i="4"/>
  <c r="G565" i="4"/>
  <c r="G563" i="4"/>
  <c r="G562" i="4"/>
  <c r="G561" i="4"/>
  <c r="E569" i="4"/>
  <c r="E566" i="4"/>
  <c r="A566" i="4"/>
  <c r="H552" i="5" l="1"/>
  <c r="G568" i="4"/>
  <c r="G569" i="4" s="1"/>
  <c r="G566" i="4"/>
  <c r="G9" i="4"/>
  <c r="J552" i="4" l="1"/>
  <c r="I552" i="4"/>
  <c r="E552" i="4" l="1"/>
  <c r="F552" i="4" l="1"/>
  <c r="A552" i="4"/>
  <c r="A571" i="4" s="1"/>
  <c r="H9" i="4"/>
  <c r="G552" i="4" l="1"/>
  <c r="H552" i="4" l="1"/>
</calcChain>
</file>

<file path=xl/sharedStrings.xml><?xml version="1.0" encoding="utf-8"?>
<sst xmlns="http://schemas.openxmlformats.org/spreadsheetml/2006/main" count="7330" uniqueCount="953">
  <si>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</si>
  <si>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</si>
  <si>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</si>
  <si>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</si>
  <si>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</si>
  <si>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</si>
  <si>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</si>
  <si>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</si>
  <si>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</si>
  <si>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</si>
  <si>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</si>
  <si>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</si>
  <si>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</si>
  <si>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</si>
  <si>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</si>
  <si>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</si>
  <si>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</si>
  <si>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</si>
  <si>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</si>
  <si>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</si>
  <si>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</si>
  <si>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</si>
  <si>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</si>
  <si>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</si>
  <si>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</si>
  <si>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</si>
  <si>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</si>
  <si>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</si>
  <si>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</si>
  <si>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</si>
  <si>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</si>
  <si>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</si>
  <si>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</si>
  <si>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</si>
  <si>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</si>
  <si>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</si>
  <si>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</si>
  <si>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</si>
  <si>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</si>
  <si>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</si>
  <si>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</si>
  <si>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</si>
  <si>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</si>
  <si>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</si>
  <si>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</si>
  <si>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</si>
  <si>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</si>
  <si>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</si>
  <si>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</si>
  <si>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</si>
  <si>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</si>
  <si>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</si>
  <si>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</si>
  <si>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</si>
  <si>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</si>
  <si>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</si>
  <si>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</si>
  <si>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</si>
  <si>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</si>
  <si>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</si>
  <si>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</si>
  <si>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</si>
  <si>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</si>
  <si>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</si>
  <si>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</si>
  <si>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</si>
  <si>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</si>
  <si>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</si>
  <si>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</si>
  <si>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</si>
  <si>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</si>
  <si>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</si>
  <si>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</si>
  <si>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</si>
  <si>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</si>
  <si>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</si>
  <si>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</si>
  <si>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</si>
  <si>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</si>
  <si>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</si>
  <si>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</si>
  <si>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</si>
  <si>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</si>
  <si>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</si>
  <si>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</si>
  <si>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</si>
  <si>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</si>
  <si>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</si>
  <si>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</si>
  <si>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</si>
  <si>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</si>
  <si>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</si>
  <si>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</si>
  <si>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</si>
  <si>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</si>
  <si>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</si>
  <si>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</si>
  <si>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</si>
  <si>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</si>
  <si>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</si>
  <si>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</si>
  <si>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</si>
  <si>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</si>
  <si>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</si>
  <si>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</si>
  <si>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</si>
  <si>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</si>
  <si>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</si>
  <si>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</si>
  <si>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</si>
  <si>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</si>
  <si>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</si>
  <si>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</si>
  <si>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</si>
  <si>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</si>
  <si>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</si>
  <si>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</si>
  <si>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</si>
  <si>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</si>
  <si>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</si>
  <si>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</si>
  <si>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</si>
  <si>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</si>
  <si>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</si>
  <si>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</si>
  <si>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</si>
  <si>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</si>
  <si>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</si>
  <si>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</si>
  <si>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</si>
  <si>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</si>
  <si>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</si>
  <si>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</si>
  <si>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</si>
  <si>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</si>
  <si>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</si>
  <si>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</si>
  <si>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</si>
  <si>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</si>
  <si>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</si>
  <si>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</si>
  <si>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</si>
  <si>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</si>
  <si>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</si>
  <si>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</si>
  <si>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</si>
  <si>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</si>
  <si>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</si>
  <si>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</si>
  <si>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</si>
  <si>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</si>
  <si>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</si>
  <si>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</si>
  <si>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</si>
  <si>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</si>
  <si>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</si>
  <si>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</si>
  <si>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</si>
  <si>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</si>
  <si>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</si>
  <si>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</si>
  <si>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</si>
  <si>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</si>
  <si>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</si>
  <si>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</si>
  <si>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</si>
  <si>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</si>
  <si>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</si>
  <si>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</si>
  <si>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</si>
  <si>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</si>
  <si>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</si>
  <si>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</si>
  <si>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</si>
  <si>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</si>
  <si>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</si>
  <si>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</si>
  <si>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</si>
  <si>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</si>
  <si>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</si>
  <si>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</si>
  <si>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</si>
  <si>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</si>
  <si>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</si>
  <si>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</si>
  <si>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</si>
  <si>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</si>
  <si>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</si>
  <si>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</si>
  <si>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</si>
  <si>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</si>
  <si>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</si>
  <si>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</si>
  <si>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</si>
  <si>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</si>
  <si>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</si>
  <si>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</si>
  <si>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</si>
  <si>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</si>
  <si>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</si>
  <si>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</si>
  <si>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</si>
  <si>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</si>
  <si>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</si>
  <si>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</si>
  <si>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</si>
  <si>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</si>
  <si>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</si>
  <si>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</si>
  <si>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</si>
  <si>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</si>
  <si>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</si>
  <si>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</si>
  <si>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</si>
  <si>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</si>
  <si>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</si>
  <si>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</si>
  <si>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</si>
  <si>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</si>
  <si>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</si>
  <si>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</si>
  <si>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</si>
  <si>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</si>
  <si>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</si>
  <si>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</si>
  <si>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</si>
  <si>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</si>
  <si>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</si>
  <si>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</si>
  <si>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</si>
  <si>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</si>
  <si>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</si>
  <si>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</si>
  <si>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</si>
  <si>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</si>
  <si>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</si>
  <si>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</si>
  <si>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</si>
  <si>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</si>
  <si>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</si>
  <si>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</si>
  <si>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</si>
  <si>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</si>
  <si>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</si>
  <si>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</si>
  <si>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</si>
  <si>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</si>
  <si>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</si>
  <si>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</si>
  <si>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</si>
  <si>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</si>
  <si>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</si>
  <si>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</si>
  <si>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</si>
  <si>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</si>
  <si>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</si>
  <si>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</si>
  <si>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</si>
  <si>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</si>
  <si>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</si>
  <si>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</si>
  <si>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</si>
  <si>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</si>
  <si>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</si>
  <si>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</si>
  <si>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</si>
  <si>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</si>
  <si>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</si>
  <si>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</si>
  <si>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</si>
  <si>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</si>
  <si>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</si>
  <si>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</si>
  <si>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</si>
  <si>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</si>
  <si>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</si>
  <si>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</si>
  <si>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</si>
  <si>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</si>
  <si>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</si>
  <si>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</si>
  <si>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</si>
  <si>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</si>
  <si>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</si>
  <si>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</si>
  <si>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</si>
  <si>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</si>
  <si>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</si>
  <si>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</si>
  <si>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</si>
  <si>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</si>
  <si>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</si>
  <si>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</si>
  <si>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</si>
  <si>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</si>
  <si>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</si>
  <si>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</si>
  <si>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</si>
  <si>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</si>
  <si>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</si>
  <si>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</si>
  <si>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</si>
  <si>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</si>
  <si>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</si>
  <si>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</si>
  <si>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</si>
  <si>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</si>
  <si>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</si>
  <si>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</si>
  <si>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</si>
  <si>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</si>
  <si>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</si>
  <si>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</si>
  <si>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</si>
  <si>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</si>
  <si>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</si>
  <si>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</si>
  <si>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</si>
  <si>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</si>
  <si>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</si>
  <si>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</si>
  <si>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</si>
  <si>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</si>
  <si>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</si>
  <si>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</si>
  <si>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</si>
  <si>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</si>
  <si>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</si>
  <si>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</si>
  <si>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</si>
  <si>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</si>
  <si>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</si>
  <si>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</si>
  <si>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</si>
  <si>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</si>
  <si>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</si>
  <si>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</si>
  <si>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</si>
  <si>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</si>
  <si>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</si>
  <si>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</si>
  <si>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</si>
  <si>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</si>
  <si>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</si>
  <si>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</si>
  <si>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</si>
  <si>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</si>
  <si>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</si>
  <si>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</si>
  <si>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</si>
  <si>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</si>
  <si>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</si>
  <si>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</si>
  <si>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</si>
  <si>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</si>
  <si>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</si>
  <si>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</si>
  <si>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</si>
  <si>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</si>
  <si>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</si>
  <si>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</si>
  <si>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</si>
  <si>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</si>
  <si>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</si>
  <si>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</si>
  <si>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</si>
  <si>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</si>
  <si>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</si>
  <si>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</si>
  <si>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</si>
  <si>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</si>
  <si>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</si>
  <si>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</si>
  <si>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</si>
  <si>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</si>
  <si>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</si>
  <si>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</si>
  <si>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</si>
  <si>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</si>
  <si>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</si>
  <si>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</si>
  <si>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</si>
  <si>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</si>
  <si>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</si>
  <si>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</si>
  <si>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</si>
  <si>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</si>
  <si>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</si>
  <si>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</si>
  <si>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</si>
  <si>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</si>
  <si>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</si>
  <si>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</si>
  <si>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</si>
  <si>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</si>
  <si>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</si>
  <si>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</si>
  <si>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</si>
  <si>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</si>
  <si>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</si>
  <si>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</si>
  <si>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</si>
  <si>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</si>
  <si>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</si>
  <si>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</si>
  <si>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</si>
  <si>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</si>
  <si>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</si>
  <si>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</si>
  <si>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</si>
  <si>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</si>
  <si>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</si>
  <si>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</si>
  <si>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</si>
  <si>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</si>
  <si>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</si>
  <si>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</si>
  <si>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</si>
  <si>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</si>
  <si>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</si>
  <si>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</si>
  <si>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</si>
  <si>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</si>
  <si>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</si>
  <si>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</si>
  <si>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</si>
  <si>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</si>
  <si>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</si>
  <si>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</si>
  <si>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</si>
  <si>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</si>
  <si>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</si>
  <si>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</si>
  <si>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</si>
  <si>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</si>
  <si>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</si>
  <si>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</si>
  <si>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</si>
  <si>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</si>
  <si>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</si>
  <si>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</si>
  <si>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</si>
  <si>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</si>
  <si>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</si>
  <si>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</si>
  <si>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</si>
  <si>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</si>
  <si>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</si>
  <si>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</si>
  <si>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</si>
  <si>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</si>
  <si>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</si>
  <si>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</si>
  <si>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</si>
  <si>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</si>
  <si>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</si>
  <si>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</si>
  <si>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</si>
  <si>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</si>
  <si>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</si>
  <si>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</si>
  <si>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</si>
  <si>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</si>
  <si>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</si>
  <si>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</si>
  <si>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</si>
  <si>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</si>
  <si>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</si>
  <si>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</si>
  <si>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</si>
  <si>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</si>
  <si>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</si>
  <si>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</si>
  <si>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</si>
  <si>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</si>
  <si>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</si>
  <si>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</si>
  <si>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</si>
  <si>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</si>
  <si>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</si>
  <si>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</si>
  <si>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</si>
  <si>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</si>
  <si>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</si>
  <si>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</si>
  <si>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</si>
  <si>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</si>
  <si>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</si>
  <si>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</si>
  <si>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</si>
  <si>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</si>
  <si>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</si>
  <si>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</si>
  <si>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</si>
  <si>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</si>
  <si>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</si>
  <si>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</si>
  <si>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</si>
  <si>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</si>
  <si>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</si>
  <si>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</si>
  <si>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</si>
  <si>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</si>
  <si>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</si>
  <si>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</si>
  <si>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</si>
  <si>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</si>
  <si>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</si>
  <si>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</si>
  <si>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</si>
  <si>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</si>
  <si>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</si>
  <si>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</si>
  <si>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</si>
  <si>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</si>
  <si>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</si>
  <si>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</si>
  <si>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</si>
  <si>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</si>
  <si>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</si>
  <si>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</si>
  <si>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</si>
  <si>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</si>
  <si>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</si>
  <si>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</si>
  <si>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</si>
  <si>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</si>
  <si>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</si>
  <si>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</si>
  <si>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</si>
  <si>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</si>
  <si>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</si>
  <si>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</si>
  <si>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</si>
  <si>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</si>
  <si>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</si>
  <si>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</si>
  <si>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</si>
  <si>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</si>
  <si>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</si>
  <si>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</si>
  <si>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</si>
  <si>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</si>
  <si>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</si>
  <si>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</si>
  <si>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</si>
  <si>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</si>
  <si>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</si>
  <si>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</si>
  <si>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</si>
  <si>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</si>
  <si>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</si>
  <si>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</si>
  <si>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</si>
  <si>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</si>
  <si>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</si>
  <si>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</si>
  <si>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</si>
  <si>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</si>
  <si>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</si>
  <si>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</si>
  <si>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</si>
  <si>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</si>
  <si>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</si>
  <si>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</si>
  <si>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</si>
  <si>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</si>
  <si>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</si>
  <si>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</si>
  <si>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</si>
  <si>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</si>
  <si>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</si>
  <si>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</si>
  <si>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</si>
  <si>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</si>
  <si>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</si>
  <si>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</si>
  <si>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</si>
  <si>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</si>
  <si>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</si>
  <si>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</si>
  <si>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</si>
  <si>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</si>
  <si>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</si>
  <si>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</si>
  <si>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</si>
  <si>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</si>
  <si>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</si>
  <si>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</si>
  <si>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</si>
  <si>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</si>
  <si>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</si>
  <si>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</si>
  <si>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</si>
  <si>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</si>
  <si>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</si>
  <si>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</si>
  <si>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</si>
  <si>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</si>
  <si>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</si>
  <si>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</si>
  <si>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</si>
  <si>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</si>
  <si>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</si>
  <si>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</si>
  <si>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</si>
  <si>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</si>
  <si>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</si>
  <si>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</si>
  <si>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</si>
  <si>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</si>
  <si>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</si>
  <si>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</si>
  <si>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</si>
  <si>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</si>
  <si>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</si>
  <si>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</si>
  <si>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</si>
  <si>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</si>
  <si>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</si>
  <si>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</si>
  <si>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</si>
  <si>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</si>
  <si>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</si>
  <si>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</si>
  <si>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</si>
  <si>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</si>
  <si>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</si>
  <si>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</si>
  <si>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</si>
  <si>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</si>
  <si>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</si>
  <si>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</si>
  <si>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</si>
  <si>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</si>
  <si>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</si>
  <si>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</si>
  <si>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</si>
  <si>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</si>
  <si>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</si>
  <si>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</si>
  <si>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</si>
  <si>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</si>
  <si>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</si>
  <si>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</si>
  <si>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</si>
  <si>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</si>
  <si>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</si>
  <si>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</si>
  <si>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</si>
  <si>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</si>
  <si>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</si>
  <si>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</si>
  <si>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</si>
  <si>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</si>
  <si>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</si>
  <si>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</si>
  <si>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</si>
  <si>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</si>
  <si>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</si>
  <si>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</si>
  <si>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</si>
  <si>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</si>
  <si>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</si>
  <si>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</si>
  <si>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</si>
  <si>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</si>
  <si>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</si>
  <si>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</si>
  <si>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</si>
  <si>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</si>
  <si>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</si>
  <si>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</si>
  <si>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</si>
  <si>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</si>
  <si>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</si>
  <si>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</si>
  <si>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</si>
  <si>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</si>
  <si>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</si>
  <si>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</si>
  <si>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</si>
  <si>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</si>
  <si>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</si>
  <si>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</si>
  <si>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</si>
  <si>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</si>
  <si>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</si>
  <si>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</si>
  <si>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</si>
  <si>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</si>
  <si>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</si>
  <si>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</si>
  <si>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</si>
  <si>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</si>
  <si>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</si>
  <si>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</si>
  <si>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</si>
  <si>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</si>
  <si>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</si>
  <si>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</si>
  <si>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</si>
  <si>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</si>
  <si>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</si>
  <si>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</si>
  <si>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</si>
  <si>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</si>
  <si>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</si>
  <si>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</si>
  <si>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</si>
  <si>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</si>
  <si>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</si>
  <si>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</si>
  <si>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</si>
  <si>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</si>
  <si>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</si>
  <si>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</si>
  <si>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</si>
  <si>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</si>
  <si>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</si>
  <si>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</si>
  <si>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</si>
  <si>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</si>
  <si>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</si>
  <si>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</si>
  <si>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</si>
  <si>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</si>
  <si>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</si>
  <si>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</si>
  <si>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</si>
  <si>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</si>
  <si>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</si>
  <si>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</si>
  <si>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</si>
  <si>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</si>
  <si>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</si>
  <si>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</si>
  <si>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</si>
  <si>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</si>
  <si>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</si>
  <si>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</si>
  <si>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</si>
  <si>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</si>
  <si>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</si>
  <si>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</si>
  <si>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</si>
  <si>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</si>
  <si>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</si>
  <si>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</si>
  <si>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</si>
  <si>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</si>
  <si>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</si>
  <si>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</si>
  <si>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</si>
  <si>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</si>
  <si>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</si>
  <si>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</si>
  <si>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</si>
  <si>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</si>
  <si>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</si>
  <si>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</si>
  <si>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</si>
  <si>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</si>
  <si>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</si>
  <si>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</si>
  <si>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</si>
  <si>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</si>
  <si>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</si>
  <si>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</si>
  <si>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</si>
  <si>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</si>
  <si>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</si>
  <si>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</si>
  <si>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</si>
  <si>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</si>
  <si>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</si>
  <si>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</si>
  <si>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</si>
  <si>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</si>
  <si>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</si>
  <si>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</si>
  <si>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</si>
  <si>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</si>
  <si>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</si>
  <si>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</si>
  <si>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</si>
  <si>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</si>
  <si>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</si>
  <si>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</si>
  <si>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</si>
  <si>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</si>
  <si>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</si>
  <si>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</si>
  <si>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</si>
  <si>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</si>
  <si>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</si>
  <si>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</si>
  <si>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</si>
  <si>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</si>
  <si>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</si>
  <si>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</si>
  <si>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</si>
  <si>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</si>
  <si>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</si>
  <si>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</si>
  <si>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</si>
  <si>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</si>
  <si>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</si>
  <si>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</si>
  <si>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</si>
  <si>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</si>
  <si>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</si>
  <si>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</si>
  <si>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</si>
  <si>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</si>
  <si>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</si>
  <si>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</si>
  <si>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</si>
  <si>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</si>
  <si>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</si>
  <si>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</si>
  <si>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</si>
  <si>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</si>
  <si>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</si>
  <si>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</si>
  <si>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</si>
  <si>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</si>
  <si>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</si>
  <si>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</si>
  <si>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</si>
  <si>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</si>
  <si>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</si>
  <si>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</si>
  <si>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</si>
  <si>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</si>
  <si>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</si>
  <si>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</si>
  <si>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</si>
  <si>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</si>
  <si>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</si>
  <si>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</si>
  <si>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</si>
  <si>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</si>
  <si>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</si>
  <si>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</si>
  <si>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</si>
  <si>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</si>
  <si>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</si>
  <si>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</si>
  <si>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</si>
  <si>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</si>
  <si>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</si>
  <si>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</si>
  <si>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</si>
  <si>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</si>
  <si>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</si>
  <si>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</si>
  <si>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</si>
  <si>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</si>
  <si>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</si>
  <si>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E017</t>
  </si>
  <si>
    <t>E018</t>
  </si>
  <si>
    <t>E019</t>
  </si>
  <si>
    <t>G005</t>
  </si>
  <si>
    <t>Col. 1</t>
  </si>
  <si>
    <t>Col. 2</t>
  </si>
  <si>
    <t>Col. 3</t>
  </si>
  <si>
    <t>(Col. 2 - Col. 1)</t>
  </si>
  <si>
    <t>Differences</t>
  </si>
  <si>
    <t>Col. 4</t>
  </si>
  <si>
    <t xml:space="preserve"> </t>
  </si>
  <si>
    <t>No Foundation</t>
  </si>
  <si>
    <t>No Salary Incent.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</si>
  <si>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</si>
  <si>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</si>
  <si>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</si>
  <si>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</si>
  <si>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</si>
  <si>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</si>
  <si>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>* Salary Incentive Factor times 20 Mills</t>
  </si>
  <si>
    <t xml:space="preserve">HUGO                          </t>
  </si>
  <si>
    <t xml:space="preserve">FARGO                         </t>
  </si>
  <si>
    <t>E021</t>
  </si>
  <si>
    <t xml:space="preserve">OLUSTEE-ELDORADO                       </t>
  </si>
  <si>
    <t>OKC CHARTER: SANTA FE SOUTH</t>
  </si>
  <si>
    <t>E024</t>
  </si>
  <si>
    <t>OKC CHARTER: DOVE SCIENCE ACADEMY</t>
  </si>
  <si>
    <t xml:space="preserve">CANADIAN: CARLTON LANDING                      </t>
  </si>
  <si>
    <t>EPIC BLENDED CHARTER SCHOOL OKC</t>
  </si>
  <si>
    <t>G008</t>
  </si>
  <si>
    <t>Districts (512) &amp; Charters (28)</t>
  </si>
  <si>
    <t>(Col. 3 ÷ Col. 1)</t>
  </si>
  <si>
    <t>Growth/Loss</t>
  </si>
  <si>
    <t>Percentage</t>
  </si>
  <si>
    <t>FY2019</t>
  </si>
  <si>
    <t>Allocation</t>
  </si>
  <si>
    <t>07/12/18</t>
  </si>
  <si>
    <t>Found. $1,750.00</t>
  </si>
  <si>
    <t>Salary* $83.49</t>
  </si>
  <si>
    <t>Total $3,419.80</t>
  </si>
  <si>
    <t>J002</t>
  </si>
  <si>
    <t xml:space="preserve">ACADEMY OF SEMINOLE </t>
  </si>
  <si>
    <t>J003</t>
  </si>
  <si>
    <t xml:space="preserve">LE MONDE INTERNATIONAL </t>
  </si>
  <si>
    <t>WADM</t>
  </si>
  <si>
    <t>ADM</t>
  </si>
  <si>
    <t>High</t>
  </si>
  <si>
    <t>Year</t>
  </si>
  <si>
    <t>Raw</t>
  </si>
  <si>
    <t>New Charters</t>
  </si>
  <si>
    <t>Virtual Charters</t>
  </si>
  <si>
    <t xml:space="preserve">70 O. S. § 3.142 (B)(1) For the purpose of calculating weighted average daily membership pursuant to Section 18-201.1 of this title and State Aid pursuant to Section 18-200.1 of this title, the weighted average daily membership for the first year of operation and each year thereafter of a full-time virtual charter school shall be determined by multiplying the actual enrollment of students as of August 1 by 1.333. </t>
  </si>
  <si>
    <t xml:space="preserve">70 O.S. § 3-142 (B)(2)  The weighted average daily membership for the first year of operation of a charter school shall be determined initially by multiplying the actual enrollment of students as of August 1 by 1.333.  </t>
  </si>
  <si>
    <t>GRAND TOTALS</t>
  </si>
  <si>
    <t>Districts impacted (+/-)</t>
  </si>
  <si>
    <t>Tentative Initial</t>
  </si>
  <si>
    <t>** The Initial 150% and 300% formula penalties will be assessed prior to the August payment</t>
  </si>
  <si>
    <r>
      <t xml:space="preserve">Allocation </t>
    </r>
    <r>
      <rPr>
        <b/>
        <sz val="10"/>
        <color theme="1"/>
        <rFont val="Calibri"/>
        <family val="2"/>
        <scheme val="minor"/>
      </rPr>
      <t>**</t>
    </r>
  </si>
  <si>
    <t>Final</t>
  </si>
  <si>
    <t>06/10/19</t>
  </si>
  <si>
    <t>Found. $1,756.76</t>
  </si>
  <si>
    <t>Salary* $83.95</t>
  </si>
  <si>
    <t>Total $3,435.76</t>
  </si>
  <si>
    <t xml:space="preserve">OLUSTEE-ELDORADO              </t>
  </si>
  <si>
    <t xml:space="preserve">OKC CHARTER SANTA FE SOUTH    </t>
  </si>
  <si>
    <t>OKC CHARTER: DOVE SCIENCE ACAD</t>
  </si>
  <si>
    <t xml:space="preserve">EPIC BLENDED LEARNING CHARTER </t>
  </si>
  <si>
    <t xml:space="preserve">CARLTON LANDING ACADEMY       </t>
  </si>
  <si>
    <t xml:space="preserve">DOVE SCHOOLS OF TULSA         </t>
  </si>
  <si>
    <t>FY2020</t>
  </si>
  <si>
    <t>07/16/19</t>
  </si>
  <si>
    <t>2017 WADM dropped off</t>
  </si>
  <si>
    <t>the FY2020 formula</t>
  </si>
  <si>
    <t>J004</t>
  </si>
  <si>
    <t>SOVEREIGN COMMUNITY SCHOOL</t>
  </si>
  <si>
    <t>Z006</t>
  </si>
  <si>
    <t>ESCHOOL VIRTUAL</t>
  </si>
  <si>
    <t>Found. $1,832.54</t>
  </si>
  <si>
    <t>Salary* $87.51</t>
  </si>
  <si>
    <t>Total $3,582.74</t>
  </si>
  <si>
    <t>Found. $75.78</t>
  </si>
  <si>
    <t>Salary* $3.56</t>
  </si>
  <si>
    <t>Total   $146.98</t>
  </si>
  <si>
    <t>BELOW CHARTERS CLOSED AS OF JUNE 30, 2019</t>
  </si>
  <si>
    <t>Allocation **</t>
  </si>
  <si>
    <t>BELOW CHARTERS CLOSED AS OF 06/30/19</t>
  </si>
  <si>
    <t>2 New in FY19 Initial &amp; 1 New in FY20 Initial</t>
  </si>
  <si>
    <t>Found. $82.54</t>
  </si>
  <si>
    <t>Salary* $4.02</t>
  </si>
  <si>
    <t>Total $162.94</t>
  </si>
  <si>
    <t>The Below Statewide Virtual Charter Schools and "New" FY2020 Charter Schools are based on projected August 1, counts</t>
  </si>
  <si>
    <t>The Below Statewide Virtual Charter Schools and "New" FY2020 Charter Schools are based on PROJECTED August 1, counts</t>
  </si>
  <si>
    <t>New Charter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</si>
</sst>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14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274">
    <xf numFmtId="0" fontId="0" fillId="0" borderId="0" xfId="0"/>
    <xf numFmtId="0" fontId="4" fillId="0" borderId="0" xfId="0" applyFont="1" applyFill="1" applyBorder="1"/>
    <xf numFmtId="42" fontId="4" fillId="0" borderId="0" xfId="0" applyNumberFormat="1" applyFont="1" applyFill="1" applyBorder="1"/>
    <xf numFmtId="42" fontId="4" fillId="0" borderId="7" xfId="0" applyNumberFormat="1" applyFont="1" applyFill="1" applyBorder="1"/>
    <xf numFmtId="0" fontId="4" fillId="0" borderId="0" xfId="0" applyFont="1" applyBorder="1"/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2" xfId="0" applyFont="1" applyFill="1" applyBorder="1" applyAlignment="1">
      <alignment horizontal="center"/>
    </xf>
    <xf numFmtId="42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0" fontId="4" fillId="0" borderId="1" xfId="0" applyFont="1" applyFill="1" applyBorder="1" applyAlignment="1">
      <alignment horizontal="left"/>
    </xf>
    <xf numFmtId="0" fontId="4" fillId="0" borderId="5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2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/>
    <xf numFmtId="3" fontId="4" fillId="0" borderId="6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42" fontId="4" fillId="0" borderId="1" xfId="0" applyNumberFormat="1" applyFont="1" applyFill="1" applyBorder="1"/>
    <xf numFmtId="0" fontId="3" fillId="0" borderId="1" xfId="1" applyFont="1" applyFill="1" applyBorder="1" applyAlignment="1">
      <alignment horizontal="left"/>
    </xf>
    <xf numFmtId="0" fontId="3" fillId="0" borderId="0" xfId="1" applyFont="1" applyFill="1" applyBorder="1"/>
    <xf numFmtId="0" fontId="3" fillId="0" borderId="5" xfId="1" applyFont="1" applyFill="1" applyBorder="1"/>
    <xf numFmtId="0" fontId="4" fillId="0" borderId="6" xfId="1" applyFont="1" applyFill="1" applyBorder="1" applyAlignment="1">
      <alignment horizontal="left"/>
    </xf>
    <xf numFmtId="0" fontId="4" fillId="0" borderId="7" xfId="1" applyFont="1" applyFill="1" applyBorder="1"/>
    <xf numFmtId="0" fontId="4" fillId="0" borderId="8" xfId="1" applyFont="1" applyFill="1" applyBorder="1"/>
    <xf numFmtId="42" fontId="4" fillId="0" borderId="6" xfId="0" applyNumberFormat="1" applyFont="1" applyFill="1" applyBorder="1"/>
    <xf numFmtId="37" fontId="4" fillId="0" borderId="6" xfId="0" applyNumberFormat="1" applyFont="1" applyFill="1" applyBorder="1" applyAlignment="1">
      <alignment horizontal="center"/>
    </xf>
    <xf numFmtId="37" fontId="4" fillId="0" borderId="8" xfId="0" applyNumberFormat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/>
    <xf numFmtId="42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/>
    <xf numFmtId="10" fontId="4" fillId="0" borderId="5" xfId="0" applyNumberFormat="1" applyFont="1" applyFill="1" applyBorder="1"/>
    <xf numFmtId="10" fontId="4" fillId="0" borderId="8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4" fillId="0" borderId="1" xfId="3" applyFont="1" applyFill="1" applyBorder="1"/>
    <xf numFmtId="0" fontId="4" fillId="0" borderId="0" xfId="3" applyFont="1" applyFill="1" applyBorder="1"/>
    <xf numFmtId="0" fontId="4" fillId="0" borderId="4" xfId="0" applyFont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3" fontId="4" fillId="0" borderId="5" xfId="0" quotePrefix="1" applyNumberFormat="1" applyFont="1" applyFill="1" applyBorder="1" applyAlignment="1">
      <alignment horizontal="center"/>
    </xf>
    <xf numFmtId="3" fontId="4" fillId="0" borderId="8" xfId="0" quotePrefix="1" applyNumberFormat="1" applyFont="1" applyFill="1" applyBorder="1" applyAlignment="1">
      <alignment horizontal="center"/>
    </xf>
    <xf numFmtId="42" fontId="4" fillId="0" borderId="5" xfId="0" applyNumberFormat="1" applyFont="1" applyFill="1" applyBorder="1"/>
    <xf numFmtId="42" fontId="4" fillId="0" borderId="8" xfId="0" applyNumberFormat="1" applyFont="1" applyFill="1" applyBorder="1"/>
    <xf numFmtId="0" fontId="4" fillId="0" borderId="0" xfId="0" applyFont="1" applyFill="1" applyBorder="1" applyAlignment="1">
      <alignment horizontal="center" textRotation="90" wrapText="1"/>
    </xf>
    <xf numFmtId="37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1" xfId="0" applyFont="1" applyFill="1" applyBorder="1" applyAlignment="1">
      <alignment textRotation="90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textRotation="90"/>
    </xf>
    <xf numFmtId="0" fontId="4" fillId="0" borderId="0" xfId="0" applyFont="1" applyFill="1" applyBorder="1" applyAlignment="1">
      <alignment textRotation="90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textRotation="90"/>
    </xf>
    <xf numFmtId="4" fontId="4" fillId="0" borderId="5" xfId="0" applyNumberFormat="1" applyFont="1" applyFill="1" applyBorder="1" applyAlignment="1">
      <alignment horizontal="center" textRotation="90" wrapText="1"/>
    </xf>
    <xf numFmtId="4" fontId="4" fillId="0" borderId="5" xfId="0" applyNumberFormat="1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center"/>
    </xf>
    <xf numFmtId="10" fontId="4" fillId="3" borderId="5" xfId="0" applyNumberFormat="1" applyFont="1" applyFill="1" applyBorder="1"/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1" xfId="3" applyFont="1" applyFill="1" applyBorder="1"/>
    <xf numFmtId="0" fontId="4" fillId="2" borderId="0" xfId="3" applyFont="1" applyFill="1" applyBorder="1"/>
    <xf numFmtId="10" fontId="4" fillId="2" borderId="5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2" fontId="4" fillId="2" borderId="1" xfId="0" applyNumberFormat="1" applyFont="1" applyFill="1" applyBorder="1"/>
    <xf numFmtId="42" fontId="4" fillId="2" borderId="0" xfId="0" applyNumberFormat="1" applyFont="1" applyFill="1" applyBorder="1"/>
    <xf numFmtId="42" fontId="4" fillId="0" borderId="7" xfId="0" applyNumberFormat="1" applyFont="1" applyBorder="1"/>
    <xf numFmtId="10" fontId="4" fillId="0" borderId="6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42" fontId="4" fillId="0" borderId="11" xfId="0" applyNumberFormat="1" applyFont="1" applyBorder="1"/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10" fontId="4" fillId="0" borderId="7" xfId="0" applyNumberFormat="1" applyFont="1" applyBorder="1"/>
    <xf numFmtId="42" fontId="4" fillId="0" borderId="6" xfId="0" applyNumberFormat="1" applyFont="1" applyBorder="1" applyAlignment="1">
      <alignment horizontal="center"/>
    </xf>
    <xf numFmtId="42" fontId="4" fillId="0" borderId="8" xfId="0" applyNumberFormat="1" applyFont="1" applyBorder="1" applyAlignment="1">
      <alignment horizontal="center"/>
    </xf>
    <xf numFmtId="0" fontId="4" fillId="2" borderId="2" xfId="3" applyFont="1" applyFill="1" applyBorder="1"/>
    <xf numFmtId="0" fontId="4" fillId="2" borderId="3" xfId="3" applyFont="1" applyFill="1" applyBorder="1"/>
    <xf numFmtId="42" fontId="4" fillId="2" borderId="3" xfId="0" applyNumberFormat="1" applyFont="1" applyFill="1" applyBorder="1"/>
    <xf numFmtId="10" fontId="4" fillId="2" borderId="4" xfId="0" applyNumberFormat="1" applyFont="1" applyFill="1" applyBorder="1"/>
    <xf numFmtId="42" fontId="4" fillId="2" borderId="7" xfId="0" applyNumberFormat="1" applyFont="1" applyFill="1" applyBorder="1"/>
    <xf numFmtId="10" fontId="4" fillId="2" borderId="8" xfId="0" applyNumberFormat="1" applyFont="1" applyFill="1" applyBorder="1"/>
    <xf numFmtId="42" fontId="4" fillId="3" borderId="1" xfId="0" applyNumberFormat="1" applyFont="1" applyFill="1" applyBorder="1"/>
    <xf numFmtId="42" fontId="4" fillId="3" borderId="0" xfId="0" applyNumberFormat="1" applyFont="1" applyFill="1" applyBorder="1"/>
    <xf numFmtId="10" fontId="4" fillId="2" borderId="2" xfId="0" applyNumberFormat="1" applyFont="1" applyFill="1" applyBorder="1" applyAlignment="1">
      <alignment horizontal="center"/>
    </xf>
    <xf numFmtId="10" fontId="4" fillId="2" borderId="4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10" fontId="4" fillId="2" borderId="5" xfId="0" applyNumberFormat="1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/>
    </xf>
    <xf numFmtId="10" fontId="4" fillId="2" borderId="8" xfId="0" applyNumberFormat="1" applyFont="1" applyFill="1" applyBorder="1" applyAlignment="1">
      <alignment horizontal="center"/>
    </xf>
    <xf numFmtId="42" fontId="4" fillId="3" borderId="4" xfId="0" applyNumberFormat="1" applyFont="1" applyFill="1" applyBorder="1" applyAlignment="1">
      <alignment horizontal="center"/>
    </xf>
    <xf numFmtId="42" fontId="4" fillId="3" borderId="8" xfId="0" applyNumberFormat="1" applyFont="1" applyFill="1" applyBorder="1" applyAlignment="1">
      <alignment horizontal="center"/>
    </xf>
    <xf numFmtId="42" fontId="4" fillId="0" borderId="12" xfId="0" applyNumberFormat="1" applyFont="1" applyFill="1" applyBorder="1"/>
    <xf numFmtId="0" fontId="4" fillId="0" borderId="2" xfId="0" applyFont="1" applyBorder="1"/>
    <xf numFmtId="0" fontId="4" fillId="0" borderId="3" xfId="0" applyFont="1" applyBorder="1"/>
    <xf numFmtId="4" fontId="4" fillId="0" borderId="4" xfId="0" applyNumberFormat="1" applyFont="1" applyBorder="1"/>
    <xf numFmtId="0" fontId="4" fillId="0" borderId="1" xfId="0" applyFont="1" applyBorder="1"/>
    <xf numFmtId="4" fontId="4" fillId="0" borderId="5" xfId="0" applyNumberFormat="1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/>
    <xf numFmtId="42" fontId="5" fillId="0" borderId="0" xfId="0" applyNumberFormat="1" applyFont="1"/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/>
    <xf numFmtId="4" fontId="6" fillId="0" borderId="7" xfId="0" applyNumberFormat="1" applyFont="1" applyFill="1" applyBorder="1" applyAlignment="1">
      <alignment horizontal="center"/>
    </xf>
    <xf numFmtId="4" fontId="6" fillId="0" borderId="8" xfId="0" applyNumberFormat="1" applyFont="1" applyFill="1" applyBorder="1" applyAlignment="1">
      <alignment horizontal="center"/>
    </xf>
    <xf numFmtId="0" fontId="10" fillId="3" borderId="1" xfId="0" applyFont="1" applyFill="1" applyBorder="1" applyAlignment="1"/>
    <xf numFmtId="0" fontId="3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5" xfId="0" applyFont="1" applyFill="1" applyBorder="1" applyAlignment="1"/>
    <xf numFmtId="0" fontId="5" fillId="2" borderId="1" xfId="0" applyFont="1" applyFill="1" applyBorder="1" applyAlignment="1"/>
    <xf numFmtId="0" fontId="10" fillId="0" borderId="1" xfId="0" applyFont="1" applyFill="1" applyBorder="1" applyAlignment="1"/>
    <xf numFmtId="42" fontId="4" fillId="0" borderId="5" xfId="0" applyNumberFormat="1" applyFont="1" applyBorder="1"/>
    <xf numFmtId="42" fontId="4" fillId="3" borderId="5" xfId="0" applyNumberFormat="1" applyFont="1" applyFill="1" applyBorder="1"/>
    <xf numFmtId="42" fontId="4" fillId="2" borderId="5" xfId="0" applyNumberFormat="1" applyFont="1" applyFill="1" applyBorder="1"/>
    <xf numFmtId="0" fontId="4" fillId="0" borderId="6" xfId="0" applyFont="1" applyFill="1" applyBorder="1" applyAlignment="1">
      <alignment textRotation="90" wrapText="1"/>
    </xf>
    <xf numFmtId="0" fontId="3" fillId="3" borderId="1" xfId="0" applyFont="1" applyFill="1" applyBorder="1"/>
    <xf numFmtId="0" fontId="3" fillId="3" borderId="0" xfId="0" applyFont="1" applyFill="1" applyBorder="1"/>
    <xf numFmtId="42" fontId="4" fillId="3" borderId="5" xfId="0" applyNumberFormat="1" applyFont="1" applyFill="1" applyBorder="1" applyAlignment="1">
      <alignment horizontal="center"/>
    </xf>
    <xf numFmtId="42" fontId="4" fillId="3" borderId="7" xfId="0" applyNumberFormat="1" applyFont="1" applyFill="1" applyBorder="1"/>
    <xf numFmtId="42" fontId="4" fillId="3" borderId="0" xfId="0" applyNumberFormat="1" applyFont="1" applyFill="1" applyBorder="1" applyAlignment="1">
      <alignment horizontal="center"/>
    </xf>
    <xf numFmtId="42" fontId="4" fillId="3" borderId="7" xfId="0" applyNumberFormat="1" applyFont="1" applyFill="1" applyBorder="1" applyAlignment="1">
      <alignment horizontal="center"/>
    </xf>
    <xf numFmtId="42" fontId="4" fillId="3" borderId="17" xfId="0" applyNumberFormat="1" applyFont="1" applyFill="1" applyBorder="1"/>
    <xf numFmtId="42" fontId="4" fillId="3" borderId="18" xfId="0" applyNumberFormat="1" applyFont="1" applyFill="1" applyBorder="1"/>
    <xf numFmtId="42" fontId="4" fillId="2" borderId="16" xfId="0" applyNumberFormat="1" applyFont="1" applyFill="1" applyBorder="1"/>
    <xf numFmtId="42" fontId="4" fillId="2" borderId="4" xfId="0" applyNumberFormat="1" applyFont="1" applyFill="1" applyBorder="1"/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2" borderId="8" xfId="0" applyNumberFormat="1" applyFont="1" applyFill="1" applyBorder="1"/>
    <xf numFmtId="0" fontId="4" fillId="2" borderId="6" xfId="1" applyFont="1" applyFill="1" applyBorder="1" applyAlignment="1">
      <alignment horizontal="left"/>
    </xf>
    <xf numFmtId="0" fontId="4" fillId="2" borderId="7" xfId="1" applyFont="1" applyFill="1" applyBorder="1"/>
    <xf numFmtId="42" fontId="4" fillId="2" borderId="9" xfId="0" applyNumberFormat="1" applyFont="1" applyFill="1" applyBorder="1"/>
    <xf numFmtId="0" fontId="4" fillId="3" borderId="6" xfId="1" applyFont="1" applyFill="1" applyBorder="1" applyAlignment="1">
      <alignment horizontal="left"/>
    </xf>
    <xf numFmtId="0" fontId="4" fillId="3" borderId="7" xfId="1" applyFont="1" applyFill="1" applyBorder="1" applyAlignment="1">
      <alignment horizontal="center"/>
    </xf>
    <xf numFmtId="42" fontId="4" fillId="2" borderId="2" xfId="0" applyNumberFormat="1" applyFont="1" applyFill="1" applyBorder="1"/>
    <xf numFmtId="42" fontId="4" fillId="2" borderId="6" xfId="0" applyNumberFormat="1" applyFont="1" applyFill="1" applyBorder="1"/>
    <xf numFmtId="0" fontId="3" fillId="0" borderId="7" xfId="0" applyFont="1" applyFill="1" applyBorder="1"/>
    <xf numFmtId="3" fontId="4" fillId="0" borderId="1" xfId="0" applyNumberFormat="1" applyFont="1" applyBorder="1" applyAlignment="1">
      <alignment horizontal="center"/>
    </xf>
    <xf numFmtId="3" fontId="4" fillId="0" borderId="1" xfId="0" quotePrefix="1" applyNumberFormat="1" applyFont="1" applyBorder="1" applyAlignment="1">
      <alignment horizontal="center"/>
    </xf>
    <xf numFmtId="3" fontId="4" fillId="0" borderId="6" xfId="0" quotePrefix="1" applyNumberFormat="1" applyFont="1" applyBorder="1" applyAlignment="1">
      <alignment horizontal="center"/>
    </xf>
    <xf numFmtId="42" fontId="4" fillId="0" borderId="10" xfId="0" applyNumberFormat="1" applyFont="1" applyFill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42" fontId="4" fillId="3" borderId="16" xfId="0" applyNumberFormat="1" applyFont="1" applyFill="1" applyBorder="1"/>
    <xf numFmtId="42" fontId="4" fillId="3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4" fillId="0" borderId="1" xfId="0" applyFont="1" applyBorder="1" applyAlignment="1">
      <alignment horizontal="center"/>
    </xf>
    <xf numFmtId="0" fontId="0" fillId="0" borderId="0" xfId="0" applyFill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/>
    <xf numFmtId="10" fontId="4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center"/>
    </xf>
    <xf numFmtId="0" fontId="11" fillId="2" borderId="0" xfId="0" applyFont="1" applyFill="1"/>
    <xf numFmtId="0" fontId="11" fillId="3" borderId="0" xfId="0" applyFont="1" applyFill="1"/>
    <xf numFmtId="42" fontId="9" fillId="3" borderId="19" xfId="0" applyNumberFormat="1" applyFont="1" applyFill="1" applyBorder="1"/>
    <xf numFmtId="42" fontId="4" fillId="3" borderId="20" xfId="0" applyNumberFormat="1" applyFont="1" applyFill="1" applyBorder="1"/>
    <xf numFmtId="42" fontId="4" fillId="3" borderId="21" xfId="0" applyNumberFormat="1" applyFont="1" applyFill="1" applyBorder="1"/>
    <xf numFmtId="10" fontId="4" fillId="3" borderId="15" xfId="0" applyNumberFormat="1" applyFont="1" applyFill="1" applyBorder="1"/>
    <xf numFmtId="42" fontId="4" fillId="3" borderId="13" xfId="0" applyNumberFormat="1" applyFont="1" applyFill="1" applyBorder="1" applyAlignment="1">
      <alignment horizontal="center"/>
    </xf>
    <xf numFmtId="42" fontId="4" fillId="3" borderId="15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center"/>
    </xf>
    <xf numFmtId="40" fontId="3" fillId="0" borderId="5" xfId="0" applyNumberFormat="1" applyFont="1" applyFill="1" applyBorder="1" applyAlignment="1">
      <alignment horizontal="center"/>
    </xf>
    <xf numFmtId="40" fontId="3" fillId="3" borderId="0" xfId="0" applyNumberFormat="1" applyFont="1" applyFill="1" applyBorder="1" applyAlignment="1">
      <alignment horizontal="center"/>
    </xf>
    <xf numFmtId="40" fontId="3" fillId="3" borderId="5" xfId="0" applyNumberFormat="1" applyFont="1" applyFill="1" applyBorder="1" applyAlignment="1">
      <alignment horizontal="center"/>
    </xf>
    <xf numFmtId="40" fontId="3" fillId="2" borderId="0" xfId="0" applyNumberFormat="1" applyFont="1" applyFill="1" applyBorder="1" applyAlignment="1">
      <alignment horizontal="center"/>
    </xf>
    <xf numFmtId="40" fontId="3" fillId="2" borderId="5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42" fontId="5" fillId="0" borderId="0" xfId="0" applyNumberFormat="1" applyFont="1" applyFill="1" applyBorder="1"/>
    <xf numFmtId="10" fontId="5" fillId="0" borderId="0" xfId="0" applyNumberFormat="1" applyFont="1" applyFill="1" applyBorder="1"/>
    <xf numFmtId="37" fontId="5" fillId="0" borderId="0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0" fontId="13" fillId="0" borderId="0" xfId="0" applyFont="1"/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3" fillId="0" borderId="0" xfId="0" applyFont="1" applyFill="1"/>
    <xf numFmtId="0" fontId="0" fillId="0" borderId="0" xfId="0" applyBorder="1"/>
    <xf numFmtId="42" fontId="0" fillId="0" borderId="0" xfId="0" applyNumberFormat="1" applyBorder="1"/>
    <xf numFmtId="42" fontId="0" fillId="0" borderId="0" xfId="0" applyNumberFormat="1" applyFill="1" applyBorder="1"/>
    <xf numFmtId="42" fontId="0" fillId="0" borderId="0" xfId="0" applyNumberFormat="1" applyFont="1" applyFill="1" applyBorder="1"/>
    <xf numFmtId="0" fontId="13" fillId="0" borderId="0" xfId="0" applyFont="1" applyBorder="1"/>
    <xf numFmtId="42" fontId="9" fillId="3" borderId="17" xfId="0" applyNumberFormat="1" applyFont="1" applyFill="1" applyBorder="1"/>
    <xf numFmtId="10" fontId="4" fillId="3" borderId="17" xfId="0" applyNumberFormat="1" applyFont="1" applyFill="1" applyBorder="1"/>
    <xf numFmtId="10" fontId="4" fillId="3" borderId="18" xfId="0" applyNumberFormat="1" applyFont="1" applyFill="1" applyBorder="1"/>
    <xf numFmtId="10" fontId="4" fillId="3" borderId="16" xfId="0" applyNumberFormat="1" applyFont="1" applyFill="1" applyBorder="1"/>
    <xf numFmtId="10" fontId="4" fillId="2" borderId="3" xfId="0" applyNumberFormat="1" applyFont="1" applyFill="1" applyBorder="1" applyAlignment="1">
      <alignment horizontal="center"/>
    </xf>
    <xf numFmtId="10" fontId="4" fillId="2" borderId="0" xfId="0" applyNumberFormat="1" applyFont="1" applyFill="1" applyBorder="1" applyAlignment="1">
      <alignment horizontal="center"/>
    </xf>
    <xf numFmtId="10" fontId="4" fillId="2" borderId="7" xfId="0" applyNumberFormat="1" applyFont="1" applyFill="1" applyBorder="1" applyAlignment="1">
      <alignment horizontal="center"/>
    </xf>
    <xf numFmtId="42" fontId="4" fillId="2" borderId="11" xfId="0" applyNumberFormat="1" applyFont="1" applyFill="1" applyBorder="1"/>
    <xf numFmtId="10" fontId="4" fillId="2" borderId="16" xfId="0" applyNumberFormat="1" applyFont="1" applyFill="1" applyBorder="1"/>
    <xf numFmtId="10" fontId="4" fillId="2" borderId="17" xfId="0" applyNumberFormat="1" applyFont="1" applyFill="1" applyBorder="1"/>
    <xf numFmtId="10" fontId="4" fillId="2" borderId="18" xfId="0" applyNumberFormat="1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42" fontId="9" fillId="3" borderId="16" xfId="0" applyNumberFormat="1" applyFont="1" applyFill="1" applyBorder="1"/>
    <xf numFmtId="42" fontId="4" fillId="3" borderId="3" xfId="0" applyNumberFormat="1" applyFont="1" applyFill="1" applyBorder="1"/>
    <xf numFmtId="42" fontId="9" fillId="3" borderId="18" xfId="0" applyNumberFormat="1" applyFont="1" applyFill="1" applyBorder="1"/>
    <xf numFmtId="42" fontId="4" fillId="0" borderId="0" xfId="0" applyNumberFormat="1" applyFont="1" applyBorder="1"/>
    <xf numFmtId="42" fontId="4" fillId="8" borderId="9" xfId="0" applyNumberFormat="1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0" xfId="0" applyFont="1"/>
    <xf numFmtId="0" fontId="3" fillId="2" borderId="6" xfId="0" applyFont="1" applyFill="1" applyBorder="1"/>
    <xf numFmtId="0" fontId="3" fillId="2" borderId="7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0" fillId="0" borderId="0" xfId="0" applyFont="1"/>
    <xf numFmtId="0" fontId="0" fillId="0" borderId="0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4" fillId="0" borderId="7" xfId="1" applyFont="1" applyFill="1" applyBorder="1" applyAlignment="1">
      <alignment horizontal="left"/>
    </xf>
    <xf numFmtId="0" fontId="7" fillId="4" borderId="1" xfId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/>
    </xf>
    <xf numFmtId="0" fontId="8" fillId="5" borderId="1" xfId="1" applyFont="1" applyFill="1" applyBorder="1" applyAlignment="1">
      <alignment horizontal="center" vertical="top" wrapText="1"/>
    </xf>
    <xf numFmtId="0" fontId="8" fillId="5" borderId="0" xfId="1" applyFont="1" applyFill="1" applyBorder="1" applyAlignment="1">
      <alignment horizontal="center" vertical="top" wrapText="1"/>
    </xf>
    <xf numFmtId="0" fontId="8" fillId="6" borderId="13" xfId="1" applyFont="1" applyFill="1" applyBorder="1" applyAlignment="1">
      <alignment horizontal="center" wrapText="1"/>
    </xf>
    <xf numFmtId="0" fontId="8" fillId="6" borderId="14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1" xfId="0" applyFont="1" applyFill="1" applyBorder="1" applyAlignment="1">
      <alignment horizontal="center" textRotation="90" wrapText="1"/>
    </xf>
    <xf numFmtId="0" fontId="4" fillId="0" borderId="6" xfId="0" applyFont="1" applyFill="1" applyBorder="1" applyAlignment="1">
      <alignment horizontal="center" textRotation="90" wrapText="1"/>
    </xf>
    <xf numFmtId="0" fontId="4" fillId="0" borderId="4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 textRotation="90" wrapText="1"/>
    </xf>
    <xf numFmtId="0" fontId="4" fillId="0" borderId="8" xfId="0" applyFont="1" applyFill="1" applyBorder="1" applyAlignment="1">
      <alignment horizontal="center" textRotation="90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left" wrapText="1"/>
    </xf>
    <xf numFmtId="0" fontId="5" fillId="7" borderId="0" xfId="0" applyFont="1" applyFill="1" applyBorder="1" applyAlignment="1">
      <alignment horizontal="left" wrapText="1"/>
    </xf>
    <xf numFmtId="0" fontId="5" fillId="7" borderId="5" xfId="0" applyFont="1" applyFill="1" applyBorder="1" applyAlignment="1">
      <alignment horizontal="left" wrapText="1"/>
    </xf>
    <xf numFmtId="0" fontId="7" fillId="4" borderId="2" xfId="1" applyFont="1" applyFill="1" applyBorder="1" applyAlignment="1">
      <alignment horizontal="center"/>
    </xf>
    <xf numFmtId="0" fontId="7" fillId="4" borderId="3" xfId="1" applyFont="1" applyFill="1" applyBorder="1" applyAlignment="1">
      <alignment horizontal="center"/>
    </xf>
    <xf numFmtId="0" fontId="7" fillId="4" borderId="4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top" wrapText="1"/>
    </xf>
    <xf numFmtId="0" fontId="8" fillId="2" borderId="0" xfId="1" applyFont="1" applyFill="1" applyBorder="1" applyAlignment="1">
      <alignment horizontal="center" vertical="top" wrapText="1"/>
    </xf>
    <xf numFmtId="0" fontId="8" fillId="2" borderId="5" xfId="1" applyFont="1" applyFill="1" applyBorder="1" applyAlignment="1">
      <alignment horizontal="center" vertical="top" wrapText="1"/>
    </xf>
    <xf numFmtId="0" fontId="8" fillId="2" borderId="7" xfId="1" applyFont="1" applyFill="1" applyBorder="1" applyAlignment="1">
      <alignment horizontal="center" vertical="top" wrapText="1"/>
    </xf>
    <xf numFmtId="0" fontId="8" fillId="2" borderId="8" xfId="1" applyFont="1" applyFill="1" applyBorder="1" applyAlignment="1">
      <alignment horizontal="center" vertical="top" wrapText="1"/>
    </xf>
    <xf numFmtId="0" fontId="8" fillId="3" borderId="2" xfId="1" applyFont="1" applyFill="1" applyBorder="1" applyAlignment="1">
      <alignment horizontal="center" wrapText="1"/>
    </xf>
    <xf numFmtId="0" fontId="8" fillId="3" borderId="3" xfId="1" applyFont="1" applyFill="1" applyBorder="1" applyAlignment="1">
      <alignment horizontal="center" wrapText="1"/>
    </xf>
    <xf numFmtId="0" fontId="8" fillId="3" borderId="4" xfId="1" applyFont="1" applyFill="1" applyBorder="1" applyAlignment="1">
      <alignment horizontal="center" wrapText="1"/>
    </xf>
  </cellXfs>
  <cellStyles count="6">
    <cellStyle name="Normal" xfId="0" builtinId="0"/>
    <cellStyle name="Normal 11" xfId="5"/>
    <cellStyle name="Normal 21" xfId="4"/>
    <cellStyle name="Normal 6" xfId="2"/>
    <cellStyle name="Normal 7" xfId="3"/>
    <cellStyle name="Normal_FY15 Midyear Alloc.123114" xfId="1"/>
  </cellStyles>
  <dxfs count="52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71"/>
  <sheetViews>
    <sheetView tabSelected="1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A567" sqref="A566:M567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8" customWidth="1"/>
    <col min="8" max="8" width="12.7109375" style="10" bestFit="1" customWidth="1"/>
    <col min="9" max="9" width="4.42578125" style="39" customWidth="1"/>
    <col min="10" max="10" width="4.28515625" style="39" customWidth="1"/>
    <col min="11" max="11" width="5" style="39" customWidth="1"/>
    <col min="12" max="12" width="9.42578125" style="39" customWidth="1"/>
    <col min="13" max="13" width="9" style="59" customWidth="1"/>
    <col min="14" max="15" width="4.28515625" style="39" customWidth="1"/>
    <col min="16" max="16" width="3.5703125" customWidth="1"/>
    <col min="17" max="17" width="14" bestFit="1" customWidth="1"/>
    <col min="18" max="18" width="5.140625" bestFit="1" customWidth="1"/>
    <col min="20" max="20" width="12.28515625" bestFit="1" customWidth="1"/>
    <col min="21" max="21" width="11.28515625" bestFit="1" customWidth="1"/>
    <col min="22" max="22" width="9.85546875" bestFit="1" customWidth="1"/>
    <col min="23" max="23" width="2.7109375" customWidth="1"/>
    <col min="24" max="24" width="13.28515625" bestFit="1" customWidth="1"/>
    <col min="25" max="25" width="5.140625" customWidth="1"/>
    <col min="26" max="26" width="15.85546875" customWidth="1"/>
    <col min="31" max="32" width="10.5703125" bestFit="1" customWidth="1"/>
    <col min="64" max="73" width="9.140625" style="4"/>
    <col min="74" max="16384" width="9.140625" style="10"/>
  </cols>
  <sheetData>
    <row r="1" spans="1:73" ht="12.75" customHeight="1" x14ac:dyDescent="0.2">
      <c r="A1" s="5" t="s">
        <v>879</v>
      </c>
      <c r="B1" s="6"/>
      <c r="C1" s="6"/>
      <c r="D1" s="7"/>
      <c r="E1" s="8" t="s">
        <v>864</v>
      </c>
      <c r="F1" s="50" t="s">
        <v>865</v>
      </c>
      <c r="G1" s="9" t="s">
        <v>866</v>
      </c>
      <c r="H1" s="42" t="s">
        <v>869</v>
      </c>
      <c r="I1" s="245" t="s">
        <v>871</v>
      </c>
      <c r="J1" s="248" t="s">
        <v>872</v>
      </c>
      <c r="K1" s="251" t="s">
        <v>931</v>
      </c>
      <c r="L1" s="252"/>
      <c r="M1" s="253"/>
      <c r="N1" s="56"/>
      <c r="O1" s="56"/>
    </row>
    <row r="2" spans="1:73" ht="13.5" customHeight="1" x14ac:dyDescent="0.2">
      <c r="A2" s="125"/>
      <c r="B2" s="126" t="s">
        <v>909</v>
      </c>
      <c r="C2" s="127"/>
      <c r="D2" s="128"/>
      <c r="E2" s="164" t="s">
        <v>894</v>
      </c>
      <c r="F2" s="16" t="s">
        <v>929</v>
      </c>
      <c r="G2" s="15" t="s">
        <v>867</v>
      </c>
      <c r="H2" s="16" t="s">
        <v>891</v>
      </c>
      <c r="I2" s="246"/>
      <c r="J2" s="249"/>
      <c r="K2" s="254" t="s">
        <v>932</v>
      </c>
      <c r="L2" s="255"/>
      <c r="M2" s="256"/>
      <c r="N2" s="56"/>
      <c r="O2" s="56"/>
    </row>
    <row r="3" spans="1:73" x14ac:dyDescent="0.2">
      <c r="A3" s="129"/>
      <c r="B3" s="126" t="s">
        <v>910</v>
      </c>
      <c r="C3" s="127"/>
      <c r="D3" s="128"/>
      <c r="E3" s="165" t="s">
        <v>918</v>
      </c>
      <c r="F3" s="161" t="s">
        <v>915</v>
      </c>
      <c r="G3" s="15" t="s">
        <v>868</v>
      </c>
      <c r="H3" s="16" t="s">
        <v>892</v>
      </c>
      <c r="I3" s="246"/>
      <c r="J3" s="249"/>
      <c r="K3" s="257" t="s">
        <v>914</v>
      </c>
      <c r="L3" s="258"/>
      <c r="M3" s="259"/>
      <c r="N3" s="56"/>
      <c r="O3" s="56"/>
    </row>
    <row r="4" spans="1:73" ht="12.75" customHeight="1" x14ac:dyDescent="0.2">
      <c r="A4" s="130"/>
      <c r="B4" s="127"/>
      <c r="C4" s="127"/>
      <c r="D4" s="128"/>
      <c r="E4" s="17" t="s">
        <v>895</v>
      </c>
      <c r="F4" s="51" t="s">
        <v>917</v>
      </c>
      <c r="G4" s="15"/>
      <c r="H4" s="16" t="s">
        <v>893</v>
      </c>
      <c r="I4" s="246"/>
      <c r="J4" s="249"/>
      <c r="K4" s="257"/>
      <c r="L4" s="258"/>
      <c r="M4" s="259"/>
      <c r="N4" s="56"/>
      <c r="O4" s="56"/>
    </row>
    <row r="5" spans="1:73" x14ac:dyDescent="0.2">
      <c r="A5" s="260" t="s">
        <v>916</v>
      </c>
      <c r="B5" s="261"/>
      <c r="C5" s="261"/>
      <c r="D5" s="262"/>
      <c r="E5" s="18" t="s">
        <v>919</v>
      </c>
      <c r="F5" s="52" t="s">
        <v>930</v>
      </c>
      <c r="G5" s="15"/>
      <c r="H5" s="12"/>
      <c r="I5" s="246"/>
      <c r="J5" s="249"/>
      <c r="K5" s="62"/>
      <c r="L5" s="63"/>
      <c r="M5" s="65"/>
      <c r="N5" s="56"/>
      <c r="O5" s="56"/>
    </row>
    <row r="6" spans="1:73" x14ac:dyDescent="0.2">
      <c r="A6" s="260"/>
      <c r="B6" s="261"/>
      <c r="C6" s="261"/>
      <c r="D6" s="262"/>
      <c r="E6" s="18" t="s">
        <v>920</v>
      </c>
      <c r="F6" s="52" t="s">
        <v>937</v>
      </c>
      <c r="G6" s="19" t="s">
        <v>940</v>
      </c>
      <c r="H6" s="12"/>
      <c r="I6" s="246"/>
      <c r="J6" s="249"/>
      <c r="K6" s="60"/>
      <c r="L6" s="58" t="s">
        <v>906</v>
      </c>
      <c r="M6" s="66"/>
      <c r="N6" s="56"/>
      <c r="O6" s="56"/>
    </row>
    <row r="7" spans="1:73" x14ac:dyDescent="0.2">
      <c r="A7" s="11"/>
      <c r="B7" s="1"/>
      <c r="C7" s="1"/>
      <c r="D7" s="12"/>
      <c r="E7" s="18" t="s">
        <v>921</v>
      </c>
      <c r="F7" s="52" t="s">
        <v>938</v>
      </c>
      <c r="G7" s="19" t="s">
        <v>941</v>
      </c>
      <c r="H7" s="12"/>
      <c r="I7" s="246"/>
      <c r="J7" s="249"/>
      <c r="K7" s="60"/>
      <c r="L7" s="58" t="s">
        <v>907</v>
      </c>
      <c r="M7" s="67" t="s">
        <v>908</v>
      </c>
      <c r="N7" s="56"/>
      <c r="O7" s="56"/>
    </row>
    <row r="8" spans="1:73" ht="13.5" thickBot="1" x14ac:dyDescent="0.25">
      <c r="A8" s="20" t="s">
        <v>0</v>
      </c>
      <c r="B8" s="21"/>
      <c r="C8" s="22" t="s">
        <v>1</v>
      </c>
      <c r="D8" s="23"/>
      <c r="E8" s="24" t="s">
        <v>922</v>
      </c>
      <c r="F8" s="53" t="s">
        <v>939</v>
      </c>
      <c r="G8" s="25" t="s">
        <v>942</v>
      </c>
      <c r="H8" s="43"/>
      <c r="I8" s="247"/>
      <c r="J8" s="250"/>
      <c r="K8" s="134"/>
      <c r="L8" s="111" t="s">
        <v>904</v>
      </c>
      <c r="M8" s="68" t="s">
        <v>905</v>
      </c>
      <c r="N8" s="56"/>
      <c r="O8" s="56"/>
    </row>
    <row r="9" spans="1:73" s="40" customFormat="1" x14ac:dyDescent="0.2">
      <c r="A9" s="169" t="s">
        <v>2</v>
      </c>
      <c r="B9" s="170" t="s">
        <v>3</v>
      </c>
      <c r="C9" s="170" t="s">
        <v>4</v>
      </c>
      <c r="D9" s="170" t="s">
        <v>5</v>
      </c>
      <c r="E9" s="26">
        <v>691642</v>
      </c>
      <c r="F9" s="131">
        <v>658040</v>
      </c>
      <c r="G9" s="2">
        <f>SUM(F9-E9)</f>
        <v>-33602</v>
      </c>
      <c r="H9" s="44">
        <f t="shared" ref="H9" si="0">ROUND(G9/E9,4)</f>
        <v>-4.8599999999999997E-2</v>
      </c>
      <c r="I9" s="166" t="s">
        <v>870</v>
      </c>
      <c r="J9" s="168" t="s">
        <v>870</v>
      </c>
      <c r="K9" s="166">
        <v>2017</v>
      </c>
      <c r="L9" s="185">
        <v>-18.990000000000009</v>
      </c>
      <c r="M9" s="186">
        <v>-1.9399999999999977</v>
      </c>
      <c r="N9" s="14"/>
      <c r="O9" s="14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 s="1"/>
      <c r="BM9" s="1"/>
      <c r="BN9" s="1"/>
      <c r="BO9" s="1"/>
      <c r="BP9" s="1"/>
      <c r="BQ9" s="1"/>
      <c r="BR9" s="1"/>
      <c r="BS9" s="1"/>
      <c r="BT9" s="1"/>
      <c r="BU9" s="1"/>
    </row>
    <row r="10" spans="1:73" s="40" customFormat="1" x14ac:dyDescent="0.2">
      <c r="A10" s="169" t="s">
        <v>2</v>
      </c>
      <c r="B10" s="170" t="s">
        <v>3</v>
      </c>
      <c r="C10" s="170" t="s">
        <v>6</v>
      </c>
      <c r="D10" s="170" t="s">
        <v>7</v>
      </c>
      <c r="E10" s="26">
        <v>3342757</v>
      </c>
      <c r="F10" s="131">
        <v>3429042</v>
      </c>
      <c r="G10" s="2">
        <f t="shared" ref="G10:G73" si="1">SUM(F10-E10)</f>
        <v>86285</v>
      </c>
      <c r="H10" s="44">
        <f t="shared" ref="H10:H73" si="2">ROUND(G10/E10,4)</f>
        <v>2.58E-2</v>
      </c>
      <c r="I10" s="166" t="s">
        <v>870</v>
      </c>
      <c r="J10" s="168" t="s">
        <v>870</v>
      </c>
      <c r="K10" s="166">
        <v>2017</v>
      </c>
      <c r="L10" s="185">
        <v>-19.25</v>
      </c>
      <c r="M10" s="186">
        <v>-14.170000000000073</v>
      </c>
      <c r="N10" s="14"/>
      <c r="O10" s="14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 s="1"/>
      <c r="BM10" s="1"/>
      <c r="BN10" s="1"/>
      <c r="BO10" s="1"/>
      <c r="BP10" s="1"/>
      <c r="BQ10" s="1"/>
      <c r="BR10" s="1"/>
      <c r="BS10" s="1"/>
      <c r="BT10" s="1"/>
      <c r="BU10" s="1"/>
    </row>
    <row r="11" spans="1:73" s="40" customFormat="1" x14ac:dyDescent="0.2">
      <c r="A11" s="169" t="s">
        <v>2</v>
      </c>
      <c r="B11" s="170" t="s">
        <v>3</v>
      </c>
      <c r="C11" s="170" t="s">
        <v>8</v>
      </c>
      <c r="D11" s="170" t="s">
        <v>9</v>
      </c>
      <c r="E11" s="26">
        <v>1213955</v>
      </c>
      <c r="F11" s="131">
        <v>1186476</v>
      </c>
      <c r="G11" s="2">
        <f t="shared" si="1"/>
        <v>-27479</v>
      </c>
      <c r="H11" s="44">
        <f t="shared" si="2"/>
        <v>-2.2599999999999999E-2</v>
      </c>
      <c r="I11" s="166" t="s">
        <v>870</v>
      </c>
      <c r="J11" s="168" t="s">
        <v>870</v>
      </c>
      <c r="K11" s="166">
        <v>2017</v>
      </c>
      <c r="L11" s="185">
        <v>-23.950000000000045</v>
      </c>
      <c r="M11" s="186">
        <v>-7.8400000000000034</v>
      </c>
      <c r="N11" s="14"/>
      <c r="O11" s="1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 s="1"/>
      <c r="BM11" s="1"/>
      <c r="BN11" s="1"/>
      <c r="BO11" s="1"/>
      <c r="BP11" s="1"/>
      <c r="BQ11" s="1"/>
      <c r="BR11" s="1"/>
      <c r="BS11" s="1"/>
      <c r="BT11" s="1"/>
      <c r="BU11" s="1"/>
    </row>
    <row r="12" spans="1:73" s="40" customFormat="1" x14ac:dyDescent="0.2">
      <c r="A12" s="169" t="s">
        <v>2</v>
      </c>
      <c r="B12" s="170" t="s">
        <v>3</v>
      </c>
      <c r="C12" s="170" t="s">
        <v>10</v>
      </c>
      <c r="D12" s="170" t="s">
        <v>11</v>
      </c>
      <c r="E12" s="26">
        <v>1783210</v>
      </c>
      <c r="F12" s="131">
        <v>1866338</v>
      </c>
      <c r="G12" s="2">
        <f t="shared" si="1"/>
        <v>83128</v>
      </c>
      <c r="H12" s="44">
        <f t="shared" si="2"/>
        <v>4.6600000000000003E-2</v>
      </c>
      <c r="I12" s="166" t="s">
        <v>870</v>
      </c>
      <c r="J12" s="168" t="s">
        <v>870</v>
      </c>
      <c r="K12" s="166" t="s">
        <v>870</v>
      </c>
      <c r="L12" s="185" t="s">
        <v>870</v>
      </c>
      <c r="M12" s="186" t="s">
        <v>870</v>
      </c>
      <c r="N12" s="14"/>
      <c r="O12" s="14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 s="1"/>
      <c r="BM12" s="1"/>
      <c r="BN12" s="1"/>
      <c r="BO12" s="1"/>
      <c r="BP12" s="1"/>
      <c r="BQ12" s="1"/>
      <c r="BR12" s="1"/>
      <c r="BS12" s="1"/>
      <c r="BT12" s="1"/>
      <c r="BU12" s="1"/>
    </row>
    <row r="13" spans="1:73" s="40" customFormat="1" x14ac:dyDescent="0.2">
      <c r="A13" s="169" t="s">
        <v>2</v>
      </c>
      <c r="B13" s="170" t="s">
        <v>3</v>
      </c>
      <c r="C13" s="170" t="s">
        <v>12</v>
      </c>
      <c r="D13" s="170" t="s">
        <v>13</v>
      </c>
      <c r="E13" s="26">
        <v>853860</v>
      </c>
      <c r="F13" s="131">
        <v>896508</v>
      </c>
      <c r="G13" s="2">
        <f t="shared" si="1"/>
        <v>42648</v>
      </c>
      <c r="H13" s="44">
        <f t="shared" si="2"/>
        <v>4.99E-2</v>
      </c>
      <c r="I13" s="166" t="s">
        <v>870</v>
      </c>
      <c r="J13" s="168" t="s">
        <v>870</v>
      </c>
      <c r="K13" s="166" t="s">
        <v>870</v>
      </c>
      <c r="L13" s="185" t="s">
        <v>870</v>
      </c>
      <c r="M13" s="186" t="s">
        <v>870</v>
      </c>
      <c r="N13" s="14"/>
      <c r="O13" s="14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 s="1"/>
      <c r="BM13" s="1"/>
      <c r="BN13" s="1"/>
      <c r="BO13" s="1"/>
      <c r="BP13" s="1"/>
      <c r="BQ13" s="1"/>
      <c r="BR13" s="1"/>
      <c r="BS13" s="1"/>
      <c r="BT13" s="1"/>
      <c r="BU13" s="1"/>
    </row>
    <row r="14" spans="1:73" s="40" customFormat="1" x14ac:dyDescent="0.2">
      <c r="A14" s="169" t="s">
        <v>2</v>
      </c>
      <c r="B14" s="170" t="s">
        <v>3</v>
      </c>
      <c r="C14" s="170" t="s">
        <v>14</v>
      </c>
      <c r="D14" s="170" t="s">
        <v>15</v>
      </c>
      <c r="E14" s="26">
        <v>516730</v>
      </c>
      <c r="F14" s="131">
        <v>386634</v>
      </c>
      <c r="G14" s="2">
        <f t="shared" si="1"/>
        <v>-130096</v>
      </c>
      <c r="H14" s="44">
        <f t="shared" si="2"/>
        <v>-0.25180000000000002</v>
      </c>
      <c r="I14" s="166" t="s">
        <v>870</v>
      </c>
      <c r="J14" s="168" t="s">
        <v>870</v>
      </c>
      <c r="K14" s="166">
        <v>2017</v>
      </c>
      <c r="L14" s="185">
        <v>-44.599999999999994</v>
      </c>
      <c r="M14" s="186">
        <v>-25.269999999999996</v>
      </c>
      <c r="N14" s="14"/>
      <c r="O14" s="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 s="1"/>
      <c r="BM14" s="1"/>
      <c r="BN14" s="1"/>
      <c r="BO14" s="1"/>
      <c r="BP14" s="1"/>
      <c r="BQ14" s="1"/>
      <c r="BR14" s="1"/>
      <c r="BS14" s="1"/>
      <c r="BT14" s="1"/>
      <c r="BU14" s="1"/>
    </row>
    <row r="15" spans="1:73" s="40" customFormat="1" x14ac:dyDescent="0.2">
      <c r="A15" s="169" t="s">
        <v>2</v>
      </c>
      <c r="B15" s="170" t="s">
        <v>3</v>
      </c>
      <c r="C15" s="170" t="s">
        <v>16</v>
      </c>
      <c r="D15" s="170" t="s">
        <v>17</v>
      </c>
      <c r="E15" s="26">
        <v>1285019</v>
      </c>
      <c r="F15" s="131">
        <v>1234278</v>
      </c>
      <c r="G15" s="2">
        <f t="shared" si="1"/>
        <v>-50741</v>
      </c>
      <c r="H15" s="44">
        <f t="shared" si="2"/>
        <v>-3.95E-2</v>
      </c>
      <c r="I15" s="166" t="s">
        <v>870</v>
      </c>
      <c r="J15" s="168" t="s">
        <v>870</v>
      </c>
      <c r="K15" s="166">
        <v>2017</v>
      </c>
      <c r="L15" s="185">
        <v>-36.389999999999986</v>
      </c>
      <c r="M15" s="186">
        <v>-20.089999999999975</v>
      </c>
      <c r="N15" s="14"/>
      <c r="O15" s="14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 s="1"/>
      <c r="BM15" s="1"/>
      <c r="BN15" s="1"/>
      <c r="BO15" s="1"/>
      <c r="BP15" s="1"/>
      <c r="BQ15" s="1"/>
      <c r="BR15" s="1"/>
      <c r="BS15" s="1"/>
      <c r="BT15" s="1"/>
      <c r="BU15" s="1"/>
    </row>
    <row r="16" spans="1:73" s="40" customFormat="1" x14ac:dyDescent="0.2">
      <c r="A16" s="169" t="s">
        <v>2</v>
      </c>
      <c r="B16" s="170" t="s">
        <v>3</v>
      </c>
      <c r="C16" s="170" t="s">
        <v>18</v>
      </c>
      <c r="D16" s="170" t="s">
        <v>19</v>
      </c>
      <c r="E16" s="26">
        <v>4896752</v>
      </c>
      <c r="F16" s="131">
        <v>5077990</v>
      </c>
      <c r="G16" s="2">
        <f t="shared" si="1"/>
        <v>181238</v>
      </c>
      <c r="H16" s="44">
        <f t="shared" si="2"/>
        <v>3.6999999999999998E-2</v>
      </c>
      <c r="I16" s="166" t="s">
        <v>870</v>
      </c>
      <c r="J16" s="168" t="s">
        <v>870</v>
      </c>
      <c r="K16" s="166">
        <v>2017</v>
      </c>
      <c r="L16" s="185">
        <v>-27.589999999999918</v>
      </c>
      <c r="M16" s="186">
        <v>-27.330000000000155</v>
      </c>
      <c r="N16" s="14"/>
      <c r="O16" s="14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 s="1"/>
      <c r="BM16" s="1"/>
      <c r="BN16" s="1"/>
      <c r="BO16" s="1"/>
      <c r="BP16" s="1"/>
      <c r="BQ16" s="1"/>
      <c r="BR16" s="1"/>
      <c r="BS16" s="1"/>
      <c r="BT16" s="1"/>
      <c r="BU16" s="1"/>
    </row>
    <row r="17" spans="1:73" s="40" customFormat="1" x14ac:dyDescent="0.2">
      <c r="A17" s="169" t="s">
        <v>2</v>
      </c>
      <c r="B17" s="170" t="s">
        <v>3</v>
      </c>
      <c r="C17" s="170" t="s">
        <v>20</v>
      </c>
      <c r="D17" s="170" t="s">
        <v>21</v>
      </c>
      <c r="E17" s="26">
        <v>6179985</v>
      </c>
      <c r="F17" s="131">
        <v>6453858</v>
      </c>
      <c r="G17" s="2">
        <f t="shared" si="1"/>
        <v>273873</v>
      </c>
      <c r="H17" s="44">
        <f t="shared" si="2"/>
        <v>4.4299999999999999E-2</v>
      </c>
      <c r="I17" s="166" t="s">
        <v>870</v>
      </c>
      <c r="J17" s="168" t="s">
        <v>870</v>
      </c>
      <c r="K17" s="166" t="s">
        <v>870</v>
      </c>
      <c r="L17" s="185" t="s">
        <v>870</v>
      </c>
      <c r="M17" s="186" t="s">
        <v>870</v>
      </c>
      <c r="N17" s="14"/>
      <c r="O17" s="14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 s="1"/>
      <c r="BM17" s="1"/>
      <c r="BN17" s="1"/>
      <c r="BO17" s="1"/>
      <c r="BP17" s="1"/>
      <c r="BQ17" s="1"/>
      <c r="BR17" s="1"/>
      <c r="BS17" s="1"/>
      <c r="BT17" s="1"/>
      <c r="BU17" s="1"/>
    </row>
    <row r="18" spans="1:73" s="40" customFormat="1" x14ac:dyDescent="0.2">
      <c r="A18" s="169" t="s">
        <v>2</v>
      </c>
      <c r="B18" s="170" t="s">
        <v>3</v>
      </c>
      <c r="C18" s="170" t="s">
        <v>22</v>
      </c>
      <c r="D18" s="170" t="s">
        <v>23</v>
      </c>
      <c r="E18" s="26">
        <v>1077325</v>
      </c>
      <c r="F18" s="131">
        <v>1129375</v>
      </c>
      <c r="G18" s="2">
        <f t="shared" si="1"/>
        <v>52050</v>
      </c>
      <c r="H18" s="44">
        <f t="shared" si="2"/>
        <v>4.8300000000000003E-2</v>
      </c>
      <c r="I18" s="166" t="s">
        <v>870</v>
      </c>
      <c r="J18" s="168" t="s">
        <v>870</v>
      </c>
      <c r="K18" s="166" t="s">
        <v>870</v>
      </c>
      <c r="L18" s="185" t="s">
        <v>870</v>
      </c>
      <c r="M18" s="186" t="s">
        <v>870</v>
      </c>
      <c r="N18" s="14"/>
      <c r="O18" s="14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 s="1"/>
      <c r="BM18" s="1"/>
      <c r="BN18" s="1"/>
      <c r="BO18" s="1"/>
      <c r="BP18" s="1"/>
      <c r="BQ18" s="1"/>
      <c r="BR18" s="1"/>
      <c r="BS18" s="1"/>
      <c r="BT18" s="1"/>
      <c r="BU18" s="1"/>
    </row>
    <row r="19" spans="1:73" s="40" customFormat="1" x14ac:dyDescent="0.2">
      <c r="A19" s="169" t="s">
        <v>24</v>
      </c>
      <c r="B19" s="170" t="s">
        <v>25</v>
      </c>
      <c r="C19" s="170" t="s">
        <v>26</v>
      </c>
      <c r="D19" s="170" t="s">
        <v>27</v>
      </c>
      <c r="E19" s="26">
        <v>21260</v>
      </c>
      <c r="F19" s="131">
        <v>21523</v>
      </c>
      <c r="G19" s="2">
        <f t="shared" si="1"/>
        <v>263</v>
      </c>
      <c r="H19" s="44">
        <f t="shared" si="2"/>
        <v>1.24E-2</v>
      </c>
      <c r="I19" s="166">
        <v>1</v>
      </c>
      <c r="J19" s="168">
        <v>1</v>
      </c>
      <c r="K19" s="166">
        <v>2017</v>
      </c>
      <c r="L19" s="185">
        <v>-31.57000000000005</v>
      </c>
      <c r="M19" s="186">
        <v>-20</v>
      </c>
      <c r="N19" s="14"/>
      <c r="O19" s="14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 s="1"/>
      <c r="BM19" s="1"/>
      <c r="BN19" s="1"/>
      <c r="BO19" s="1"/>
      <c r="BP19" s="1"/>
      <c r="BQ19" s="1"/>
      <c r="BR19" s="1"/>
      <c r="BS19" s="1"/>
      <c r="BT19" s="1"/>
      <c r="BU19" s="1"/>
    </row>
    <row r="20" spans="1:73" s="40" customFormat="1" x14ac:dyDescent="0.2">
      <c r="A20" s="169" t="s">
        <v>24</v>
      </c>
      <c r="B20" s="170" t="s">
        <v>25</v>
      </c>
      <c r="C20" s="170" t="s">
        <v>28</v>
      </c>
      <c r="D20" s="170" t="s">
        <v>29</v>
      </c>
      <c r="E20" s="26">
        <v>484447</v>
      </c>
      <c r="F20" s="131">
        <v>616349</v>
      </c>
      <c r="G20" s="2">
        <f t="shared" si="1"/>
        <v>131902</v>
      </c>
      <c r="H20" s="44">
        <f t="shared" si="2"/>
        <v>0.27229999999999999</v>
      </c>
      <c r="I20" s="166">
        <v>1</v>
      </c>
      <c r="J20" s="168" t="s">
        <v>870</v>
      </c>
      <c r="K20" s="166">
        <v>2017</v>
      </c>
      <c r="L20" s="185">
        <v>-6.9099999999999682</v>
      </c>
      <c r="M20" s="186">
        <v>-4.1699999999999591</v>
      </c>
      <c r="N20" s="14"/>
      <c r="O20" s="14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 s="1"/>
      <c r="BM20" s="1"/>
      <c r="BN20" s="1"/>
      <c r="BO20" s="1"/>
      <c r="BP20" s="1"/>
      <c r="BQ20" s="1"/>
      <c r="BR20" s="1"/>
      <c r="BS20" s="1"/>
      <c r="BT20" s="1"/>
      <c r="BU20" s="1"/>
    </row>
    <row r="21" spans="1:73" s="40" customFormat="1" x14ac:dyDescent="0.2">
      <c r="A21" s="169" t="s">
        <v>24</v>
      </c>
      <c r="B21" s="170" t="s">
        <v>25</v>
      </c>
      <c r="C21" s="170" t="s">
        <v>30</v>
      </c>
      <c r="D21" s="170" t="s">
        <v>31</v>
      </c>
      <c r="E21" s="26">
        <v>271908</v>
      </c>
      <c r="F21" s="131">
        <v>455786</v>
      </c>
      <c r="G21" s="2">
        <f t="shared" si="1"/>
        <v>183878</v>
      </c>
      <c r="H21" s="44">
        <f t="shared" si="2"/>
        <v>0.67630000000000001</v>
      </c>
      <c r="I21" s="166">
        <v>1</v>
      </c>
      <c r="J21" s="168" t="s">
        <v>870</v>
      </c>
      <c r="K21" s="166" t="s">
        <v>870</v>
      </c>
      <c r="L21" s="185" t="s">
        <v>870</v>
      </c>
      <c r="M21" s="186" t="s">
        <v>870</v>
      </c>
      <c r="N21" s="14"/>
      <c r="O21" s="14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 s="1"/>
      <c r="BM21" s="1"/>
      <c r="BN21" s="1"/>
      <c r="BO21" s="1"/>
      <c r="BP21" s="1"/>
      <c r="BQ21" s="1"/>
      <c r="BR21" s="1"/>
      <c r="BS21" s="1"/>
      <c r="BT21" s="1"/>
      <c r="BU21" s="1"/>
    </row>
    <row r="22" spans="1:73" s="40" customFormat="1" x14ac:dyDescent="0.2">
      <c r="A22" s="169" t="s">
        <v>32</v>
      </c>
      <c r="B22" s="170" t="s">
        <v>33</v>
      </c>
      <c r="C22" s="170" t="s">
        <v>34</v>
      </c>
      <c r="D22" s="170" t="s">
        <v>35</v>
      </c>
      <c r="E22" s="26">
        <v>1361722</v>
      </c>
      <c r="F22" s="131">
        <v>1423437</v>
      </c>
      <c r="G22" s="2">
        <f t="shared" si="1"/>
        <v>61715</v>
      </c>
      <c r="H22" s="44">
        <f t="shared" si="2"/>
        <v>4.53E-2</v>
      </c>
      <c r="I22" s="166" t="s">
        <v>870</v>
      </c>
      <c r="J22" s="168" t="s">
        <v>870</v>
      </c>
      <c r="K22" s="166" t="s">
        <v>870</v>
      </c>
      <c r="L22" s="185" t="s">
        <v>870</v>
      </c>
      <c r="M22" s="186" t="s">
        <v>870</v>
      </c>
      <c r="N22" s="14"/>
      <c r="O22" s="1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 s="1"/>
      <c r="BM22" s="1"/>
      <c r="BN22" s="1"/>
      <c r="BO22" s="1"/>
      <c r="BP22" s="1"/>
      <c r="BQ22" s="1"/>
      <c r="BR22" s="1"/>
      <c r="BS22" s="1"/>
      <c r="BT22" s="1"/>
      <c r="BU22" s="1"/>
    </row>
    <row r="23" spans="1:73" s="40" customFormat="1" x14ac:dyDescent="0.2">
      <c r="A23" s="169" t="s">
        <v>32</v>
      </c>
      <c r="B23" s="170" t="s">
        <v>33</v>
      </c>
      <c r="C23" s="170" t="s">
        <v>6</v>
      </c>
      <c r="D23" s="170" t="s">
        <v>36</v>
      </c>
      <c r="E23" s="26">
        <v>1458897</v>
      </c>
      <c r="F23" s="131">
        <v>1526607</v>
      </c>
      <c r="G23" s="2">
        <f t="shared" si="1"/>
        <v>67710</v>
      </c>
      <c r="H23" s="44">
        <f t="shared" si="2"/>
        <v>4.6399999999999997E-2</v>
      </c>
      <c r="I23" s="166" t="s">
        <v>870</v>
      </c>
      <c r="J23" s="168" t="s">
        <v>870</v>
      </c>
      <c r="K23" s="166" t="s">
        <v>870</v>
      </c>
      <c r="L23" s="185" t="s">
        <v>870</v>
      </c>
      <c r="M23" s="186" t="s">
        <v>870</v>
      </c>
      <c r="N23" s="14"/>
      <c r="O23" s="14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 s="1"/>
      <c r="BM23" s="1"/>
      <c r="BN23" s="1"/>
      <c r="BO23" s="1"/>
      <c r="BP23" s="1"/>
      <c r="BQ23" s="1"/>
      <c r="BR23" s="1"/>
      <c r="BS23" s="1"/>
      <c r="BT23" s="1"/>
      <c r="BU23" s="1"/>
    </row>
    <row r="24" spans="1:73" s="40" customFormat="1" x14ac:dyDescent="0.2">
      <c r="A24" s="169" t="s">
        <v>32</v>
      </c>
      <c r="B24" s="170" t="s">
        <v>33</v>
      </c>
      <c r="C24" s="170" t="s">
        <v>37</v>
      </c>
      <c r="D24" s="170" t="s">
        <v>38</v>
      </c>
      <c r="E24" s="26">
        <v>1114455</v>
      </c>
      <c r="F24" s="131">
        <v>1160421</v>
      </c>
      <c r="G24" s="2">
        <f t="shared" si="1"/>
        <v>45966</v>
      </c>
      <c r="H24" s="44">
        <f t="shared" si="2"/>
        <v>4.1200000000000001E-2</v>
      </c>
      <c r="I24" s="166" t="s">
        <v>870</v>
      </c>
      <c r="J24" s="168" t="s">
        <v>870</v>
      </c>
      <c r="K24" s="166">
        <v>2017</v>
      </c>
      <c r="L24" s="185">
        <v>-7.3500000000000227</v>
      </c>
      <c r="M24" s="186">
        <v>-11.939999999999998</v>
      </c>
      <c r="N24" s="14"/>
      <c r="O24" s="1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 s="1"/>
      <c r="BM24" s="1"/>
      <c r="BN24" s="1"/>
      <c r="BO24" s="1"/>
      <c r="BP24" s="1"/>
      <c r="BQ24" s="1"/>
      <c r="BR24" s="1"/>
      <c r="BS24" s="1"/>
      <c r="BT24" s="1"/>
      <c r="BU24" s="1"/>
    </row>
    <row r="25" spans="1:73" s="40" customFormat="1" x14ac:dyDescent="0.2">
      <c r="A25" s="169" t="s">
        <v>32</v>
      </c>
      <c r="B25" s="170" t="s">
        <v>33</v>
      </c>
      <c r="C25" s="170" t="s">
        <v>39</v>
      </c>
      <c r="D25" s="170" t="s">
        <v>40</v>
      </c>
      <c r="E25" s="26">
        <v>3889990</v>
      </c>
      <c r="F25" s="131">
        <v>4153560</v>
      </c>
      <c r="G25" s="2">
        <f t="shared" si="1"/>
        <v>263570</v>
      </c>
      <c r="H25" s="44">
        <f t="shared" si="2"/>
        <v>6.7799999999999999E-2</v>
      </c>
      <c r="I25" s="166" t="s">
        <v>870</v>
      </c>
      <c r="J25" s="168" t="s">
        <v>870</v>
      </c>
      <c r="K25" s="166" t="s">
        <v>870</v>
      </c>
      <c r="L25" s="185" t="s">
        <v>870</v>
      </c>
      <c r="M25" s="186" t="s">
        <v>870</v>
      </c>
      <c r="N25" s="14"/>
      <c r="O25" s="14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 s="1"/>
      <c r="BM25" s="1"/>
      <c r="BN25" s="1"/>
      <c r="BO25" s="1"/>
      <c r="BP25" s="1"/>
      <c r="BQ25" s="1"/>
      <c r="BR25" s="1"/>
      <c r="BS25" s="1"/>
      <c r="BT25" s="1"/>
      <c r="BU25" s="1"/>
    </row>
    <row r="26" spans="1:73" s="40" customFormat="1" x14ac:dyDescent="0.2">
      <c r="A26" s="169" t="s">
        <v>32</v>
      </c>
      <c r="B26" s="170" t="s">
        <v>33</v>
      </c>
      <c r="C26" s="170" t="s">
        <v>41</v>
      </c>
      <c r="D26" s="170" t="s">
        <v>42</v>
      </c>
      <c r="E26" s="26">
        <v>2026333</v>
      </c>
      <c r="F26" s="131">
        <v>2161704</v>
      </c>
      <c r="G26" s="2">
        <f t="shared" si="1"/>
        <v>135371</v>
      </c>
      <c r="H26" s="44">
        <f t="shared" si="2"/>
        <v>6.6799999999999998E-2</v>
      </c>
      <c r="I26" s="166" t="s">
        <v>870</v>
      </c>
      <c r="J26" s="168" t="s">
        <v>870</v>
      </c>
      <c r="K26" s="166" t="s">
        <v>870</v>
      </c>
      <c r="L26" s="185" t="s">
        <v>870</v>
      </c>
      <c r="M26" s="186" t="s">
        <v>870</v>
      </c>
      <c r="N26" s="14"/>
      <c r="O26" s="14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 s="1"/>
      <c r="BM26" s="1"/>
      <c r="BN26" s="1"/>
      <c r="BO26" s="1"/>
      <c r="BP26" s="1"/>
      <c r="BQ26" s="1"/>
      <c r="BR26" s="1"/>
      <c r="BS26" s="1"/>
      <c r="BT26" s="1"/>
      <c r="BU26" s="1"/>
    </row>
    <row r="27" spans="1:73" s="40" customFormat="1" x14ac:dyDescent="0.2">
      <c r="A27" s="169" t="s">
        <v>32</v>
      </c>
      <c r="B27" s="170" t="s">
        <v>33</v>
      </c>
      <c r="C27" s="170" t="s">
        <v>43</v>
      </c>
      <c r="D27" s="170" t="s">
        <v>44</v>
      </c>
      <c r="E27" s="26">
        <v>877274</v>
      </c>
      <c r="F27" s="131">
        <v>932202</v>
      </c>
      <c r="G27" s="2">
        <f t="shared" si="1"/>
        <v>54928</v>
      </c>
      <c r="H27" s="44">
        <f t="shared" si="2"/>
        <v>6.2600000000000003E-2</v>
      </c>
      <c r="I27" s="166" t="s">
        <v>870</v>
      </c>
      <c r="J27" s="168" t="s">
        <v>870</v>
      </c>
      <c r="K27" s="166" t="s">
        <v>870</v>
      </c>
      <c r="L27" s="185" t="s">
        <v>870</v>
      </c>
      <c r="M27" s="186" t="s">
        <v>870</v>
      </c>
      <c r="N27" s="14"/>
      <c r="O27" s="14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 s="1"/>
      <c r="BM27" s="1"/>
      <c r="BN27" s="1"/>
      <c r="BO27" s="1"/>
      <c r="BP27" s="1"/>
      <c r="BQ27" s="1"/>
      <c r="BR27" s="1"/>
      <c r="BS27" s="1"/>
      <c r="BT27" s="1"/>
      <c r="BU27" s="1"/>
    </row>
    <row r="28" spans="1:73" s="40" customFormat="1" x14ac:dyDescent="0.2">
      <c r="A28" s="169" t="s">
        <v>45</v>
      </c>
      <c r="B28" s="170" t="s">
        <v>46</v>
      </c>
      <c r="C28" s="170" t="s">
        <v>47</v>
      </c>
      <c r="D28" s="170" t="s">
        <v>48</v>
      </c>
      <c r="E28" s="26">
        <v>803970</v>
      </c>
      <c r="F28" s="131">
        <v>822707</v>
      </c>
      <c r="G28" s="2">
        <f t="shared" si="1"/>
        <v>18737</v>
      </c>
      <c r="H28" s="44">
        <f t="shared" si="2"/>
        <v>2.3300000000000001E-2</v>
      </c>
      <c r="I28" s="166" t="s">
        <v>870</v>
      </c>
      <c r="J28" s="168" t="s">
        <v>870</v>
      </c>
      <c r="K28" s="166">
        <v>2017</v>
      </c>
      <c r="L28" s="185">
        <v>-25.1099999999999</v>
      </c>
      <c r="M28" s="186">
        <v>-24.699999999999989</v>
      </c>
      <c r="N28" s="14"/>
      <c r="O28" s="14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 s="1"/>
      <c r="BM28" s="1"/>
      <c r="BN28" s="1"/>
      <c r="BO28" s="1"/>
      <c r="BP28" s="1"/>
      <c r="BQ28" s="1"/>
      <c r="BR28" s="1"/>
      <c r="BS28" s="1"/>
      <c r="BT28" s="1"/>
      <c r="BU28" s="1"/>
    </row>
    <row r="29" spans="1:73" s="40" customFormat="1" x14ac:dyDescent="0.2">
      <c r="A29" s="169" t="s">
        <v>45</v>
      </c>
      <c r="B29" s="170" t="s">
        <v>46</v>
      </c>
      <c r="C29" s="170" t="s">
        <v>49</v>
      </c>
      <c r="D29" s="170" t="s">
        <v>50</v>
      </c>
      <c r="E29" s="26">
        <v>12953</v>
      </c>
      <c r="F29" s="131">
        <v>26463</v>
      </c>
      <c r="G29" s="2">
        <f t="shared" si="1"/>
        <v>13510</v>
      </c>
      <c r="H29" s="44">
        <f t="shared" si="2"/>
        <v>1.0429999999999999</v>
      </c>
      <c r="I29" s="166">
        <v>1</v>
      </c>
      <c r="J29" s="168">
        <v>1</v>
      </c>
      <c r="K29" s="166">
        <v>2017</v>
      </c>
      <c r="L29" s="185">
        <v>-3.0699999999999932</v>
      </c>
      <c r="M29" s="186">
        <v>-5.4300000000000068</v>
      </c>
      <c r="N29" s="14"/>
      <c r="O29" s="14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 s="1"/>
      <c r="BM29" s="1"/>
      <c r="BN29" s="1"/>
      <c r="BO29" s="1"/>
      <c r="BP29" s="1"/>
      <c r="BQ29" s="1"/>
      <c r="BR29" s="1"/>
      <c r="BS29" s="1"/>
      <c r="BT29" s="1"/>
      <c r="BU29" s="1"/>
    </row>
    <row r="30" spans="1:73" s="40" customFormat="1" x14ac:dyDescent="0.2">
      <c r="A30" s="169" t="s">
        <v>45</v>
      </c>
      <c r="B30" s="170" t="s">
        <v>46</v>
      </c>
      <c r="C30" s="170" t="s">
        <v>51</v>
      </c>
      <c r="D30" s="170" t="s">
        <v>52</v>
      </c>
      <c r="E30" s="26">
        <v>69679</v>
      </c>
      <c r="F30" s="131">
        <v>72082</v>
      </c>
      <c r="G30" s="2">
        <f t="shared" si="1"/>
        <v>2403</v>
      </c>
      <c r="H30" s="44">
        <f t="shared" si="2"/>
        <v>3.4500000000000003E-2</v>
      </c>
      <c r="I30" s="166">
        <v>1</v>
      </c>
      <c r="J30" s="168" t="s">
        <v>870</v>
      </c>
      <c r="K30" s="166">
        <v>2017</v>
      </c>
      <c r="L30" s="185">
        <v>-13.560000000000002</v>
      </c>
      <c r="M30" s="186">
        <v>-6.7999999999999829</v>
      </c>
      <c r="N30" s="14"/>
      <c r="O30" s="14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 s="1"/>
      <c r="BM30" s="1"/>
      <c r="BN30" s="1"/>
      <c r="BO30" s="1"/>
      <c r="BP30" s="1"/>
      <c r="BQ30" s="1"/>
      <c r="BR30" s="1"/>
      <c r="BS30" s="1"/>
      <c r="BT30" s="1"/>
      <c r="BU30" s="1"/>
    </row>
    <row r="31" spans="1:73" s="40" customFormat="1" x14ac:dyDescent="0.2">
      <c r="A31" s="169" t="s">
        <v>45</v>
      </c>
      <c r="B31" s="170" t="s">
        <v>46</v>
      </c>
      <c r="C31" s="170" t="s">
        <v>53</v>
      </c>
      <c r="D31" s="170" t="s">
        <v>54</v>
      </c>
      <c r="E31" s="26">
        <v>1165489</v>
      </c>
      <c r="F31" s="131">
        <v>1236656</v>
      </c>
      <c r="G31" s="2">
        <f t="shared" si="1"/>
        <v>71167</v>
      </c>
      <c r="H31" s="44">
        <f t="shared" si="2"/>
        <v>6.1100000000000002E-2</v>
      </c>
      <c r="I31" s="166" t="s">
        <v>870</v>
      </c>
      <c r="J31" s="168" t="s">
        <v>870</v>
      </c>
      <c r="K31" s="166" t="s">
        <v>870</v>
      </c>
      <c r="L31" s="185" t="s">
        <v>870</v>
      </c>
      <c r="M31" s="186" t="s">
        <v>870</v>
      </c>
      <c r="N31" s="14"/>
      <c r="O31" s="14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 s="1"/>
      <c r="BM31" s="1"/>
      <c r="BN31" s="1"/>
      <c r="BO31" s="1"/>
      <c r="BP31" s="1"/>
      <c r="BQ31" s="1"/>
      <c r="BR31" s="1"/>
      <c r="BS31" s="1"/>
      <c r="BT31" s="1"/>
      <c r="BU31" s="1"/>
    </row>
    <row r="32" spans="1:73" s="40" customFormat="1" x14ac:dyDescent="0.2">
      <c r="A32" s="169" t="s">
        <v>55</v>
      </c>
      <c r="B32" s="170" t="s">
        <v>56</v>
      </c>
      <c r="C32" s="170" t="s">
        <v>57</v>
      </c>
      <c r="D32" s="170" t="s">
        <v>58</v>
      </c>
      <c r="E32" s="26">
        <v>1860901</v>
      </c>
      <c r="F32" s="131">
        <v>2006229</v>
      </c>
      <c r="G32" s="2">
        <f t="shared" si="1"/>
        <v>145328</v>
      </c>
      <c r="H32" s="44">
        <f t="shared" si="2"/>
        <v>7.8100000000000003E-2</v>
      </c>
      <c r="I32" s="166" t="s">
        <v>870</v>
      </c>
      <c r="J32" s="168" t="s">
        <v>870</v>
      </c>
      <c r="K32" s="166" t="s">
        <v>870</v>
      </c>
      <c r="L32" s="185" t="s">
        <v>870</v>
      </c>
      <c r="M32" s="186" t="s">
        <v>870</v>
      </c>
      <c r="N32" s="14"/>
      <c r="O32" s="14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 s="1"/>
      <c r="BM32" s="1"/>
      <c r="BN32" s="1"/>
      <c r="BO32" s="1"/>
      <c r="BP32" s="1"/>
      <c r="BQ32" s="1"/>
      <c r="BR32" s="1"/>
      <c r="BS32" s="1"/>
      <c r="BT32" s="1"/>
      <c r="BU32" s="1"/>
    </row>
    <row r="33" spans="1:73" s="40" customFormat="1" x14ac:dyDescent="0.2">
      <c r="A33" s="169" t="s">
        <v>55</v>
      </c>
      <c r="B33" s="170" t="s">
        <v>56</v>
      </c>
      <c r="C33" s="170" t="s">
        <v>59</v>
      </c>
      <c r="D33" s="170" t="s">
        <v>60</v>
      </c>
      <c r="E33" s="26">
        <v>6203738</v>
      </c>
      <c r="F33" s="131">
        <v>6587545</v>
      </c>
      <c r="G33" s="2">
        <f t="shared" si="1"/>
        <v>383807</v>
      </c>
      <c r="H33" s="44">
        <f t="shared" si="2"/>
        <v>6.1899999999999997E-2</v>
      </c>
      <c r="I33" s="166" t="s">
        <v>870</v>
      </c>
      <c r="J33" s="168" t="s">
        <v>870</v>
      </c>
      <c r="K33" s="166" t="s">
        <v>870</v>
      </c>
      <c r="L33" s="185" t="s">
        <v>870</v>
      </c>
      <c r="M33" s="186" t="s">
        <v>870</v>
      </c>
      <c r="N33" s="14"/>
      <c r="O33" s="14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 s="1"/>
      <c r="BM33" s="1"/>
      <c r="BN33" s="1"/>
      <c r="BO33" s="1"/>
      <c r="BP33" s="1"/>
      <c r="BQ33" s="1"/>
      <c r="BR33" s="1"/>
      <c r="BS33" s="1"/>
      <c r="BT33" s="1"/>
      <c r="BU33" s="1"/>
    </row>
    <row r="34" spans="1:73" s="40" customFormat="1" x14ac:dyDescent="0.2">
      <c r="A34" s="169" t="s">
        <v>55</v>
      </c>
      <c r="B34" s="170" t="s">
        <v>56</v>
      </c>
      <c r="C34" s="170" t="s">
        <v>61</v>
      </c>
      <c r="D34" s="170" t="s">
        <v>62</v>
      </c>
      <c r="E34" s="26">
        <v>505936</v>
      </c>
      <c r="F34" s="131">
        <v>569649</v>
      </c>
      <c r="G34" s="2">
        <f t="shared" si="1"/>
        <v>63713</v>
      </c>
      <c r="H34" s="44">
        <f t="shared" si="2"/>
        <v>0.12590000000000001</v>
      </c>
      <c r="I34" s="166">
        <v>1</v>
      </c>
      <c r="J34" s="168" t="s">
        <v>870</v>
      </c>
      <c r="K34" s="166" t="s">
        <v>870</v>
      </c>
      <c r="L34" s="185" t="s">
        <v>870</v>
      </c>
      <c r="M34" s="186" t="s">
        <v>870</v>
      </c>
      <c r="N34" s="14"/>
      <c r="O34" s="1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 s="1"/>
      <c r="BM34" s="1"/>
      <c r="BN34" s="1"/>
      <c r="BO34" s="1"/>
      <c r="BP34" s="1"/>
      <c r="BQ34" s="1"/>
      <c r="BR34" s="1"/>
      <c r="BS34" s="1"/>
      <c r="BT34" s="1"/>
      <c r="BU34" s="1"/>
    </row>
    <row r="35" spans="1:73" s="40" customFormat="1" x14ac:dyDescent="0.2">
      <c r="A35" s="169" t="s">
        <v>55</v>
      </c>
      <c r="B35" s="170" t="s">
        <v>56</v>
      </c>
      <c r="C35" s="170" t="s">
        <v>63</v>
      </c>
      <c r="D35" s="170" t="s">
        <v>64</v>
      </c>
      <c r="E35" s="26">
        <v>1114731</v>
      </c>
      <c r="F35" s="131">
        <v>1135912</v>
      </c>
      <c r="G35" s="2">
        <f t="shared" si="1"/>
        <v>21181</v>
      </c>
      <c r="H35" s="44">
        <f t="shared" si="2"/>
        <v>1.9E-2</v>
      </c>
      <c r="I35" s="166" t="s">
        <v>870</v>
      </c>
      <c r="J35" s="168" t="s">
        <v>870</v>
      </c>
      <c r="K35" s="166">
        <v>2017</v>
      </c>
      <c r="L35" s="185">
        <v>-16.539999999999964</v>
      </c>
      <c r="M35" s="186">
        <v>-2.9800000000000182</v>
      </c>
      <c r="N35" s="14"/>
      <c r="O35" s="14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 s="1"/>
      <c r="BM35" s="1"/>
      <c r="BN35" s="1"/>
      <c r="BO35" s="1"/>
      <c r="BP35" s="1"/>
      <c r="BQ35" s="1"/>
      <c r="BR35" s="1"/>
      <c r="BS35" s="1"/>
      <c r="BT35" s="1"/>
      <c r="BU35" s="1"/>
    </row>
    <row r="36" spans="1:73" s="40" customFormat="1" x14ac:dyDescent="0.2">
      <c r="A36" s="169" t="s">
        <v>65</v>
      </c>
      <c r="B36" s="170" t="s">
        <v>66</v>
      </c>
      <c r="C36" s="170" t="s">
        <v>67</v>
      </c>
      <c r="D36" s="170" t="s">
        <v>68</v>
      </c>
      <c r="E36" s="26">
        <v>695459</v>
      </c>
      <c r="F36" s="131">
        <v>733191</v>
      </c>
      <c r="G36" s="2">
        <f t="shared" si="1"/>
        <v>37732</v>
      </c>
      <c r="H36" s="44">
        <f t="shared" si="2"/>
        <v>5.4300000000000001E-2</v>
      </c>
      <c r="I36" s="166">
        <v>1</v>
      </c>
      <c r="J36" s="168" t="s">
        <v>870</v>
      </c>
      <c r="K36" s="166" t="s">
        <v>870</v>
      </c>
      <c r="L36" s="185" t="s">
        <v>870</v>
      </c>
      <c r="M36" s="186" t="s">
        <v>870</v>
      </c>
      <c r="N36" s="14"/>
      <c r="O36" s="14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 s="1"/>
      <c r="BM36" s="1"/>
      <c r="BN36" s="1"/>
      <c r="BO36" s="1"/>
      <c r="BP36" s="1"/>
      <c r="BQ36" s="1"/>
      <c r="BR36" s="1"/>
      <c r="BS36" s="1"/>
      <c r="BT36" s="1"/>
      <c r="BU36" s="1"/>
    </row>
    <row r="37" spans="1:73" s="40" customFormat="1" x14ac:dyDescent="0.2">
      <c r="A37" s="169" t="s">
        <v>65</v>
      </c>
      <c r="B37" s="170" t="s">
        <v>66</v>
      </c>
      <c r="C37" s="170" t="s">
        <v>69</v>
      </c>
      <c r="D37" s="170" t="s">
        <v>70</v>
      </c>
      <c r="E37" s="26">
        <v>840214</v>
      </c>
      <c r="F37" s="131">
        <v>925466</v>
      </c>
      <c r="G37" s="2">
        <f t="shared" si="1"/>
        <v>85252</v>
      </c>
      <c r="H37" s="44">
        <f t="shared" si="2"/>
        <v>0.10150000000000001</v>
      </c>
      <c r="I37" s="166">
        <v>1</v>
      </c>
      <c r="J37" s="168" t="s">
        <v>870</v>
      </c>
      <c r="K37" s="166" t="s">
        <v>870</v>
      </c>
      <c r="L37" s="185" t="s">
        <v>870</v>
      </c>
      <c r="M37" s="186" t="s">
        <v>870</v>
      </c>
      <c r="N37" s="14"/>
      <c r="O37" s="14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 s="1"/>
      <c r="BM37" s="1"/>
      <c r="BN37" s="1"/>
      <c r="BO37" s="1"/>
      <c r="BP37" s="1"/>
      <c r="BQ37" s="1"/>
      <c r="BR37" s="1"/>
      <c r="BS37" s="1"/>
      <c r="BT37" s="1"/>
      <c r="BU37" s="1"/>
    </row>
    <row r="38" spans="1:73" s="40" customFormat="1" x14ac:dyDescent="0.2">
      <c r="A38" s="169" t="s">
        <v>65</v>
      </c>
      <c r="B38" s="170" t="s">
        <v>66</v>
      </c>
      <c r="C38" s="170" t="s">
        <v>71</v>
      </c>
      <c r="D38" s="170" t="s">
        <v>72</v>
      </c>
      <c r="E38" s="26">
        <v>135171</v>
      </c>
      <c r="F38" s="131">
        <v>24937</v>
      </c>
      <c r="G38" s="2">
        <f t="shared" si="1"/>
        <v>-110234</v>
      </c>
      <c r="H38" s="44">
        <f t="shared" si="2"/>
        <v>-0.8155</v>
      </c>
      <c r="I38" s="166">
        <v>1</v>
      </c>
      <c r="J38" s="168">
        <v>1</v>
      </c>
      <c r="K38" s="166">
        <v>2017</v>
      </c>
      <c r="L38" s="185">
        <v>-45.960000000000036</v>
      </c>
      <c r="M38" s="186">
        <v>-24.46999999999997</v>
      </c>
      <c r="N38" s="14"/>
      <c r="O38" s="14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 s="1"/>
      <c r="BM38" s="1"/>
      <c r="BN38" s="1"/>
      <c r="BO38" s="1"/>
      <c r="BP38" s="1"/>
      <c r="BQ38" s="1"/>
      <c r="BR38" s="1"/>
      <c r="BS38" s="1"/>
      <c r="BT38" s="1"/>
      <c r="BU38" s="1"/>
    </row>
    <row r="39" spans="1:73" s="40" customFormat="1" x14ac:dyDescent="0.2">
      <c r="A39" s="169" t="s">
        <v>65</v>
      </c>
      <c r="B39" s="170" t="s">
        <v>66</v>
      </c>
      <c r="C39" s="170" t="s">
        <v>73</v>
      </c>
      <c r="D39" s="170" t="s">
        <v>74</v>
      </c>
      <c r="E39" s="26">
        <v>178614</v>
      </c>
      <c r="F39" s="131">
        <v>153062</v>
      </c>
      <c r="G39" s="2">
        <f t="shared" si="1"/>
        <v>-25552</v>
      </c>
      <c r="H39" s="44">
        <f t="shared" si="2"/>
        <v>-0.1431</v>
      </c>
      <c r="I39" s="166">
        <v>1</v>
      </c>
      <c r="J39" s="168" t="s">
        <v>870</v>
      </c>
      <c r="K39" s="166">
        <v>2017</v>
      </c>
      <c r="L39" s="185">
        <v>-45.809999999999945</v>
      </c>
      <c r="M39" s="186">
        <v>-21.699999999999989</v>
      </c>
      <c r="N39" s="14"/>
      <c r="O39" s="14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 s="1"/>
      <c r="BM39" s="1"/>
      <c r="BN39" s="1"/>
      <c r="BO39" s="1"/>
      <c r="BP39" s="1"/>
      <c r="BQ39" s="1"/>
      <c r="BR39" s="1"/>
      <c r="BS39" s="1"/>
      <c r="BT39" s="1"/>
      <c r="BU39" s="1"/>
    </row>
    <row r="40" spans="1:73" s="40" customFormat="1" x14ac:dyDescent="0.2">
      <c r="A40" s="169" t="s">
        <v>75</v>
      </c>
      <c r="B40" s="170" t="s">
        <v>76</v>
      </c>
      <c r="C40" s="170" t="s">
        <v>26</v>
      </c>
      <c r="D40" s="170" t="s">
        <v>77</v>
      </c>
      <c r="E40" s="26">
        <v>2842693</v>
      </c>
      <c r="F40" s="131">
        <v>3048611</v>
      </c>
      <c r="G40" s="2">
        <f t="shared" si="1"/>
        <v>205918</v>
      </c>
      <c r="H40" s="44">
        <f t="shared" si="2"/>
        <v>7.2400000000000006E-2</v>
      </c>
      <c r="I40" s="166" t="s">
        <v>870</v>
      </c>
      <c r="J40" s="168" t="s">
        <v>870</v>
      </c>
      <c r="K40" s="166" t="s">
        <v>870</v>
      </c>
      <c r="L40" s="185" t="s">
        <v>870</v>
      </c>
      <c r="M40" s="186" t="s">
        <v>870</v>
      </c>
      <c r="N40" s="14"/>
      <c r="O40" s="14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 s="1"/>
      <c r="BM40" s="1"/>
      <c r="BN40" s="1"/>
      <c r="BO40" s="1"/>
      <c r="BP40" s="1"/>
      <c r="BQ40" s="1"/>
      <c r="BR40" s="1"/>
      <c r="BS40" s="1"/>
      <c r="BT40" s="1"/>
      <c r="BU40" s="1"/>
    </row>
    <row r="41" spans="1:73" s="40" customFormat="1" x14ac:dyDescent="0.2">
      <c r="A41" s="169" t="s">
        <v>75</v>
      </c>
      <c r="B41" s="170" t="s">
        <v>76</v>
      </c>
      <c r="C41" s="170" t="s">
        <v>57</v>
      </c>
      <c r="D41" s="170" t="s">
        <v>78</v>
      </c>
      <c r="E41" s="26">
        <v>2144065</v>
      </c>
      <c r="F41" s="131">
        <v>2262366</v>
      </c>
      <c r="G41" s="2">
        <f t="shared" si="1"/>
        <v>118301</v>
      </c>
      <c r="H41" s="44">
        <f t="shared" si="2"/>
        <v>5.5199999999999999E-2</v>
      </c>
      <c r="I41" s="166" t="s">
        <v>870</v>
      </c>
      <c r="J41" s="168" t="s">
        <v>870</v>
      </c>
      <c r="K41" s="166" t="s">
        <v>870</v>
      </c>
      <c r="L41" s="185" t="s">
        <v>870</v>
      </c>
      <c r="M41" s="186" t="s">
        <v>870</v>
      </c>
      <c r="N41" s="14"/>
      <c r="O41" s="14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 s="1"/>
      <c r="BM41" s="1"/>
      <c r="BN41" s="1"/>
      <c r="BO41" s="1"/>
      <c r="BP41" s="1"/>
      <c r="BQ41" s="1"/>
      <c r="BR41" s="1"/>
      <c r="BS41" s="1"/>
      <c r="BT41" s="1"/>
      <c r="BU41" s="1"/>
    </row>
    <row r="42" spans="1:73" s="40" customFormat="1" x14ac:dyDescent="0.2">
      <c r="A42" s="169" t="s">
        <v>75</v>
      </c>
      <c r="B42" s="170" t="s">
        <v>76</v>
      </c>
      <c r="C42" s="170" t="s">
        <v>79</v>
      </c>
      <c r="D42" s="170" t="s">
        <v>80</v>
      </c>
      <c r="E42" s="26">
        <v>765300</v>
      </c>
      <c r="F42" s="131">
        <v>834440</v>
      </c>
      <c r="G42" s="2">
        <f t="shared" si="1"/>
        <v>69140</v>
      </c>
      <c r="H42" s="44">
        <f t="shared" si="2"/>
        <v>9.0300000000000005E-2</v>
      </c>
      <c r="I42" s="166" t="s">
        <v>870</v>
      </c>
      <c r="J42" s="168" t="s">
        <v>870</v>
      </c>
      <c r="K42" s="166" t="s">
        <v>870</v>
      </c>
      <c r="L42" s="185" t="s">
        <v>870</v>
      </c>
      <c r="M42" s="186" t="s">
        <v>870</v>
      </c>
      <c r="N42" s="14"/>
      <c r="O42" s="14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 s="1"/>
      <c r="BM42" s="1"/>
      <c r="BN42" s="1"/>
      <c r="BO42" s="1"/>
      <c r="BP42" s="1"/>
      <c r="BQ42" s="1"/>
      <c r="BR42" s="1"/>
      <c r="BS42" s="1"/>
      <c r="BT42" s="1"/>
      <c r="BU42" s="1"/>
    </row>
    <row r="43" spans="1:73" s="40" customFormat="1" x14ac:dyDescent="0.2">
      <c r="A43" s="169" t="s">
        <v>75</v>
      </c>
      <c r="B43" s="170" t="s">
        <v>76</v>
      </c>
      <c r="C43" s="170" t="s">
        <v>16</v>
      </c>
      <c r="D43" s="170" t="s">
        <v>81</v>
      </c>
      <c r="E43" s="26">
        <v>3505926</v>
      </c>
      <c r="F43" s="131">
        <v>3720949</v>
      </c>
      <c r="G43" s="2">
        <f t="shared" si="1"/>
        <v>215023</v>
      </c>
      <c r="H43" s="44">
        <f t="shared" si="2"/>
        <v>6.13E-2</v>
      </c>
      <c r="I43" s="166" t="s">
        <v>870</v>
      </c>
      <c r="J43" s="168" t="s">
        <v>870</v>
      </c>
      <c r="K43" s="166" t="s">
        <v>870</v>
      </c>
      <c r="L43" s="185" t="s">
        <v>870</v>
      </c>
      <c r="M43" s="186" t="s">
        <v>870</v>
      </c>
      <c r="N43" s="14"/>
      <c r="O43" s="14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 s="1"/>
      <c r="BM43" s="1"/>
      <c r="BN43" s="1"/>
      <c r="BO43" s="1"/>
      <c r="BP43" s="1"/>
      <c r="BQ43" s="1"/>
      <c r="BR43" s="1"/>
      <c r="BS43" s="1"/>
      <c r="BT43" s="1"/>
      <c r="BU43" s="1"/>
    </row>
    <row r="44" spans="1:73" s="40" customFormat="1" x14ac:dyDescent="0.2">
      <c r="A44" s="169" t="s">
        <v>75</v>
      </c>
      <c r="B44" s="170" t="s">
        <v>76</v>
      </c>
      <c r="C44" s="170" t="s">
        <v>82</v>
      </c>
      <c r="D44" s="170" t="s">
        <v>83</v>
      </c>
      <c r="E44" s="26">
        <v>2062928</v>
      </c>
      <c r="F44" s="131">
        <v>2108661</v>
      </c>
      <c r="G44" s="2">
        <f t="shared" si="1"/>
        <v>45733</v>
      </c>
      <c r="H44" s="44">
        <f t="shared" si="2"/>
        <v>2.2200000000000001E-2</v>
      </c>
      <c r="I44" s="166" t="s">
        <v>870</v>
      </c>
      <c r="J44" s="168" t="s">
        <v>870</v>
      </c>
      <c r="K44" s="166">
        <v>2017</v>
      </c>
      <c r="L44" s="185">
        <v>-19.740000000000009</v>
      </c>
      <c r="M44" s="186">
        <v>4.3299999999999841</v>
      </c>
      <c r="N44" s="14"/>
      <c r="O44" s="1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 s="1"/>
      <c r="BM44" s="1"/>
      <c r="BN44" s="1"/>
      <c r="BO44" s="1"/>
      <c r="BP44" s="1"/>
      <c r="BQ44" s="1"/>
      <c r="BR44" s="1"/>
      <c r="BS44" s="1"/>
      <c r="BT44" s="1"/>
      <c r="BU44" s="1"/>
    </row>
    <row r="45" spans="1:73" s="40" customFormat="1" x14ac:dyDescent="0.2">
      <c r="A45" s="169" t="s">
        <v>75</v>
      </c>
      <c r="B45" s="170" t="s">
        <v>76</v>
      </c>
      <c r="C45" s="170" t="s">
        <v>84</v>
      </c>
      <c r="D45" s="170" t="s">
        <v>85</v>
      </c>
      <c r="E45" s="26">
        <v>813214</v>
      </c>
      <c r="F45" s="131">
        <v>892772</v>
      </c>
      <c r="G45" s="2">
        <f t="shared" si="1"/>
        <v>79558</v>
      </c>
      <c r="H45" s="44">
        <f t="shared" si="2"/>
        <v>9.7799999999999998E-2</v>
      </c>
      <c r="I45" s="166" t="s">
        <v>870</v>
      </c>
      <c r="J45" s="168" t="s">
        <v>870</v>
      </c>
      <c r="K45" s="166" t="s">
        <v>870</v>
      </c>
      <c r="L45" s="185" t="s">
        <v>870</v>
      </c>
      <c r="M45" s="186" t="s">
        <v>870</v>
      </c>
      <c r="N45" s="14"/>
      <c r="O45" s="14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3" s="40" customFormat="1" x14ac:dyDescent="0.2">
      <c r="A46" s="169" t="s">
        <v>75</v>
      </c>
      <c r="B46" s="170" t="s">
        <v>76</v>
      </c>
      <c r="C46" s="170" t="s">
        <v>86</v>
      </c>
      <c r="D46" s="170" t="s">
        <v>87</v>
      </c>
      <c r="E46" s="26">
        <v>2524146</v>
      </c>
      <c r="F46" s="131">
        <v>2657048</v>
      </c>
      <c r="G46" s="2">
        <f t="shared" si="1"/>
        <v>132902</v>
      </c>
      <c r="H46" s="44">
        <f t="shared" si="2"/>
        <v>5.2699999999999997E-2</v>
      </c>
      <c r="I46" s="166" t="s">
        <v>870</v>
      </c>
      <c r="J46" s="168" t="s">
        <v>870</v>
      </c>
      <c r="K46" s="166">
        <v>2017</v>
      </c>
      <c r="L46" s="185">
        <v>-11.349999999999909</v>
      </c>
      <c r="M46" s="186">
        <v>7.3600000000000136</v>
      </c>
      <c r="N46" s="14"/>
      <c r="O46" s="14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3" s="40" customFormat="1" x14ac:dyDescent="0.2">
      <c r="A47" s="169" t="s">
        <v>75</v>
      </c>
      <c r="B47" s="170" t="s">
        <v>76</v>
      </c>
      <c r="C47" s="170" t="s">
        <v>88</v>
      </c>
      <c r="D47" s="170" t="s">
        <v>89</v>
      </c>
      <c r="E47" s="26">
        <v>14545775</v>
      </c>
      <c r="F47" s="131">
        <v>15434085</v>
      </c>
      <c r="G47" s="2">
        <f t="shared" si="1"/>
        <v>888310</v>
      </c>
      <c r="H47" s="44">
        <f t="shared" si="2"/>
        <v>6.1100000000000002E-2</v>
      </c>
      <c r="I47" s="166" t="s">
        <v>870</v>
      </c>
      <c r="J47" s="168" t="s">
        <v>870</v>
      </c>
      <c r="K47" s="166" t="s">
        <v>870</v>
      </c>
      <c r="L47" s="185" t="s">
        <v>870</v>
      </c>
      <c r="M47" s="186" t="s">
        <v>870</v>
      </c>
      <c r="N47" s="14"/>
      <c r="O47" s="1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3" s="40" customFormat="1" x14ac:dyDescent="0.2">
      <c r="A48" s="169" t="s">
        <v>90</v>
      </c>
      <c r="B48" s="170" t="s">
        <v>91</v>
      </c>
      <c r="C48" s="170" t="s">
        <v>18</v>
      </c>
      <c r="D48" s="170" t="s">
        <v>92</v>
      </c>
      <c r="E48" s="26">
        <v>1392343</v>
      </c>
      <c r="F48" s="131">
        <v>1440865</v>
      </c>
      <c r="G48" s="2">
        <f t="shared" si="1"/>
        <v>48522</v>
      </c>
      <c r="H48" s="44">
        <f t="shared" si="2"/>
        <v>3.4799999999999998E-2</v>
      </c>
      <c r="I48" s="166" t="s">
        <v>870</v>
      </c>
      <c r="J48" s="168" t="s">
        <v>870</v>
      </c>
      <c r="K48" s="166">
        <v>2017</v>
      </c>
      <c r="L48" s="185">
        <v>-25.039999999999964</v>
      </c>
      <c r="M48" s="186">
        <v>-8.410000000000025</v>
      </c>
      <c r="N48" s="14"/>
      <c r="O48" s="14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 s="1"/>
      <c r="BM48" s="1"/>
      <c r="BN48" s="1"/>
      <c r="BO48" s="1"/>
      <c r="BP48" s="1"/>
      <c r="BQ48" s="1"/>
      <c r="BR48" s="1"/>
      <c r="BS48" s="1"/>
      <c r="BT48" s="1"/>
      <c r="BU48" s="1"/>
    </row>
    <row r="49" spans="1:73" s="40" customFormat="1" x14ac:dyDescent="0.2">
      <c r="A49" s="169" t="s">
        <v>90</v>
      </c>
      <c r="B49" s="170" t="s">
        <v>91</v>
      </c>
      <c r="C49" s="170" t="s">
        <v>93</v>
      </c>
      <c r="D49" s="170" t="s">
        <v>94</v>
      </c>
      <c r="E49" s="26">
        <v>980405</v>
      </c>
      <c r="F49" s="131">
        <v>948851</v>
      </c>
      <c r="G49" s="2">
        <f t="shared" si="1"/>
        <v>-31554</v>
      </c>
      <c r="H49" s="44">
        <f t="shared" si="2"/>
        <v>-3.2199999999999999E-2</v>
      </c>
      <c r="I49" s="166" t="s">
        <v>870</v>
      </c>
      <c r="J49" s="168" t="s">
        <v>870</v>
      </c>
      <c r="K49" s="166">
        <v>2017</v>
      </c>
      <c r="L49" s="185">
        <v>-30.480000000000018</v>
      </c>
      <c r="M49" s="186">
        <v>-27.630000000000024</v>
      </c>
      <c r="N49" s="14"/>
      <c r="O49" s="14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 s="1"/>
      <c r="BM49" s="1"/>
      <c r="BN49" s="1"/>
      <c r="BO49" s="1"/>
      <c r="BP49" s="1"/>
      <c r="BQ49" s="1"/>
      <c r="BR49" s="1"/>
      <c r="BS49" s="1"/>
      <c r="BT49" s="1"/>
      <c r="BU49" s="1"/>
    </row>
    <row r="50" spans="1:73" s="40" customFormat="1" x14ac:dyDescent="0.2">
      <c r="A50" s="169" t="s">
        <v>90</v>
      </c>
      <c r="B50" s="170" t="s">
        <v>91</v>
      </c>
      <c r="C50" s="170" t="s">
        <v>95</v>
      </c>
      <c r="D50" s="170" t="s">
        <v>96</v>
      </c>
      <c r="E50" s="26">
        <v>6905812</v>
      </c>
      <c r="F50" s="131">
        <v>6810219</v>
      </c>
      <c r="G50" s="2">
        <f t="shared" si="1"/>
        <v>-95593</v>
      </c>
      <c r="H50" s="44">
        <f t="shared" si="2"/>
        <v>-1.38E-2</v>
      </c>
      <c r="I50" s="166" t="s">
        <v>870</v>
      </c>
      <c r="J50" s="168" t="s">
        <v>870</v>
      </c>
      <c r="K50" s="166">
        <v>2017</v>
      </c>
      <c r="L50" s="185">
        <v>-134.86999999999989</v>
      </c>
      <c r="M50" s="186">
        <v>-95.5300000000002</v>
      </c>
      <c r="N50" s="14"/>
      <c r="O50" s="14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 s="1"/>
      <c r="BM50" s="1"/>
      <c r="BN50" s="1"/>
      <c r="BO50" s="1"/>
      <c r="BP50" s="1"/>
      <c r="BQ50" s="1"/>
      <c r="BR50" s="1"/>
      <c r="BS50" s="1"/>
      <c r="BT50" s="1"/>
      <c r="BU50" s="1"/>
    </row>
    <row r="51" spans="1:73" s="40" customFormat="1" x14ac:dyDescent="0.2">
      <c r="A51" s="169" t="s">
        <v>90</v>
      </c>
      <c r="B51" s="170" t="s">
        <v>91</v>
      </c>
      <c r="C51" s="170" t="s">
        <v>97</v>
      </c>
      <c r="D51" s="170" t="s">
        <v>98</v>
      </c>
      <c r="E51" s="26">
        <v>2179659</v>
      </c>
      <c r="F51" s="131">
        <v>2176714</v>
      </c>
      <c r="G51" s="2">
        <f t="shared" si="1"/>
        <v>-2945</v>
      </c>
      <c r="H51" s="44">
        <f t="shared" si="2"/>
        <v>-1.4E-3</v>
      </c>
      <c r="I51" s="166" t="s">
        <v>870</v>
      </c>
      <c r="J51" s="168" t="s">
        <v>870</v>
      </c>
      <c r="K51" s="166">
        <v>2017</v>
      </c>
      <c r="L51" s="185">
        <v>-35.039999999999964</v>
      </c>
      <c r="M51" s="186">
        <v>-16.970000000000027</v>
      </c>
      <c r="N51" s="14"/>
      <c r="O51" s="14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 s="1"/>
      <c r="BM51" s="1"/>
      <c r="BN51" s="1"/>
      <c r="BO51" s="1"/>
      <c r="BP51" s="1"/>
      <c r="BQ51" s="1"/>
      <c r="BR51" s="1"/>
      <c r="BS51" s="1"/>
      <c r="BT51" s="1"/>
      <c r="BU51" s="1"/>
    </row>
    <row r="52" spans="1:73" s="40" customFormat="1" x14ac:dyDescent="0.2">
      <c r="A52" s="169" t="s">
        <v>90</v>
      </c>
      <c r="B52" s="170" t="s">
        <v>91</v>
      </c>
      <c r="C52" s="170" t="s">
        <v>99</v>
      </c>
      <c r="D52" s="170" t="s">
        <v>100</v>
      </c>
      <c r="E52" s="26">
        <v>2015750</v>
      </c>
      <c r="F52" s="131">
        <v>2120330</v>
      </c>
      <c r="G52" s="2">
        <f t="shared" si="1"/>
        <v>104580</v>
      </c>
      <c r="H52" s="44">
        <f t="shared" si="2"/>
        <v>5.1900000000000002E-2</v>
      </c>
      <c r="I52" s="166" t="s">
        <v>870</v>
      </c>
      <c r="J52" s="168" t="s">
        <v>870</v>
      </c>
      <c r="K52" s="166" t="s">
        <v>870</v>
      </c>
      <c r="L52" s="185" t="s">
        <v>870</v>
      </c>
      <c r="M52" s="186" t="s">
        <v>870</v>
      </c>
      <c r="N52" s="14"/>
      <c r="O52" s="14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 s="1"/>
      <c r="BM52" s="1"/>
      <c r="BN52" s="1"/>
      <c r="BO52" s="1"/>
      <c r="BP52" s="1"/>
      <c r="BQ52" s="1"/>
      <c r="BR52" s="1"/>
      <c r="BS52" s="1"/>
      <c r="BT52" s="1"/>
      <c r="BU52" s="1"/>
    </row>
    <row r="53" spans="1:73" s="40" customFormat="1" x14ac:dyDescent="0.2">
      <c r="A53" s="169" t="s">
        <v>90</v>
      </c>
      <c r="B53" s="170" t="s">
        <v>91</v>
      </c>
      <c r="C53" s="170" t="s">
        <v>101</v>
      </c>
      <c r="D53" s="170" t="s">
        <v>102</v>
      </c>
      <c r="E53" s="26">
        <v>1430351</v>
      </c>
      <c r="F53" s="131">
        <v>1369829</v>
      </c>
      <c r="G53" s="2">
        <f t="shared" si="1"/>
        <v>-60522</v>
      </c>
      <c r="H53" s="44">
        <f t="shared" si="2"/>
        <v>-4.2299999999999997E-2</v>
      </c>
      <c r="I53" s="166" t="s">
        <v>870</v>
      </c>
      <c r="J53" s="168" t="s">
        <v>870</v>
      </c>
      <c r="K53" s="166">
        <v>2017</v>
      </c>
      <c r="L53" s="185">
        <v>-42.610000000000014</v>
      </c>
      <c r="M53" s="186">
        <v>-26.859999999999957</v>
      </c>
      <c r="N53" s="14"/>
      <c r="O53" s="14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 s="1"/>
      <c r="BM53" s="1"/>
      <c r="BN53" s="1"/>
      <c r="BO53" s="1"/>
      <c r="BP53" s="1"/>
      <c r="BQ53" s="1"/>
      <c r="BR53" s="1"/>
      <c r="BS53" s="1"/>
      <c r="BT53" s="1"/>
      <c r="BU53" s="1"/>
    </row>
    <row r="54" spans="1:73" s="40" customFormat="1" x14ac:dyDescent="0.2">
      <c r="A54" s="169" t="s">
        <v>90</v>
      </c>
      <c r="B54" s="170" t="s">
        <v>91</v>
      </c>
      <c r="C54" s="170" t="s">
        <v>103</v>
      </c>
      <c r="D54" s="170" t="s">
        <v>104</v>
      </c>
      <c r="E54" s="26">
        <v>664646</v>
      </c>
      <c r="F54" s="131">
        <v>690106</v>
      </c>
      <c r="G54" s="2">
        <f t="shared" si="1"/>
        <v>25460</v>
      </c>
      <c r="H54" s="44">
        <f t="shared" si="2"/>
        <v>3.8300000000000001E-2</v>
      </c>
      <c r="I54" s="166" t="s">
        <v>870</v>
      </c>
      <c r="J54" s="168" t="s">
        <v>870</v>
      </c>
      <c r="K54" s="166">
        <v>2017</v>
      </c>
      <c r="L54" s="185">
        <v>-2.8799999999999955</v>
      </c>
      <c r="M54" s="186">
        <v>2.2800000000000011</v>
      </c>
      <c r="N54" s="14"/>
      <c r="O54" s="1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 s="1"/>
      <c r="BM54" s="1"/>
      <c r="BN54" s="1"/>
      <c r="BO54" s="1"/>
      <c r="BP54" s="1"/>
      <c r="BQ54" s="1"/>
      <c r="BR54" s="1"/>
      <c r="BS54" s="1"/>
      <c r="BT54" s="1"/>
      <c r="BU54" s="1"/>
    </row>
    <row r="55" spans="1:73" s="40" customFormat="1" x14ac:dyDescent="0.2">
      <c r="A55" s="169" t="s">
        <v>90</v>
      </c>
      <c r="B55" s="170" t="s">
        <v>91</v>
      </c>
      <c r="C55" s="170" t="s">
        <v>105</v>
      </c>
      <c r="D55" s="170" t="s">
        <v>106</v>
      </c>
      <c r="E55" s="26">
        <v>938779</v>
      </c>
      <c r="F55" s="131">
        <v>985696</v>
      </c>
      <c r="G55" s="2">
        <f t="shared" si="1"/>
        <v>46917</v>
      </c>
      <c r="H55" s="44">
        <f t="shared" si="2"/>
        <v>0.05</v>
      </c>
      <c r="I55" s="166" t="s">
        <v>870</v>
      </c>
      <c r="J55" s="168" t="s">
        <v>870</v>
      </c>
      <c r="K55" s="166" t="s">
        <v>870</v>
      </c>
      <c r="L55" s="185" t="s">
        <v>870</v>
      </c>
      <c r="M55" s="186" t="s">
        <v>870</v>
      </c>
      <c r="N55" s="14"/>
      <c r="O55" s="14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 s="1"/>
      <c r="BM55" s="1"/>
      <c r="BN55" s="1"/>
      <c r="BO55" s="1"/>
      <c r="BP55" s="1"/>
      <c r="BQ55" s="1"/>
      <c r="BR55" s="1"/>
      <c r="BS55" s="1"/>
      <c r="BT55" s="1"/>
      <c r="BU55" s="1"/>
    </row>
    <row r="56" spans="1:73" s="40" customFormat="1" x14ac:dyDescent="0.2">
      <c r="A56" s="169" t="s">
        <v>90</v>
      </c>
      <c r="B56" s="170" t="s">
        <v>91</v>
      </c>
      <c r="C56" s="170" t="s">
        <v>107</v>
      </c>
      <c r="D56" s="170" t="s">
        <v>108</v>
      </c>
      <c r="E56" s="26">
        <v>1951582</v>
      </c>
      <c r="F56" s="131">
        <v>2115173</v>
      </c>
      <c r="G56" s="2">
        <f t="shared" si="1"/>
        <v>163591</v>
      </c>
      <c r="H56" s="44">
        <f t="shared" si="2"/>
        <v>8.3799999999999999E-2</v>
      </c>
      <c r="I56" s="166" t="s">
        <v>870</v>
      </c>
      <c r="J56" s="168" t="s">
        <v>870</v>
      </c>
      <c r="K56" s="166" t="s">
        <v>870</v>
      </c>
      <c r="L56" s="185" t="s">
        <v>870</v>
      </c>
      <c r="M56" s="186" t="s">
        <v>870</v>
      </c>
      <c r="N56" s="14"/>
      <c r="O56" s="14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 s="1"/>
      <c r="BM56" s="1"/>
      <c r="BN56" s="1"/>
      <c r="BO56" s="1"/>
      <c r="BP56" s="1"/>
      <c r="BQ56" s="1"/>
      <c r="BR56" s="1"/>
      <c r="BS56" s="1"/>
      <c r="BT56" s="1"/>
      <c r="BU56" s="1"/>
    </row>
    <row r="57" spans="1:73" s="40" customFormat="1" x14ac:dyDescent="0.2">
      <c r="A57" s="169" t="s">
        <v>90</v>
      </c>
      <c r="B57" s="170" t="s">
        <v>91</v>
      </c>
      <c r="C57" s="170" t="s">
        <v>109</v>
      </c>
      <c r="D57" s="170" t="s">
        <v>110</v>
      </c>
      <c r="E57" s="26">
        <v>1192620</v>
      </c>
      <c r="F57" s="131">
        <v>1241599</v>
      </c>
      <c r="G57" s="2">
        <f t="shared" si="1"/>
        <v>48979</v>
      </c>
      <c r="H57" s="44">
        <f t="shared" si="2"/>
        <v>4.1099999999999998E-2</v>
      </c>
      <c r="I57" s="166" t="s">
        <v>870</v>
      </c>
      <c r="J57" s="168" t="s">
        <v>870</v>
      </c>
      <c r="K57" s="166">
        <v>2017</v>
      </c>
      <c r="L57" s="185">
        <v>-5.6599999999999682</v>
      </c>
      <c r="M57" s="186">
        <v>-12.810000000000002</v>
      </c>
      <c r="N57" s="14"/>
      <c r="O57" s="14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 s="1"/>
      <c r="BM57" s="1"/>
      <c r="BN57" s="1"/>
      <c r="BO57" s="1"/>
      <c r="BP57" s="1"/>
      <c r="BQ57" s="1"/>
      <c r="BR57" s="1"/>
      <c r="BS57" s="1"/>
      <c r="BT57" s="1"/>
      <c r="BU57" s="1"/>
    </row>
    <row r="58" spans="1:73" s="40" customFormat="1" x14ac:dyDescent="0.2">
      <c r="A58" s="169" t="s">
        <v>90</v>
      </c>
      <c r="B58" s="170" t="s">
        <v>91</v>
      </c>
      <c r="C58" s="170" t="s">
        <v>111</v>
      </c>
      <c r="D58" s="170" t="s">
        <v>112</v>
      </c>
      <c r="E58" s="26">
        <v>947450</v>
      </c>
      <c r="F58" s="131">
        <v>1054636</v>
      </c>
      <c r="G58" s="2">
        <f t="shared" si="1"/>
        <v>107186</v>
      </c>
      <c r="H58" s="44">
        <f t="shared" si="2"/>
        <v>0.11310000000000001</v>
      </c>
      <c r="I58" s="166" t="s">
        <v>870</v>
      </c>
      <c r="J58" s="168" t="s">
        <v>870</v>
      </c>
      <c r="K58" s="166">
        <v>2017</v>
      </c>
      <c r="L58" s="185">
        <v>2.7899999999999636</v>
      </c>
      <c r="M58" s="186">
        <v>-5.4000000000000341</v>
      </c>
      <c r="N58" s="14"/>
      <c r="O58" s="14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 s="1"/>
      <c r="BM58" s="1"/>
      <c r="BN58" s="1"/>
      <c r="BO58" s="1"/>
      <c r="BP58" s="1"/>
      <c r="BQ58" s="1"/>
      <c r="BR58" s="1"/>
      <c r="BS58" s="1"/>
      <c r="BT58" s="1"/>
      <c r="BU58" s="1"/>
    </row>
    <row r="59" spans="1:73" s="40" customFormat="1" x14ac:dyDescent="0.2">
      <c r="A59" s="169" t="s">
        <v>113</v>
      </c>
      <c r="B59" s="170" t="s">
        <v>114</v>
      </c>
      <c r="C59" s="170" t="s">
        <v>12</v>
      </c>
      <c r="D59" s="170" t="s">
        <v>115</v>
      </c>
      <c r="E59" s="26">
        <v>6729</v>
      </c>
      <c r="F59" s="131">
        <v>19328</v>
      </c>
      <c r="G59" s="2">
        <f t="shared" si="1"/>
        <v>12599</v>
      </c>
      <c r="H59" s="44">
        <f t="shared" si="2"/>
        <v>1.8723000000000001</v>
      </c>
      <c r="I59" s="166" t="s">
        <v>870</v>
      </c>
      <c r="J59" s="168">
        <v>1</v>
      </c>
      <c r="K59" s="166" t="s">
        <v>870</v>
      </c>
      <c r="L59" s="185" t="s">
        <v>870</v>
      </c>
      <c r="M59" s="186" t="s">
        <v>870</v>
      </c>
      <c r="N59" s="14"/>
      <c r="O59" s="14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 s="1"/>
      <c r="BM59" s="1"/>
      <c r="BN59" s="1"/>
      <c r="BO59" s="1"/>
      <c r="BP59" s="1"/>
      <c r="BQ59" s="1"/>
      <c r="BR59" s="1"/>
      <c r="BS59" s="1"/>
      <c r="BT59" s="1"/>
      <c r="BU59" s="1"/>
    </row>
    <row r="60" spans="1:73" s="40" customFormat="1" x14ac:dyDescent="0.2">
      <c r="A60" s="169" t="s">
        <v>113</v>
      </c>
      <c r="B60" s="170" t="s">
        <v>114</v>
      </c>
      <c r="C60" s="170" t="s">
        <v>116</v>
      </c>
      <c r="D60" s="170" t="s">
        <v>117</v>
      </c>
      <c r="E60" s="26">
        <v>18698</v>
      </c>
      <c r="F60" s="131">
        <v>18698</v>
      </c>
      <c r="G60" s="2">
        <f t="shared" si="1"/>
        <v>0</v>
      </c>
      <c r="H60" s="44">
        <f t="shared" si="2"/>
        <v>0</v>
      </c>
      <c r="I60" s="166">
        <v>1</v>
      </c>
      <c r="J60" s="168">
        <v>1</v>
      </c>
      <c r="K60" s="166" t="s">
        <v>870</v>
      </c>
      <c r="L60" s="185" t="s">
        <v>870</v>
      </c>
      <c r="M60" s="186" t="s">
        <v>870</v>
      </c>
      <c r="N60" s="14"/>
      <c r="O60" s="14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 s="1"/>
      <c r="BM60" s="1"/>
      <c r="BN60" s="1"/>
      <c r="BO60" s="1"/>
      <c r="BP60" s="1"/>
      <c r="BQ60" s="1"/>
      <c r="BR60" s="1"/>
      <c r="BS60" s="1"/>
      <c r="BT60" s="1"/>
      <c r="BU60" s="1"/>
    </row>
    <row r="61" spans="1:73" s="40" customFormat="1" x14ac:dyDescent="0.2">
      <c r="A61" s="169" t="s">
        <v>113</v>
      </c>
      <c r="B61" s="170" t="s">
        <v>114</v>
      </c>
      <c r="C61" s="170" t="s">
        <v>118</v>
      </c>
      <c r="D61" s="170" t="s">
        <v>119</v>
      </c>
      <c r="E61" s="26">
        <v>305047</v>
      </c>
      <c r="F61" s="131">
        <v>360506</v>
      </c>
      <c r="G61" s="2">
        <f t="shared" si="1"/>
        <v>55459</v>
      </c>
      <c r="H61" s="44">
        <f t="shared" si="2"/>
        <v>0.18179999999999999</v>
      </c>
      <c r="I61" s="166" t="s">
        <v>870</v>
      </c>
      <c r="J61" s="168" t="s">
        <v>870</v>
      </c>
      <c r="K61" s="166" t="s">
        <v>870</v>
      </c>
      <c r="L61" s="185" t="s">
        <v>870</v>
      </c>
      <c r="M61" s="186" t="s">
        <v>870</v>
      </c>
      <c r="N61" s="14"/>
      <c r="O61" s="14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 s="1"/>
      <c r="BM61" s="1"/>
      <c r="BN61" s="1"/>
      <c r="BO61" s="1"/>
      <c r="BP61" s="1"/>
      <c r="BQ61" s="1"/>
      <c r="BR61" s="1"/>
      <c r="BS61" s="1"/>
      <c r="BT61" s="1"/>
      <c r="BU61" s="1"/>
    </row>
    <row r="62" spans="1:73" s="40" customFormat="1" x14ac:dyDescent="0.2">
      <c r="A62" s="169" t="s">
        <v>113</v>
      </c>
      <c r="B62" s="170" t="s">
        <v>114</v>
      </c>
      <c r="C62" s="170" t="s">
        <v>120</v>
      </c>
      <c r="D62" s="170" t="s">
        <v>121</v>
      </c>
      <c r="E62" s="26">
        <v>19605</v>
      </c>
      <c r="F62" s="131">
        <v>19605</v>
      </c>
      <c r="G62" s="2">
        <f t="shared" si="1"/>
        <v>0</v>
      </c>
      <c r="H62" s="44">
        <f t="shared" si="2"/>
        <v>0</v>
      </c>
      <c r="I62" s="166">
        <v>1</v>
      </c>
      <c r="J62" s="168">
        <v>1</v>
      </c>
      <c r="K62" s="166" t="s">
        <v>870</v>
      </c>
      <c r="L62" s="185" t="s">
        <v>870</v>
      </c>
      <c r="M62" s="186" t="s">
        <v>870</v>
      </c>
      <c r="N62" s="14"/>
      <c r="O62" s="14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 s="1"/>
      <c r="BM62" s="1"/>
      <c r="BN62" s="1"/>
      <c r="BO62" s="1"/>
      <c r="BP62" s="1"/>
      <c r="BQ62" s="1"/>
      <c r="BR62" s="1"/>
      <c r="BS62" s="1"/>
      <c r="BT62" s="1"/>
      <c r="BU62" s="1"/>
    </row>
    <row r="63" spans="1:73" s="40" customFormat="1" x14ac:dyDescent="0.2">
      <c r="A63" s="169" t="s">
        <v>113</v>
      </c>
      <c r="B63" s="170" t="s">
        <v>114</v>
      </c>
      <c r="C63" s="170" t="s">
        <v>47</v>
      </c>
      <c r="D63" s="170" t="s">
        <v>122</v>
      </c>
      <c r="E63" s="26">
        <v>11514996</v>
      </c>
      <c r="F63" s="131">
        <v>11837225</v>
      </c>
      <c r="G63" s="2">
        <f t="shared" si="1"/>
        <v>322229</v>
      </c>
      <c r="H63" s="44">
        <f t="shared" si="2"/>
        <v>2.8000000000000001E-2</v>
      </c>
      <c r="I63" s="166" t="s">
        <v>870</v>
      </c>
      <c r="J63" s="168" t="s">
        <v>870</v>
      </c>
      <c r="K63" s="166" t="s">
        <v>870</v>
      </c>
      <c r="L63" s="185" t="s">
        <v>870</v>
      </c>
      <c r="M63" s="186" t="s">
        <v>870</v>
      </c>
      <c r="N63" s="14"/>
      <c r="O63" s="14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 s="1"/>
      <c r="BM63" s="1"/>
      <c r="BN63" s="1"/>
      <c r="BO63" s="1"/>
      <c r="BP63" s="1"/>
      <c r="BQ63" s="1"/>
      <c r="BR63" s="1"/>
      <c r="BS63" s="1"/>
      <c r="BT63" s="1"/>
      <c r="BU63" s="1"/>
    </row>
    <row r="64" spans="1:73" s="40" customFormat="1" x14ac:dyDescent="0.2">
      <c r="A64" s="169" t="s">
        <v>113</v>
      </c>
      <c r="B64" s="170" t="s">
        <v>114</v>
      </c>
      <c r="C64" s="170" t="s">
        <v>123</v>
      </c>
      <c r="D64" s="170" t="s">
        <v>124</v>
      </c>
      <c r="E64" s="26">
        <v>26379031</v>
      </c>
      <c r="F64" s="131">
        <v>27227309</v>
      </c>
      <c r="G64" s="2">
        <f t="shared" si="1"/>
        <v>848278</v>
      </c>
      <c r="H64" s="44">
        <f t="shared" si="2"/>
        <v>3.2199999999999999E-2</v>
      </c>
      <c r="I64" s="166" t="s">
        <v>870</v>
      </c>
      <c r="J64" s="168" t="s">
        <v>870</v>
      </c>
      <c r="K64" s="166" t="s">
        <v>870</v>
      </c>
      <c r="L64" s="185" t="s">
        <v>870</v>
      </c>
      <c r="M64" s="186" t="s">
        <v>870</v>
      </c>
      <c r="N64" s="14"/>
      <c r="O64" s="1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 s="1"/>
      <c r="BM64" s="1"/>
      <c r="BN64" s="1"/>
      <c r="BO64" s="1"/>
      <c r="BP64" s="1"/>
      <c r="BQ64" s="1"/>
      <c r="BR64" s="1"/>
      <c r="BS64" s="1"/>
      <c r="BT64" s="1"/>
      <c r="BU64" s="1"/>
    </row>
    <row r="65" spans="1:73" s="40" customFormat="1" x14ac:dyDescent="0.2">
      <c r="A65" s="169" t="s">
        <v>113</v>
      </c>
      <c r="B65" s="170" t="s">
        <v>114</v>
      </c>
      <c r="C65" s="170" t="s">
        <v>125</v>
      </c>
      <c r="D65" s="170" t="s">
        <v>126</v>
      </c>
      <c r="E65" s="26">
        <v>11252268</v>
      </c>
      <c r="F65" s="131">
        <v>11661057</v>
      </c>
      <c r="G65" s="2">
        <f t="shared" si="1"/>
        <v>408789</v>
      </c>
      <c r="H65" s="44">
        <f t="shared" si="2"/>
        <v>3.6299999999999999E-2</v>
      </c>
      <c r="I65" s="166" t="s">
        <v>870</v>
      </c>
      <c r="J65" s="168" t="s">
        <v>870</v>
      </c>
      <c r="K65" s="166" t="s">
        <v>870</v>
      </c>
      <c r="L65" s="185" t="s">
        <v>870</v>
      </c>
      <c r="M65" s="186" t="s">
        <v>870</v>
      </c>
      <c r="N65" s="14"/>
      <c r="O65" s="14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 s="1"/>
      <c r="BM65" s="1"/>
      <c r="BN65" s="1"/>
      <c r="BO65" s="1"/>
      <c r="BP65" s="1"/>
      <c r="BQ65" s="1"/>
      <c r="BR65" s="1"/>
      <c r="BS65" s="1"/>
      <c r="BT65" s="1"/>
      <c r="BU65" s="1"/>
    </row>
    <row r="66" spans="1:73" s="40" customFormat="1" x14ac:dyDescent="0.2">
      <c r="A66" s="169" t="s">
        <v>113</v>
      </c>
      <c r="B66" s="170" t="s">
        <v>114</v>
      </c>
      <c r="C66" s="170" t="s">
        <v>127</v>
      </c>
      <c r="D66" s="170" t="s">
        <v>128</v>
      </c>
      <c r="E66" s="26">
        <v>683844</v>
      </c>
      <c r="F66" s="131">
        <v>706970</v>
      </c>
      <c r="G66" s="2">
        <f t="shared" si="1"/>
        <v>23126</v>
      </c>
      <c r="H66" s="44">
        <f t="shared" si="2"/>
        <v>3.3799999999999997E-2</v>
      </c>
      <c r="I66" s="166" t="s">
        <v>870</v>
      </c>
      <c r="J66" s="168" t="s">
        <v>870</v>
      </c>
      <c r="K66" s="166" t="s">
        <v>870</v>
      </c>
      <c r="L66" s="185" t="s">
        <v>870</v>
      </c>
      <c r="M66" s="186" t="s">
        <v>870</v>
      </c>
      <c r="N66" s="14"/>
      <c r="O66" s="14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 s="1"/>
      <c r="BM66" s="1"/>
      <c r="BN66" s="1"/>
      <c r="BO66" s="1"/>
      <c r="BP66" s="1"/>
      <c r="BQ66" s="1"/>
      <c r="BR66" s="1"/>
      <c r="BS66" s="1"/>
      <c r="BT66" s="1"/>
      <c r="BU66" s="1"/>
    </row>
    <row r="67" spans="1:73" s="40" customFormat="1" x14ac:dyDescent="0.2">
      <c r="A67" s="169" t="s">
        <v>113</v>
      </c>
      <c r="B67" s="170" t="s">
        <v>114</v>
      </c>
      <c r="C67" s="170" t="s">
        <v>129</v>
      </c>
      <c r="D67" s="170" t="s">
        <v>130</v>
      </c>
      <c r="E67" s="26">
        <v>33698263</v>
      </c>
      <c r="F67" s="131">
        <v>34887090</v>
      </c>
      <c r="G67" s="2">
        <f t="shared" si="1"/>
        <v>1188827</v>
      </c>
      <c r="H67" s="44">
        <f t="shared" si="2"/>
        <v>3.5299999999999998E-2</v>
      </c>
      <c r="I67" s="166" t="s">
        <v>870</v>
      </c>
      <c r="J67" s="168" t="s">
        <v>870</v>
      </c>
      <c r="K67" s="166" t="s">
        <v>870</v>
      </c>
      <c r="L67" s="185" t="s">
        <v>870</v>
      </c>
      <c r="M67" s="186" t="s">
        <v>870</v>
      </c>
      <c r="N67" s="14"/>
      <c r="O67" s="14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 s="1"/>
      <c r="BM67" s="1"/>
      <c r="BN67" s="1"/>
      <c r="BO67" s="1"/>
      <c r="BP67" s="1"/>
      <c r="BQ67" s="1"/>
      <c r="BR67" s="1"/>
      <c r="BS67" s="1"/>
      <c r="BT67" s="1"/>
      <c r="BU67" s="1"/>
    </row>
    <row r="68" spans="1:73" s="40" customFormat="1" x14ac:dyDescent="0.2">
      <c r="A68" s="169" t="s">
        <v>113</v>
      </c>
      <c r="B68" s="170" t="s">
        <v>114</v>
      </c>
      <c r="C68" s="170" t="s">
        <v>131</v>
      </c>
      <c r="D68" s="170" t="s">
        <v>132</v>
      </c>
      <c r="E68" s="26">
        <v>16263</v>
      </c>
      <c r="F68" s="131">
        <v>15763</v>
      </c>
      <c r="G68" s="2">
        <f t="shared" si="1"/>
        <v>-500</v>
      </c>
      <c r="H68" s="44">
        <f t="shared" si="2"/>
        <v>-3.0700000000000002E-2</v>
      </c>
      <c r="I68" s="166">
        <v>1</v>
      </c>
      <c r="J68" s="168">
        <v>1</v>
      </c>
      <c r="K68" s="166" t="s">
        <v>870</v>
      </c>
      <c r="L68" s="185" t="s">
        <v>870</v>
      </c>
      <c r="M68" s="186" t="s">
        <v>870</v>
      </c>
      <c r="N68" s="14"/>
      <c r="O68" s="14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 s="1"/>
      <c r="BM68" s="1"/>
      <c r="BN68" s="1"/>
      <c r="BO68" s="1"/>
      <c r="BP68" s="1"/>
      <c r="BQ68" s="1"/>
      <c r="BR68" s="1"/>
      <c r="BS68" s="1"/>
      <c r="BT68" s="1"/>
      <c r="BU68" s="1"/>
    </row>
    <row r="69" spans="1:73" s="40" customFormat="1" x14ac:dyDescent="0.2">
      <c r="A69" s="169" t="s">
        <v>133</v>
      </c>
      <c r="B69" s="170" t="s">
        <v>134</v>
      </c>
      <c r="C69" s="170" t="s">
        <v>135</v>
      </c>
      <c r="D69" s="170" t="s">
        <v>136</v>
      </c>
      <c r="E69" s="26">
        <v>1307022</v>
      </c>
      <c r="F69" s="131">
        <v>1388055</v>
      </c>
      <c r="G69" s="2">
        <f t="shared" si="1"/>
        <v>81033</v>
      </c>
      <c r="H69" s="44">
        <f t="shared" si="2"/>
        <v>6.2E-2</v>
      </c>
      <c r="I69" s="166" t="s">
        <v>870</v>
      </c>
      <c r="J69" s="168" t="s">
        <v>870</v>
      </c>
      <c r="K69" s="166" t="s">
        <v>870</v>
      </c>
      <c r="L69" s="185" t="s">
        <v>870</v>
      </c>
      <c r="M69" s="186" t="s">
        <v>870</v>
      </c>
      <c r="N69" s="14"/>
      <c r="O69" s="14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 s="1"/>
      <c r="BM69" s="1"/>
      <c r="BN69" s="1"/>
      <c r="BO69" s="1"/>
      <c r="BP69" s="1"/>
      <c r="BQ69" s="1"/>
      <c r="BR69" s="1"/>
      <c r="BS69" s="1"/>
      <c r="BT69" s="1"/>
      <c r="BU69" s="1"/>
    </row>
    <row r="70" spans="1:73" s="40" customFormat="1" x14ac:dyDescent="0.2">
      <c r="A70" s="169" t="s">
        <v>133</v>
      </c>
      <c r="B70" s="170" t="s">
        <v>134</v>
      </c>
      <c r="C70" s="170" t="s">
        <v>41</v>
      </c>
      <c r="D70" s="170" t="s">
        <v>137</v>
      </c>
      <c r="E70" s="26">
        <v>8103153</v>
      </c>
      <c r="F70" s="131">
        <v>8232538</v>
      </c>
      <c r="G70" s="2">
        <f t="shared" si="1"/>
        <v>129385</v>
      </c>
      <c r="H70" s="44">
        <f t="shared" si="2"/>
        <v>1.6E-2</v>
      </c>
      <c r="I70" s="166" t="s">
        <v>870</v>
      </c>
      <c r="J70" s="168" t="s">
        <v>870</v>
      </c>
      <c r="K70" s="166">
        <v>2017</v>
      </c>
      <c r="L70" s="185">
        <v>-95.630000000000109</v>
      </c>
      <c r="M70" s="186">
        <v>-95.940000000000055</v>
      </c>
      <c r="N70" s="14"/>
      <c r="O70" s="14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 s="1"/>
      <c r="BM70" s="1"/>
      <c r="BN70" s="1"/>
      <c r="BO70" s="1"/>
      <c r="BP70" s="1"/>
      <c r="BQ70" s="1"/>
      <c r="BR70" s="1"/>
      <c r="BS70" s="1"/>
      <c r="BT70" s="1"/>
      <c r="BU70" s="1"/>
    </row>
    <row r="71" spans="1:73" s="40" customFormat="1" x14ac:dyDescent="0.2">
      <c r="A71" s="169" t="s">
        <v>133</v>
      </c>
      <c r="B71" s="170" t="s">
        <v>134</v>
      </c>
      <c r="C71" s="170" t="s">
        <v>138</v>
      </c>
      <c r="D71" s="170" t="s">
        <v>139</v>
      </c>
      <c r="E71" s="26">
        <v>102681</v>
      </c>
      <c r="F71" s="131">
        <v>133218</v>
      </c>
      <c r="G71" s="2">
        <f t="shared" si="1"/>
        <v>30537</v>
      </c>
      <c r="H71" s="44">
        <f t="shared" si="2"/>
        <v>0.2974</v>
      </c>
      <c r="I71" s="166">
        <v>1</v>
      </c>
      <c r="J71" s="168" t="s">
        <v>870</v>
      </c>
      <c r="K71" s="166" t="s">
        <v>870</v>
      </c>
      <c r="L71" s="185" t="s">
        <v>870</v>
      </c>
      <c r="M71" s="186" t="s">
        <v>870</v>
      </c>
      <c r="N71" s="14"/>
      <c r="O71" s="14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 s="1"/>
      <c r="BM71" s="1"/>
      <c r="BN71" s="1"/>
      <c r="BO71" s="1"/>
      <c r="BP71" s="1"/>
      <c r="BQ71" s="1"/>
      <c r="BR71" s="1"/>
      <c r="BS71" s="1"/>
      <c r="BT71" s="1"/>
      <c r="BU71" s="1"/>
    </row>
    <row r="72" spans="1:73" s="40" customFormat="1" x14ac:dyDescent="0.2">
      <c r="A72" s="169" t="s">
        <v>133</v>
      </c>
      <c r="B72" s="170" t="s">
        <v>134</v>
      </c>
      <c r="C72" s="170" t="s">
        <v>123</v>
      </c>
      <c r="D72" s="170" t="s">
        <v>140</v>
      </c>
      <c r="E72" s="26">
        <v>4273838</v>
      </c>
      <c r="F72" s="131">
        <v>4407477</v>
      </c>
      <c r="G72" s="2">
        <f t="shared" si="1"/>
        <v>133639</v>
      </c>
      <c r="H72" s="44">
        <f t="shared" si="2"/>
        <v>3.1300000000000001E-2</v>
      </c>
      <c r="I72" s="166" t="s">
        <v>870</v>
      </c>
      <c r="J72" s="168" t="s">
        <v>870</v>
      </c>
      <c r="K72" s="166" t="s">
        <v>870</v>
      </c>
      <c r="L72" s="185" t="s">
        <v>870</v>
      </c>
      <c r="M72" s="186" t="s">
        <v>870</v>
      </c>
      <c r="N72" s="14"/>
      <c r="O72" s="14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 s="1"/>
      <c r="BM72" s="1"/>
      <c r="BN72" s="1"/>
      <c r="BO72" s="1"/>
      <c r="BP72" s="1"/>
      <c r="BQ72" s="1"/>
      <c r="BR72" s="1"/>
      <c r="BS72" s="1"/>
      <c r="BT72" s="1"/>
      <c r="BU72" s="1"/>
    </row>
    <row r="73" spans="1:73" s="40" customFormat="1" x14ac:dyDescent="0.2">
      <c r="A73" s="169" t="s">
        <v>133</v>
      </c>
      <c r="B73" s="170" t="s">
        <v>134</v>
      </c>
      <c r="C73" s="170" t="s">
        <v>141</v>
      </c>
      <c r="D73" s="170" t="s">
        <v>142</v>
      </c>
      <c r="E73" s="26">
        <v>4886718</v>
      </c>
      <c r="F73" s="131">
        <v>5048558</v>
      </c>
      <c r="G73" s="2">
        <f t="shared" si="1"/>
        <v>161840</v>
      </c>
      <c r="H73" s="44">
        <f t="shared" si="2"/>
        <v>3.3099999999999997E-2</v>
      </c>
      <c r="I73" s="166" t="s">
        <v>870</v>
      </c>
      <c r="J73" s="168" t="s">
        <v>870</v>
      </c>
      <c r="K73" s="166" t="s">
        <v>870</v>
      </c>
      <c r="L73" s="185" t="s">
        <v>870</v>
      </c>
      <c r="M73" s="186" t="s">
        <v>870</v>
      </c>
      <c r="N73" s="14"/>
      <c r="O73" s="14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 s="1"/>
      <c r="BM73" s="1"/>
      <c r="BN73" s="1"/>
      <c r="BO73" s="1"/>
      <c r="BP73" s="1"/>
      <c r="BQ73" s="1"/>
      <c r="BR73" s="1"/>
      <c r="BS73" s="1"/>
      <c r="BT73" s="1"/>
      <c r="BU73" s="1"/>
    </row>
    <row r="74" spans="1:73" s="40" customFormat="1" x14ac:dyDescent="0.2">
      <c r="A74" s="169" t="s">
        <v>133</v>
      </c>
      <c r="B74" s="170" t="s">
        <v>134</v>
      </c>
      <c r="C74" s="170" t="s">
        <v>143</v>
      </c>
      <c r="D74" s="170" t="s">
        <v>144</v>
      </c>
      <c r="E74" s="26">
        <v>1407213</v>
      </c>
      <c r="F74" s="131">
        <v>1321818</v>
      </c>
      <c r="G74" s="2">
        <f t="shared" ref="G74:G137" si="3">SUM(F74-E74)</f>
        <v>-85395</v>
      </c>
      <c r="H74" s="44">
        <f t="shared" ref="H74:H137" si="4">ROUND(G74/E74,4)</f>
        <v>-6.0699999999999997E-2</v>
      </c>
      <c r="I74" s="166" t="s">
        <v>870</v>
      </c>
      <c r="J74" s="168" t="s">
        <v>870</v>
      </c>
      <c r="K74" s="166">
        <v>2017</v>
      </c>
      <c r="L74" s="185">
        <v>-53.700000000000045</v>
      </c>
      <c r="M74" s="186">
        <v>-42.020000000000039</v>
      </c>
      <c r="N74" s="14"/>
      <c r="O74" s="1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 s="1"/>
      <c r="BM74" s="1"/>
      <c r="BN74" s="1"/>
      <c r="BO74" s="1"/>
      <c r="BP74" s="1"/>
      <c r="BQ74" s="1"/>
      <c r="BR74" s="1"/>
      <c r="BS74" s="1"/>
      <c r="BT74" s="1"/>
      <c r="BU74" s="1"/>
    </row>
    <row r="75" spans="1:73" s="40" customFormat="1" x14ac:dyDescent="0.2">
      <c r="A75" s="169" t="s">
        <v>133</v>
      </c>
      <c r="B75" s="170" t="s">
        <v>134</v>
      </c>
      <c r="C75" s="170" t="s">
        <v>145</v>
      </c>
      <c r="D75" s="170" t="s">
        <v>146</v>
      </c>
      <c r="E75" s="26">
        <v>1708570</v>
      </c>
      <c r="F75" s="131">
        <v>1661410</v>
      </c>
      <c r="G75" s="2">
        <f t="shared" si="3"/>
        <v>-47160</v>
      </c>
      <c r="H75" s="44">
        <f t="shared" si="4"/>
        <v>-2.76E-2</v>
      </c>
      <c r="I75" s="166" t="s">
        <v>870</v>
      </c>
      <c r="J75" s="168" t="s">
        <v>870</v>
      </c>
      <c r="K75" s="166">
        <v>2017</v>
      </c>
      <c r="L75" s="185">
        <v>-35.889999999999986</v>
      </c>
      <c r="M75" s="186">
        <v>-26.250000000000057</v>
      </c>
      <c r="N75" s="14"/>
      <c r="O75" s="14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 s="1"/>
      <c r="BM75" s="1"/>
      <c r="BN75" s="1"/>
      <c r="BO75" s="1"/>
      <c r="BP75" s="1"/>
      <c r="BQ75" s="1"/>
      <c r="BR75" s="1"/>
      <c r="BS75" s="1"/>
      <c r="BT75" s="1"/>
      <c r="BU75" s="1"/>
    </row>
    <row r="76" spans="1:73" s="40" customFormat="1" x14ac:dyDescent="0.2">
      <c r="A76" s="169" t="s">
        <v>133</v>
      </c>
      <c r="B76" s="170" t="s">
        <v>134</v>
      </c>
      <c r="C76" s="170" t="s">
        <v>147</v>
      </c>
      <c r="D76" s="170" t="s">
        <v>148</v>
      </c>
      <c r="E76" s="26">
        <v>460460</v>
      </c>
      <c r="F76" s="131">
        <v>497323</v>
      </c>
      <c r="G76" s="2">
        <f t="shared" si="3"/>
        <v>36863</v>
      </c>
      <c r="H76" s="44">
        <f t="shared" si="4"/>
        <v>8.0100000000000005E-2</v>
      </c>
      <c r="I76" s="166" t="s">
        <v>870</v>
      </c>
      <c r="J76" s="168" t="s">
        <v>870</v>
      </c>
      <c r="K76" s="166" t="s">
        <v>870</v>
      </c>
      <c r="L76" s="185" t="s">
        <v>870</v>
      </c>
      <c r="M76" s="186" t="s">
        <v>870</v>
      </c>
      <c r="N76" s="14"/>
      <c r="O76" s="14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 s="1"/>
      <c r="BM76" s="1"/>
      <c r="BN76" s="1"/>
      <c r="BO76" s="1"/>
      <c r="BP76" s="1"/>
      <c r="BQ76" s="1"/>
      <c r="BR76" s="1"/>
      <c r="BS76" s="1"/>
      <c r="BT76" s="1"/>
      <c r="BU76" s="1"/>
    </row>
    <row r="77" spans="1:73" s="40" customFormat="1" x14ac:dyDescent="0.2">
      <c r="A77" s="169" t="s">
        <v>133</v>
      </c>
      <c r="B77" s="170" t="s">
        <v>134</v>
      </c>
      <c r="C77" s="170" t="s">
        <v>149</v>
      </c>
      <c r="D77" s="170" t="s">
        <v>150</v>
      </c>
      <c r="E77" s="26">
        <v>4503353</v>
      </c>
      <c r="F77" s="131">
        <v>4666181</v>
      </c>
      <c r="G77" s="2">
        <f t="shared" si="3"/>
        <v>162828</v>
      </c>
      <c r="H77" s="44">
        <f t="shared" si="4"/>
        <v>3.6200000000000003E-2</v>
      </c>
      <c r="I77" s="166" t="s">
        <v>870</v>
      </c>
      <c r="J77" s="168" t="s">
        <v>870</v>
      </c>
      <c r="K77" s="166" t="s">
        <v>870</v>
      </c>
      <c r="L77" s="185" t="s">
        <v>870</v>
      </c>
      <c r="M77" s="186" t="s">
        <v>870</v>
      </c>
      <c r="N77" s="14"/>
      <c r="O77" s="14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 s="1"/>
      <c r="BM77" s="1"/>
      <c r="BN77" s="1"/>
      <c r="BO77" s="1"/>
      <c r="BP77" s="1"/>
      <c r="BQ77" s="1"/>
      <c r="BR77" s="1"/>
      <c r="BS77" s="1"/>
      <c r="BT77" s="1"/>
      <c r="BU77" s="1"/>
    </row>
    <row r="78" spans="1:73" s="40" customFormat="1" x14ac:dyDescent="0.2">
      <c r="A78" s="169" t="s">
        <v>151</v>
      </c>
      <c r="B78" s="170" t="s">
        <v>152</v>
      </c>
      <c r="C78" s="170" t="s">
        <v>153</v>
      </c>
      <c r="D78" s="170" t="s">
        <v>154</v>
      </c>
      <c r="E78" s="26">
        <v>637242</v>
      </c>
      <c r="F78" s="131">
        <v>668092</v>
      </c>
      <c r="G78" s="2">
        <f t="shared" si="3"/>
        <v>30850</v>
      </c>
      <c r="H78" s="44">
        <f t="shared" si="4"/>
        <v>4.8399999999999999E-2</v>
      </c>
      <c r="I78" s="166" t="s">
        <v>870</v>
      </c>
      <c r="J78" s="168" t="s">
        <v>870</v>
      </c>
      <c r="K78" s="166">
        <v>2017</v>
      </c>
      <c r="L78" s="185">
        <v>-1.9399999999999977</v>
      </c>
      <c r="M78" s="186">
        <v>-4.9500000000000171</v>
      </c>
      <c r="N78" s="14"/>
      <c r="O78" s="14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 s="1"/>
      <c r="BM78" s="1"/>
      <c r="BN78" s="1"/>
      <c r="BO78" s="1"/>
      <c r="BP78" s="1"/>
      <c r="BQ78" s="1"/>
      <c r="BR78" s="1"/>
      <c r="BS78" s="1"/>
      <c r="BT78" s="1"/>
      <c r="BU78" s="1"/>
    </row>
    <row r="79" spans="1:73" s="40" customFormat="1" x14ac:dyDescent="0.2">
      <c r="A79" s="169" t="s">
        <v>151</v>
      </c>
      <c r="B79" s="170" t="s">
        <v>152</v>
      </c>
      <c r="C79" s="170" t="s">
        <v>155</v>
      </c>
      <c r="D79" s="170" t="s">
        <v>156</v>
      </c>
      <c r="E79" s="26">
        <v>843102</v>
      </c>
      <c r="F79" s="131">
        <v>688610</v>
      </c>
      <c r="G79" s="2">
        <f t="shared" si="3"/>
        <v>-154492</v>
      </c>
      <c r="H79" s="44">
        <f t="shared" si="4"/>
        <v>-0.1832</v>
      </c>
      <c r="I79" s="166" t="s">
        <v>870</v>
      </c>
      <c r="J79" s="168" t="s">
        <v>870</v>
      </c>
      <c r="K79" s="166">
        <v>2017</v>
      </c>
      <c r="L79" s="185">
        <v>-57</v>
      </c>
      <c r="M79" s="186">
        <v>-26.960000000000008</v>
      </c>
      <c r="N79" s="14"/>
      <c r="O79" s="14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 s="1"/>
      <c r="BM79" s="1"/>
      <c r="BN79" s="1"/>
      <c r="BO79" s="1"/>
      <c r="BP79" s="1"/>
      <c r="BQ79" s="1"/>
      <c r="BR79" s="1"/>
      <c r="BS79" s="1"/>
      <c r="BT79" s="1"/>
      <c r="BU79" s="1"/>
    </row>
    <row r="80" spans="1:73" s="40" customFormat="1" x14ac:dyDescent="0.2">
      <c r="A80" s="169" t="s">
        <v>151</v>
      </c>
      <c r="B80" s="170" t="s">
        <v>152</v>
      </c>
      <c r="C80" s="170" t="s">
        <v>34</v>
      </c>
      <c r="D80" s="170" t="s">
        <v>157</v>
      </c>
      <c r="E80" s="26">
        <v>2496470</v>
      </c>
      <c r="F80" s="131">
        <v>2605702</v>
      </c>
      <c r="G80" s="2">
        <f t="shared" si="3"/>
        <v>109232</v>
      </c>
      <c r="H80" s="44">
        <f t="shared" si="4"/>
        <v>4.3799999999999999E-2</v>
      </c>
      <c r="I80" s="166" t="s">
        <v>870</v>
      </c>
      <c r="J80" s="168" t="s">
        <v>870</v>
      </c>
      <c r="K80" s="166" t="s">
        <v>870</v>
      </c>
      <c r="L80" s="185" t="s">
        <v>870</v>
      </c>
      <c r="M80" s="186" t="s">
        <v>870</v>
      </c>
      <c r="N80" s="14"/>
      <c r="O80" s="14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 s="1"/>
      <c r="BM80" s="1"/>
      <c r="BN80" s="1"/>
      <c r="BO80" s="1"/>
      <c r="BP80" s="1"/>
      <c r="BQ80" s="1"/>
      <c r="BR80" s="1"/>
      <c r="BS80" s="1"/>
      <c r="BT80" s="1"/>
      <c r="BU80" s="1"/>
    </row>
    <row r="81" spans="1:73" s="40" customFormat="1" x14ac:dyDescent="0.2">
      <c r="A81" s="169" t="s">
        <v>151</v>
      </c>
      <c r="B81" s="170" t="s">
        <v>152</v>
      </c>
      <c r="C81" s="170" t="s">
        <v>158</v>
      </c>
      <c r="D81" s="170" t="s">
        <v>159</v>
      </c>
      <c r="E81" s="26">
        <v>978022</v>
      </c>
      <c r="F81" s="131">
        <v>1034591</v>
      </c>
      <c r="G81" s="2">
        <f t="shared" si="3"/>
        <v>56569</v>
      </c>
      <c r="H81" s="44">
        <f t="shared" si="4"/>
        <v>5.7799999999999997E-2</v>
      </c>
      <c r="I81" s="166" t="s">
        <v>870</v>
      </c>
      <c r="J81" s="168" t="s">
        <v>870</v>
      </c>
      <c r="K81" s="166" t="s">
        <v>870</v>
      </c>
      <c r="L81" s="185" t="s">
        <v>870</v>
      </c>
      <c r="M81" s="186" t="s">
        <v>870</v>
      </c>
      <c r="N81" s="14"/>
      <c r="O81" s="14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 s="1"/>
      <c r="BM81" s="1"/>
      <c r="BN81" s="1"/>
      <c r="BO81" s="1"/>
      <c r="BP81" s="1"/>
      <c r="BQ81" s="1"/>
      <c r="BR81" s="1"/>
      <c r="BS81" s="1"/>
      <c r="BT81" s="1"/>
      <c r="BU81" s="1"/>
    </row>
    <row r="82" spans="1:73" s="40" customFormat="1" x14ac:dyDescent="0.2">
      <c r="A82" s="169" t="s">
        <v>151</v>
      </c>
      <c r="B82" s="170" t="s">
        <v>152</v>
      </c>
      <c r="C82" s="170" t="s">
        <v>116</v>
      </c>
      <c r="D82" s="170" t="s">
        <v>160</v>
      </c>
      <c r="E82" s="26">
        <v>1277499</v>
      </c>
      <c r="F82" s="131">
        <v>1342036</v>
      </c>
      <c r="G82" s="2">
        <f t="shared" si="3"/>
        <v>64537</v>
      </c>
      <c r="H82" s="44">
        <f t="shared" si="4"/>
        <v>5.0500000000000003E-2</v>
      </c>
      <c r="I82" s="166" t="s">
        <v>870</v>
      </c>
      <c r="J82" s="168" t="s">
        <v>870</v>
      </c>
      <c r="K82" s="166" t="s">
        <v>870</v>
      </c>
      <c r="L82" s="185" t="s">
        <v>870</v>
      </c>
      <c r="M82" s="186" t="s">
        <v>870</v>
      </c>
      <c r="N82" s="14"/>
      <c r="O82" s="14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 s="1"/>
      <c r="BM82" s="1"/>
      <c r="BN82" s="1"/>
      <c r="BO82" s="1"/>
      <c r="BP82" s="1"/>
      <c r="BQ82" s="1"/>
      <c r="BR82" s="1"/>
      <c r="BS82" s="1"/>
      <c r="BT82" s="1"/>
      <c r="BU82" s="1"/>
    </row>
    <row r="83" spans="1:73" s="40" customFormat="1" x14ac:dyDescent="0.2">
      <c r="A83" s="169" t="s">
        <v>151</v>
      </c>
      <c r="B83" s="170" t="s">
        <v>152</v>
      </c>
      <c r="C83" s="170" t="s">
        <v>161</v>
      </c>
      <c r="D83" s="170" t="s">
        <v>162</v>
      </c>
      <c r="E83" s="26">
        <v>2979875</v>
      </c>
      <c r="F83" s="131">
        <v>3183469</v>
      </c>
      <c r="G83" s="2">
        <f t="shared" si="3"/>
        <v>203594</v>
      </c>
      <c r="H83" s="44">
        <f t="shared" si="4"/>
        <v>6.83E-2</v>
      </c>
      <c r="I83" s="166" t="s">
        <v>870</v>
      </c>
      <c r="J83" s="168" t="s">
        <v>870</v>
      </c>
      <c r="K83" s="166" t="s">
        <v>870</v>
      </c>
      <c r="L83" s="185" t="s">
        <v>870</v>
      </c>
      <c r="M83" s="186" t="s">
        <v>870</v>
      </c>
      <c r="N83" s="14"/>
      <c r="O83" s="14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 s="1"/>
      <c r="BM83" s="1"/>
      <c r="BN83" s="1"/>
      <c r="BO83" s="1"/>
      <c r="BP83" s="1"/>
      <c r="BQ83" s="1"/>
      <c r="BR83" s="1"/>
      <c r="BS83" s="1"/>
      <c r="BT83" s="1"/>
      <c r="BU83" s="1"/>
    </row>
    <row r="84" spans="1:73" s="40" customFormat="1" x14ac:dyDescent="0.2">
      <c r="A84" s="169" t="s">
        <v>151</v>
      </c>
      <c r="B84" s="170" t="s">
        <v>152</v>
      </c>
      <c r="C84" s="170" t="s">
        <v>163</v>
      </c>
      <c r="D84" s="170" t="s">
        <v>164</v>
      </c>
      <c r="E84" s="26">
        <v>2428554</v>
      </c>
      <c r="F84" s="131">
        <v>2366561</v>
      </c>
      <c r="G84" s="2">
        <f t="shared" si="3"/>
        <v>-61993</v>
      </c>
      <c r="H84" s="44">
        <f t="shared" si="4"/>
        <v>-2.5499999999999998E-2</v>
      </c>
      <c r="I84" s="166" t="s">
        <v>870</v>
      </c>
      <c r="J84" s="168" t="s">
        <v>870</v>
      </c>
      <c r="K84" s="166">
        <v>2017</v>
      </c>
      <c r="L84" s="185">
        <v>-52.430000000000064</v>
      </c>
      <c r="M84" s="186">
        <v>-36.319999999999993</v>
      </c>
      <c r="N84" s="14"/>
      <c r="O84" s="1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 s="1"/>
      <c r="BM84" s="1"/>
      <c r="BN84" s="1"/>
      <c r="BO84" s="1"/>
      <c r="BP84" s="1"/>
      <c r="BQ84" s="1"/>
      <c r="BR84" s="1"/>
      <c r="BS84" s="1"/>
      <c r="BT84" s="1"/>
      <c r="BU84" s="1"/>
    </row>
    <row r="85" spans="1:73" s="40" customFormat="1" x14ac:dyDescent="0.2">
      <c r="A85" s="169" t="s">
        <v>151</v>
      </c>
      <c r="B85" s="170" t="s">
        <v>152</v>
      </c>
      <c r="C85" s="170" t="s">
        <v>165</v>
      </c>
      <c r="D85" s="170" t="s">
        <v>166</v>
      </c>
      <c r="E85" s="26">
        <v>1611438</v>
      </c>
      <c r="F85" s="131">
        <v>1648926</v>
      </c>
      <c r="G85" s="2">
        <f t="shared" si="3"/>
        <v>37488</v>
      </c>
      <c r="H85" s="44">
        <f t="shared" si="4"/>
        <v>2.3300000000000001E-2</v>
      </c>
      <c r="I85" s="166" t="s">
        <v>870</v>
      </c>
      <c r="J85" s="168" t="s">
        <v>870</v>
      </c>
      <c r="K85" s="166">
        <v>2017</v>
      </c>
      <c r="L85" s="185">
        <v>-11.559999999999945</v>
      </c>
      <c r="M85" s="186">
        <v>1.1100000000000136</v>
      </c>
      <c r="N85" s="14"/>
      <c r="O85" s="14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 s="1"/>
      <c r="BM85" s="1"/>
      <c r="BN85" s="1"/>
      <c r="BO85" s="1"/>
      <c r="BP85" s="1"/>
      <c r="BQ85" s="1"/>
      <c r="BR85" s="1"/>
      <c r="BS85" s="1"/>
      <c r="BT85" s="1"/>
      <c r="BU85" s="1"/>
    </row>
    <row r="86" spans="1:73" s="40" customFormat="1" x14ac:dyDescent="0.2">
      <c r="A86" s="169" t="s">
        <v>151</v>
      </c>
      <c r="B86" s="170" t="s">
        <v>152</v>
      </c>
      <c r="C86" s="170" t="s">
        <v>59</v>
      </c>
      <c r="D86" s="170" t="s">
        <v>167</v>
      </c>
      <c r="E86" s="26">
        <v>2575069</v>
      </c>
      <c r="F86" s="131">
        <v>2755019</v>
      </c>
      <c r="G86" s="2">
        <f t="shared" si="3"/>
        <v>179950</v>
      </c>
      <c r="H86" s="44">
        <f t="shared" si="4"/>
        <v>6.9900000000000004E-2</v>
      </c>
      <c r="I86" s="166" t="s">
        <v>870</v>
      </c>
      <c r="J86" s="168" t="s">
        <v>870</v>
      </c>
      <c r="K86" s="166" t="s">
        <v>870</v>
      </c>
      <c r="L86" s="185" t="s">
        <v>870</v>
      </c>
      <c r="M86" s="186" t="s">
        <v>870</v>
      </c>
      <c r="N86" s="14"/>
      <c r="O86" s="14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 s="1"/>
      <c r="BM86" s="1"/>
      <c r="BN86" s="1"/>
      <c r="BO86" s="1"/>
      <c r="BP86" s="1"/>
      <c r="BQ86" s="1"/>
      <c r="BR86" s="1"/>
      <c r="BS86" s="1"/>
      <c r="BT86" s="1"/>
      <c r="BU86" s="1"/>
    </row>
    <row r="87" spans="1:73" s="40" customFormat="1" x14ac:dyDescent="0.2">
      <c r="A87" s="169" t="s">
        <v>151</v>
      </c>
      <c r="B87" s="170" t="s">
        <v>152</v>
      </c>
      <c r="C87" s="170" t="s">
        <v>168</v>
      </c>
      <c r="D87" s="170" t="s">
        <v>169</v>
      </c>
      <c r="E87" s="26">
        <v>2361512</v>
      </c>
      <c r="F87" s="131">
        <v>2453253</v>
      </c>
      <c r="G87" s="2">
        <f t="shared" si="3"/>
        <v>91741</v>
      </c>
      <c r="H87" s="44">
        <f t="shared" si="4"/>
        <v>3.8800000000000001E-2</v>
      </c>
      <c r="I87" s="166" t="s">
        <v>870</v>
      </c>
      <c r="J87" s="168" t="s">
        <v>870</v>
      </c>
      <c r="K87" s="166" t="s">
        <v>870</v>
      </c>
      <c r="L87" s="185" t="s">
        <v>870</v>
      </c>
      <c r="M87" s="186" t="s">
        <v>870</v>
      </c>
      <c r="N87" s="14"/>
      <c r="O87" s="14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 s="1"/>
      <c r="BM87" s="1"/>
      <c r="BN87" s="1"/>
      <c r="BO87" s="1"/>
      <c r="BP87" s="1"/>
      <c r="BQ87" s="1"/>
      <c r="BR87" s="1"/>
      <c r="BS87" s="1"/>
      <c r="BT87" s="1"/>
      <c r="BU87" s="1"/>
    </row>
    <row r="88" spans="1:73" s="40" customFormat="1" x14ac:dyDescent="0.2">
      <c r="A88" s="169" t="s">
        <v>151</v>
      </c>
      <c r="B88" s="170" t="s">
        <v>152</v>
      </c>
      <c r="C88" s="170" t="s">
        <v>170</v>
      </c>
      <c r="D88" s="170" t="s">
        <v>171</v>
      </c>
      <c r="E88" s="26">
        <v>15402665</v>
      </c>
      <c r="F88" s="131">
        <v>16279593</v>
      </c>
      <c r="G88" s="2">
        <f t="shared" si="3"/>
        <v>876928</v>
      </c>
      <c r="H88" s="44">
        <f t="shared" si="4"/>
        <v>5.6899999999999999E-2</v>
      </c>
      <c r="I88" s="166" t="s">
        <v>870</v>
      </c>
      <c r="J88" s="168" t="s">
        <v>870</v>
      </c>
      <c r="K88" s="166" t="s">
        <v>870</v>
      </c>
      <c r="L88" s="185" t="s">
        <v>870</v>
      </c>
      <c r="M88" s="186" t="s">
        <v>870</v>
      </c>
      <c r="N88" s="14"/>
      <c r="O88" s="14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 s="1"/>
      <c r="BM88" s="1"/>
      <c r="BN88" s="1"/>
      <c r="BO88" s="1"/>
      <c r="BP88" s="1"/>
      <c r="BQ88" s="1"/>
      <c r="BR88" s="1"/>
      <c r="BS88" s="1"/>
      <c r="BT88" s="1"/>
      <c r="BU88" s="1"/>
    </row>
    <row r="89" spans="1:73" s="40" customFormat="1" x14ac:dyDescent="0.2">
      <c r="A89" s="169" t="s">
        <v>151</v>
      </c>
      <c r="B89" s="170" t="s">
        <v>152</v>
      </c>
      <c r="C89" s="170" t="s">
        <v>172</v>
      </c>
      <c r="D89" s="170" t="s">
        <v>173</v>
      </c>
      <c r="E89" s="26">
        <v>586519</v>
      </c>
      <c r="F89" s="131">
        <v>611610</v>
      </c>
      <c r="G89" s="2">
        <f t="shared" si="3"/>
        <v>25091</v>
      </c>
      <c r="H89" s="44">
        <f t="shared" si="4"/>
        <v>4.2799999999999998E-2</v>
      </c>
      <c r="I89" s="166" t="s">
        <v>870</v>
      </c>
      <c r="J89" s="168" t="s">
        <v>870</v>
      </c>
      <c r="K89" s="166" t="s">
        <v>870</v>
      </c>
      <c r="L89" s="185" t="s">
        <v>870</v>
      </c>
      <c r="M89" s="186" t="s">
        <v>870</v>
      </c>
      <c r="N89" s="14"/>
      <c r="O89" s="14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 s="1"/>
      <c r="BM89" s="1"/>
      <c r="BN89" s="1"/>
      <c r="BO89" s="1"/>
      <c r="BP89" s="1"/>
      <c r="BQ89" s="1"/>
      <c r="BR89" s="1"/>
      <c r="BS89" s="1"/>
      <c r="BT89" s="1"/>
      <c r="BU89" s="1"/>
    </row>
    <row r="90" spans="1:73" s="40" customFormat="1" x14ac:dyDescent="0.2">
      <c r="A90" s="169" t="s">
        <v>174</v>
      </c>
      <c r="B90" s="170" t="s">
        <v>175</v>
      </c>
      <c r="C90" s="170" t="s">
        <v>34</v>
      </c>
      <c r="D90" s="170" t="s">
        <v>177</v>
      </c>
      <c r="E90" s="26">
        <v>873346</v>
      </c>
      <c r="F90" s="131">
        <v>891686</v>
      </c>
      <c r="G90" s="2">
        <f t="shared" si="3"/>
        <v>18340</v>
      </c>
      <c r="H90" s="44">
        <f t="shared" si="4"/>
        <v>2.1000000000000001E-2</v>
      </c>
      <c r="I90" s="166" t="s">
        <v>870</v>
      </c>
      <c r="J90" s="168" t="s">
        <v>870</v>
      </c>
      <c r="K90" s="166">
        <v>2017</v>
      </c>
      <c r="L90" s="185">
        <v>-7.6299999999999955</v>
      </c>
      <c r="M90" s="186">
        <v>1.4099999999999966</v>
      </c>
      <c r="N90" s="14"/>
      <c r="O90" s="14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 s="1"/>
      <c r="BM90" s="1"/>
      <c r="BN90" s="1"/>
      <c r="BO90" s="1"/>
      <c r="BP90" s="1"/>
      <c r="BQ90" s="1"/>
      <c r="BR90" s="1"/>
      <c r="BS90" s="1"/>
      <c r="BT90" s="1"/>
      <c r="BU90" s="1"/>
    </row>
    <row r="91" spans="1:73" s="40" customFormat="1" x14ac:dyDescent="0.2">
      <c r="A91" s="169" t="s">
        <v>174</v>
      </c>
      <c r="B91" s="170" t="s">
        <v>175</v>
      </c>
      <c r="C91" s="170" t="s">
        <v>26</v>
      </c>
      <c r="D91" s="170" t="s">
        <v>178</v>
      </c>
      <c r="E91" s="26">
        <v>1704970</v>
      </c>
      <c r="F91" s="131">
        <v>1718033</v>
      </c>
      <c r="G91" s="2">
        <f t="shared" si="3"/>
        <v>13063</v>
      </c>
      <c r="H91" s="44">
        <f t="shared" si="4"/>
        <v>7.7000000000000002E-3</v>
      </c>
      <c r="I91" s="166" t="s">
        <v>870</v>
      </c>
      <c r="J91" s="168" t="s">
        <v>870</v>
      </c>
      <c r="K91" s="166">
        <v>2017</v>
      </c>
      <c r="L91" s="185">
        <v>-22.539999999999964</v>
      </c>
      <c r="M91" s="186">
        <v>-12.399999999999977</v>
      </c>
      <c r="N91" s="14"/>
      <c r="O91" s="14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 s="1"/>
      <c r="BM91" s="1"/>
      <c r="BN91" s="1"/>
      <c r="BO91" s="1"/>
      <c r="BP91" s="1"/>
      <c r="BQ91" s="1"/>
      <c r="BR91" s="1"/>
      <c r="BS91" s="1"/>
      <c r="BT91" s="1"/>
      <c r="BU91" s="1"/>
    </row>
    <row r="92" spans="1:73" s="40" customFormat="1" x14ac:dyDescent="0.2">
      <c r="A92" s="169" t="s">
        <v>174</v>
      </c>
      <c r="B92" s="170" t="s">
        <v>175</v>
      </c>
      <c r="C92" s="170" t="s">
        <v>57</v>
      </c>
      <c r="D92" s="170" t="s">
        <v>179</v>
      </c>
      <c r="E92" s="26">
        <v>1471199</v>
      </c>
      <c r="F92" s="131">
        <v>1256370</v>
      </c>
      <c r="G92" s="2">
        <f t="shared" si="3"/>
        <v>-214829</v>
      </c>
      <c r="H92" s="44">
        <f t="shared" si="4"/>
        <v>-0.14599999999999999</v>
      </c>
      <c r="I92" s="166" t="s">
        <v>870</v>
      </c>
      <c r="J92" s="168" t="s">
        <v>870</v>
      </c>
      <c r="K92" s="166">
        <v>2017</v>
      </c>
      <c r="L92" s="185">
        <v>-99.569999999999936</v>
      </c>
      <c r="M92" s="186">
        <v>-62.04000000000002</v>
      </c>
      <c r="N92" s="14"/>
      <c r="O92" s="14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 s="1"/>
      <c r="BM92" s="1"/>
      <c r="BN92" s="1"/>
      <c r="BO92" s="1"/>
      <c r="BP92" s="1"/>
      <c r="BQ92" s="1"/>
      <c r="BR92" s="1"/>
      <c r="BS92" s="1"/>
      <c r="BT92" s="1"/>
      <c r="BU92" s="1"/>
    </row>
    <row r="93" spans="1:73" s="40" customFormat="1" x14ac:dyDescent="0.2">
      <c r="A93" s="169" t="s">
        <v>174</v>
      </c>
      <c r="B93" s="170" t="s">
        <v>175</v>
      </c>
      <c r="C93" s="170" t="s">
        <v>16</v>
      </c>
      <c r="D93" s="170" t="s">
        <v>180</v>
      </c>
      <c r="E93" s="26">
        <v>1782012</v>
      </c>
      <c r="F93" s="131">
        <v>1873086</v>
      </c>
      <c r="G93" s="2">
        <f t="shared" si="3"/>
        <v>91074</v>
      </c>
      <c r="H93" s="44">
        <f t="shared" si="4"/>
        <v>5.11E-2</v>
      </c>
      <c r="I93" s="166" t="s">
        <v>870</v>
      </c>
      <c r="J93" s="168" t="s">
        <v>870</v>
      </c>
      <c r="K93" s="166" t="s">
        <v>870</v>
      </c>
      <c r="L93" s="185" t="s">
        <v>870</v>
      </c>
      <c r="M93" s="186" t="s">
        <v>870</v>
      </c>
      <c r="N93" s="14"/>
      <c r="O93" s="14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 s="1"/>
      <c r="BM93" s="1"/>
      <c r="BN93" s="1"/>
      <c r="BO93" s="1"/>
      <c r="BP93" s="1"/>
      <c r="BQ93" s="1"/>
      <c r="BR93" s="1"/>
      <c r="BS93" s="1"/>
      <c r="BT93" s="1"/>
      <c r="BU93" s="1"/>
    </row>
    <row r="94" spans="1:73" s="40" customFormat="1" x14ac:dyDescent="0.2">
      <c r="A94" s="169" t="s">
        <v>174</v>
      </c>
      <c r="B94" s="170" t="s">
        <v>175</v>
      </c>
      <c r="C94" s="170" t="s">
        <v>181</v>
      </c>
      <c r="D94" s="170" t="s">
        <v>880</v>
      </c>
      <c r="E94" s="26">
        <v>5208878</v>
      </c>
      <c r="F94" s="131">
        <v>5497792</v>
      </c>
      <c r="G94" s="2">
        <f t="shared" si="3"/>
        <v>288914</v>
      </c>
      <c r="H94" s="44">
        <f t="shared" si="4"/>
        <v>5.5500000000000001E-2</v>
      </c>
      <c r="I94" s="166" t="s">
        <v>870</v>
      </c>
      <c r="J94" s="168" t="s">
        <v>870</v>
      </c>
      <c r="K94" s="166">
        <v>2017</v>
      </c>
      <c r="L94" s="185">
        <v>-0.3000000000001819</v>
      </c>
      <c r="M94" s="186">
        <v>-8.1300000000001091</v>
      </c>
      <c r="N94" s="14"/>
      <c r="O94" s="1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 s="1"/>
      <c r="BM94" s="1"/>
      <c r="BN94" s="1"/>
      <c r="BO94" s="1"/>
      <c r="BP94" s="1"/>
      <c r="BQ94" s="1"/>
      <c r="BR94" s="1"/>
      <c r="BS94" s="1"/>
      <c r="BT94" s="1"/>
      <c r="BU94" s="1"/>
    </row>
    <row r="95" spans="1:73" s="40" customFormat="1" x14ac:dyDescent="0.2">
      <c r="A95" s="169" t="s">
        <v>182</v>
      </c>
      <c r="B95" s="170" t="s">
        <v>183</v>
      </c>
      <c r="C95" s="170" t="s">
        <v>57</v>
      </c>
      <c r="D95" s="170" t="s">
        <v>184</v>
      </c>
      <c r="E95" s="26">
        <v>335592</v>
      </c>
      <c r="F95" s="131">
        <v>383312</v>
      </c>
      <c r="G95" s="2">
        <f t="shared" si="3"/>
        <v>47720</v>
      </c>
      <c r="H95" s="44">
        <f t="shared" si="4"/>
        <v>0.14219999999999999</v>
      </c>
      <c r="I95" s="166">
        <v>1</v>
      </c>
      <c r="J95" s="168" t="s">
        <v>870</v>
      </c>
      <c r="K95" s="166" t="s">
        <v>870</v>
      </c>
      <c r="L95" s="185" t="s">
        <v>870</v>
      </c>
      <c r="M95" s="186" t="s">
        <v>870</v>
      </c>
      <c r="N95" s="14"/>
      <c r="O95" s="14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 s="1"/>
      <c r="BM95" s="1"/>
      <c r="BN95" s="1"/>
      <c r="BO95" s="1"/>
      <c r="BP95" s="1"/>
      <c r="BQ95" s="1"/>
      <c r="BR95" s="1"/>
      <c r="BS95" s="1"/>
      <c r="BT95" s="1"/>
      <c r="BU95" s="1"/>
    </row>
    <row r="96" spans="1:73" s="40" customFormat="1" x14ac:dyDescent="0.2">
      <c r="A96" s="169" t="s">
        <v>182</v>
      </c>
      <c r="B96" s="170" t="s">
        <v>183</v>
      </c>
      <c r="C96" s="170" t="s">
        <v>185</v>
      </c>
      <c r="D96" s="170" t="s">
        <v>186</v>
      </c>
      <c r="E96" s="26">
        <v>557709</v>
      </c>
      <c r="F96" s="131">
        <v>493025</v>
      </c>
      <c r="G96" s="2">
        <f t="shared" si="3"/>
        <v>-64684</v>
      </c>
      <c r="H96" s="44">
        <f t="shared" si="4"/>
        <v>-0.11600000000000001</v>
      </c>
      <c r="I96" s="166" t="s">
        <v>870</v>
      </c>
      <c r="J96" s="168" t="s">
        <v>870</v>
      </c>
      <c r="K96" s="166">
        <v>2017</v>
      </c>
      <c r="L96" s="185">
        <v>-30.840000000000032</v>
      </c>
      <c r="M96" s="186">
        <v>-16.829999999999998</v>
      </c>
      <c r="N96" s="14"/>
      <c r="O96" s="14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 s="1"/>
      <c r="BM96" s="1"/>
      <c r="BN96" s="1"/>
      <c r="BO96" s="1"/>
      <c r="BP96" s="1"/>
      <c r="BQ96" s="1"/>
      <c r="BR96" s="1"/>
      <c r="BS96" s="1"/>
      <c r="BT96" s="1"/>
      <c r="BU96" s="1"/>
    </row>
    <row r="97" spans="1:73" s="40" customFormat="1" x14ac:dyDescent="0.2">
      <c r="A97" s="169" t="s">
        <v>182</v>
      </c>
      <c r="B97" s="170" t="s">
        <v>183</v>
      </c>
      <c r="C97" s="170" t="s">
        <v>18</v>
      </c>
      <c r="D97" s="170" t="s">
        <v>187</v>
      </c>
      <c r="E97" s="26">
        <v>79822</v>
      </c>
      <c r="F97" s="131">
        <v>464</v>
      </c>
      <c r="G97" s="2">
        <f t="shared" si="3"/>
        <v>-79358</v>
      </c>
      <c r="H97" s="44">
        <f t="shared" si="4"/>
        <v>-0.99419999999999997</v>
      </c>
      <c r="I97" s="166">
        <v>1</v>
      </c>
      <c r="J97" s="168">
        <v>1</v>
      </c>
      <c r="K97" s="166">
        <v>2017</v>
      </c>
      <c r="L97" s="185">
        <v>-64.139999999999986</v>
      </c>
      <c r="M97" s="186">
        <v>-29.54</v>
      </c>
      <c r="N97" s="14"/>
      <c r="O97" s="14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 s="1"/>
      <c r="BM97" s="1"/>
      <c r="BN97" s="1"/>
      <c r="BO97" s="1"/>
      <c r="BP97" s="1"/>
      <c r="BQ97" s="1"/>
      <c r="BR97" s="1"/>
      <c r="BS97" s="1"/>
      <c r="BT97" s="1"/>
      <c r="BU97" s="1"/>
    </row>
    <row r="98" spans="1:73" s="40" customFormat="1" x14ac:dyDescent="0.2">
      <c r="A98" s="169" t="s">
        <v>188</v>
      </c>
      <c r="B98" s="170" t="s">
        <v>189</v>
      </c>
      <c r="C98" s="170" t="s">
        <v>190</v>
      </c>
      <c r="D98" s="170" t="s">
        <v>191</v>
      </c>
      <c r="E98" s="26">
        <v>1394070</v>
      </c>
      <c r="F98" s="131">
        <v>1465345</v>
      </c>
      <c r="G98" s="2">
        <f t="shared" si="3"/>
        <v>71275</v>
      </c>
      <c r="H98" s="44">
        <f t="shared" si="4"/>
        <v>5.11E-2</v>
      </c>
      <c r="I98" s="166" t="s">
        <v>870</v>
      </c>
      <c r="J98" s="168" t="s">
        <v>870</v>
      </c>
      <c r="K98" s="166" t="s">
        <v>870</v>
      </c>
      <c r="L98" s="185" t="s">
        <v>870</v>
      </c>
      <c r="M98" s="186" t="s">
        <v>870</v>
      </c>
      <c r="N98" s="14"/>
      <c r="O98" s="14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 s="1"/>
      <c r="BM98" s="1"/>
      <c r="BN98" s="1"/>
      <c r="BO98" s="1"/>
      <c r="BP98" s="1"/>
      <c r="BQ98" s="1"/>
      <c r="BR98" s="1"/>
      <c r="BS98" s="1"/>
      <c r="BT98" s="1"/>
      <c r="BU98" s="1"/>
    </row>
    <row r="99" spans="1:73" s="40" customFormat="1" x14ac:dyDescent="0.2">
      <c r="A99" s="169" t="s">
        <v>188</v>
      </c>
      <c r="B99" s="170" t="s">
        <v>189</v>
      </c>
      <c r="C99" s="170" t="s">
        <v>57</v>
      </c>
      <c r="D99" s="170" t="s">
        <v>192</v>
      </c>
      <c r="E99" s="26">
        <v>75347660</v>
      </c>
      <c r="F99" s="131">
        <v>80625144</v>
      </c>
      <c r="G99" s="2">
        <f t="shared" si="3"/>
        <v>5277484</v>
      </c>
      <c r="H99" s="44">
        <f t="shared" si="4"/>
        <v>7.0000000000000007E-2</v>
      </c>
      <c r="I99" s="166" t="s">
        <v>870</v>
      </c>
      <c r="J99" s="168" t="s">
        <v>870</v>
      </c>
      <c r="K99" s="166" t="s">
        <v>870</v>
      </c>
      <c r="L99" s="185" t="s">
        <v>870</v>
      </c>
      <c r="M99" s="186" t="s">
        <v>870</v>
      </c>
      <c r="N99" s="14"/>
      <c r="O99" s="14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 s="1"/>
      <c r="BM99" s="1"/>
      <c r="BN99" s="1"/>
      <c r="BO99" s="1"/>
      <c r="BP99" s="1"/>
      <c r="BQ99" s="1"/>
      <c r="BR99" s="1"/>
      <c r="BS99" s="1"/>
      <c r="BT99" s="1"/>
      <c r="BU99" s="1"/>
    </row>
    <row r="100" spans="1:73" s="40" customFormat="1" x14ac:dyDescent="0.2">
      <c r="A100" s="169" t="s">
        <v>188</v>
      </c>
      <c r="B100" s="170" t="s">
        <v>189</v>
      </c>
      <c r="C100" s="170" t="s">
        <v>193</v>
      </c>
      <c r="D100" s="170" t="s">
        <v>194</v>
      </c>
      <c r="E100" s="26">
        <v>45464198</v>
      </c>
      <c r="F100" s="131">
        <v>49512662</v>
      </c>
      <c r="G100" s="2">
        <f t="shared" si="3"/>
        <v>4048464</v>
      </c>
      <c r="H100" s="44">
        <f t="shared" si="4"/>
        <v>8.8999999999999996E-2</v>
      </c>
      <c r="I100" s="166" t="s">
        <v>870</v>
      </c>
      <c r="J100" s="168" t="s">
        <v>870</v>
      </c>
      <c r="K100" s="166" t="s">
        <v>870</v>
      </c>
      <c r="L100" s="185" t="s">
        <v>870</v>
      </c>
      <c r="M100" s="186" t="s">
        <v>870</v>
      </c>
      <c r="N100" s="14"/>
      <c r="O100" s="14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 s="1"/>
      <c r="BM100" s="1"/>
      <c r="BN100" s="1"/>
      <c r="BO100" s="1"/>
      <c r="BP100" s="1"/>
      <c r="BQ100" s="1"/>
      <c r="BR100" s="1"/>
      <c r="BS100" s="1"/>
      <c r="BT100" s="1"/>
      <c r="BU100" s="1"/>
    </row>
    <row r="101" spans="1:73" s="40" customFormat="1" x14ac:dyDescent="0.2">
      <c r="A101" s="169" t="s">
        <v>188</v>
      </c>
      <c r="B101" s="170" t="s">
        <v>189</v>
      </c>
      <c r="C101" s="170" t="s">
        <v>84</v>
      </c>
      <c r="D101" s="170" t="s">
        <v>195</v>
      </c>
      <c r="E101" s="26">
        <v>10648381</v>
      </c>
      <c r="F101" s="131">
        <v>11285651</v>
      </c>
      <c r="G101" s="2">
        <f t="shared" si="3"/>
        <v>637270</v>
      </c>
      <c r="H101" s="44">
        <f t="shared" si="4"/>
        <v>5.9799999999999999E-2</v>
      </c>
      <c r="I101" s="166" t="s">
        <v>870</v>
      </c>
      <c r="J101" s="168" t="s">
        <v>870</v>
      </c>
      <c r="K101" s="166" t="s">
        <v>870</v>
      </c>
      <c r="L101" s="185" t="s">
        <v>870</v>
      </c>
      <c r="M101" s="186" t="s">
        <v>870</v>
      </c>
      <c r="N101" s="14"/>
      <c r="O101" s="14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 s="1"/>
      <c r="BM101" s="1"/>
      <c r="BN101" s="1"/>
      <c r="BO101" s="1"/>
      <c r="BP101" s="1"/>
      <c r="BQ101" s="1"/>
      <c r="BR101" s="1"/>
      <c r="BS101" s="1"/>
      <c r="BT101" s="1"/>
      <c r="BU101" s="1"/>
    </row>
    <row r="102" spans="1:73" s="40" customFormat="1" x14ac:dyDescent="0.2">
      <c r="A102" s="169" t="s">
        <v>188</v>
      </c>
      <c r="B102" s="170" t="s">
        <v>189</v>
      </c>
      <c r="C102" s="170" t="s">
        <v>127</v>
      </c>
      <c r="D102" s="170" t="s">
        <v>196</v>
      </c>
      <c r="E102" s="26">
        <v>4199836</v>
      </c>
      <c r="F102" s="131">
        <v>3994622</v>
      </c>
      <c r="G102" s="2">
        <f t="shared" si="3"/>
        <v>-205214</v>
      </c>
      <c r="H102" s="44">
        <f t="shared" si="4"/>
        <v>-4.8899999999999999E-2</v>
      </c>
      <c r="I102" s="166" t="s">
        <v>870</v>
      </c>
      <c r="J102" s="168" t="s">
        <v>870</v>
      </c>
      <c r="K102" s="166">
        <v>2017</v>
      </c>
      <c r="L102" s="185">
        <v>-135.99</v>
      </c>
      <c r="M102" s="186">
        <v>-66.260000000000105</v>
      </c>
      <c r="N102" s="14"/>
      <c r="O102" s="14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 s="1"/>
      <c r="BM102" s="1"/>
      <c r="BN102" s="1"/>
      <c r="BO102" s="1"/>
      <c r="BP102" s="1"/>
      <c r="BQ102" s="1"/>
      <c r="BR102" s="1"/>
      <c r="BS102" s="1"/>
      <c r="BT102" s="1"/>
      <c r="BU102" s="1"/>
    </row>
    <row r="103" spans="1:73" s="40" customFormat="1" x14ac:dyDescent="0.2">
      <c r="A103" s="169" t="s">
        <v>188</v>
      </c>
      <c r="B103" s="170" t="s">
        <v>189</v>
      </c>
      <c r="C103" s="170" t="s">
        <v>197</v>
      </c>
      <c r="D103" s="170" t="s">
        <v>198</v>
      </c>
      <c r="E103" s="26">
        <v>5458850</v>
      </c>
      <c r="F103" s="131">
        <v>5715538</v>
      </c>
      <c r="G103" s="2">
        <f t="shared" si="3"/>
        <v>256688</v>
      </c>
      <c r="H103" s="44">
        <f t="shared" si="4"/>
        <v>4.7E-2</v>
      </c>
      <c r="I103" s="166" t="s">
        <v>870</v>
      </c>
      <c r="J103" s="168" t="s">
        <v>870</v>
      </c>
      <c r="K103" s="166" t="s">
        <v>870</v>
      </c>
      <c r="L103" s="185" t="s">
        <v>870</v>
      </c>
      <c r="M103" s="186" t="s">
        <v>870</v>
      </c>
      <c r="N103" s="14"/>
      <c r="O103" s="14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 s="1"/>
      <c r="BM103" s="1"/>
      <c r="BN103" s="1"/>
      <c r="BO103" s="1"/>
      <c r="BP103" s="1"/>
      <c r="BQ103" s="1"/>
      <c r="BR103" s="1"/>
      <c r="BS103" s="1"/>
      <c r="BT103" s="1"/>
      <c r="BU103" s="1"/>
    </row>
    <row r="104" spans="1:73" s="40" customFormat="1" x14ac:dyDescent="0.2">
      <c r="A104" s="169" t="s">
        <v>199</v>
      </c>
      <c r="B104" s="170" t="s">
        <v>200</v>
      </c>
      <c r="C104" s="170" t="s">
        <v>201</v>
      </c>
      <c r="D104" s="170" t="s">
        <v>202</v>
      </c>
      <c r="E104" s="26">
        <v>1277484</v>
      </c>
      <c r="F104" s="131">
        <v>1179751</v>
      </c>
      <c r="G104" s="2">
        <f t="shared" si="3"/>
        <v>-97733</v>
      </c>
      <c r="H104" s="44">
        <f t="shared" si="4"/>
        <v>-7.6499999999999999E-2</v>
      </c>
      <c r="I104" s="166" t="s">
        <v>870</v>
      </c>
      <c r="J104" s="168" t="s">
        <v>870</v>
      </c>
      <c r="K104" s="166">
        <v>2017</v>
      </c>
      <c r="L104" s="185">
        <v>-53.819999999999993</v>
      </c>
      <c r="M104" s="186">
        <v>-32.870000000000005</v>
      </c>
      <c r="N104" s="14"/>
      <c r="O104" s="1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 s="1"/>
      <c r="BM104" s="1"/>
      <c r="BN104" s="1"/>
      <c r="BO104" s="1"/>
      <c r="BP104" s="1"/>
      <c r="BQ104" s="1"/>
      <c r="BR104" s="1"/>
      <c r="BS104" s="1"/>
      <c r="BT104" s="1"/>
      <c r="BU104" s="1"/>
    </row>
    <row r="105" spans="1:73" s="40" customFormat="1" x14ac:dyDescent="0.2">
      <c r="A105" s="169" t="s">
        <v>199</v>
      </c>
      <c r="B105" s="170" t="s">
        <v>200</v>
      </c>
      <c r="C105" s="170" t="s">
        <v>26</v>
      </c>
      <c r="D105" s="170" t="s">
        <v>203</v>
      </c>
      <c r="E105" s="26">
        <v>975347</v>
      </c>
      <c r="F105" s="131">
        <v>954388</v>
      </c>
      <c r="G105" s="2">
        <f t="shared" si="3"/>
        <v>-20959</v>
      </c>
      <c r="H105" s="44">
        <f t="shared" si="4"/>
        <v>-2.1499999999999998E-2</v>
      </c>
      <c r="I105" s="166">
        <v>1</v>
      </c>
      <c r="J105" s="168" t="s">
        <v>870</v>
      </c>
      <c r="K105" s="166">
        <v>2017</v>
      </c>
      <c r="L105" s="185">
        <v>-69.980000000000018</v>
      </c>
      <c r="M105" s="186">
        <v>-36.730000000000018</v>
      </c>
      <c r="N105" s="14"/>
      <c r="O105" s="14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 s="1"/>
      <c r="BM105" s="1"/>
      <c r="BN105" s="1"/>
      <c r="BO105" s="1"/>
      <c r="BP105" s="1"/>
      <c r="BQ105" s="1"/>
      <c r="BR105" s="1"/>
      <c r="BS105" s="1"/>
      <c r="BT105" s="1"/>
      <c r="BU105" s="1"/>
    </row>
    <row r="106" spans="1:73" s="40" customFormat="1" x14ac:dyDescent="0.2">
      <c r="A106" s="169" t="s">
        <v>199</v>
      </c>
      <c r="B106" s="170" t="s">
        <v>200</v>
      </c>
      <c r="C106" s="170" t="s">
        <v>57</v>
      </c>
      <c r="D106" s="170" t="s">
        <v>204</v>
      </c>
      <c r="E106" s="26">
        <v>643603</v>
      </c>
      <c r="F106" s="131">
        <v>745740</v>
      </c>
      <c r="G106" s="2">
        <f t="shared" si="3"/>
        <v>102137</v>
      </c>
      <c r="H106" s="44">
        <f t="shared" si="4"/>
        <v>0.15870000000000001</v>
      </c>
      <c r="I106" s="166" t="s">
        <v>870</v>
      </c>
      <c r="J106" s="168" t="s">
        <v>870</v>
      </c>
      <c r="K106" s="166">
        <v>2017</v>
      </c>
      <c r="L106" s="185">
        <v>-2</v>
      </c>
      <c r="M106" s="186">
        <v>-15.029999999999973</v>
      </c>
      <c r="N106" s="14"/>
      <c r="O106" s="14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 s="1"/>
      <c r="BM106" s="1"/>
      <c r="BN106" s="1"/>
      <c r="BO106" s="1"/>
      <c r="BP106" s="1"/>
      <c r="BQ106" s="1"/>
      <c r="BR106" s="1"/>
      <c r="BS106" s="1"/>
      <c r="BT106" s="1"/>
      <c r="BU106" s="1"/>
    </row>
    <row r="107" spans="1:73" s="40" customFormat="1" x14ac:dyDescent="0.2">
      <c r="A107" s="169" t="s">
        <v>205</v>
      </c>
      <c r="B107" s="170" t="s">
        <v>206</v>
      </c>
      <c r="C107" s="170" t="s">
        <v>207</v>
      </c>
      <c r="D107" s="170" t="s">
        <v>208</v>
      </c>
      <c r="E107" s="26">
        <v>1400088</v>
      </c>
      <c r="F107" s="131">
        <v>1483461</v>
      </c>
      <c r="G107" s="2">
        <f t="shared" si="3"/>
        <v>83373</v>
      </c>
      <c r="H107" s="44">
        <f t="shared" si="4"/>
        <v>5.9499999999999997E-2</v>
      </c>
      <c r="I107" s="166" t="s">
        <v>870</v>
      </c>
      <c r="J107" s="168" t="s">
        <v>870</v>
      </c>
      <c r="K107" s="166" t="s">
        <v>870</v>
      </c>
      <c r="L107" s="185" t="s">
        <v>870</v>
      </c>
      <c r="M107" s="186" t="s">
        <v>870</v>
      </c>
      <c r="N107" s="14"/>
      <c r="O107" s="14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 s="1"/>
      <c r="BM107" s="1"/>
      <c r="BN107" s="1"/>
      <c r="BO107" s="1"/>
      <c r="BP107" s="1"/>
      <c r="BQ107" s="1"/>
      <c r="BR107" s="1"/>
      <c r="BS107" s="1"/>
      <c r="BT107" s="1"/>
      <c r="BU107" s="1"/>
    </row>
    <row r="108" spans="1:73" s="40" customFormat="1" x14ac:dyDescent="0.2">
      <c r="A108" s="169" t="s">
        <v>205</v>
      </c>
      <c r="B108" s="170" t="s">
        <v>206</v>
      </c>
      <c r="C108" s="170" t="s">
        <v>209</v>
      </c>
      <c r="D108" s="170" t="s">
        <v>210</v>
      </c>
      <c r="E108" s="26">
        <v>2572938</v>
      </c>
      <c r="F108" s="131">
        <v>2718852</v>
      </c>
      <c r="G108" s="2">
        <f t="shared" si="3"/>
        <v>145914</v>
      </c>
      <c r="H108" s="44">
        <f t="shared" si="4"/>
        <v>5.67E-2</v>
      </c>
      <c r="I108" s="166" t="s">
        <v>870</v>
      </c>
      <c r="J108" s="168" t="s">
        <v>870</v>
      </c>
      <c r="K108" s="166" t="s">
        <v>870</v>
      </c>
      <c r="L108" s="185" t="s">
        <v>870</v>
      </c>
      <c r="M108" s="186" t="s">
        <v>870</v>
      </c>
      <c r="N108" s="14"/>
      <c r="O108" s="14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 s="1"/>
      <c r="BM108" s="1"/>
      <c r="BN108" s="1"/>
      <c r="BO108" s="1"/>
      <c r="BP108" s="1"/>
      <c r="BQ108" s="1"/>
      <c r="BR108" s="1"/>
      <c r="BS108" s="1"/>
      <c r="BT108" s="1"/>
      <c r="BU108" s="1"/>
    </row>
    <row r="109" spans="1:73" s="40" customFormat="1" x14ac:dyDescent="0.2">
      <c r="A109" s="169" t="s">
        <v>205</v>
      </c>
      <c r="B109" s="170" t="s">
        <v>206</v>
      </c>
      <c r="C109" s="170" t="s">
        <v>26</v>
      </c>
      <c r="D109" s="170" t="s">
        <v>211</v>
      </c>
      <c r="E109" s="26">
        <v>5119250</v>
      </c>
      <c r="F109" s="131">
        <v>5539092</v>
      </c>
      <c r="G109" s="2">
        <f t="shared" si="3"/>
        <v>419842</v>
      </c>
      <c r="H109" s="44">
        <f t="shared" si="4"/>
        <v>8.2000000000000003E-2</v>
      </c>
      <c r="I109" s="166" t="s">
        <v>870</v>
      </c>
      <c r="J109" s="168" t="s">
        <v>870</v>
      </c>
      <c r="K109" s="166" t="s">
        <v>870</v>
      </c>
      <c r="L109" s="185" t="s">
        <v>870</v>
      </c>
      <c r="M109" s="186" t="s">
        <v>870</v>
      </c>
      <c r="N109" s="14"/>
      <c r="O109" s="14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 s="1"/>
      <c r="BM109" s="1"/>
      <c r="BN109" s="1"/>
      <c r="BO109" s="1"/>
      <c r="BP109" s="1"/>
      <c r="BQ109" s="1"/>
      <c r="BR109" s="1"/>
      <c r="BS109" s="1"/>
      <c r="BT109" s="1"/>
      <c r="BU109" s="1"/>
    </row>
    <row r="110" spans="1:73" s="40" customFormat="1" x14ac:dyDescent="0.2">
      <c r="A110" s="169" t="s">
        <v>205</v>
      </c>
      <c r="B110" s="170" t="s">
        <v>206</v>
      </c>
      <c r="C110" s="170" t="s">
        <v>57</v>
      </c>
      <c r="D110" s="170" t="s">
        <v>212</v>
      </c>
      <c r="E110" s="26">
        <v>960849</v>
      </c>
      <c r="F110" s="131">
        <v>1033861</v>
      </c>
      <c r="G110" s="2">
        <f t="shared" si="3"/>
        <v>73012</v>
      </c>
      <c r="H110" s="44">
        <f t="shared" si="4"/>
        <v>7.5999999999999998E-2</v>
      </c>
      <c r="I110" s="166" t="s">
        <v>870</v>
      </c>
      <c r="J110" s="168" t="s">
        <v>870</v>
      </c>
      <c r="K110" s="166" t="s">
        <v>870</v>
      </c>
      <c r="L110" s="185" t="s">
        <v>870</v>
      </c>
      <c r="M110" s="186" t="s">
        <v>870</v>
      </c>
      <c r="N110" s="14"/>
      <c r="O110" s="14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 s="1"/>
      <c r="BM110" s="1"/>
      <c r="BN110" s="1"/>
      <c r="BO110" s="1"/>
      <c r="BP110" s="1"/>
      <c r="BQ110" s="1"/>
      <c r="BR110" s="1"/>
      <c r="BS110" s="1"/>
      <c r="BT110" s="1"/>
      <c r="BU110" s="1"/>
    </row>
    <row r="111" spans="1:73" s="40" customFormat="1" x14ac:dyDescent="0.2">
      <c r="A111" s="169" t="s">
        <v>205</v>
      </c>
      <c r="B111" s="170" t="s">
        <v>206</v>
      </c>
      <c r="C111" s="170" t="s">
        <v>79</v>
      </c>
      <c r="D111" s="170" t="s">
        <v>213</v>
      </c>
      <c r="E111" s="26">
        <v>1484600</v>
      </c>
      <c r="F111" s="131">
        <v>1561199</v>
      </c>
      <c r="G111" s="2">
        <f t="shared" si="3"/>
        <v>76599</v>
      </c>
      <c r="H111" s="44">
        <f t="shared" si="4"/>
        <v>5.16E-2</v>
      </c>
      <c r="I111" s="166" t="s">
        <v>870</v>
      </c>
      <c r="J111" s="168" t="s">
        <v>870</v>
      </c>
      <c r="K111" s="166">
        <v>2017</v>
      </c>
      <c r="L111" s="185">
        <v>-3.4700000000000273</v>
      </c>
      <c r="M111" s="186">
        <v>-0.62999999999999545</v>
      </c>
      <c r="N111" s="14"/>
      <c r="O111" s="14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 s="1"/>
      <c r="BM111" s="1"/>
      <c r="BN111" s="1"/>
      <c r="BO111" s="1"/>
      <c r="BP111" s="1"/>
      <c r="BQ111" s="1"/>
      <c r="BR111" s="1"/>
      <c r="BS111" s="1"/>
      <c r="BT111" s="1"/>
      <c r="BU111" s="1"/>
    </row>
    <row r="112" spans="1:73" s="40" customFormat="1" x14ac:dyDescent="0.2">
      <c r="A112" s="169" t="s">
        <v>205</v>
      </c>
      <c r="B112" s="170" t="s">
        <v>206</v>
      </c>
      <c r="C112" s="170" t="s">
        <v>16</v>
      </c>
      <c r="D112" s="170" t="s">
        <v>214</v>
      </c>
      <c r="E112" s="26">
        <v>1074263</v>
      </c>
      <c r="F112" s="131">
        <v>1145540</v>
      </c>
      <c r="G112" s="2">
        <f t="shared" si="3"/>
        <v>71277</v>
      </c>
      <c r="H112" s="44">
        <f t="shared" si="4"/>
        <v>6.6299999999999998E-2</v>
      </c>
      <c r="I112" s="166" t="s">
        <v>870</v>
      </c>
      <c r="J112" s="168" t="s">
        <v>870</v>
      </c>
      <c r="K112" s="166" t="s">
        <v>870</v>
      </c>
      <c r="L112" s="185" t="s">
        <v>870</v>
      </c>
      <c r="M112" s="186" t="s">
        <v>870</v>
      </c>
      <c r="N112" s="14"/>
      <c r="O112" s="14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 s="1"/>
      <c r="BM112" s="1"/>
      <c r="BN112" s="1"/>
      <c r="BO112" s="1"/>
      <c r="BP112" s="1"/>
      <c r="BQ112" s="1"/>
      <c r="BR112" s="1"/>
      <c r="BS112" s="1"/>
      <c r="BT112" s="1"/>
      <c r="BU112" s="1"/>
    </row>
    <row r="113" spans="1:73" s="40" customFormat="1" x14ac:dyDescent="0.2">
      <c r="A113" s="169" t="s">
        <v>205</v>
      </c>
      <c r="B113" s="170" t="s">
        <v>206</v>
      </c>
      <c r="C113" s="170" t="s">
        <v>215</v>
      </c>
      <c r="D113" s="170" t="s">
        <v>216</v>
      </c>
      <c r="E113" s="26">
        <v>58243028</v>
      </c>
      <c r="F113" s="131">
        <v>58700242</v>
      </c>
      <c r="G113" s="2">
        <f t="shared" si="3"/>
        <v>457214</v>
      </c>
      <c r="H113" s="44">
        <f t="shared" si="4"/>
        <v>7.9000000000000008E-3</v>
      </c>
      <c r="I113" s="166" t="s">
        <v>870</v>
      </c>
      <c r="J113" s="168" t="s">
        <v>870</v>
      </c>
      <c r="K113" s="166">
        <v>2017</v>
      </c>
      <c r="L113" s="185">
        <v>-924.75</v>
      </c>
      <c r="M113" s="186">
        <v>-684.04000000000087</v>
      </c>
      <c r="N113" s="14"/>
      <c r="O113" s="14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 s="1"/>
      <c r="BM113" s="1"/>
      <c r="BN113" s="1"/>
      <c r="BO113" s="1"/>
      <c r="BP113" s="1"/>
      <c r="BQ113" s="1"/>
      <c r="BR113" s="1"/>
      <c r="BS113" s="1"/>
      <c r="BT113" s="1"/>
      <c r="BU113" s="1"/>
    </row>
    <row r="114" spans="1:73" s="40" customFormat="1" x14ac:dyDescent="0.2">
      <c r="A114" s="169" t="s">
        <v>205</v>
      </c>
      <c r="B114" s="170" t="s">
        <v>206</v>
      </c>
      <c r="C114" s="170" t="s">
        <v>67</v>
      </c>
      <c r="D114" s="170" t="s">
        <v>217</v>
      </c>
      <c r="E114" s="26">
        <v>1595136</v>
      </c>
      <c r="F114" s="131">
        <v>1681594</v>
      </c>
      <c r="G114" s="2">
        <f t="shared" si="3"/>
        <v>86458</v>
      </c>
      <c r="H114" s="44">
        <f t="shared" si="4"/>
        <v>5.4199999999999998E-2</v>
      </c>
      <c r="I114" s="166" t="s">
        <v>870</v>
      </c>
      <c r="J114" s="168" t="s">
        <v>870</v>
      </c>
      <c r="K114" s="166" t="s">
        <v>870</v>
      </c>
      <c r="L114" s="185" t="s">
        <v>870</v>
      </c>
      <c r="M114" s="186" t="s">
        <v>870</v>
      </c>
      <c r="N114" s="14"/>
      <c r="O114" s="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 s="1"/>
      <c r="BM114" s="1"/>
      <c r="BN114" s="1"/>
      <c r="BO114" s="1"/>
      <c r="BP114" s="1"/>
      <c r="BQ114" s="1"/>
      <c r="BR114" s="1"/>
      <c r="BS114" s="1"/>
      <c r="BT114" s="1"/>
      <c r="BU114" s="1"/>
    </row>
    <row r="115" spans="1:73" s="40" customFormat="1" x14ac:dyDescent="0.2">
      <c r="A115" s="169" t="s">
        <v>205</v>
      </c>
      <c r="B115" s="170" t="s">
        <v>206</v>
      </c>
      <c r="C115" s="170" t="s">
        <v>168</v>
      </c>
      <c r="D115" s="170" t="s">
        <v>218</v>
      </c>
      <c r="E115" s="26">
        <v>8058370</v>
      </c>
      <c r="F115" s="131">
        <v>8637084</v>
      </c>
      <c r="G115" s="2">
        <f t="shared" si="3"/>
        <v>578714</v>
      </c>
      <c r="H115" s="44">
        <f t="shared" si="4"/>
        <v>7.1800000000000003E-2</v>
      </c>
      <c r="I115" s="166" t="s">
        <v>870</v>
      </c>
      <c r="J115" s="168" t="s">
        <v>870</v>
      </c>
      <c r="K115" s="166" t="s">
        <v>870</v>
      </c>
      <c r="L115" s="185" t="s">
        <v>870</v>
      </c>
      <c r="M115" s="186" t="s">
        <v>870</v>
      </c>
      <c r="N115" s="14"/>
      <c r="O115" s="14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 s="1"/>
      <c r="BM115" s="1"/>
      <c r="BN115" s="1"/>
      <c r="BO115" s="1"/>
      <c r="BP115" s="1"/>
      <c r="BQ115" s="1"/>
      <c r="BR115" s="1"/>
      <c r="BS115" s="1"/>
      <c r="BT115" s="1"/>
      <c r="BU115" s="1"/>
    </row>
    <row r="116" spans="1:73" s="40" customFormat="1" x14ac:dyDescent="0.2">
      <c r="A116" s="169" t="s">
        <v>205</v>
      </c>
      <c r="B116" s="170" t="s">
        <v>206</v>
      </c>
      <c r="C116" s="170" t="s">
        <v>219</v>
      </c>
      <c r="D116" s="170" t="s">
        <v>220</v>
      </c>
      <c r="E116" s="26">
        <v>1160408</v>
      </c>
      <c r="F116" s="131">
        <v>1223236</v>
      </c>
      <c r="G116" s="2">
        <f t="shared" si="3"/>
        <v>62828</v>
      </c>
      <c r="H116" s="44">
        <f t="shared" si="4"/>
        <v>5.4100000000000002E-2</v>
      </c>
      <c r="I116" s="166" t="s">
        <v>870</v>
      </c>
      <c r="J116" s="168" t="s">
        <v>870</v>
      </c>
      <c r="K116" s="166" t="s">
        <v>870</v>
      </c>
      <c r="L116" s="185" t="s">
        <v>870</v>
      </c>
      <c r="M116" s="186" t="s">
        <v>870</v>
      </c>
      <c r="N116" s="14"/>
      <c r="O116" s="14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 s="1"/>
      <c r="BM116" s="1"/>
      <c r="BN116" s="1"/>
      <c r="BO116" s="1"/>
      <c r="BP116" s="1"/>
      <c r="BQ116" s="1"/>
      <c r="BR116" s="1"/>
      <c r="BS116" s="1"/>
      <c r="BT116" s="1"/>
      <c r="BU116" s="1"/>
    </row>
    <row r="117" spans="1:73" s="40" customFormat="1" x14ac:dyDescent="0.2">
      <c r="A117" s="169" t="s">
        <v>221</v>
      </c>
      <c r="B117" s="170" t="s">
        <v>222</v>
      </c>
      <c r="C117" s="170" t="s">
        <v>26</v>
      </c>
      <c r="D117" s="170" t="s">
        <v>223</v>
      </c>
      <c r="E117" s="26">
        <v>2273330</v>
      </c>
      <c r="F117" s="131">
        <v>2359843</v>
      </c>
      <c r="G117" s="2">
        <f t="shared" si="3"/>
        <v>86513</v>
      </c>
      <c r="H117" s="44">
        <f t="shared" si="4"/>
        <v>3.8100000000000002E-2</v>
      </c>
      <c r="I117" s="166" t="s">
        <v>870</v>
      </c>
      <c r="J117" s="168" t="s">
        <v>870</v>
      </c>
      <c r="K117" s="166">
        <v>2017</v>
      </c>
      <c r="L117" s="185">
        <v>-17.150000000000091</v>
      </c>
      <c r="M117" s="186">
        <v>-17.789999999999964</v>
      </c>
      <c r="N117" s="14"/>
      <c r="O117" s="14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 s="1"/>
      <c r="BM117" s="1"/>
      <c r="BN117" s="1"/>
      <c r="BO117" s="1"/>
      <c r="BP117" s="1"/>
      <c r="BQ117" s="1"/>
      <c r="BR117" s="1"/>
      <c r="BS117" s="1"/>
      <c r="BT117" s="1"/>
      <c r="BU117" s="1"/>
    </row>
    <row r="118" spans="1:73" s="40" customFormat="1" x14ac:dyDescent="0.2">
      <c r="A118" s="169" t="s">
        <v>221</v>
      </c>
      <c r="B118" s="170" t="s">
        <v>222</v>
      </c>
      <c r="C118" s="170" t="s">
        <v>224</v>
      </c>
      <c r="D118" s="170" t="s">
        <v>225</v>
      </c>
      <c r="E118" s="26">
        <v>810715</v>
      </c>
      <c r="F118" s="131">
        <v>860312</v>
      </c>
      <c r="G118" s="2">
        <f t="shared" si="3"/>
        <v>49597</v>
      </c>
      <c r="H118" s="44">
        <f t="shared" si="4"/>
        <v>6.1199999999999997E-2</v>
      </c>
      <c r="I118" s="166" t="s">
        <v>870</v>
      </c>
      <c r="J118" s="168" t="s">
        <v>870</v>
      </c>
      <c r="K118" s="166" t="s">
        <v>870</v>
      </c>
      <c r="L118" s="185" t="s">
        <v>870</v>
      </c>
      <c r="M118" s="186" t="s">
        <v>870</v>
      </c>
      <c r="N118" s="14"/>
      <c r="O118" s="14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 s="1"/>
      <c r="BM118" s="1"/>
      <c r="BN118" s="1"/>
      <c r="BO118" s="1"/>
      <c r="BP118" s="1"/>
      <c r="BQ118" s="1"/>
      <c r="BR118" s="1"/>
      <c r="BS118" s="1"/>
      <c r="BT118" s="1"/>
      <c r="BU118" s="1"/>
    </row>
    <row r="119" spans="1:73" s="40" customFormat="1" x14ac:dyDescent="0.2">
      <c r="A119" s="169" t="s">
        <v>221</v>
      </c>
      <c r="B119" s="170" t="s">
        <v>222</v>
      </c>
      <c r="C119" s="170" t="s">
        <v>226</v>
      </c>
      <c r="D119" s="170" t="s">
        <v>227</v>
      </c>
      <c r="E119" s="26">
        <v>864311</v>
      </c>
      <c r="F119" s="131">
        <v>910187</v>
      </c>
      <c r="G119" s="2">
        <f t="shared" si="3"/>
        <v>45876</v>
      </c>
      <c r="H119" s="44">
        <f t="shared" si="4"/>
        <v>5.3100000000000001E-2</v>
      </c>
      <c r="I119" s="166" t="s">
        <v>870</v>
      </c>
      <c r="J119" s="168" t="s">
        <v>870</v>
      </c>
      <c r="K119" s="166" t="s">
        <v>870</v>
      </c>
      <c r="L119" s="185" t="s">
        <v>870</v>
      </c>
      <c r="M119" s="186" t="s">
        <v>870</v>
      </c>
      <c r="N119" s="14"/>
      <c r="O119" s="14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 s="1"/>
      <c r="BM119" s="1"/>
      <c r="BN119" s="1"/>
      <c r="BO119" s="1"/>
      <c r="BP119" s="1"/>
      <c r="BQ119" s="1"/>
      <c r="BR119" s="1"/>
      <c r="BS119" s="1"/>
      <c r="BT119" s="1"/>
      <c r="BU119" s="1"/>
    </row>
    <row r="120" spans="1:73" s="40" customFormat="1" x14ac:dyDescent="0.2">
      <c r="A120" s="169" t="s">
        <v>228</v>
      </c>
      <c r="B120" s="170" t="s">
        <v>229</v>
      </c>
      <c r="C120" s="170" t="s">
        <v>230</v>
      </c>
      <c r="D120" s="170" t="s">
        <v>231</v>
      </c>
      <c r="E120" s="26">
        <v>9909</v>
      </c>
      <c r="F120" s="131">
        <v>15617</v>
      </c>
      <c r="G120" s="2">
        <f t="shared" si="3"/>
        <v>5708</v>
      </c>
      <c r="H120" s="44">
        <f t="shared" si="4"/>
        <v>0.57599999999999996</v>
      </c>
      <c r="I120" s="166">
        <v>1</v>
      </c>
      <c r="J120" s="168" t="s">
        <v>870</v>
      </c>
      <c r="K120" s="166">
        <v>2017</v>
      </c>
      <c r="L120" s="185">
        <v>-1.7600000000000051</v>
      </c>
      <c r="M120" s="186">
        <v>-0.28999999999999915</v>
      </c>
      <c r="N120" s="14"/>
      <c r="O120" s="14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 s="1"/>
      <c r="BM120" s="1"/>
      <c r="BN120" s="1"/>
      <c r="BO120" s="1"/>
      <c r="BP120" s="1"/>
      <c r="BQ120" s="1"/>
      <c r="BR120" s="1"/>
      <c r="BS120" s="1"/>
      <c r="BT120" s="1"/>
      <c r="BU120" s="1"/>
    </row>
    <row r="121" spans="1:73" s="40" customFormat="1" x14ac:dyDescent="0.2">
      <c r="A121" s="169" t="s">
        <v>228</v>
      </c>
      <c r="B121" s="170" t="s">
        <v>229</v>
      </c>
      <c r="C121" s="170" t="s">
        <v>59</v>
      </c>
      <c r="D121" s="170" t="s">
        <v>232</v>
      </c>
      <c r="E121" s="26">
        <v>765733</v>
      </c>
      <c r="F121" s="131">
        <v>860067</v>
      </c>
      <c r="G121" s="2">
        <f t="shared" si="3"/>
        <v>94334</v>
      </c>
      <c r="H121" s="44">
        <f t="shared" si="4"/>
        <v>0.1232</v>
      </c>
      <c r="I121" s="166" t="s">
        <v>870</v>
      </c>
      <c r="J121" s="168" t="s">
        <v>870</v>
      </c>
      <c r="K121" s="166">
        <v>2017</v>
      </c>
      <c r="L121" s="185">
        <v>-10.889999999999986</v>
      </c>
      <c r="M121" s="186">
        <v>17.509999999999991</v>
      </c>
      <c r="N121" s="14"/>
      <c r="O121" s="14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 s="1"/>
      <c r="BM121" s="1"/>
      <c r="BN121" s="1"/>
      <c r="BO121" s="1"/>
      <c r="BP121" s="1"/>
      <c r="BQ121" s="1"/>
      <c r="BR121" s="1"/>
      <c r="BS121" s="1"/>
      <c r="BT121" s="1"/>
      <c r="BU121" s="1"/>
    </row>
    <row r="122" spans="1:73" s="40" customFormat="1" x14ac:dyDescent="0.2">
      <c r="A122" s="169" t="s">
        <v>228</v>
      </c>
      <c r="B122" s="170" t="s">
        <v>229</v>
      </c>
      <c r="C122" s="170" t="s">
        <v>233</v>
      </c>
      <c r="D122" s="170" t="s">
        <v>234</v>
      </c>
      <c r="E122" s="26">
        <v>1677618</v>
      </c>
      <c r="F122" s="131">
        <v>1774354</v>
      </c>
      <c r="G122" s="2">
        <f t="shared" si="3"/>
        <v>96736</v>
      </c>
      <c r="H122" s="44">
        <f t="shared" si="4"/>
        <v>5.7700000000000001E-2</v>
      </c>
      <c r="I122" s="166" t="s">
        <v>870</v>
      </c>
      <c r="J122" s="168" t="s">
        <v>870</v>
      </c>
      <c r="K122" s="166" t="s">
        <v>870</v>
      </c>
      <c r="L122" s="185" t="s">
        <v>870</v>
      </c>
      <c r="M122" s="186" t="s">
        <v>870</v>
      </c>
      <c r="N122" s="14"/>
      <c r="O122" s="14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 s="1"/>
      <c r="BM122" s="1"/>
      <c r="BN122" s="1"/>
      <c r="BO122" s="1"/>
      <c r="BP122" s="1"/>
      <c r="BQ122" s="1"/>
      <c r="BR122" s="1"/>
      <c r="BS122" s="1"/>
      <c r="BT122" s="1"/>
      <c r="BU122" s="1"/>
    </row>
    <row r="123" spans="1:73" s="40" customFormat="1" x14ac:dyDescent="0.2">
      <c r="A123" s="169" t="s">
        <v>228</v>
      </c>
      <c r="B123" s="170" t="s">
        <v>229</v>
      </c>
      <c r="C123" s="170" t="s">
        <v>95</v>
      </c>
      <c r="D123" s="170" t="s">
        <v>235</v>
      </c>
      <c r="E123" s="26">
        <v>793695</v>
      </c>
      <c r="F123" s="131">
        <v>789566</v>
      </c>
      <c r="G123" s="2">
        <f t="shared" si="3"/>
        <v>-4129</v>
      </c>
      <c r="H123" s="44">
        <f t="shared" si="4"/>
        <v>-5.1999999999999998E-3</v>
      </c>
      <c r="I123" s="166" t="s">
        <v>870</v>
      </c>
      <c r="J123" s="168" t="s">
        <v>870</v>
      </c>
      <c r="K123" s="166">
        <v>2017</v>
      </c>
      <c r="L123" s="185">
        <v>-5.9499999999999886</v>
      </c>
      <c r="M123" s="186">
        <v>-3.8199999999999932</v>
      </c>
      <c r="N123" s="14"/>
      <c r="O123" s="14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 s="1"/>
      <c r="BM123" s="1"/>
      <c r="BN123" s="1"/>
      <c r="BO123" s="1"/>
      <c r="BP123" s="1"/>
      <c r="BQ123" s="1"/>
      <c r="BR123" s="1"/>
      <c r="BS123" s="1"/>
      <c r="BT123" s="1"/>
      <c r="BU123" s="1"/>
    </row>
    <row r="124" spans="1:73" s="40" customFormat="1" x14ac:dyDescent="0.2">
      <c r="A124" s="169" t="s">
        <v>228</v>
      </c>
      <c r="B124" s="170" t="s">
        <v>229</v>
      </c>
      <c r="C124" s="170" t="s">
        <v>236</v>
      </c>
      <c r="D124" s="170" t="s">
        <v>237</v>
      </c>
      <c r="E124" s="26">
        <v>6114731</v>
      </c>
      <c r="F124" s="131">
        <v>5973727</v>
      </c>
      <c r="G124" s="2">
        <f t="shared" si="3"/>
        <v>-141004</v>
      </c>
      <c r="H124" s="44">
        <f t="shared" si="4"/>
        <v>-2.3099999999999999E-2</v>
      </c>
      <c r="I124" s="166" t="s">
        <v>870</v>
      </c>
      <c r="J124" s="168" t="s">
        <v>870</v>
      </c>
      <c r="K124" s="166">
        <v>2017</v>
      </c>
      <c r="L124" s="185">
        <v>-156.62999999999965</v>
      </c>
      <c r="M124" s="186">
        <v>-116.18000000000006</v>
      </c>
      <c r="N124" s="14"/>
      <c r="O124" s="1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 s="1"/>
      <c r="BM124" s="1"/>
      <c r="BN124" s="1"/>
      <c r="BO124" s="1"/>
      <c r="BP124" s="1"/>
      <c r="BQ124" s="1"/>
      <c r="BR124" s="1"/>
      <c r="BS124" s="1"/>
      <c r="BT124" s="1"/>
      <c r="BU124" s="1"/>
    </row>
    <row r="125" spans="1:73" s="40" customFormat="1" x14ac:dyDescent="0.2">
      <c r="A125" s="169" t="s">
        <v>238</v>
      </c>
      <c r="B125" s="170" t="s">
        <v>239</v>
      </c>
      <c r="C125" s="170" t="s">
        <v>240</v>
      </c>
      <c r="D125" s="170" t="s">
        <v>241</v>
      </c>
      <c r="E125" s="26">
        <v>3836441</v>
      </c>
      <c r="F125" s="131">
        <v>4023992</v>
      </c>
      <c r="G125" s="2">
        <f t="shared" si="3"/>
        <v>187551</v>
      </c>
      <c r="H125" s="44">
        <f t="shared" si="4"/>
        <v>4.8899999999999999E-2</v>
      </c>
      <c r="I125" s="166" t="s">
        <v>870</v>
      </c>
      <c r="J125" s="168" t="s">
        <v>870</v>
      </c>
      <c r="K125" s="166" t="s">
        <v>870</v>
      </c>
      <c r="L125" s="185" t="s">
        <v>870</v>
      </c>
      <c r="M125" s="186" t="s">
        <v>870</v>
      </c>
      <c r="N125" s="14"/>
      <c r="O125" s="14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 s="1"/>
      <c r="BM125" s="1"/>
      <c r="BN125" s="1"/>
      <c r="BO125" s="1"/>
      <c r="BP125" s="1"/>
      <c r="BQ125" s="1"/>
      <c r="BR125" s="1"/>
      <c r="BS125" s="1"/>
      <c r="BT125" s="1"/>
      <c r="BU125" s="1"/>
    </row>
    <row r="126" spans="1:73" s="40" customFormat="1" x14ac:dyDescent="0.2">
      <c r="A126" s="169" t="s">
        <v>238</v>
      </c>
      <c r="B126" s="170" t="s">
        <v>239</v>
      </c>
      <c r="C126" s="170" t="s">
        <v>242</v>
      </c>
      <c r="D126" s="170" t="s">
        <v>243</v>
      </c>
      <c r="E126" s="26">
        <v>280651</v>
      </c>
      <c r="F126" s="131">
        <v>280134</v>
      </c>
      <c r="G126" s="2">
        <f t="shared" si="3"/>
        <v>-517</v>
      </c>
      <c r="H126" s="44">
        <f t="shared" si="4"/>
        <v>-1.8E-3</v>
      </c>
      <c r="I126" s="166" t="s">
        <v>870</v>
      </c>
      <c r="J126" s="168" t="s">
        <v>870</v>
      </c>
      <c r="K126" s="166">
        <v>2017</v>
      </c>
      <c r="L126" s="185">
        <v>-6.4699999999999989</v>
      </c>
      <c r="M126" s="186">
        <v>-5.1800000000000068</v>
      </c>
      <c r="N126" s="14"/>
      <c r="O126" s="14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 s="1"/>
      <c r="BM126" s="1"/>
      <c r="BN126" s="1"/>
      <c r="BO126" s="1"/>
      <c r="BP126" s="1"/>
      <c r="BQ126" s="1"/>
      <c r="BR126" s="1"/>
      <c r="BS126" s="1"/>
      <c r="BT126" s="1"/>
      <c r="BU126" s="1"/>
    </row>
    <row r="127" spans="1:73" s="40" customFormat="1" x14ac:dyDescent="0.2">
      <c r="A127" s="169" t="s">
        <v>238</v>
      </c>
      <c r="B127" s="170" t="s">
        <v>239</v>
      </c>
      <c r="C127" s="170" t="s">
        <v>161</v>
      </c>
      <c r="D127" s="170" t="s">
        <v>244</v>
      </c>
      <c r="E127" s="26">
        <v>1342661</v>
      </c>
      <c r="F127" s="131">
        <v>1414482</v>
      </c>
      <c r="G127" s="2">
        <f t="shared" si="3"/>
        <v>71821</v>
      </c>
      <c r="H127" s="44">
        <f t="shared" si="4"/>
        <v>5.3499999999999999E-2</v>
      </c>
      <c r="I127" s="166" t="s">
        <v>870</v>
      </c>
      <c r="J127" s="168" t="s">
        <v>870</v>
      </c>
      <c r="K127" s="166" t="s">
        <v>870</v>
      </c>
      <c r="L127" s="185" t="s">
        <v>870</v>
      </c>
      <c r="M127" s="186" t="s">
        <v>870</v>
      </c>
      <c r="N127" s="14"/>
      <c r="O127" s="14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 s="1"/>
      <c r="BM127" s="1"/>
      <c r="BN127" s="1"/>
      <c r="BO127" s="1"/>
      <c r="BP127" s="1"/>
      <c r="BQ127" s="1"/>
      <c r="BR127" s="1"/>
      <c r="BS127" s="1"/>
      <c r="BT127" s="1"/>
      <c r="BU127" s="1"/>
    </row>
    <row r="128" spans="1:73" s="40" customFormat="1" x14ac:dyDescent="0.2">
      <c r="A128" s="169" t="s">
        <v>238</v>
      </c>
      <c r="B128" s="170" t="s">
        <v>239</v>
      </c>
      <c r="C128" s="170" t="s">
        <v>245</v>
      </c>
      <c r="D128" s="170" t="s">
        <v>246</v>
      </c>
      <c r="E128" s="26">
        <v>1249344</v>
      </c>
      <c r="F128" s="131">
        <v>1262684</v>
      </c>
      <c r="G128" s="2">
        <f t="shared" si="3"/>
        <v>13340</v>
      </c>
      <c r="H128" s="44">
        <f t="shared" si="4"/>
        <v>1.0699999999999999E-2</v>
      </c>
      <c r="I128" s="166" t="s">
        <v>870</v>
      </c>
      <c r="J128" s="168" t="s">
        <v>870</v>
      </c>
      <c r="K128" s="166">
        <v>2017</v>
      </c>
      <c r="L128" s="185">
        <v>-21.75</v>
      </c>
      <c r="M128" s="186">
        <v>-15.109999999999957</v>
      </c>
      <c r="N128" s="14"/>
      <c r="O128" s="14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 s="1"/>
      <c r="BM128" s="1"/>
      <c r="BN128" s="1"/>
      <c r="BO128" s="1"/>
      <c r="BP128" s="1"/>
      <c r="BQ128" s="1"/>
      <c r="BR128" s="1"/>
      <c r="BS128" s="1"/>
      <c r="BT128" s="1"/>
      <c r="BU128" s="1"/>
    </row>
    <row r="129" spans="1:73" s="40" customFormat="1" x14ac:dyDescent="0.2">
      <c r="A129" s="169" t="s">
        <v>238</v>
      </c>
      <c r="B129" s="170" t="s">
        <v>239</v>
      </c>
      <c r="C129" s="170" t="s">
        <v>57</v>
      </c>
      <c r="D129" s="170" t="s">
        <v>247</v>
      </c>
      <c r="E129" s="26">
        <v>7089130</v>
      </c>
      <c r="F129" s="131">
        <v>7411954</v>
      </c>
      <c r="G129" s="2">
        <f t="shared" si="3"/>
        <v>322824</v>
      </c>
      <c r="H129" s="44">
        <f t="shared" si="4"/>
        <v>4.5499999999999999E-2</v>
      </c>
      <c r="I129" s="166" t="s">
        <v>870</v>
      </c>
      <c r="J129" s="168" t="s">
        <v>870</v>
      </c>
      <c r="K129" s="166">
        <v>2017</v>
      </c>
      <c r="L129" s="185">
        <v>-24.190000000000055</v>
      </c>
      <c r="M129" s="186">
        <v>-29.379999999999882</v>
      </c>
      <c r="N129" s="14"/>
      <c r="O129" s="14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 s="1"/>
      <c r="BM129" s="1"/>
      <c r="BN129" s="1"/>
      <c r="BO129" s="1"/>
      <c r="BP129" s="1"/>
      <c r="BQ129" s="1"/>
      <c r="BR129" s="1"/>
      <c r="BS129" s="1"/>
      <c r="BT129" s="1"/>
      <c r="BU129" s="1"/>
    </row>
    <row r="130" spans="1:73" s="40" customFormat="1" x14ac:dyDescent="0.2">
      <c r="A130" s="169" t="s">
        <v>238</v>
      </c>
      <c r="B130" s="170" t="s">
        <v>239</v>
      </c>
      <c r="C130" s="170" t="s">
        <v>79</v>
      </c>
      <c r="D130" s="170" t="s">
        <v>248</v>
      </c>
      <c r="E130" s="26">
        <v>5839971</v>
      </c>
      <c r="F130" s="131">
        <v>6010273</v>
      </c>
      <c r="G130" s="2">
        <f t="shared" si="3"/>
        <v>170302</v>
      </c>
      <c r="H130" s="44">
        <f t="shared" si="4"/>
        <v>2.92E-2</v>
      </c>
      <c r="I130" s="166" t="s">
        <v>870</v>
      </c>
      <c r="J130" s="168" t="s">
        <v>870</v>
      </c>
      <c r="K130" s="166">
        <v>2017</v>
      </c>
      <c r="L130" s="185">
        <v>-58.100000000000364</v>
      </c>
      <c r="M130" s="186">
        <v>-59.259999999999991</v>
      </c>
      <c r="N130" s="14"/>
      <c r="O130" s="14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 s="1"/>
      <c r="BM130" s="1"/>
      <c r="BN130" s="1"/>
      <c r="BO130" s="1"/>
      <c r="BP130" s="1"/>
      <c r="BQ130" s="1"/>
      <c r="BR130" s="1"/>
      <c r="BS130" s="1"/>
      <c r="BT130" s="1"/>
      <c r="BU130" s="1"/>
    </row>
    <row r="131" spans="1:73" s="40" customFormat="1" x14ac:dyDescent="0.2">
      <c r="A131" s="169" t="s">
        <v>238</v>
      </c>
      <c r="B131" s="170" t="s">
        <v>239</v>
      </c>
      <c r="C131" s="170" t="s">
        <v>82</v>
      </c>
      <c r="D131" s="170" t="s">
        <v>249</v>
      </c>
      <c r="E131" s="26">
        <v>2422336</v>
      </c>
      <c r="F131" s="131">
        <v>2536418</v>
      </c>
      <c r="G131" s="2">
        <f t="shared" si="3"/>
        <v>114082</v>
      </c>
      <c r="H131" s="44">
        <f t="shared" si="4"/>
        <v>4.7100000000000003E-2</v>
      </c>
      <c r="I131" s="166" t="s">
        <v>870</v>
      </c>
      <c r="J131" s="168" t="s">
        <v>870</v>
      </c>
      <c r="K131" s="166" t="s">
        <v>870</v>
      </c>
      <c r="L131" s="185" t="s">
        <v>870</v>
      </c>
      <c r="M131" s="186" t="s">
        <v>870</v>
      </c>
      <c r="N131" s="14"/>
      <c r="O131" s="14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 s="1"/>
      <c r="BM131" s="1"/>
      <c r="BN131" s="1"/>
      <c r="BO131" s="1"/>
      <c r="BP131" s="1"/>
      <c r="BQ131" s="1"/>
      <c r="BR131" s="1"/>
      <c r="BS131" s="1"/>
      <c r="BT131" s="1"/>
      <c r="BU131" s="1"/>
    </row>
    <row r="132" spans="1:73" s="40" customFormat="1" x14ac:dyDescent="0.2">
      <c r="A132" s="169" t="s">
        <v>238</v>
      </c>
      <c r="B132" s="170" t="s">
        <v>239</v>
      </c>
      <c r="C132" s="170" t="s">
        <v>233</v>
      </c>
      <c r="D132" s="170" t="s">
        <v>250</v>
      </c>
      <c r="E132" s="26">
        <v>1219569</v>
      </c>
      <c r="F132" s="131">
        <v>1201548</v>
      </c>
      <c r="G132" s="2">
        <f t="shared" si="3"/>
        <v>-18021</v>
      </c>
      <c r="H132" s="44">
        <f t="shared" si="4"/>
        <v>-1.4800000000000001E-2</v>
      </c>
      <c r="I132" s="166" t="s">
        <v>870</v>
      </c>
      <c r="J132" s="168" t="s">
        <v>870</v>
      </c>
      <c r="K132" s="166">
        <v>2017</v>
      </c>
      <c r="L132" s="185">
        <v>-30.139999999999986</v>
      </c>
      <c r="M132" s="186">
        <v>-19.649999999999977</v>
      </c>
      <c r="N132" s="14"/>
      <c r="O132" s="14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 s="1"/>
      <c r="BM132" s="1"/>
      <c r="BN132" s="1"/>
      <c r="BO132" s="1"/>
      <c r="BP132" s="1"/>
      <c r="BQ132" s="1"/>
      <c r="BR132" s="1"/>
      <c r="BS132" s="1"/>
      <c r="BT132" s="1"/>
      <c r="BU132" s="1"/>
    </row>
    <row r="133" spans="1:73" s="40" customFormat="1" x14ac:dyDescent="0.2">
      <c r="A133" s="169" t="s">
        <v>238</v>
      </c>
      <c r="B133" s="170" t="s">
        <v>239</v>
      </c>
      <c r="C133" s="170" t="s">
        <v>251</v>
      </c>
      <c r="D133" s="170" t="s">
        <v>252</v>
      </c>
      <c r="E133" s="26">
        <v>2590038</v>
      </c>
      <c r="F133" s="131">
        <v>2747287</v>
      </c>
      <c r="G133" s="2">
        <f t="shared" si="3"/>
        <v>157249</v>
      </c>
      <c r="H133" s="44">
        <f t="shared" si="4"/>
        <v>6.0699999999999997E-2</v>
      </c>
      <c r="I133" s="166" t="s">
        <v>870</v>
      </c>
      <c r="J133" s="168" t="s">
        <v>870</v>
      </c>
      <c r="K133" s="166" t="s">
        <v>870</v>
      </c>
      <c r="L133" s="185" t="s">
        <v>870</v>
      </c>
      <c r="M133" s="186" t="s">
        <v>870</v>
      </c>
      <c r="N133" s="14"/>
      <c r="O133" s="14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 s="1"/>
      <c r="BM133" s="1"/>
      <c r="BN133" s="1"/>
      <c r="BO133" s="1"/>
      <c r="BP133" s="1"/>
      <c r="BQ133" s="1"/>
      <c r="BR133" s="1"/>
      <c r="BS133" s="1"/>
      <c r="BT133" s="1"/>
      <c r="BU133" s="1"/>
    </row>
    <row r="134" spans="1:73" s="40" customFormat="1" x14ac:dyDescent="0.2">
      <c r="A134" s="169" t="s">
        <v>238</v>
      </c>
      <c r="B134" s="170" t="s">
        <v>239</v>
      </c>
      <c r="C134" s="170" t="s">
        <v>95</v>
      </c>
      <c r="D134" s="170" t="s">
        <v>253</v>
      </c>
      <c r="E134" s="26">
        <v>1321217</v>
      </c>
      <c r="F134" s="131">
        <v>1300157</v>
      </c>
      <c r="G134" s="2">
        <f t="shared" si="3"/>
        <v>-21060</v>
      </c>
      <c r="H134" s="44">
        <f t="shared" si="4"/>
        <v>-1.5900000000000001E-2</v>
      </c>
      <c r="I134" s="166" t="s">
        <v>870</v>
      </c>
      <c r="J134" s="168" t="s">
        <v>870</v>
      </c>
      <c r="K134" s="166">
        <v>2017</v>
      </c>
      <c r="L134" s="185">
        <v>-28.840000000000032</v>
      </c>
      <c r="M134" s="186">
        <v>-23.20999999999998</v>
      </c>
      <c r="N134" s="14"/>
      <c r="O134" s="1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 s="1"/>
      <c r="BM134" s="1"/>
      <c r="BN134" s="1"/>
      <c r="BO134" s="1"/>
      <c r="BP134" s="1"/>
      <c r="BQ134" s="1"/>
      <c r="BR134" s="1"/>
      <c r="BS134" s="1"/>
      <c r="BT134" s="1"/>
      <c r="BU134" s="1"/>
    </row>
    <row r="135" spans="1:73" s="40" customFormat="1" x14ac:dyDescent="0.2">
      <c r="A135" s="169" t="s">
        <v>238</v>
      </c>
      <c r="B135" s="170" t="s">
        <v>239</v>
      </c>
      <c r="C135" s="170" t="s">
        <v>138</v>
      </c>
      <c r="D135" s="170" t="s">
        <v>254</v>
      </c>
      <c r="E135" s="26">
        <v>790417</v>
      </c>
      <c r="F135" s="131">
        <v>850892</v>
      </c>
      <c r="G135" s="2">
        <f t="shared" si="3"/>
        <v>60475</v>
      </c>
      <c r="H135" s="44">
        <f t="shared" si="4"/>
        <v>7.6499999999999999E-2</v>
      </c>
      <c r="I135" s="166" t="s">
        <v>870</v>
      </c>
      <c r="J135" s="168" t="s">
        <v>870</v>
      </c>
      <c r="K135" s="166" t="s">
        <v>870</v>
      </c>
      <c r="L135" s="185" t="s">
        <v>870</v>
      </c>
      <c r="M135" s="186" t="s">
        <v>870</v>
      </c>
      <c r="N135" s="14"/>
      <c r="O135" s="14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 s="1"/>
      <c r="BM135" s="1"/>
      <c r="BN135" s="1"/>
      <c r="BO135" s="1"/>
      <c r="BP135" s="1"/>
      <c r="BQ135" s="1"/>
      <c r="BR135" s="1"/>
      <c r="BS135" s="1"/>
      <c r="BT135" s="1"/>
      <c r="BU135" s="1"/>
    </row>
    <row r="136" spans="1:73" s="40" customFormat="1" x14ac:dyDescent="0.2">
      <c r="A136" s="169" t="s">
        <v>238</v>
      </c>
      <c r="B136" s="170" t="s">
        <v>239</v>
      </c>
      <c r="C136" s="170" t="s">
        <v>61</v>
      </c>
      <c r="D136" s="170" t="s">
        <v>255</v>
      </c>
      <c r="E136" s="26">
        <v>3397940</v>
      </c>
      <c r="F136" s="131">
        <v>3244801</v>
      </c>
      <c r="G136" s="2">
        <f t="shared" si="3"/>
        <v>-153139</v>
      </c>
      <c r="H136" s="44">
        <f t="shared" si="4"/>
        <v>-4.5100000000000001E-2</v>
      </c>
      <c r="I136" s="166" t="s">
        <v>870</v>
      </c>
      <c r="J136" s="168" t="s">
        <v>870</v>
      </c>
      <c r="K136" s="166">
        <v>2017</v>
      </c>
      <c r="L136" s="185">
        <v>-113.3599999999999</v>
      </c>
      <c r="M136" s="186">
        <v>-59.009999999999991</v>
      </c>
      <c r="N136" s="14"/>
      <c r="O136" s="14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 s="1"/>
      <c r="BM136" s="1"/>
      <c r="BN136" s="1"/>
      <c r="BO136" s="1"/>
      <c r="BP136" s="1"/>
      <c r="BQ136" s="1"/>
      <c r="BR136" s="1"/>
      <c r="BS136" s="1"/>
      <c r="BT136" s="1"/>
      <c r="BU136" s="1"/>
    </row>
    <row r="137" spans="1:73" s="40" customFormat="1" x14ac:dyDescent="0.2">
      <c r="A137" s="169" t="s">
        <v>238</v>
      </c>
      <c r="B137" s="170" t="s">
        <v>239</v>
      </c>
      <c r="C137" s="170" t="s">
        <v>97</v>
      </c>
      <c r="D137" s="170" t="s">
        <v>256</v>
      </c>
      <c r="E137" s="26">
        <v>13087984</v>
      </c>
      <c r="F137" s="131">
        <v>13468268</v>
      </c>
      <c r="G137" s="2">
        <f t="shared" si="3"/>
        <v>380284</v>
      </c>
      <c r="H137" s="44">
        <f t="shared" si="4"/>
        <v>2.9100000000000001E-2</v>
      </c>
      <c r="I137" s="166" t="s">
        <v>870</v>
      </c>
      <c r="J137" s="168" t="s">
        <v>870</v>
      </c>
      <c r="K137" s="166">
        <v>2017</v>
      </c>
      <c r="L137" s="185">
        <v>-146.69000000000051</v>
      </c>
      <c r="M137" s="186">
        <v>-127.57999999999993</v>
      </c>
      <c r="N137" s="14"/>
      <c r="O137" s="14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 s="1"/>
      <c r="BM137" s="1"/>
      <c r="BN137" s="1"/>
      <c r="BO137" s="1"/>
      <c r="BP137" s="1"/>
      <c r="BQ137" s="1"/>
      <c r="BR137" s="1"/>
      <c r="BS137" s="1"/>
      <c r="BT137" s="1"/>
      <c r="BU137" s="1"/>
    </row>
    <row r="138" spans="1:73" s="40" customFormat="1" x14ac:dyDescent="0.2">
      <c r="A138" s="169" t="s">
        <v>238</v>
      </c>
      <c r="B138" s="170" t="s">
        <v>239</v>
      </c>
      <c r="C138" s="170" t="s">
        <v>181</v>
      </c>
      <c r="D138" s="170" t="s">
        <v>257</v>
      </c>
      <c r="E138" s="26">
        <v>2166439</v>
      </c>
      <c r="F138" s="131">
        <v>2195358</v>
      </c>
      <c r="G138" s="2">
        <f t="shared" ref="G138:G201" si="5">SUM(F138-E138)</f>
        <v>28919</v>
      </c>
      <c r="H138" s="44">
        <f t="shared" ref="H138:H201" si="6">ROUND(G138/E138,4)</f>
        <v>1.3299999999999999E-2</v>
      </c>
      <c r="I138" s="166" t="s">
        <v>870</v>
      </c>
      <c r="J138" s="168" t="s">
        <v>870</v>
      </c>
      <c r="K138" s="166">
        <v>2017</v>
      </c>
      <c r="L138" s="185">
        <v>-28.720000000000027</v>
      </c>
      <c r="M138" s="186">
        <v>-6.7599999999999909</v>
      </c>
      <c r="N138" s="14"/>
      <c r="O138" s="14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 s="1"/>
      <c r="BM138" s="1"/>
      <c r="BN138" s="1"/>
      <c r="BO138" s="1"/>
      <c r="BP138" s="1"/>
      <c r="BQ138" s="1"/>
      <c r="BR138" s="1"/>
      <c r="BS138" s="1"/>
      <c r="BT138" s="1"/>
      <c r="BU138" s="1"/>
    </row>
    <row r="139" spans="1:73" s="40" customFormat="1" x14ac:dyDescent="0.2">
      <c r="A139" s="169" t="s">
        <v>258</v>
      </c>
      <c r="B139" s="170" t="s">
        <v>259</v>
      </c>
      <c r="C139" s="170" t="s">
        <v>82</v>
      </c>
      <c r="D139" s="170" t="s">
        <v>260</v>
      </c>
      <c r="E139" s="26">
        <v>1545957</v>
      </c>
      <c r="F139" s="131">
        <v>1580504</v>
      </c>
      <c r="G139" s="2">
        <f t="shared" si="5"/>
        <v>34547</v>
      </c>
      <c r="H139" s="44">
        <f t="shared" si="6"/>
        <v>2.23E-2</v>
      </c>
      <c r="I139" s="166" t="s">
        <v>870</v>
      </c>
      <c r="J139" s="168" t="s">
        <v>870</v>
      </c>
      <c r="K139" s="166" t="s">
        <v>870</v>
      </c>
      <c r="L139" s="185" t="s">
        <v>870</v>
      </c>
      <c r="M139" s="186" t="s">
        <v>870</v>
      </c>
      <c r="N139" s="14"/>
      <c r="O139" s="14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 s="1"/>
      <c r="BM139" s="1"/>
      <c r="BN139" s="1"/>
      <c r="BO139" s="1"/>
      <c r="BP139" s="1"/>
      <c r="BQ139" s="1"/>
      <c r="BR139" s="1"/>
      <c r="BS139" s="1"/>
      <c r="BT139" s="1"/>
      <c r="BU139" s="1"/>
    </row>
    <row r="140" spans="1:73" s="40" customFormat="1" x14ac:dyDescent="0.2">
      <c r="A140" s="169" t="s">
        <v>258</v>
      </c>
      <c r="B140" s="170" t="s">
        <v>259</v>
      </c>
      <c r="C140" s="170" t="s">
        <v>37</v>
      </c>
      <c r="D140" s="170" t="s">
        <v>261</v>
      </c>
      <c r="E140" s="26">
        <v>871121</v>
      </c>
      <c r="F140" s="131">
        <v>938087</v>
      </c>
      <c r="G140" s="2">
        <f t="shared" si="5"/>
        <v>66966</v>
      </c>
      <c r="H140" s="44">
        <f t="shared" si="6"/>
        <v>7.6899999999999996E-2</v>
      </c>
      <c r="I140" s="166" t="s">
        <v>870</v>
      </c>
      <c r="J140" s="168" t="s">
        <v>870</v>
      </c>
      <c r="K140" s="166" t="s">
        <v>870</v>
      </c>
      <c r="L140" s="185" t="s">
        <v>870</v>
      </c>
      <c r="M140" s="186" t="s">
        <v>870</v>
      </c>
      <c r="N140" s="14"/>
      <c r="O140" s="14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 s="1"/>
      <c r="BM140" s="1"/>
      <c r="BN140" s="1"/>
      <c r="BO140" s="1"/>
      <c r="BP140" s="1"/>
      <c r="BQ140" s="1"/>
      <c r="BR140" s="1"/>
      <c r="BS140" s="1"/>
      <c r="BT140" s="1"/>
      <c r="BU140" s="1"/>
    </row>
    <row r="141" spans="1:73" s="40" customFormat="1" x14ac:dyDescent="0.2">
      <c r="A141" s="169" t="s">
        <v>258</v>
      </c>
      <c r="B141" s="170" t="s">
        <v>259</v>
      </c>
      <c r="C141" s="170" t="s">
        <v>43</v>
      </c>
      <c r="D141" s="170" t="s">
        <v>262</v>
      </c>
      <c r="E141" s="26">
        <v>6219297</v>
      </c>
      <c r="F141" s="131">
        <v>6500142</v>
      </c>
      <c r="G141" s="2">
        <f t="shared" si="5"/>
        <v>280845</v>
      </c>
      <c r="H141" s="44">
        <f t="shared" si="6"/>
        <v>4.5199999999999997E-2</v>
      </c>
      <c r="I141" s="166" t="s">
        <v>870</v>
      </c>
      <c r="J141" s="168" t="s">
        <v>870</v>
      </c>
      <c r="K141" s="166" t="s">
        <v>870</v>
      </c>
      <c r="L141" s="185" t="s">
        <v>870</v>
      </c>
      <c r="M141" s="186" t="s">
        <v>870</v>
      </c>
      <c r="N141" s="14"/>
      <c r="O141" s="14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 s="1"/>
      <c r="BM141" s="1"/>
      <c r="BN141" s="1"/>
      <c r="BO141" s="1"/>
      <c r="BP141" s="1"/>
      <c r="BQ141" s="1"/>
      <c r="BR141" s="1"/>
      <c r="BS141" s="1"/>
      <c r="BT141" s="1"/>
      <c r="BU141" s="1"/>
    </row>
    <row r="142" spans="1:73" s="40" customFormat="1" x14ac:dyDescent="0.2">
      <c r="A142" s="169" t="s">
        <v>258</v>
      </c>
      <c r="B142" s="170" t="s">
        <v>259</v>
      </c>
      <c r="C142" s="170" t="s">
        <v>263</v>
      </c>
      <c r="D142" s="170" t="s">
        <v>264</v>
      </c>
      <c r="E142" s="26">
        <v>8411427</v>
      </c>
      <c r="F142" s="131">
        <v>8755961</v>
      </c>
      <c r="G142" s="2">
        <f t="shared" si="5"/>
        <v>344534</v>
      </c>
      <c r="H142" s="44">
        <f t="shared" si="6"/>
        <v>4.1000000000000002E-2</v>
      </c>
      <c r="I142" s="166" t="s">
        <v>870</v>
      </c>
      <c r="J142" s="168" t="s">
        <v>870</v>
      </c>
      <c r="K142" s="166" t="s">
        <v>870</v>
      </c>
      <c r="L142" s="185" t="s">
        <v>870</v>
      </c>
      <c r="M142" s="186" t="s">
        <v>870</v>
      </c>
      <c r="N142" s="14"/>
      <c r="O142" s="14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 s="1"/>
      <c r="BM142" s="1"/>
      <c r="BN142" s="1"/>
      <c r="BO142" s="1"/>
      <c r="BP142" s="1"/>
      <c r="BQ142" s="1"/>
      <c r="BR142" s="1"/>
      <c r="BS142" s="1"/>
      <c r="BT142" s="1"/>
      <c r="BU142" s="1"/>
    </row>
    <row r="143" spans="1:73" s="40" customFormat="1" x14ac:dyDescent="0.2">
      <c r="A143" s="169" t="s">
        <v>265</v>
      </c>
      <c r="B143" s="170" t="s">
        <v>266</v>
      </c>
      <c r="C143" s="170" t="s">
        <v>267</v>
      </c>
      <c r="D143" s="170" t="s">
        <v>268</v>
      </c>
      <c r="E143" s="26">
        <v>8587</v>
      </c>
      <c r="F143" s="131">
        <v>12018</v>
      </c>
      <c r="G143" s="2">
        <f t="shared" si="5"/>
        <v>3431</v>
      </c>
      <c r="H143" s="44">
        <f t="shared" si="6"/>
        <v>0.39960000000000001</v>
      </c>
      <c r="I143" s="166">
        <v>1</v>
      </c>
      <c r="J143" s="168">
        <v>1</v>
      </c>
      <c r="K143" s="166" t="s">
        <v>870</v>
      </c>
      <c r="L143" s="185" t="s">
        <v>870</v>
      </c>
      <c r="M143" s="186" t="s">
        <v>870</v>
      </c>
      <c r="N143" s="14"/>
      <c r="O143" s="14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 s="1"/>
      <c r="BM143" s="1"/>
      <c r="BN143" s="1"/>
      <c r="BO143" s="1"/>
      <c r="BP143" s="1"/>
      <c r="BQ143" s="1"/>
      <c r="BR143" s="1"/>
      <c r="BS143" s="1"/>
      <c r="BT143" s="1"/>
      <c r="BU143" s="1"/>
    </row>
    <row r="144" spans="1:73" s="40" customFormat="1" x14ac:dyDescent="0.2">
      <c r="A144" s="169" t="s">
        <v>265</v>
      </c>
      <c r="B144" s="170" t="s">
        <v>266</v>
      </c>
      <c r="C144" s="170" t="s">
        <v>155</v>
      </c>
      <c r="D144" s="170" t="s">
        <v>269</v>
      </c>
      <c r="E144" s="26">
        <v>711343</v>
      </c>
      <c r="F144" s="131">
        <v>746317</v>
      </c>
      <c r="G144" s="2">
        <f t="shared" si="5"/>
        <v>34974</v>
      </c>
      <c r="H144" s="44">
        <f t="shared" si="6"/>
        <v>4.9200000000000001E-2</v>
      </c>
      <c r="I144" s="166" t="s">
        <v>870</v>
      </c>
      <c r="J144" s="168" t="s">
        <v>870</v>
      </c>
      <c r="K144" s="166" t="s">
        <v>870</v>
      </c>
      <c r="L144" s="185" t="s">
        <v>870</v>
      </c>
      <c r="M144" s="186" t="s">
        <v>870</v>
      </c>
      <c r="N144" s="14"/>
      <c r="O144" s="1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 s="1"/>
      <c r="BM144" s="1"/>
      <c r="BN144" s="1"/>
      <c r="BO144" s="1"/>
      <c r="BP144" s="1"/>
      <c r="BQ144" s="1"/>
      <c r="BR144" s="1"/>
      <c r="BS144" s="1"/>
      <c r="BT144" s="1"/>
      <c r="BU144" s="1"/>
    </row>
    <row r="145" spans="1:73" s="40" customFormat="1" x14ac:dyDescent="0.2">
      <c r="A145" s="169" t="s">
        <v>265</v>
      </c>
      <c r="B145" s="170" t="s">
        <v>266</v>
      </c>
      <c r="C145" s="170" t="s">
        <v>270</v>
      </c>
      <c r="D145" s="170" t="s">
        <v>271</v>
      </c>
      <c r="E145" s="26">
        <v>463007</v>
      </c>
      <c r="F145" s="131">
        <v>549471</v>
      </c>
      <c r="G145" s="2">
        <f t="shared" si="5"/>
        <v>86464</v>
      </c>
      <c r="H145" s="44">
        <f t="shared" si="6"/>
        <v>0.1867</v>
      </c>
      <c r="I145" s="166" t="s">
        <v>870</v>
      </c>
      <c r="J145" s="168" t="s">
        <v>870</v>
      </c>
      <c r="K145" s="166" t="s">
        <v>870</v>
      </c>
      <c r="L145" s="185" t="s">
        <v>870</v>
      </c>
      <c r="M145" s="186" t="s">
        <v>870</v>
      </c>
      <c r="N145" s="14"/>
      <c r="O145" s="14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 s="1"/>
      <c r="BM145" s="1"/>
      <c r="BN145" s="1"/>
      <c r="BO145" s="1"/>
      <c r="BP145" s="1"/>
      <c r="BQ145" s="1"/>
      <c r="BR145" s="1"/>
      <c r="BS145" s="1"/>
      <c r="BT145" s="1"/>
      <c r="BU145" s="1"/>
    </row>
    <row r="146" spans="1:73" s="40" customFormat="1" x14ac:dyDescent="0.2">
      <c r="A146" s="169" t="s">
        <v>265</v>
      </c>
      <c r="B146" s="170" t="s">
        <v>266</v>
      </c>
      <c r="C146" s="170" t="s">
        <v>161</v>
      </c>
      <c r="D146" s="170" t="s">
        <v>272</v>
      </c>
      <c r="E146" s="26">
        <v>943921</v>
      </c>
      <c r="F146" s="131">
        <v>990455</v>
      </c>
      <c r="G146" s="2">
        <f t="shared" si="5"/>
        <v>46534</v>
      </c>
      <c r="H146" s="44">
        <f t="shared" si="6"/>
        <v>4.9299999999999997E-2</v>
      </c>
      <c r="I146" s="166" t="s">
        <v>870</v>
      </c>
      <c r="J146" s="168" t="s">
        <v>870</v>
      </c>
      <c r="K146" s="166" t="s">
        <v>870</v>
      </c>
      <c r="L146" s="185" t="s">
        <v>870</v>
      </c>
      <c r="M146" s="186" t="s">
        <v>870</v>
      </c>
      <c r="N146" s="14"/>
      <c r="O146" s="14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 s="1"/>
      <c r="BM146" s="1"/>
      <c r="BN146" s="1"/>
      <c r="BO146" s="1"/>
      <c r="BP146" s="1"/>
      <c r="BQ146" s="1"/>
      <c r="BR146" s="1"/>
      <c r="BS146" s="1"/>
      <c r="BT146" s="1"/>
      <c r="BU146" s="1"/>
    </row>
    <row r="147" spans="1:73" s="40" customFormat="1" x14ac:dyDescent="0.2">
      <c r="A147" s="169" t="s">
        <v>265</v>
      </c>
      <c r="B147" s="170" t="s">
        <v>266</v>
      </c>
      <c r="C147" s="170" t="s">
        <v>26</v>
      </c>
      <c r="D147" s="170" t="s">
        <v>273</v>
      </c>
      <c r="E147" s="26">
        <v>6135829</v>
      </c>
      <c r="F147" s="131">
        <v>6343192</v>
      </c>
      <c r="G147" s="2">
        <f t="shared" si="5"/>
        <v>207363</v>
      </c>
      <c r="H147" s="44">
        <f t="shared" si="6"/>
        <v>3.3799999999999997E-2</v>
      </c>
      <c r="I147" s="166" t="s">
        <v>870</v>
      </c>
      <c r="J147" s="168" t="s">
        <v>870</v>
      </c>
      <c r="K147" s="166">
        <v>2017</v>
      </c>
      <c r="L147" s="185">
        <v>-23.739999999999782</v>
      </c>
      <c r="M147" s="186">
        <v>-31.739999999999782</v>
      </c>
      <c r="N147" s="14"/>
      <c r="O147" s="14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 s="1"/>
      <c r="BM147" s="1"/>
      <c r="BN147" s="1"/>
      <c r="BO147" s="1"/>
      <c r="BP147" s="1"/>
      <c r="BQ147" s="1"/>
      <c r="BR147" s="1"/>
      <c r="BS147" s="1"/>
      <c r="BT147" s="1"/>
      <c r="BU147" s="1"/>
    </row>
    <row r="148" spans="1:73" s="40" customFormat="1" x14ac:dyDescent="0.2">
      <c r="A148" s="169" t="s">
        <v>265</v>
      </c>
      <c r="B148" s="170" t="s">
        <v>266</v>
      </c>
      <c r="C148" s="170" t="s">
        <v>57</v>
      </c>
      <c r="D148" s="170" t="s">
        <v>274</v>
      </c>
      <c r="E148" s="26">
        <v>3975131</v>
      </c>
      <c r="F148" s="131">
        <v>4483246</v>
      </c>
      <c r="G148" s="2">
        <f t="shared" si="5"/>
        <v>508115</v>
      </c>
      <c r="H148" s="44">
        <f t="shared" si="6"/>
        <v>0.1278</v>
      </c>
      <c r="I148" s="166" t="s">
        <v>870</v>
      </c>
      <c r="J148" s="168" t="s">
        <v>870</v>
      </c>
      <c r="K148" s="166" t="s">
        <v>870</v>
      </c>
      <c r="L148" s="185" t="s">
        <v>870</v>
      </c>
      <c r="M148" s="186" t="s">
        <v>870</v>
      </c>
      <c r="N148" s="14"/>
      <c r="O148" s="14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 s="1"/>
      <c r="BM148" s="1"/>
      <c r="BN148" s="1"/>
      <c r="BO148" s="1"/>
      <c r="BP148" s="1"/>
      <c r="BQ148" s="1"/>
      <c r="BR148" s="1"/>
      <c r="BS148" s="1"/>
      <c r="BT148" s="1"/>
      <c r="BU148" s="1"/>
    </row>
    <row r="149" spans="1:73" s="40" customFormat="1" x14ac:dyDescent="0.2">
      <c r="A149" s="169" t="s">
        <v>265</v>
      </c>
      <c r="B149" s="170" t="s">
        <v>266</v>
      </c>
      <c r="C149" s="170" t="s">
        <v>79</v>
      </c>
      <c r="D149" s="170" t="s">
        <v>275</v>
      </c>
      <c r="E149" s="26">
        <v>4284447</v>
      </c>
      <c r="F149" s="131">
        <v>4409875</v>
      </c>
      <c r="G149" s="2">
        <f t="shared" si="5"/>
        <v>125428</v>
      </c>
      <c r="H149" s="44">
        <f t="shared" si="6"/>
        <v>2.93E-2</v>
      </c>
      <c r="I149" s="166" t="s">
        <v>870</v>
      </c>
      <c r="J149" s="168" t="s">
        <v>870</v>
      </c>
      <c r="K149" s="166">
        <v>2017</v>
      </c>
      <c r="L149" s="185">
        <v>-25.220000000000027</v>
      </c>
      <c r="M149" s="186">
        <v>-9.7399999999998954</v>
      </c>
      <c r="N149" s="14"/>
      <c r="O149" s="14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 s="1"/>
      <c r="BM149" s="1"/>
      <c r="BN149" s="1"/>
      <c r="BO149" s="1"/>
      <c r="BP149" s="1"/>
      <c r="BQ149" s="1"/>
      <c r="BR149" s="1"/>
      <c r="BS149" s="1"/>
      <c r="BT149" s="1"/>
      <c r="BU149" s="1"/>
    </row>
    <row r="150" spans="1:73" s="40" customFormat="1" x14ac:dyDescent="0.2">
      <c r="A150" s="169" t="s">
        <v>265</v>
      </c>
      <c r="B150" s="170" t="s">
        <v>266</v>
      </c>
      <c r="C150" s="170" t="s">
        <v>16</v>
      </c>
      <c r="D150" s="170" t="s">
        <v>276</v>
      </c>
      <c r="E150" s="26">
        <v>2563423</v>
      </c>
      <c r="F150" s="131">
        <v>2724197</v>
      </c>
      <c r="G150" s="2">
        <f t="shared" si="5"/>
        <v>160774</v>
      </c>
      <c r="H150" s="44">
        <f t="shared" si="6"/>
        <v>6.2700000000000006E-2</v>
      </c>
      <c r="I150" s="166" t="s">
        <v>870</v>
      </c>
      <c r="J150" s="168" t="s">
        <v>870</v>
      </c>
      <c r="K150" s="166">
        <v>2017</v>
      </c>
      <c r="L150" s="185">
        <v>9.2300000000000182</v>
      </c>
      <c r="M150" s="186">
        <v>16.069999999999936</v>
      </c>
      <c r="N150" s="14"/>
      <c r="O150" s="14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 s="1"/>
      <c r="BM150" s="1"/>
      <c r="BN150" s="1"/>
      <c r="BO150" s="1"/>
      <c r="BP150" s="1"/>
      <c r="BQ150" s="1"/>
      <c r="BR150" s="1"/>
      <c r="BS150" s="1"/>
      <c r="BT150" s="1"/>
      <c r="BU150" s="1"/>
    </row>
    <row r="151" spans="1:73" s="40" customFormat="1" x14ac:dyDescent="0.2">
      <c r="A151" s="169" t="s">
        <v>265</v>
      </c>
      <c r="B151" s="170" t="s">
        <v>266</v>
      </c>
      <c r="C151" s="170" t="s">
        <v>82</v>
      </c>
      <c r="D151" s="170" t="s">
        <v>277</v>
      </c>
      <c r="E151" s="26">
        <v>965764</v>
      </c>
      <c r="F151" s="131">
        <v>911454</v>
      </c>
      <c r="G151" s="2">
        <f t="shared" si="5"/>
        <v>-54310</v>
      </c>
      <c r="H151" s="44">
        <f t="shared" si="6"/>
        <v>-5.62E-2</v>
      </c>
      <c r="I151" s="166" t="s">
        <v>870</v>
      </c>
      <c r="J151" s="168" t="s">
        <v>870</v>
      </c>
      <c r="K151" s="166">
        <v>2017</v>
      </c>
      <c r="L151" s="185">
        <v>-32.44</v>
      </c>
      <c r="M151" s="186">
        <v>-21.460000000000008</v>
      </c>
      <c r="N151" s="14"/>
      <c r="O151" s="14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 s="1"/>
      <c r="BM151" s="1"/>
      <c r="BN151" s="1"/>
      <c r="BO151" s="1"/>
      <c r="BP151" s="1"/>
      <c r="BQ151" s="1"/>
      <c r="BR151" s="1"/>
      <c r="BS151" s="1"/>
      <c r="BT151" s="1"/>
      <c r="BU151" s="1"/>
    </row>
    <row r="152" spans="1:73" s="40" customFormat="1" x14ac:dyDescent="0.2">
      <c r="A152" s="169" t="s">
        <v>278</v>
      </c>
      <c r="B152" s="170" t="s">
        <v>279</v>
      </c>
      <c r="C152" s="170" t="s">
        <v>82</v>
      </c>
      <c r="D152" s="170" t="s">
        <v>280</v>
      </c>
      <c r="E152" s="26">
        <v>592950</v>
      </c>
      <c r="F152" s="131">
        <v>638847</v>
      </c>
      <c r="G152" s="2">
        <f t="shared" si="5"/>
        <v>45897</v>
      </c>
      <c r="H152" s="44">
        <f t="shared" si="6"/>
        <v>7.7399999999999997E-2</v>
      </c>
      <c r="I152" s="166">
        <v>1</v>
      </c>
      <c r="J152" s="168" t="s">
        <v>870</v>
      </c>
      <c r="K152" s="166" t="s">
        <v>870</v>
      </c>
      <c r="L152" s="185" t="s">
        <v>870</v>
      </c>
      <c r="M152" s="186" t="s">
        <v>870</v>
      </c>
      <c r="N152" s="14"/>
      <c r="O152" s="14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 s="1"/>
      <c r="BM152" s="1"/>
      <c r="BN152" s="1"/>
      <c r="BO152" s="1"/>
      <c r="BP152" s="1"/>
      <c r="BQ152" s="1"/>
      <c r="BR152" s="1"/>
      <c r="BS152" s="1"/>
      <c r="BT152" s="1"/>
      <c r="BU152" s="1"/>
    </row>
    <row r="153" spans="1:73" s="40" customFormat="1" x14ac:dyDescent="0.2">
      <c r="A153" s="169" t="s">
        <v>278</v>
      </c>
      <c r="B153" s="170" t="s">
        <v>279</v>
      </c>
      <c r="C153" s="170" t="s">
        <v>215</v>
      </c>
      <c r="D153" s="170" t="s">
        <v>281</v>
      </c>
      <c r="E153" s="26">
        <v>32318</v>
      </c>
      <c r="F153" s="131">
        <v>32144</v>
      </c>
      <c r="G153" s="2">
        <f t="shared" si="5"/>
        <v>-174</v>
      </c>
      <c r="H153" s="44">
        <f t="shared" si="6"/>
        <v>-5.4000000000000003E-3</v>
      </c>
      <c r="I153" s="166">
        <v>1</v>
      </c>
      <c r="J153" s="168">
        <v>1</v>
      </c>
      <c r="K153" s="166" t="s">
        <v>870</v>
      </c>
      <c r="L153" s="185" t="s">
        <v>870</v>
      </c>
      <c r="M153" s="186" t="s">
        <v>870</v>
      </c>
      <c r="N153" s="14"/>
      <c r="O153" s="14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 s="1"/>
      <c r="BM153" s="1"/>
      <c r="BN153" s="1"/>
      <c r="BO153" s="1"/>
      <c r="BP153" s="1"/>
      <c r="BQ153" s="1"/>
      <c r="BR153" s="1"/>
      <c r="BS153" s="1"/>
      <c r="BT153" s="1"/>
      <c r="BU153" s="1"/>
    </row>
    <row r="154" spans="1:73" s="40" customFormat="1" x14ac:dyDescent="0.2">
      <c r="A154" s="169" t="s">
        <v>278</v>
      </c>
      <c r="B154" s="170" t="s">
        <v>279</v>
      </c>
      <c r="C154" s="170" t="s">
        <v>185</v>
      </c>
      <c r="D154" s="170" t="s">
        <v>282</v>
      </c>
      <c r="E154" s="26">
        <v>8524</v>
      </c>
      <c r="F154" s="131">
        <v>13231</v>
      </c>
      <c r="G154" s="2">
        <f t="shared" si="5"/>
        <v>4707</v>
      </c>
      <c r="H154" s="44">
        <f t="shared" si="6"/>
        <v>0.55220000000000002</v>
      </c>
      <c r="I154" s="166">
        <v>1</v>
      </c>
      <c r="J154" s="168">
        <v>1</v>
      </c>
      <c r="K154" s="166" t="s">
        <v>870</v>
      </c>
      <c r="L154" s="185" t="s">
        <v>870</v>
      </c>
      <c r="M154" s="186" t="s">
        <v>870</v>
      </c>
      <c r="N154" s="14"/>
      <c r="O154" s="1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 s="1"/>
      <c r="BM154" s="1"/>
      <c r="BN154" s="1"/>
      <c r="BO154" s="1"/>
      <c r="BP154" s="1"/>
      <c r="BQ154" s="1"/>
      <c r="BR154" s="1"/>
      <c r="BS154" s="1"/>
      <c r="BT154" s="1"/>
      <c r="BU154" s="1"/>
    </row>
    <row r="155" spans="1:73" s="40" customFormat="1" x14ac:dyDescent="0.2">
      <c r="A155" s="169" t="s">
        <v>283</v>
      </c>
      <c r="B155" s="170" t="s">
        <v>284</v>
      </c>
      <c r="C155" s="170" t="s">
        <v>57</v>
      </c>
      <c r="D155" s="170" t="s">
        <v>881</v>
      </c>
      <c r="E155" s="26">
        <v>137912</v>
      </c>
      <c r="F155" s="131">
        <v>175281</v>
      </c>
      <c r="G155" s="2">
        <f t="shared" si="5"/>
        <v>37369</v>
      </c>
      <c r="H155" s="44">
        <f t="shared" si="6"/>
        <v>0.27100000000000002</v>
      </c>
      <c r="I155" s="166">
        <v>1</v>
      </c>
      <c r="J155" s="168" t="s">
        <v>870</v>
      </c>
      <c r="K155" s="166" t="s">
        <v>870</v>
      </c>
      <c r="L155" s="185" t="s">
        <v>870</v>
      </c>
      <c r="M155" s="186" t="s">
        <v>870</v>
      </c>
      <c r="N155" s="14"/>
      <c r="O155" s="14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 s="1"/>
      <c r="BM155" s="1"/>
      <c r="BN155" s="1"/>
      <c r="BO155" s="1"/>
      <c r="BP155" s="1"/>
      <c r="BQ155" s="1"/>
      <c r="BR155" s="1"/>
      <c r="BS155" s="1"/>
      <c r="BT155" s="1"/>
      <c r="BU155" s="1"/>
    </row>
    <row r="156" spans="1:73" s="40" customFormat="1" x14ac:dyDescent="0.2">
      <c r="A156" s="169" t="s">
        <v>283</v>
      </c>
      <c r="B156" s="170" t="s">
        <v>284</v>
      </c>
      <c r="C156" s="170" t="s">
        <v>79</v>
      </c>
      <c r="D156" s="170" t="s">
        <v>285</v>
      </c>
      <c r="E156" s="26">
        <v>11839</v>
      </c>
      <c r="F156" s="131">
        <v>12071</v>
      </c>
      <c r="G156" s="2">
        <f t="shared" si="5"/>
        <v>232</v>
      </c>
      <c r="H156" s="44">
        <f t="shared" si="6"/>
        <v>1.9599999999999999E-2</v>
      </c>
      <c r="I156" s="166">
        <v>1</v>
      </c>
      <c r="J156" s="168">
        <v>1</v>
      </c>
      <c r="K156" s="166">
        <v>2017</v>
      </c>
      <c r="L156" s="185">
        <v>-38.650000000000034</v>
      </c>
      <c r="M156" s="186">
        <v>-17.179999999999978</v>
      </c>
      <c r="N156" s="14"/>
      <c r="O156" s="14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 s="1"/>
      <c r="BM156" s="1"/>
      <c r="BN156" s="1"/>
      <c r="BO156" s="1"/>
      <c r="BP156" s="1"/>
      <c r="BQ156" s="1"/>
      <c r="BR156" s="1"/>
      <c r="BS156" s="1"/>
      <c r="BT156" s="1"/>
      <c r="BU156" s="1"/>
    </row>
    <row r="157" spans="1:73" s="40" customFormat="1" x14ac:dyDescent="0.2">
      <c r="A157" s="169" t="s">
        <v>283</v>
      </c>
      <c r="B157" s="170" t="s">
        <v>284</v>
      </c>
      <c r="C157" s="170" t="s">
        <v>69</v>
      </c>
      <c r="D157" s="170" t="s">
        <v>286</v>
      </c>
      <c r="E157" s="26">
        <v>672020</v>
      </c>
      <c r="F157" s="131">
        <v>736689</v>
      </c>
      <c r="G157" s="2">
        <f t="shared" si="5"/>
        <v>64669</v>
      </c>
      <c r="H157" s="44">
        <f t="shared" si="6"/>
        <v>9.6199999999999994E-2</v>
      </c>
      <c r="I157" s="166">
        <v>1</v>
      </c>
      <c r="J157" s="168" t="s">
        <v>870</v>
      </c>
      <c r="K157" s="166" t="s">
        <v>870</v>
      </c>
      <c r="L157" s="185" t="s">
        <v>870</v>
      </c>
      <c r="M157" s="186" t="s">
        <v>870</v>
      </c>
      <c r="N157" s="14"/>
      <c r="O157" s="14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 s="1"/>
      <c r="BM157" s="1"/>
      <c r="BN157" s="1"/>
      <c r="BO157" s="1"/>
      <c r="BP157" s="1"/>
      <c r="BQ157" s="1"/>
      <c r="BR157" s="1"/>
      <c r="BS157" s="1"/>
      <c r="BT157" s="1"/>
      <c r="BU157" s="1"/>
    </row>
    <row r="158" spans="1:73" s="40" customFormat="1" x14ac:dyDescent="0.2">
      <c r="A158" s="169" t="s">
        <v>287</v>
      </c>
      <c r="B158" s="170" t="s">
        <v>288</v>
      </c>
      <c r="C158" s="170" t="s">
        <v>26</v>
      </c>
      <c r="D158" s="170" t="s">
        <v>289</v>
      </c>
      <c r="E158" s="26">
        <v>1358266</v>
      </c>
      <c r="F158" s="131">
        <v>1333429</v>
      </c>
      <c r="G158" s="2">
        <f t="shared" si="5"/>
        <v>-24837</v>
      </c>
      <c r="H158" s="44">
        <f t="shared" si="6"/>
        <v>-1.83E-2</v>
      </c>
      <c r="I158" s="166" t="s">
        <v>870</v>
      </c>
      <c r="J158" s="168" t="s">
        <v>870</v>
      </c>
      <c r="K158" s="166">
        <v>2017</v>
      </c>
      <c r="L158" s="185">
        <v>-34.649999999999977</v>
      </c>
      <c r="M158" s="186">
        <v>-17.150000000000034</v>
      </c>
      <c r="N158" s="14"/>
      <c r="O158" s="14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 s="1"/>
      <c r="BM158" s="1"/>
      <c r="BN158" s="1"/>
      <c r="BO158" s="1"/>
      <c r="BP158" s="1"/>
      <c r="BQ158" s="1"/>
      <c r="BR158" s="1"/>
      <c r="BS158" s="1"/>
      <c r="BT158" s="1"/>
      <c r="BU158" s="1"/>
    </row>
    <row r="159" spans="1:73" s="40" customFormat="1" x14ac:dyDescent="0.2">
      <c r="A159" s="169" t="s">
        <v>287</v>
      </c>
      <c r="B159" s="170" t="s">
        <v>288</v>
      </c>
      <c r="C159" s="170" t="s">
        <v>251</v>
      </c>
      <c r="D159" s="170" t="s">
        <v>290</v>
      </c>
      <c r="E159" s="26">
        <v>357610</v>
      </c>
      <c r="F159" s="131">
        <v>387992</v>
      </c>
      <c r="G159" s="2">
        <f t="shared" si="5"/>
        <v>30382</v>
      </c>
      <c r="H159" s="44">
        <f t="shared" si="6"/>
        <v>8.5000000000000006E-2</v>
      </c>
      <c r="I159" s="166" t="s">
        <v>870</v>
      </c>
      <c r="J159" s="168" t="s">
        <v>870</v>
      </c>
      <c r="K159" s="166">
        <v>2017</v>
      </c>
      <c r="L159" s="185">
        <v>-8.1100000000000136</v>
      </c>
      <c r="M159" s="186">
        <v>-2.4000000000000341</v>
      </c>
      <c r="N159" s="14"/>
      <c r="O159" s="14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 s="1"/>
      <c r="BM159" s="1"/>
      <c r="BN159" s="1"/>
      <c r="BO159" s="1"/>
      <c r="BP159" s="1"/>
      <c r="BQ159" s="1"/>
      <c r="BR159" s="1"/>
      <c r="BS159" s="1"/>
      <c r="BT159" s="1"/>
      <c r="BU159" s="1"/>
    </row>
    <row r="160" spans="1:73" s="40" customFormat="1" x14ac:dyDescent="0.2">
      <c r="A160" s="169" t="s">
        <v>287</v>
      </c>
      <c r="B160" s="170" t="s">
        <v>288</v>
      </c>
      <c r="C160" s="170" t="s">
        <v>69</v>
      </c>
      <c r="D160" s="170" t="s">
        <v>291</v>
      </c>
      <c r="E160" s="26">
        <v>2447157</v>
      </c>
      <c r="F160" s="131">
        <v>2673295</v>
      </c>
      <c r="G160" s="2">
        <f t="shared" si="5"/>
        <v>226138</v>
      </c>
      <c r="H160" s="44">
        <f t="shared" si="6"/>
        <v>9.2399999999999996E-2</v>
      </c>
      <c r="I160" s="166" t="s">
        <v>870</v>
      </c>
      <c r="J160" s="168" t="s">
        <v>870</v>
      </c>
      <c r="K160" s="166" t="s">
        <v>870</v>
      </c>
      <c r="L160" s="185" t="s">
        <v>870</v>
      </c>
      <c r="M160" s="186" t="s">
        <v>870</v>
      </c>
      <c r="N160" s="14"/>
      <c r="O160" s="14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 s="1"/>
      <c r="BM160" s="1"/>
      <c r="BN160" s="1"/>
      <c r="BO160" s="1"/>
      <c r="BP160" s="1"/>
      <c r="BQ160" s="1"/>
      <c r="BR160" s="1"/>
      <c r="BS160" s="1"/>
      <c r="BT160" s="1"/>
      <c r="BU160" s="1"/>
    </row>
    <row r="161" spans="1:73" s="40" customFormat="1" x14ac:dyDescent="0.2">
      <c r="A161" s="169" t="s">
        <v>287</v>
      </c>
      <c r="B161" s="170" t="s">
        <v>288</v>
      </c>
      <c r="C161" s="170" t="s">
        <v>292</v>
      </c>
      <c r="D161" s="170" t="s">
        <v>293</v>
      </c>
      <c r="E161" s="26">
        <v>743496</v>
      </c>
      <c r="F161" s="131">
        <v>826714</v>
      </c>
      <c r="G161" s="2">
        <f t="shared" si="5"/>
        <v>83218</v>
      </c>
      <c r="H161" s="44">
        <f t="shared" si="6"/>
        <v>0.1119</v>
      </c>
      <c r="I161" s="166" t="s">
        <v>870</v>
      </c>
      <c r="J161" s="168" t="s">
        <v>870</v>
      </c>
      <c r="K161" s="166" t="s">
        <v>870</v>
      </c>
      <c r="L161" s="185" t="s">
        <v>870</v>
      </c>
      <c r="M161" s="186" t="s">
        <v>870</v>
      </c>
      <c r="N161" s="14"/>
      <c r="O161" s="14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 s="1"/>
      <c r="BM161" s="1"/>
      <c r="BN161" s="1"/>
      <c r="BO161" s="1"/>
      <c r="BP161" s="1"/>
      <c r="BQ161" s="1"/>
      <c r="BR161" s="1"/>
      <c r="BS161" s="1"/>
      <c r="BT161" s="1"/>
      <c r="BU161" s="1"/>
    </row>
    <row r="162" spans="1:73" s="40" customFormat="1" x14ac:dyDescent="0.2">
      <c r="A162" s="169" t="s">
        <v>287</v>
      </c>
      <c r="B162" s="170" t="s">
        <v>288</v>
      </c>
      <c r="C162" s="170" t="s">
        <v>99</v>
      </c>
      <c r="D162" s="170" t="s">
        <v>294</v>
      </c>
      <c r="E162" s="26">
        <v>172143</v>
      </c>
      <c r="F162" s="131">
        <v>45370</v>
      </c>
      <c r="G162" s="2">
        <f t="shared" si="5"/>
        <v>-126773</v>
      </c>
      <c r="H162" s="44">
        <f t="shared" si="6"/>
        <v>-0.73640000000000005</v>
      </c>
      <c r="I162" s="166">
        <v>1</v>
      </c>
      <c r="J162" s="168">
        <v>1</v>
      </c>
      <c r="K162" s="166">
        <v>2017</v>
      </c>
      <c r="L162" s="185">
        <v>-13.980000000000018</v>
      </c>
      <c r="M162" s="186">
        <v>-21.860000000000014</v>
      </c>
      <c r="N162" s="14"/>
      <c r="O162" s="14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 s="1"/>
      <c r="BM162" s="1"/>
      <c r="BN162" s="1"/>
      <c r="BO162" s="1"/>
      <c r="BP162" s="1"/>
      <c r="BQ162" s="1"/>
      <c r="BR162" s="1"/>
      <c r="BS162" s="1"/>
      <c r="BT162" s="1"/>
      <c r="BU162" s="1"/>
    </row>
    <row r="163" spans="1:73" s="40" customFormat="1" x14ac:dyDescent="0.2">
      <c r="A163" s="169" t="s">
        <v>287</v>
      </c>
      <c r="B163" s="170" t="s">
        <v>288</v>
      </c>
      <c r="C163" s="170" t="s">
        <v>127</v>
      </c>
      <c r="D163" s="170" t="s">
        <v>295</v>
      </c>
      <c r="E163" s="26">
        <v>28992127</v>
      </c>
      <c r="F163" s="131">
        <v>30439169</v>
      </c>
      <c r="G163" s="2">
        <f t="shared" si="5"/>
        <v>1447042</v>
      </c>
      <c r="H163" s="44">
        <f t="shared" si="6"/>
        <v>4.99E-2</v>
      </c>
      <c r="I163" s="166" t="s">
        <v>870</v>
      </c>
      <c r="J163" s="168" t="s">
        <v>870</v>
      </c>
      <c r="K163" s="166">
        <v>2017</v>
      </c>
      <c r="L163" s="185">
        <v>-130.94999999999891</v>
      </c>
      <c r="M163" s="186">
        <v>-105.82999999999993</v>
      </c>
      <c r="N163" s="14"/>
      <c r="O163" s="14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 s="1"/>
      <c r="BM163" s="1"/>
      <c r="BN163" s="1"/>
      <c r="BO163" s="1"/>
      <c r="BP163" s="1"/>
      <c r="BQ163" s="1"/>
      <c r="BR163" s="1"/>
      <c r="BS163" s="1"/>
      <c r="BT163" s="1"/>
      <c r="BU163" s="1"/>
    </row>
    <row r="164" spans="1:73" s="40" customFormat="1" x14ac:dyDescent="0.2">
      <c r="A164" s="169" t="s">
        <v>287</v>
      </c>
      <c r="B164" s="170" t="s">
        <v>288</v>
      </c>
      <c r="C164" s="170" t="s">
        <v>296</v>
      </c>
      <c r="D164" s="170" t="s">
        <v>297</v>
      </c>
      <c r="E164" s="26">
        <v>1221946</v>
      </c>
      <c r="F164" s="131">
        <v>1290380</v>
      </c>
      <c r="G164" s="2">
        <f t="shared" si="5"/>
        <v>68434</v>
      </c>
      <c r="H164" s="44">
        <f t="shared" si="6"/>
        <v>5.6000000000000001E-2</v>
      </c>
      <c r="I164" s="166" t="s">
        <v>870</v>
      </c>
      <c r="J164" s="168" t="s">
        <v>870</v>
      </c>
      <c r="K164" s="166" t="s">
        <v>870</v>
      </c>
      <c r="L164" s="185" t="s">
        <v>870</v>
      </c>
      <c r="M164" s="186" t="s">
        <v>870</v>
      </c>
      <c r="N164" s="14"/>
      <c r="O164" s="1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 s="1"/>
      <c r="BM164" s="1"/>
      <c r="BN164" s="1"/>
      <c r="BO164" s="1"/>
      <c r="BP164" s="1"/>
      <c r="BQ164" s="1"/>
      <c r="BR164" s="1"/>
      <c r="BS164" s="1"/>
      <c r="BT164" s="1"/>
      <c r="BU164" s="1"/>
    </row>
    <row r="165" spans="1:73" s="40" customFormat="1" x14ac:dyDescent="0.2">
      <c r="A165" s="169" t="s">
        <v>287</v>
      </c>
      <c r="B165" s="170" t="s">
        <v>288</v>
      </c>
      <c r="C165" s="170" t="s">
        <v>298</v>
      </c>
      <c r="D165" s="170" t="s">
        <v>299</v>
      </c>
      <c r="E165" s="26">
        <v>930516</v>
      </c>
      <c r="F165" s="131">
        <v>980624</v>
      </c>
      <c r="G165" s="2">
        <f t="shared" si="5"/>
        <v>50108</v>
      </c>
      <c r="H165" s="44">
        <f t="shared" si="6"/>
        <v>5.3800000000000001E-2</v>
      </c>
      <c r="I165" s="166" t="s">
        <v>870</v>
      </c>
      <c r="J165" s="168" t="s">
        <v>870</v>
      </c>
      <c r="K165" s="166" t="s">
        <v>870</v>
      </c>
      <c r="L165" s="185" t="s">
        <v>870</v>
      </c>
      <c r="M165" s="186" t="s">
        <v>870</v>
      </c>
      <c r="N165" s="14"/>
      <c r="O165" s="14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 s="1"/>
      <c r="BM165" s="1"/>
      <c r="BN165" s="1"/>
      <c r="BO165" s="1"/>
      <c r="BP165" s="1"/>
      <c r="BQ165" s="1"/>
      <c r="BR165" s="1"/>
      <c r="BS165" s="1"/>
      <c r="BT165" s="1"/>
      <c r="BU165" s="1"/>
    </row>
    <row r="166" spans="1:73" s="40" customFormat="1" x14ac:dyDescent="0.2">
      <c r="A166" s="169" t="s">
        <v>300</v>
      </c>
      <c r="B166" s="170" t="s">
        <v>301</v>
      </c>
      <c r="C166" s="170" t="s">
        <v>190</v>
      </c>
      <c r="D166" s="170" t="s">
        <v>302</v>
      </c>
      <c r="E166" s="26">
        <v>1728232</v>
      </c>
      <c r="F166" s="131">
        <v>1789512</v>
      </c>
      <c r="G166" s="2">
        <f t="shared" si="5"/>
        <v>61280</v>
      </c>
      <c r="H166" s="44">
        <f t="shared" si="6"/>
        <v>3.5499999999999997E-2</v>
      </c>
      <c r="I166" s="166" t="s">
        <v>870</v>
      </c>
      <c r="J166" s="168" t="s">
        <v>870</v>
      </c>
      <c r="K166" s="166" t="s">
        <v>870</v>
      </c>
      <c r="L166" s="185" t="s">
        <v>870</v>
      </c>
      <c r="M166" s="186" t="s">
        <v>870</v>
      </c>
      <c r="N166" s="14"/>
      <c r="O166" s="14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 s="1"/>
      <c r="BM166" s="1"/>
      <c r="BN166" s="1"/>
      <c r="BO166" s="1"/>
      <c r="BP166" s="1"/>
      <c r="BQ166" s="1"/>
      <c r="BR166" s="1"/>
      <c r="BS166" s="1"/>
      <c r="BT166" s="1"/>
      <c r="BU166" s="1"/>
    </row>
    <row r="167" spans="1:73" s="40" customFormat="1" x14ac:dyDescent="0.2">
      <c r="A167" s="169" t="s">
        <v>300</v>
      </c>
      <c r="B167" s="170" t="s">
        <v>301</v>
      </c>
      <c r="C167" s="170" t="s">
        <v>57</v>
      </c>
      <c r="D167" s="170" t="s">
        <v>303</v>
      </c>
      <c r="E167" s="26">
        <v>2370215</v>
      </c>
      <c r="F167" s="131">
        <v>2179074</v>
      </c>
      <c r="G167" s="2">
        <f t="shared" si="5"/>
        <v>-191141</v>
      </c>
      <c r="H167" s="44">
        <f t="shared" si="6"/>
        <v>-8.0600000000000005E-2</v>
      </c>
      <c r="I167" s="166" t="s">
        <v>870</v>
      </c>
      <c r="J167" s="168" t="s">
        <v>870</v>
      </c>
      <c r="K167" s="166">
        <v>2017</v>
      </c>
      <c r="L167" s="185">
        <v>-62.820000000000164</v>
      </c>
      <c r="M167" s="186">
        <v>-60.129999999999995</v>
      </c>
      <c r="N167" s="14"/>
      <c r="O167" s="14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 s="1"/>
      <c r="BM167" s="1"/>
      <c r="BN167" s="1"/>
      <c r="BO167" s="1"/>
      <c r="BP167" s="1"/>
      <c r="BQ167" s="1"/>
      <c r="BR167" s="1"/>
      <c r="BS167" s="1"/>
      <c r="BT167" s="1"/>
      <c r="BU167" s="1"/>
    </row>
    <row r="168" spans="1:73" s="40" customFormat="1" x14ac:dyDescent="0.2">
      <c r="A168" s="169" t="s">
        <v>300</v>
      </c>
      <c r="B168" s="170" t="s">
        <v>301</v>
      </c>
      <c r="C168" s="170" t="s">
        <v>82</v>
      </c>
      <c r="D168" s="170" t="s">
        <v>304</v>
      </c>
      <c r="E168" s="26">
        <v>959562</v>
      </c>
      <c r="F168" s="131">
        <v>943131</v>
      </c>
      <c r="G168" s="2">
        <f t="shared" si="5"/>
        <v>-16431</v>
      </c>
      <c r="H168" s="44">
        <f t="shared" si="6"/>
        <v>-1.7100000000000001E-2</v>
      </c>
      <c r="I168" s="166" t="s">
        <v>870</v>
      </c>
      <c r="J168" s="168" t="s">
        <v>870</v>
      </c>
      <c r="K168" s="166">
        <v>2017</v>
      </c>
      <c r="L168" s="185">
        <v>-11.319999999999993</v>
      </c>
      <c r="M168" s="186">
        <v>-26.200000000000017</v>
      </c>
      <c r="N168" s="14"/>
      <c r="O168" s="14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 s="1"/>
      <c r="BM168" s="1"/>
      <c r="BN168" s="1"/>
      <c r="BO168" s="1"/>
      <c r="BP168" s="1"/>
      <c r="BQ168" s="1"/>
      <c r="BR168" s="1"/>
      <c r="BS168" s="1"/>
      <c r="BT168" s="1"/>
      <c r="BU168" s="1"/>
    </row>
    <row r="169" spans="1:73" s="40" customFormat="1" x14ac:dyDescent="0.2">
      <c r="A169" s="169" t="s">
        <v>300</v>
      </c>
      <c r="B169" s="170" t="s">
        <v>301</v>
      </c>
      <c r="C169" s="170" t="s">
        <v>37</v>
      </c>
      <c r="D169" s="170" t="s">
        <v>305</v>
      </c>
      <c r="E169" s="26">
        <v>792570</v>
      </c>
      <c r="F169" s="131">
        <v>663367</v>
      </c>
      <c r="G169" s="2">
        <f t="shared" si="5"/>
        <v>-129203</v>
      </c>
      <c r="H169" s="44">
        <f t="shared" si="6"/>
        <v>-0.16300000000000001</v>
      </c>
      <c r="I169" s="166" t="s">
        <v>870</v>
      </c>
      <c r="J169" s="168" t="s">
        <v>870</v>
      </c>
      <c r="K169" s="166">
        <v>2017</v>
      </c>
      <c r="L169" s="185">
        <v>-36.200000000000045</v>
      </c>
      <c r="M169" s="186">
        <v>-17.409999999999968</v>
      </c>
      <c r="N169" s="14"/>
      <c r="O169" s="14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 s="1"/>
      <c r="BM169" s="1"/>
      <c r="BN169" s="1"/>
      <c r="BO169" s="1"/>
      <c r="BP169" s="1"/>
      <c r="BQ169" s="1"/>
      <c r="BR169" s="1"/>
      <c r="BS169" s="1"/>
      <c r="BT169" s="1"/>
      <c r="BU169" s="1"/>
    </row>
    <row r="170" spans="1:73" s="40" customFormat="1" x14ac:dyDescent="0.2">
      <c r="A170" s="169" t="s">
        <v>300</v>
      </c>
      <c r="B170" s="170" t="s">
        <v>301</v>
      </c>
      <c r="C170" s="170" t="s">
        <v>67</v>
      </c>
      <c r="D170" s="170" t="s">
        <v>306</v>
      </c>
      <c r="E170" s="26">
        <v>1655175</v>
      </c>
      <c r="F170" s="131">
        <v>1642448</v>
      </c>
      <c r="G170" s="2">
        <f t="shared" si="5"/>
        <v>-12727</v>
      </c>
      <c r="H170" s="44">
        <f t="shared" si="6"/>
        <v>-7.7000000000000002E-3</v>
      </c>
      <c r="I170" s="166">
        <v>1</v>
      </c>
      <c r="J170" s="168" t="s">
        <v>870</v>
      </c>
      <c r="K170" s="166">
        <v>2017</v>
      </c>
      <c r="L170" s="185">
        <v>-3.7799999999999727</v>
      </c>
      <c r="M170" s="186">
        <v>-7.709999999999809</v>
      </c>
      <c r="N170" s="14"/>
      <c r="O170" s="14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 s="1"/>
      <c r="BM170" s="1"/>
      <c r="BN170" s="1"/>
      <c r="BO170" s="1"/>
      <c r="BP170" s="1"/>
      <c r="BQ170" s="1"/>
      <c r="BR170" s="1"/>
      <c r="BS170" s="1"/>
      <c r="BT170" s="1"/>
      <c r="BU170" s="1"/>
    </row>
    <row r="171" spans="1:73" s="40" customFormat="1" x14ac:dyDescent="0.2">
      <c r="A171" s="169" t="s">
        <v>300</v>
      </c>
      <c r="B171" s="170" t="s">
        <v>301</v>
      </c>
      <c r="C171" s="170" t="s">
        <v>251</v>
      </c>
      <c r="D171" s="170" t="s">
        <v>307</v>
      </c>
      <c r="E171" s="26">
        <v>4499923</v>
      </c>
      <c r="F171" s="131">
        <v>4380569</v>
      </c>
      <c r="G171" s="2">
        <f t="shared" si="5"/>
        <v>-119354</v>
      </c>
      <c r="H171" s="44">
        <f t="shared" si="6"/>
        <v>-2.6499999999999999E-2</v>
      </c>
      <c r="I171" s="166" t="s">
        <v>870</v>
      </c>
      <c r="J171" s="168" t="s">
        <v>870</v>
      </c>
      <c r="K171" s="166" t="s">
        <v>870</v>
      </c>
      <c r="L171" s="185" t="s">
        <v>870</v>
      </c>
      <c r="M171" s="186" t="s">
        <v>870</v>
      </c>
      <c r="N171" s="14"/>
      <c r="O171" s="14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 s="1"/>
      <c r="BM171" s="1"/>
      <c r="BN171" s="1"/>
      <c r="BO171" s="1"/>
      <c r="BP171" s="1"/>
      <c r="BQ171" s="1"/>
      <c r="BR171" s="1"/>
      <c r="BS171" s="1"/>
      <c r="BT171" s="1"/>
      <c r="BU171" s="1"/>
    </row>
    <row r="172" spans="1:73" s="40" customFormat="1" x14ac:dyDescent="0.2">
      <c r="A172" s="169" t="s">
        <v>300</v>
      </c>
      <c r="B172" s="170" t="s">
        <v>301</v>
      </c>
      <c r="C172" s="170" t="s">
        <v>308</v>
      </c>
      <c r="D172" s="170" t="s">
        <v>309</v>
      </c>
      <c r="E172" s="26">
        <v>78377</v>
      </c>
      <c r="F172" s="131">
        <v>112259</v>
      </c>
      <c r="G172" s="2">
        <f t="shared" si="5"/>
        <v>33882</v>
      </c>
      <c r="H172" s="44">
        <f t="shared" si="6"/>
        <v>0.43230000000000002</v>
      </c>
      <c r="I172" s="166">
        <v>1</v>
      </c>
      <c r="J172" s="168" t="s">
        <v>870</v>
      </c>
      <c r="K172" s="166">
        <v>2017</v>
      </c>
      <c r="L172" s="185">
        <v>-25.019999999999982</v>
      </c>
      <c r="M172" s="186">
        <v>-0.39999999999997726</v>
      </c>
      <c r="N172" s="14"/>
      <c r="O172" s="14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 s="1"/>
      <c r="BM172" s="1"/>
      <c r="BN172" s="1"/>
      <c r="BO172" s="1"/>
      <c r="BP172" s="1"/>
      <c r="BQ172" s="1"/>
      <c r="BR172" s="1"/>
      <c r="BS172" s="1"/>
      <c r="BT172" s="1"/>
      <c r="BU172" s="1"/>
    </row>
    <row r="173" spans="1:73" s="40" customFormat="1" x14ac:dyDescent="0.2">
      <c r="A173" s="169" t="s">
        <v>300</v>
      </c>
      <c r="B173" s="170" t="s">
        <v>301</v>
      </c>
      <c r="C173" s="170" t="s">
        <v>88</v>
      </c>
      <c r="D173" s="170" t="s">
        <v>310</v>
      </c>
      <c r="E173" s="26">
        <v>904963</v>
      </c>
      <c r="F173" s="131">
        <v>778208</v>
      </c>
      <c r="G173" s="2">
        <f t="shared" si="5"/>
        <v>-126755</v>
      </c>
      <c r="H173" s="44">
        <f t="shared" si="6"/>
        <v>-0.1401</v>
      </c>
      <c r="I173" s="166">
        <v>1</v>
      </c>
      <c r="J173" s="168" t="s">
        <v>870</v>
      </c>
      <c r="K173" s="166">
        <v>2017</v>
      </c>
      <c r="L173" s="185">
        <v>-49.490000000000009</v>
      </c>
      <c r="M173" s="186">
        <v>-18.689999999999941</v>
      </c>
      <c r="N173" s="14"/>
      <c r="O173" s="14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 s="1"/>
      <c r="BM173" s="1"/>
      <c r="BN173" s="1"/>
      <c r="BO173" s="1"/>
      <c r="BP173" s="1"/>
      <c r="BQ173" s="1"/>
      <c r="BR173" s="1"/>
      <c r="BS173" s="1"/>
      <c r="BT173" s="1"/>
      <c r="BU173" s="1"/>
    </row>
    <row r="174" spans="1:73" s="40" customFormat="1" x14ac:dyDescent="0.2">
      <c r="A174" s="169" t="s">
        <v>311</v>
      </c>
      <c r="B174" s="170" t="s">
        <v>312</v>
      </c>
      <c r="C174" s="170" t="s">
        <v>313</v>
      </c>
      <c r="D174" s="170" t="s">
        <v>314</v>
      </c>
      <c r="E174" s="26">
        <v>932400</v>
      </c>
      <c r="F174" s="131">
        <v>957275</v>
      </c>
      <c r="G174" s="2">
        <f t="shared" si="5"/>
        <v>24875</v>
      </c>
      <c r="H174" s="44">
        <f t="shared" si="6"/>
        <v>2.6700000000000002E-2</v>
      </c>
      <c r="I174" s="166" t="s">
        <v>870</v>
      </c>
      <c r="J174" s="168" t="s">
        <v>870</v>
      </c>
      <c r="K174" s="166">
        <v>2017</v>
      </c>
      <c r="L174" s="185">
        <v>-10.120000000000005</v>
      </c>
      <c r="M174" s="186">
        <v>-5.0299999999999727</v>
      </c>
      <c r="N174" s="14"/>
      <c r="O174" s="1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 s="1"/>
      <c r="BM174" s="1"/>
      <c r="BN174" s="1"/>
      <c r="BO174" s="1"/>
      <c r="BP174" s="1"/>
      <c r="BQ174" s="1"/>
      <c r="BR174" s="1"/>
      <c r="BS174" s="1"/>
      <c r="BT174" s="1"/>
      <c r="BU174" s="1"/>
    </row>
    <row r="175" spans="1:73" s="40" customFormat="1" x14ac:dyDescent="0.2">
      <c r="A175" s="169" t="s">
        <v>311</v>
      </c>
      <c r="B175" s="170" t="s">
        <v>312</v>
      </c>
      <c r="C175" s="170" t="s">
        <v>315</v>
      </c>
      <c r="D175" s="170" t="s">
        <v>316</v>
      </c>
      <c r="E175" s="26">
        <v>571344</v>
      </c>
      <c r="F175" s="131">
        <v>520327</v>
      </c>
      <c r="G175" s="2">
        <f t="shared" si="5"/>
        <v>-51017</v>
      </c>
      <c r="H175" s="44">
        <f t="shared" si="6"/>
        <v>-8.9300000000000004E-2</v>
      </c>
      <c r="I175" s="166" t="s">
        <v>870</v>
      </c>
      <c r="J175" s="168" t="s">
        <v>870</v>
      </c>
      <c r="K175" s="166">
        <v>2017</v>
      </c>
      <c r="L175" s="185">
        <v>-29.03000000000003</v>
      </c>
      <c r="M175" s="186">
        <v>-7.2400000000000091</v>
      </c>
      <c r="N175" s="14"/>
      <c r="O175" s="14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 s="1"/>
      <c r="BM175" s="1"/>
      <c r="BN175" s="1"/>
      <c r="BO175" s="1"/>
      <c r="BP175" s="1"/>
      <c r="BQ175" s="1"/>
      <c r="BR175" s="1"/>
      <c r="BS175" s="1"/>
      <c r="BT175" s="1"/>
      <c r="BU175" s="1"/>
    </row>
    <row r="176" spans="1:73" s="40" customFormat="1" x14ac:dyDescent="0.2">
      <c r="A176" s="169" t="s">
        <v>311</v>
      </c>
      <c r="B176" s="170" t="s">
        <v>312</v>
      </c>
      <c r="C176" s="170" t="s">
        <v>317</v>
      </c>
      <c r="D176" s="170" t="s">
        <v>318</v>
      </c>
      <c r="E176" s="26">
        <v>1469591</v>
      </c>
      <c r="F176" s="131">
        <v>1542248</v>
      </c>
      <c r="G176" s="2">
        <f t="shared" si="5"/>
        <v>72657</v>
      </c>
      <c r="H176" s="44">
        <f t="shared" si="6"/>
        <v>4.9399999999999999E-2</v>
      </c>
      <c r="I176" s="166" t="s">
        <v>870</v>
      </c>
      <c r="J176" s="168" t="s">
        <v>870</v>
      </c>
      <c r="K176" s="166" t="s">
        <v>870</v>
      </c>
      <c r="L176" s="185" t="s">
        <v>870</v>
      </c>
      <c r="M176" s="186" t="s">
        <v>870</v>
      </c>
      <c r="N176" s="14"/>
      <c r="O176" s="14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 s="1"/>
      <c r="BM176" s="1"/>
      <c r="BN176" s="1"/>
      <c r="BO176" s="1"/>
      <c r="BP176" s="1"/>
      <c r="BQ176" s="1"/>
      <c r="BR176" s="1"/>
      <c r="BS176" s="1"/>
      <c r="BT176" s="1"/>
      <c r="BU176" s="1"/>
    </row>
    <row r="177" spans="1:73" s="40" customFormat="1" x14ac:dyDescent="0.2">
      <c r="A177" s="169" t="s">
        <v>311</v>
      </c>
      <c r="B177" s="170" t="s">
        <v>312</v>
      </c>
      <c r="C177" s="170" t="s">
        <v>26</v>
      </c>
      <c r="D177" s="170" t="s">
        <v>319</v>
      </c>
      <c r="E177" s="26">
        <v>6636781</v>
      </c>
      <c r="F177" s="131">
        <v>6525550</v>
      </c>
      <c r="G177" s="2">
        <f t="shared" si="5"/>
        <v>-111231</v>
      </c>
      <c r="H177" s="44">
        <f t="shared" si="6"/>
        <v>-1.6799999999999999E-2</v>
      </c>
      <c r="I177" s="166" t="s">
        <v>870</v>
      </c>
      <c r="J177" s="168" t="s">
        <v>870</v>
      </c>
      <c r="K177" s="166" t="s">
        <v>870</v>
      </c>
      <c r="L177" s="185" t="s">
        <v>870</v>
      </c>
      <c r="M177" s="186" t="s">
        <v>870</v>
      </c>
      <c r="N177" s="14"/>
      <c r="O177" s="14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 s="1"/>
      <c r="BM177" s="1"/>
      <c r="BN177" s="1"/>
      <c r="BO177" s="1"/>
      <c r="BP177" s="1"/>
      <c r="BQ177" s="1"/>
      <c r="BR177" s="1"/>
      <c r="BS177" s="1"/>
      <c r="BT177" s="1"/>
      <c r="BU177" s="1"/>
    </row>
    <row r="178" spans="1:73" s="40" customFormat="1" x14ac:dyDescent="0.2">
      <c r="A178" s="169" t="s">
        <v>311</v>
      </c>
      <c r="B178" s="170" t="s">
        <v>312</v>
      </c>
      <c r="C178" s="170" t="s">
        <v>57</v>
      </c>
      <c r="D178" s="170" t="s">
        <v>320</v>
      </c>
      <c r="E178" s="26">
        <v>428515</v>
      </c>
      <c r="F178" s="131">
        <v>493677</v>
      </c>
      <c r="G178" s="2">
        <f t="shared" si="5"/>
        <v>65162</v>
      </c>
      <c r="H178" s="44">
        <f t="shared" si="6"/>
        <v>0.15210000000000001</v>
      </c>
      <c r="I178" s="166">
        <v>1</v>
      </c>
      <c r="J178" s="168" t="s">
        <v>870</v>
      </c>
      <c r="K178" s="166" t="s">
        <v>870</v>
      </c>
      <c r="L178" s="185" t="s">
        <v>870</v>
      </c>
      <c r="M178" s="186" t="s">
        <v>870</v>
      </c>
      <c r="N178" s="14"/>
      <c r="O178" s="14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 s="1"/>
      <c r="BM178" s="1"/>
      <c r="BN178" s="1"/>
      <c r="BO178" s="1"/>
      <c r="BP178" s="1"/>
      <c r="BQ178" s="1"/>
      <c r="BR178" s="1"/>
      <c r="BS178" s="1"/>
      <c r="BT178" s="1"/>
      <c r="BU178" s="1"/>
    </row>
    <row r="179" spans="1:73" s="40" customFormat="1" x14ac:dyDescent="0.2">
      <c r="A179" s="169" t="s">
        <v>311</v>
      </c>
      <c r="B179" s="170" t="s">
        <v>312</v>
      </c>
      <c r="C179" s="170" t="s">
        <v>63</v>
      </c>
      <c r="D179" s="170" t="s">
        <v>321</v>
      </c>
      <c r="E179" s="26">
        <v>837346</v>
      </c>
      <c r="F179" s="131">
        <v>889176</v>
      </c>
      <c r="G179" s="2">
        <f t="shared" si="5"/>
        <v>51830</v>
      </c>
      <c r="H179" s="44">
        <f t="shared" si="6"/>
        <v>6.1899999999999997E-2</v>
      </c>
      <c r="I179" s="166">
        <v>1</v>
      </c>
      <c r="J179" s="168" t="s">
        <v>870</v>
      </c>
      <c r="K179" s="166" t="s">
        <v>870</v>
      </c>
      <c r="L179" s="185" t="s">
        <v>870</v>
      </c>
      <c r="M179" s="186" t="s">
        <v>870</v>
      </c>
      <c r="N179" s="14"/>
      <c r="O179" s="14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 s="1"/>
      <c r="BM179" s="1"/>
      <c r="BN179" s="1"/>
      <c r="BO179" s="1"/>
      <c r="BP179" s="1"/>
      <c r="BQ179" s="1"/>
      <c r="BR179" s="1"/>
      <c r="BS179" s="1"/>
      <c r="BT179" s="1"/>
      <c r="BU179" s="1"/>
    </row>
    <row r="180" spans="1:73" s="40" customFormat="1" x14ac:dyDescent="0.2">
      <c r="A180" s="169" t="s">
        <v>311</v>
      </c>
      <c r="B180" s="170" t="s">
        <v>312</v>
      </c>
      <c r="C180" s="170" t="s">
        <v>99</v>
      </c>
      <c r="D180" s="170" t="s">
        <v>322</v>
      </c>
      <c r="E180" s="26">
        <v>28022</v>
      </c>
      <c r="F180" s="131">
        <v>27647</v>
      </c>
      <c r="G180" s="2">
        <f t="shared" si="5"/>
        <v>-375</v>
      </c>
      <c r="H180" s="44">
        <f t="shared" si="6"/>
        <v>-1.34E-2</v>
      </c>
      <c r="I180" s="166">
        <v>1</v>
      </c>
      <c r="J180" s="168">
        <v>1</v>
      </c>
      <c r="K180" s="166" t="s">
        <v>870</v>
      </c>
      <c r="L180" s="185" t="s">
        <v>870</v>
      </c>
      <c r="M180" s="186" t="s">
        <v>870</v>
      </c>
      <c r="N180" s="14"/>
      <c r="O180" s="14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 s="1"/>
      <c r="BM180" s="1"/>
      <c r="BN180" s="1"/>
      <c r="BO180" s="1"/>
      <c r="BP180" s="1"/>
      <c r="BQ180" s="1"/>
      <c r="BR180" s="1"/>
      <c r="BS180" s="1"/>
      <c r="BT180" s="1"/>
      <c r="BU180" s="1"/>
    </row>
    <row r="181" spans="1:73" s="40" customFormat="1" x14ac:dyDescent="0.2">
      <c r="A181" s="169" t="s">
        <v>311</v>
      </c>
      <c r="B181" s="170" t="s">
        <v>312</v>
      </c>
      <c r="C181" s="170" t="s">
        <v>323</v>
      </c>
      <c r="D181" s="170" t="s">
        <v>324</v>
      </c>
      <c r="E181" s="26">
        <v>243966</v>
      </c>
      <c r="F181" s="131">
        <v>302971</v>
      </c>
      <c r="G181" s="2">
        <f t="shared" si="5"/>
        <v>59005</v>
      </c>
      <c r="H181" s="44">
        <f t="shared" si="6"/>
        <v>0.2419</v>
      </c>
      <c r="I181" s="166">
        <v>1</v>
      </c>
      <c r="J181" s="168" t="s">
        <v>870</v>
      </c>
      <c r="K181" s="166" t="s">
        <v>870</v>
      </c>
      <c r="L181" s="185" t="s">
        <v>870</v>
      </c>
      <c r="M181" s="186" t="s">
        <v>870</v>
      </c>
      <c r="N181" s="14"/>
      <c r="O181" s="14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 s="1"/>
      <c r="BM181" s="1"/>
      <c r="BN181" s="1"/>
      <c r="BO181" s="1"/>
      <c r="BP181" s="1"/>
      <c r="BQ181" s="1"/>
      <c r="BR181" s="1"/>
      <c r="BS181" s="1"/>
      <c r="BT181" s="1"/>
      <c r="BU181" s="1"/>
    </row>
    <row r="182" spans="1:73" s="40" customFormat="1" x14ac:dyDescent="0.2">
      <c r="A182" s="169" t="s">
        <v>311</v>
      </c>
      <c r="B182" s="170" t="s">
        <v>312</v>
      </c>
      <c r="C182" s="170" t="s">
        <v>325</v>
      </c>
      <c r="D182" s="170" t="s">
        <v>326</v>
      </c>
      <c r="E182" s="26">
        <v>4353237</v>
      </c>
      <c r="F182" s="131">
        <v>4189062</v>
      </c>
      <c r="G182" s="2">
        <f t="shared" si="5"/>
        <v>-164175</v>
      </c>
      <c r="H182" s="44">
        <f t="shared" si="6"/>
        <v>-3.7699999999999997E-2</v>
      </c>
      <c r="I182" s="166" t="s">
        <v>870</v>
      </c>
      <c r="J182" s="168" t="s">
        <v>870</v>
      </c>
      <c r="K182" s="166" t="s">
        <v>870</v>
      </c>
      <c r="L182" s="185" t="s">
        <v>870</v>
      </c>
      <c r="M182" s="186" t="s">
        <v>870</v>
      </c>
      <c r="N182" s="14"/>
      <c r="O182" s="14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 s="1"/>
      <c r="BM182" s="1"/>
      <c r="BN182" s="1"/>
      <c r="BO182" s="1"/>
      <c r="BP182" s="1"/>
      <c r="BQ182" s="1"/>
      <c r="BR182" s="1"/>
      <c r="BS182" s="1"/>
      <c r="BT182" s="1"/>
      <c r="BU182" s="1"/>
    </row>
    <row r="183" spans="1:73" s="40" customFormat="1" x14ac:dyDescent="0.2">
      <c r="A183" s="169" t="s">
        <v>311</v>
      </c>
      <c r="B183" s="170" t="s">
        <v>312</v>
      </c>
      <c r="C183" s="170" t="s">
        <v>327</v>
      </c>
      <c r="D183" s="170" t="s">
        <v>328</v>
      </c>
      <c r="E183" s="26">
        <v>2689219</v>
      </c>
      <c r="F183" s="131">
        <v>2900259</v>
      </c>
      <c r="G183" s="2">
        <f t="shared" si="5"/>
        <v>211040</v>
      </c>
      <c r="H183" s="44">
        <f t="shared" si="6"/>
        <v>7.85E-2</v>
      </c>
      <c r="I183" s="166">
        <v>1</v>
      </c>
      <c r="J183" s="168" t="s">
        <v>870</v>
      </c>
      <c r="K183" s="166" t="s">
        <v>870</v>
      </c>
      <c r="L183" s="185" t="s">
        <v>870</v>
      </c>
      <c r="M183" s="186" t="s">
        <v>870</v>
      </c>
      <c r="N183" s="14"/>
      <c r="O183" s="14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 s="1"/>
      <c r="BM183" s="1"/>
      <c r="BN183" s="1"/>
      <c r="BO183" s="1"/>
      <c r="BP183" s="1"/>
      <c r="BQ183" s="1"/>
      <c r="BR183" s="1"/>
      <c r="BS183" s="1"/>
      <c r="BT183" s="1"/>
      <c r="BU183" s="1"/>
    </row>
    <row r="184" spans="1:73" s="40" customFormat="1" x14ac:dyDescent="0.2">
      <c r="A184" s="169" t="s">
        <v>311</v>
      </c>
      <c r="B184" s="170" t="s">
        <v>312</v>
      </c>
      <c r="C184" s="170" t="s">
        <v>263</v>
      </c>
      <c r="D184" s="170" t="s">
        <v>329</v>
      </c>
      <c r="E184" s="26">
        <v>689220</v>
      </c>
      <c r="F184" s="131">
        <v>666266</v>
      </c>
      <c r="G184" s="2">
        <f t="shared" si="5"/>
        <v>-22954</v>
      </c>
      <c r="H184" s="44">
        <f t="shared" si="6"/>
        <v>-3.3300000000000003E-2</v>
      </c>
      <c r="I184" s="166">
        <v>1</v>
      </c>
      <c r="J184" s="168" t="s">
        <v>870</v>
      </c>
      <c r="K184" s="166" t="s">
        <v>870</v>
      </c>
      <c r="L184" s="185" t="s">
        <v>870</v>
      </c>
      <c r="M184" s="186" t="s">
        <v>870</v>
      </c>
      <c r="N184" s="14"/>
      <c r="O184" s="1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 s="1"/>
      <c r="BM184" s="1"/>
      <c r="BN184" s="1"/>
      <c r="BO184" s="1"/>
      <c r="BP184" s="1"/>
      <c r="BQ184" s="1"/>
      <c r="BR184" s="1"/>
      <c r="BS184" s="1"/>
      <c r="BT184" s="1"/>
      <c r="BU184" s="1"/>
    </row>
    <row r="185" spans="1:73" s="40" customFormat="1" x14ac:dyDescent="0.2">
      <c r="A185" s="169" t="s">
        <v>311</v>
      </c>
      <c r="B185" s="170" t="s">
        <v>312</v>
      </c>
      <c r="C185" s="170" t="s">
        <v>53</v>
      </c>
      <c r="D185" s="170" t="s">
        <v>330</v>
      </c>
      <c r="E185" s="26">
        <v>639275</v>
      </c>
      <c r="F185" s="131">
        <v>691083</v>
      </c>
      <c r="G185" s="2">
        <f t="shared" si="5"/>
        <v>51808</v>
      </c>
      <c r="H185" s="44">
        <f t="shared" si="6"/>
        <v>8.1000000000000003E-2</v>
      </c>
      <c r="I185" s="166">
        <v>1</v>
      </c>
      <c r="J185" s="168" t="s">
        <v>870</v>
      </c>
      <c r="K185" s="166" t="s">
        <v>870</v>
      </c>
      <c r="L185" s="185" t="s">
        <v>870</v>
      </c>
      <c r="M185" s="186" t="s">
        <v>870</v>
      </c>
      <c r="N185" s="14"/>
      <c r="O185" s="14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 s="1"/>
      <c r="BM185" s="1"/>
      <c r="BN185" s="1"/>
      <c r="BO185" s="1"/>
      <c r="BP185" s="1"/>
      <c r="BQ185" s="1"/>
      <c r="BR185" s="1"/>
      <c r="BS185" s="1"/>
      <c r="BT185" s="1"/>
      <c r="BU185" s="1"/>
    </row>
    <row r="186" spans="1:73" s="40" customFormat="1" x14ac:dyDescent="0.2">
      <c r="A186" s="169" t="s">
        <v>331</v>
      </c>
      <c r="B186" s="170" t="s">
        <v>332</v>
      </c>
      <c r="C186" s="170" t="s">
        <v>333</v>
      </c>
      <c r="D186" s="170" t="s">
        <v>334</v>
      </c>
      <c r="E186" s="26">
        <v>9819</v>
      </c>
      <c r="F186" s="131">
        <v>22052</v>
      </c>
      <c r="G186" s="2">
        <f t="shared" si="5"/>
        <v>12233</v>
      </c>
      <c r="H186" s="44">
        <f t="shared" si="6"/>
        <v>1.2458</v>
      </c>
      <c r="I186" s="166">
        <v>1</v>
      </c>
      <c r="J186" s="168">
        <v>1</v>
      </c>
      <c r="K186" s="166">
        <v>2017</v>
      </c>
      <c r="L186" s="185">
        <v>-8.3100000000000591</v>
      </c>
      <c r="M186" s="186">
        <v>-5.0600000000000023</v>
      </c>
      <c r="N186" s="14"/>
      <c r="O186" s="14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 s="1"/>
      <c r="BM186" s="1"/>
      <c r="BN186" s="1"/>
      <c r="BO186" s="1"/>
      <c r="BP186" s="1"/>
      <c r="BQ186" s="1"/>
      <c r="BR186" s="1"/>
      <c r="BS186" s="1"/>
      <c r="BT186" s="1"/>
      <c r="BU186" s="1"/>
    </row>
    <row r="187" spans="1:73" s="40" customFormat="1" x14ac:dyDescent="0.2">
      <c r="A187" s="169" t="s">
        <v>331</v>
      </c>
      <c r="B187" s="170" t="s">
        <v>332</v>
      </c>
      <c r="C187" s="170" t="s">
        <v>335</v>
      </c>
      <c r="D187" s="170" t="s">
        <v>336</v>
      </c>
      <c r="E187" s="26">
        <v>21640</v>
      </c>
      <c r="F187" s="131">
        <v>21551</v>
      </c>
      <c r="G187" s="2">
        <f t="shared" si="5"/>
        <v>-89</v>
      </c>
      <c r="H187" s="44">
        <f t="shared" si="6"/>
        <v>-4.1000000000000003E-3</v>
      </c>
      <c r="I187" s="166">
        <v>1</v>
      </c>
      <c r="J187" s="168">
        <v>1</v>
      </c>
      <c r="K187" s="166" t="s">
        <v>870</v>
      </c>
      <c r="L187" s="185" t="s">
        <v>870</v>
      </c>
      <c r="M187" s="186" t="s">
        <v>870</v>
      </c>
      <c r="N187" s="14"/>
      <c r="O187" s="14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 s="1"/>
      <c r="BM187" s="1"/>
      <c r="BN187" s="1"/>
      <c r="BO187" s="1"/>
      <c r="BP187" s="1"/>
      <c r="BQ187" s="1"/>
      <c r="BR187" s="1"/>
      <c r="BS187" s="1"/>
      <c r="BT187" s="1"/>
      <c r="BU187" s="1"/>
    </row>
    <row r="188" spans="1:73" s="40" customFormat="1" x14ac:dyDescent="0.2">
      <c r="A188" s="169" t="s">
        <v>331</v>
      </c>
      <c r="B188" s="170" t="s">
        <v>332</v>
      </c>
      <c r="C188" s="170" t="s">
        <v>325</v>
      </c>
      <c r="D188" s="170" t="s">
        <v>337</v>
      </c>
      <c r="E188" s="26">
        <v>23852</v>
      </c>
      <c r="F188" s="131">
        <v>23654</v>
      </c>
      <c r="G188" s="2">
        <f t="shared" si="5"/>
        <v>-198</v>
      </c>
      <c r="H188" s="44">
        <f t="shared" si="6"/>
        <v>-8.3000000000000001E-3</v>
      </c>
      <c r="I188" s="166">
        <v>1</v>
      </c>
      <c r="J188" s="168">
        <v>1</v>
      </c>
      <c r="K188" s="166" t="s">
        <v>870</v>
      </c>
      <c r="L188" s="185" t="s">
        <v>870</v>
      </c>
      <c r="M188" s="186" t="s">
        <v>870</v>
      </c>
      <c r="N188" s="14"/>
      <c r="O188" s="14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 s="1"/>
      <c r="BM188" s="1"/>
      <c r="BN188" s="1"/>
      <c r="BO188" s="1"/>
      <c r="BP188" s="1"/>
      <c r="BQ188" s="1"/>
      <c r="BR188" s="1"/>
      <c r="BS188" s="1"/>
      <c r="BT188" s="1"/>
      <c r="BU188" s="1"/>
    </row>
    <row r="189" spans="1:73" s="40" customFormat="1" x14ac:dyDescent="0.2">
      <c r="A189" s="169" t="s">
        <v>338</v>
      </c>
      <c r="B189" s="170" t="s">
        <v>339</v>
      </c>
      <c r="C189" s="170" t="s">
        <v>26</v>
      </c>
      <c r="D189" s="170" t="s">
        <v>340</v>
      </c>
      <c r="E189" s="26">
        <v>3848779</v>
      </c>
      <c r="F189" s="131">
        <v>4032211</v>
      </c>
      <c r="G189" s="2">
        <f t="shared" si="5"/>
        <v>183432</v>
      </c>
      <c r="H189" s="44">
        <f t="shared" si="6"/>
        <v>4.7699999999999999E-2</v>
      </c>
      <c r="I189" s="166" t="s">
        <v>870</v>
      </c>
      <c r="J189" s="168" t="s">
        <v>870</v>
      </c>
      <c r="K189" s="166" t="s">
        <v>870</v>
      </c>
      <c r="L189" s="185" t="s">
        <v>870</v>
      </c>
      <c r="M189" s="186" t="s">
        <v>870</v>
      </c>
      <c r="N189" s="14"/>
      <c r="O189" s="14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 s="1"/>
      <c r="BM189" s="1"/>
      <c r="BN189" s="1"/>
      <c r="BO189" s="1"/>
      <c r="BP189" s="1"/>
      <c r="BQ189" s="1"/>
      <c r="BR189" s="1"/>
      <c r="BS189" s="1"/>
      <c r="BT189" s="1"/>
      <c r="BU189" s="1"/>
    </row>
    <row r="190" spans="1:73" s="40" customFormat="1" x14ac:dyDescent="0.2">
      <c r="A190" s="169" t="s">
        <v>338</v>
      </c>
      <c r="B190" s="170" t="s">
        <v>339</v>
      </c>
      <c r="C190" s="170" t="s">
        <v>79</v>
      </c>
      <c r="D190" s="170" t="s">
        <v>341</v>
      </c>
      <c r="E190" s="26">
        <v>1051212</v>
      </c>
      <c r="F190" s="131">
        <v>1042413</v>
      </c>
      <c r="G190" s="2">
        <f t="shared" si="5"/>
        <v>-8799</v>
      </c>
      <c r="H190" s="44">
        <f t="shared" si="6"/>
        <v>-8.3999999999999995E-3</v>
      </c>
      <c r="I190" s="166" t="s">
        <v>870</v>
      </c>
      <c r="J190" s="168" t="s">
        <v>870</v>
      </c>
      <c r="K190" s="166">
        <v>2017</v>
      </c>
      <c r="L190" s="185">
        <v>-24.21999999999997</v>
      </c>
      <c r="M190" s="186">
        <v>-9.4900000000000091</v>
      </c>
      <c r="N190" s="14"/>
      <c r="O190" s="14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 s="1"/>
      <c r="BM190" s="1"/>
      <c r="BN190" s="1"/>
      <c r="BO190" s="1"/>
      <c r="BP190" s="1"/>
      <c r="BQ190" s="1"/>
      <c r="BR190" s="1"/>
      <c r="BS190" s="1"/>
      <c r="BT190" s="1"/>
      <c r="BU190" s="1"/>
    </row>
    <row r="191" spans="1:73" s="40" customFormat="1" x14ac:dyDescent="0.2">
      <c r="A191" s="169" t="s">
        <v>342</v>
      </c>
      <c r="B191" s="170" t="s">
        <v>343</v>
      </c>
      <c r="C191" s="170" t="s">
        <v>344</v>
      </c>
      <c r="D191" s="170" t="s">
        <v>345</v>
      </c>
      <c r="E191" s="26">
        <v>2721001</v>
      </c>
      <c r="F191" s="131">
        <v>2833852</v>
      </c>
      <c r="G191" s="2">
        <f t="shared" si="5"/>
        <v>112851</v>
      </c>
      <c r="H191" s="44">
        <f t="shared" si="6"/>
        <v>4.1500000000000002E-2</v>
      </c>
      <c r="I191" s="166" t="s">
        <v>870</v>
      </c>
      <c r="J191" s="168" t="s">
        <v>870</v>
      </c>
      <c r="K191" s="166" t="s">
        <v>870</v>
      </c>
      <c r="L191" s="185" t="s">
        <v>870</v>
      </c>
      <c r="M191" s="186" t="s">
        <v>870</v>
      </c>
      <c r="N191" s="14"/>
      <c r="O191" s="14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 s="1"/>
      <c r="BM191" s="1"/>
      <c r="BN191" s="1"/>
      <c r="BO191" s="1"/>
      <c r="BP191" s="1"/>
      <c r="BQ191" s="1"/>
      <c r="BR191" s="1"/>
      <c r="BS191" s="1"/>
      <c r="BT191" s="1"/>
      <c r="BU191" s="1"/>
    </row>
    <row r="192" spans="1:73" s="40" customFormat="1" x14ac:dyDescent="0.2">
      <c r="A192" s="169" t="s">
        <v>346</v>
      </c>
      <c r="B192" s="170" t="s">
        <v>347</v>
      </c>
      <c r="C192" s="170" t="s">
        <v>26</v>
      </c>
      <c r="D192" s="170" t="s">
        <v>348</v>
      </c>
      <c r="E192" s="26">
        <v>1015755</v>
      </c>
      <c r="F192" s="131">
        <v>1092295</v>
      </c>
      <c r="G192" s="2">
        <f t="shared" si="5"/>
        <v>76540</v>
      </c>
      <c r="H192" s="44">
        <f t="shared" si="6"/>
        <v>7.5399999999999995E-2</v>
      </c>
      <c r="I192" s="166" t="s">
        <v>870</v>
      </c>
      <c r="J192" s="168" t="s">
        <v>870</v>
      </c>
      <c r="K192" s="166">
        <v>2017</v>
      </c>
      <c r="L192" s="185">
        <v>-10.129999999999995</v>
      </c>
      <c r="M192" s="186">
        <v>-17.439999999999998</v>
      </c>
      <c r="N192" s="14"/>
      <c r="O192" s="14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 s="1"/>
      <c r="BM192" s="1"/>
      <c r="BN192" s="1"/>
      <c r="BO192" s="1"/>
      <c r="BP192" s="1"/>
      <c r="BQ192" s="1"/>
      <c r="BR192" s="1"/>
      <c r="BS192" s="1"/>
      <c r="BT192" s="1"/>
      <c r="BU192" s="1"/>
    </row>
    <row r="193" spans="1:73" s="40" customFormat="1" x14ac:dyDescent="0.2">
      <c r="A193" s="169" t="s">
        <v>346</v>
      </c>
      <c r="B193" s="170" t="s">
        <v>347</v>
      </c>
      <c r="C193" s="170" t="s">
        <v>16</v>
      </c>
      <c r="D193" s="170" t="s">
        <v>349</v>
      </c>
      <c r="E193" s="26">
        <v>1008427</v>
      </c>
      <c r="F193" s="131">
        <v>1118559</v>
      </c>
      <c r="G193" s="2">
        <f t="shared" si="5"/>
        <v>110132</v>
      </c>
      <c r="H193" s="44">
        <f t="shared" si="6"/>
        <v>0.10920000000000001</v>
      </c>
      <c r="I193" s="166" t="s">
        <v>870</v>
      </c>
      <c r="J193" s="168" t="s">
        <v>870</v>
      </c>
      <c r="K193" s="166" t="s">
        <v>870</v>
      </c>
      <c r="L193" s="185" t="s">
        <v>870</v>
      </c>
      <c r="M193" s="186" t="s">
        <v>870</v>
      </c>
      <c r="N193" s="14"/>
      <c r="O193" s="14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 s="1"/>
      <c r="BM193" s="1"/>
      <c r="BN193" s="1"/>
      <c r="BO193" s="1"/>
      <c r="BP193" s="1"/>
      <c r="BQ193" s="1"/>
      <c r="BR193" s="1"/>
      <c r="BS193" s="1"/>
      <c r="BT193" s="1"/>
      <c r="BU193" s="1"/>
    </row>
    <row r="194" spans="1:73" s="40" customFormat="1" x14ac:dyDescent="0.2">
      <c r="A194" s="169" t="s">
        <v>350</v>
      </c>
      <c r="B194" s="170" t="s">
        <v>351</v>
      </c>
      <c r="C194" s="170" t="s">
        <v>153</v>
      </c>
      <c r="D194" s="170" t="s">
        <v>352</v>
      </c>
      <c r="E194" s="26">
        <v>775861</v>
      </c>
      <c r="F194" s="131">
        <v>856637</v>
      </c>
      <c r="G194" s="2">
        <f t="shared" si="5"/>
        <v>80776</v>
      </c>
      <c r="H194" s="44">
        <f t="shared" si="6"/>
        <v>0.1041</v>
      </c>
      <c r="I194" s="166" t="s">
        <v>870</v>
      </c>
      <c r="J194" s="168" t="s">
        <v>870</v>
      </c>
      <c r="K194" s="166" t="s">
        <v>870</v>
      </c>
      <c r="L194" s="185" t="s">
        <v>870</v>
      </c>
      <c r="M194" s="186" t="s">
        <v>870</v>
      </c>
      <c r="N194" s="14"/>
      <c r="O194" s="1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 s="1"/>
      <c r="BM194" s="1"/>
      <c r="BN194" s="1"/>
      <c r="BO194" s="1"/>
      <c r="BP194" s="1"/>
      <c r="BQ194" s="1"/>
      <c r="BR194" s="1"/>
      <c r="BS194" s="1"/>
      <c r="BT194" s="1"/>
      <c r="BU194" s="1"/>
    </row>
    <row r="195" spans="1:73" s="40" customFormat="1" x14ac:dyDescent="0.2">
      <c r="A195" s="169" t="s">
        <v>350</v>
      </c>
      <c r="B195" s="170" t="s">
        <v>351</v>
      </c>
      <c r="C195" s="170" t="s">
        <v>353</v>
      </c>
      <c r="D195" s="170" t="s">
        <v>354</v>
      </c>
      <c r="E195" s="26">
        <v>836852</v>
      </c>
      <c r="F195" s="131">
        <v>863139</v>
      </c>
      <c r="G195" s="2">
        <f t="shared" si="5"/>
        <v>26287</v>
      </c>
      <c r="H195" s="44">
        <f t="shared" si="6"/>
        <v>3.1399999999999997E-2</v>
      </c>
      <c r="I195" s="166" t="s">
        <v>870</v>
      </c>
      <c r="J195" s="168" t="s">
        <v>870</v>
      </c>
      <c r="K195" s="166" t="s">
        <v>870</v>
      </c>
      <c r="L195" s="185" t="s">
        <v>870</v>
      </c>
      <c r="M195" s="186" t="s">
        <v>870</v>
      </c>
      <c r="N195" s="14"/>
      <c r="O195" s="14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 s="1"/>
      <c r="BM195" s="1"/>
      <c r="BN195" s="1"/>
      <c r="BO195" s="1"/>
      <c r="BP195" s="1"/>
      <c r="BQ195" s="1"/>
      <c r="BR195" s="1"/>
      <c r="BS195" s="1"/>
      <c r="BT195" s="1"/>
      <c r="BU195" s="1"/>
    </row>
    <row r="196" spans="1:73" s="40" customFormat="1" x14ac:dyDescent="0.2">
      <c r="A196" s="169" t="s">
        <v>350</v>
      </c>
      <c r="B196" s="170" t="s">
        <v>351</v>
      </c>
      <c r="C196" s="170" t="s">
        <v>95</v>
      </c>
      <c r="D196" s="170" t="s">
        <v>355</v>
      </c>
      <c r="E196" s="26">
        <v>5628939</v>
      </c>
      <c r="F196" s="131">
        <v>5698472</v>
      </c>
      <c r="G196" s="2">
        <f t="shared" si="5"/>
        <v>69533</v>
      </c>
      <c r="H196" s="44">
        <f t="shared" si="6"/>
        <v>1.24E-2</v>
      </c>
      <c r="I196" s="166" t="s">
        <v>870</v>
      </c>
      <c r="J196" s="168" t="s">
        <v>870</v>
      </c>
      <c r="K196" s="166">
        <v>2017</v>
      </c>
      <c r="L196" s="185">
        <v>-80.239999999999782</v>
      </c>
      <c r="M196" s="186">
        <v>-38.440000000000055</v>
      </c>
      <c r="N196" s="14"/>
      <c r="O196" s="14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 s="1"/>
      <c r="BM196" s="1"/>
      <c r="BN196" s="1"/>
      <c r="BO196" s="1"/>
      <c r="BP196" s="1"/>
      <c r="BQ196" s="1"/>
      <c r="BR196" s="1"/>
      <c r="BS196" s="1"/>
      <c r="BT196" s="1"/>
      <c r="BU196" s="1"/>
    </row>
    <row r="197" spans="1:73" s="40" customFormat="1" x14ac:dyDescent="0.2">
      <c r="A197" s="169" t="s">
        <v>350</v>
      </c>
      <c r="B197" s="170" t="s">
        <v>351</v>
      </c>
      <c r="C197" s="170" t="s">
        <v>356</v>
      </c>
      <c r="D197" s="170" t="s">
        <v>357</v>
      </c>
      <c r="E197" s="26">
        <v>1162337</v>
      </c>
      <c r="F197" s="131">
        <v>1224138</v>
      </c>
      <c r="G197" s="2">
        <f t="shared" si="5"/>
        <v>61801</v>
      </c>
      <c r="H197" s="44">
        <f t="shared" si="6"/>
        <v>5.3199999999999997E-2</v>
      </c>
      <c r="I197" s="166" t="s">
        <v>870</v>
      </c>
      <c r="J197" s="168" t="s">
        <v>870</v>
      </c>
      <c r="K197" s="166" t="s">
        <v>870</v>
      </c>
      <c r="L197" s="185" t="s">
        <v>870</v>
      </c>
      <c r="M197" s="186" t="s">
        <v>870</v>
      </c>
      <c r="N197" s="14"/>
      <c r="O197" s="14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 s="1"/>
      <c r="BM197" s="1"/>
      <c r="BN197" s="1"/>
      <c r="BO197" s="1"/>
      <c r="BP197" s="1"/>
      <c r="BQ197" s="1"/>
      <c r="BR197" s="1"/>
      <c r="BS197" s="1"/>
      <c r="BT197" s="1"/>
      <c r="BU197" s="1"/>
    </row>
    <row r="198" spans="1:73" s="40" customFormat="1" x14ac:dyDescent="0.2">
      <c r="A198" s="169" t="s">
        <v>350</v>
      </c>
      <c r="B198" s="170" t="s">
        <v>351</v>
      </c>
      <c r="C198" s="170" t="s">
        <v>143</v>
      </c>
      <c r="D198" s="170" t="s">
        <v>358</v>
      </c>
      <c r="E198" s="26">
        <v>1824052</v>
      </c>
      <c r="F198" s="131">
        <v>1922412</v>
      </c>
      <c r="G198" s="2">
        <f t="shared" si="5"/>
        <v>98360</v>
      </c>
      <c r="H198" s="44">
        <f t="shared" si="6"/>
        <v>5.3900000000000003E-2</v>
      </c>
      <c r="I198" s="166" t="s">
        <v>870</v>
      </c>
      <c r="J198" s="168" t="s">
        <v>870</v>
      </c>
      <c r="K198" s="166" t="s">
        <v>870</v>
      </c>
      <c r="L198" s="185" t="s">
        <v>870</v>
      </c>
      <c r="M198" s="186" t="s">
        <v>870</v>
      </c>
      <c r="N198" s="14"/>
      <c r="O198" s="14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 s="1"/>
      <c r="BM198" s="1"/>
      <c r="BN198" s="1"/>
      <c r="BO198" s="1"/>
      <c r="BP198" s="1"/>
      <c r="BQ198" s="1"/>
      <c r="BR198" s="1"/>
      <c r="BS198" s="1"/>
      <c r="BT198" s="1"/>
      <c r="BU198" s="1"/>
    </row>
    <row r="199" spans="1:73" s="40" customFormat="1" x14ac:dyDescent="0.2">
      <c r="A199" s="169" t="s">
        <v>359</v>
      </c>
      <c r="B199" s="170" t="s">
        <v>360</v>
      </c>
      <c r="C199" s="170" t="s">
        <v>26</v>
      </c>
      <c r="D199" s="170" t="s">
        <v>361</v>
      </c>
      <c r="E199" s="26">
        <v>382930</v>
      </c>
      <c r="F199" s="131">
        <v>386423</v>
      </c>
      <c r="G199" s="2">
        <f t="shared" si="5"/>
        <v>3493</v>
      </c>
      <c r="H199" s="44">
        <f t="shared" si="6"/>
        <v>9.1000000000000004E-3</v>
      </c>
      <c r="I199" s="166">
        <v>1</v>
      </c>
      <c r="J199" s="168" t="s">
        <v>870</v>
      </c>
      <c r="K199" s="166" t="s">
        <v>870</v>
      </c>
      <c r="L199" s="185" t="s">
        <v>870</v>
      </c>
      <c r="M199" s="186" t="s">
        <v>870</v>
      </c>
      <c r="N199" s="14"/>
      <c r="O199" s="14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 s="1"/>
      <c r="BM199" s="1"/>
      <c r="BN199" s="1"/>
      <c r="BO199" s="1"/>
      <c r="BP199" s="1"/>
      <c r="BQ199" s="1"/>
      <c r="BR199" s="1"/>
      <c r="BS199" s="1"/>
      <c r="BT199" s="1"/>
      <c r="BU199" s="1"/>
    </row>
    <row r="200" spans="1:73" s="40" customFormat="1" x14ac:dyDescent="0.2">
      <c r="A200" s="169" t="s">
        <v>359</v>
      </c>
      <c r="B200" s="170" t="s">
        <v>360</v>
      </c>
      <c r="C200" s="170" t="s">
        <v>82</v>
      </c>
      <c r="D200" s="170" t="s">
        <v>362</v>
      </c>
      <c r="E200" s="26">
        <v>1490708</v>
      </c>
      <c r="F200" s="131">
        <v>1497656</v>
      </c>
      <c r="G200" s="2">
        <f t="shared" si="5"/>
        <v>6948</v>
      </c>
      <c r="H200" s="44">
        <f t="shared" si="6"/>
        <v>4.7000000000000002E-3</v>
      </c>
      <c r="I200" s="166" t="s">
        <v>870</v>
      </c>
      <c r="J200" s="168" t="s">
        <v>870</v>
      </c>
      <c r="K200" s="166" t="s">
        <v>870</v>
      </c>
      <c r="L200" s="185" t="s">
        <v>870</v>
      </c>
      <c r="M200" s="186" t="s">
        <v>870</v>
      </c>
      <c r="N200" s="14"/>
      <c r="O200" s="14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 s="1"/>
      <c r="BM200" s="1"/>
      <c r="BN200" s="1"/>
      <c r="BO200" s="1"/>
      <c r="BP200" s="1"/>
      <c r="BQ200" s="1"/>
      <c r="BR200" s="1"/>
      <c r="BS200" s="1"/>
      <c r="BT200" s="1"/>
      <c r="BU200" s="1"/>
    </row>
    <row r="201" spans="1:73" s="40" customFormat="1" x14ac:dyDescent="0.2">
      <c r="A201" s="169" t="s">
        <v>359</v>
      </c>
      <c r="B201" s="170" t="s">
        <v>360</v>
      </c>
      <c r="C201" s="170" t="s">
        <v>170</v>
      </c>
      <c r="D201" s="170" t="s">
        <v>363</v>
      </c>
      <c r="E201" s="26">
        <v>3517850</v>
      </c>
      <c r="F201" s="131">
        <v>3521420</v>
      </c>
      <c r="G201" s="2">
        <f t="shared" si="5"/>
        <v>3570</v>
      </c>
      <c r="H201" s="44">
        <f t="shared" si="6"/>
        <v>1E-3</v>
      </c>
      <c r="I201" s="166" t="s">
        <v>870</v>
      </c>
      <c r="J201" s="168" t="s">
        <v>870</v>
      </c>
      <c r="K201" s="166" t="s">
        <v>870</v>
      </c>
      <c r="L201" s="185" t="s">
        <v>870</v>
      </c>
      <c r="M201" s="186" t="s">
        <v>870</v>
      </c>
      <c r="N201" s="14"/>
      <c r="O201" s="14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 s="1"/>
      <c r="BM201" s="1"/>
      <c r="BN201" s="1"/>
      <c r="BO201" s="1"/>
      <c r="BP201" s="1"/>
      <c r="BQ201" s="1"/>
      <c r="BR201" s="1"/>
      <c r="BS201" s="1"/>
      <c r="BT201" s="1"/>
      <c r="BU201" s="1"/>
    </row>
    <row r="202" spans="1:73" s="40" customFormat="1" x14ac:dyDescent="0.2">
      <c r="A202" s="169" t="s">
        <v>359</v>
      </c>
      <c r="B202" s="170" t="s">
        <v>360</v>
      </c>
      <c r="C202" s="170" t="s">
        <v>86</v>
      </c>
      <c r="D202" s="170" t="s">
        <v>364</v>
      </c>
      <c r="E202" s="26">
        <v>59038</v>
      </c>
      <c r="F202" s="131">
        <v>65133</v>
      </c>
      <c r="G202" s="2">
        <f t="shared" ref="G202:G265" si="7">SUM(F202-E202)</f>
        <v>6095</v>
      </c>
      <c r="H202" s="44">
        <f t="shared" ref="H202:H265" si="8">ROUND(G202/E202,4)</f>
        <v>0.1032</v>
      </c>
      <c r="I202" s="166">
        <v>1</v>
      </c>
      <c r="J202" s="168" t="s">
        <v>870</v>
      </c>
      <c r="K202" s="166" t="s">
        <v>870</v>
      </c>
      <c r="L202" s="185" t="s">
        <v>870</v>
      </c>
      <c r="M202" s="186" t="s">
        <v>870</v>
      </c>
      <c r="N202" s="14"/>
      <c r="O202" s="14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 s="1"/>
      <c r="BM202" s="1"/>
      <c r="BN202" s="1"/>
      <c r="BO202" s="1"/>
      <c r="BP202" s="1"/>
      <c r="BQ202" s="1"/>
      <c r="BR202" s="1"/>
      <c r="BS202" s="1"/>
      <c r="BT202" s="1"/>
      <c r="BU202" s="1"/>
    </row>
    <row r="203" spans="1:73" s="40" customFormat="1" x14ac:dyDescent="0.2">
      <c r="A203" s="169" t="s">
        <v>359</v>
      </c>
      <c r="B203" s="170" t="s">
        <v>360</v>
      </c>
      <c r="C203" s="170" t="s">
        <v>333</v>
      </c>
      <c r="D203" s="170" t="s">
        <v>365</v>
      </c>
      <c r="E203" s="26">
        <v>464295</v>
      </c>
      <c r="F203" s="131">
        <v>439175</v>
      </c>
      <c r="G203" s="2">
        <f t="shared" si="7"/>
        <v>-25120</v>
      </c>
      <c r="H203" s="44">
        <f t="shared" si="8"/>
        <v>-5.4100000000000002E-2</v>
      </c>
      <c r="I203" s="166" t="s">
        <v>870</v>
      </c>
      <c r="J203" s="168" t="s">
        <v>870</v>
      </c>
      <c r="K203" s="166" t="s">
        <v>870</v>
      </c>
      <c r="L203" s="185" t="s">
        <v>870</v>
      </c>
      <c r="M203" s="186" t="s">
        <v>870</v>
      </c>
      <c r="N203" s="14"/>
      <c r="O203" s="14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 s="1"/>
      <c r="BM203" s="1"/>
      <c r="BN203" s="1"/>
      <c r="BO203" s="1"/>
      <c r="BP203" s="1"/>
      <c r="BQ203" s="1"/>
      <c r="BR203" s="1"/>
      <c r="BS203" s="1"/>
      <c r="BT203" s="1"/>
      <c r="BU203" s="1"/>
    </row>
    <row r="204" spans="1:73" s="40" customFormat="1" x14ac:dyDescent="0.2">
      <c r="A204" s="169" t="s">
        <v>366</v>
      </c>
      <c r="B204" s="170" t="s">
        <v>367</v>
      </c>
      <c r="C204" s="170" t="s">
        <v>26</v>
      </c>
      <c r="D204" s="170" t="s">
        <v>368</v>
      </c>
      <c r="E204" s="26">
        <v>1992965</v>
      </c>
      <c r="F204" s="131">
        <v>2064149</v>
      </c>
      <c r="G204" s="2">
        <f t="shared" si="7"/>
        <v>71184</v>
      </c>
      <c r="H204" s="44">
        <f t="shared" si="8"/>
        <v>3.5700000000000003E-2</v>
      </c>
      <c r="I204" s="166" t="s">
        <v>870</v>
      </c>
      <c r="J204" s="168" t="s">
        <v>870</v>
      </c>
      <c r="K204" s="166">
        <v>2017</v>
      </c>
      <c r="L204" s="185">
        <v>-13.150000000000091</v>
      </c>
      <c r="M204" s="186">
        <v>-10.160000000000082</v>
      </c>
      <c r="N204" s="14"/>
      <c r="O204" s="1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 s="1"/>
      <c r="BM204" s="1"/>
      <c r="BN204" s="1"/>
      <c r="BO204" s="1"/>
      <c r="BP204" s="1"/>
      <c r="BQ204" s="1"/>
      <c r="BR204" s="1"/>
      <c r="BS204" s="1"/>
      <c r="BT204" s="1"/>
      <c r="BU204" s="1"/>
    </row>
    <row r="205" spans="1:73" s="40" customFormat="1" x14ac:dyDescent="0.2">
      <c r="A205" s="169" t="s">
        <v>366</v>
      </c>
      <c r="B205" s="170" t="s">
        <v>367</v>
      </c>
      <c r="C205" s="170" t="s">
        <v>369</v>
      </c>
      <c r="D205" s="170" t="s">
        <v>370</v>
      </c>
      <c r="E205" s="26">
        <v>529958</v>
      </c>
      <c r="F205" s="131">
        <v>574634</v>
      </c>
      <c r="G205" s="2">
        <f t="shared" si="7"/>
        <v>44676</v>
      </c>
      <c r="H205" s="44">
        <f t="shared" si="8"/>
        <v>8.43E-2</v>
      </c>
      <c r="I205" s="166" t="s">
        <v>870</v>
      </c>
      <c r="J205" s="168" t="s">
        <v>870</v>
      </c>
      <c r="K205" s="166" t="s">
        <v>870</v>
      </c>
      <c r="L205" s="185" t="s">
        <v>870</v>
      </c>
      <c r="M205" s="186" t="s">
        <v>870</v>
      </c>
      <c r="N205" s="14"/>
      <c r="O205" s="14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 s="1"/>
      <c r="BM205" s="1"/>
      <c r="BN205" s="1"/>
      <c r="BO205" s="1"/>
      <c r="BP205" s="1"/>
      <c r="BQ205" s="1"/>
      <c r="BR205" s="1"/>
      <c r="BS205" s="1"/>
      <c r="BT205" s="1"/>
      <c r="BU205" s="1"/>
    </row>
    <row r="206" spans="1:73" s="40" customFormat="1" x14ac:dyDescent="0.2">
      <c r="A206" s="169" t="s">
        <v>366</v>
      </c>
      <c r="B206" s="170" t="s">
        <v>367</v>
      </c>
      <c r="C206" s="170" t="s">
        <v>251</v>
      </c>
      <c r="D206" s="170" t="s">
        <v>371</v>
      </c>
      <c r="E206" s="26">
        <v>13016534</v>
      </c>
      <c r="F206" s="131">
        <v>13729653</v>
      </c>
      <c r="G206" s="2">
        <f t="shared" si="7"/>
        <v>713119</v>
      </c>
      <c r="H206" s="44">
        <f t="shared" si="8"/>
        <v>5.4800000000000001E-2</v>
      </c>
      <c r="I206" s="166" t="s">
        <v>870</v>
      </c>
      <c r="J206" s="168" t="s">
        <v>870</v>
      </c>
      <c r="K206" s="166">
        <v>2017</v>
      </c>
      <c r="L206" s="185">
        <v>-21.589999999999236</v>
      </c>
      <c r="M206" s="186">
        <v>-54.539999999999964</v>
      </c>
      <c r="N206" s="14"/>
      <c r="O206" s="14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 s="1"/>
      <c r="BM206" s="1"/>
      <c r="BN206" s="1"/>
      <c r="BO206" s="1"/>
      <c r="BP206" s="1"/>
      <c r="BQ206" s="1"/>
      <c r="BR206" s="1"/>
      <c r="BS206" s="1"/>
      <c r="BT206" s="1"/>
      <c r="BU206" s="1"/>
    </row>
    <row r="207" spans="1:73" s="40" customFormat="1" x14ac:dyDescent="0.2">
      <c r="A207" s="169" t="s">
        <v>366</v>
      </c>
      <c r="B207" s="170" t="s">
        <v>367</v>
      </c>
      <c r="C207" s="170" t="s">
        <v>84</v>
      </c>
      <c r="D207" s="170" t="s">
        <v>923</v>
      </c>
      <c r="E207" s="26">
        <v>1118993</v>
      </c>
      <c r="F207" s="131">
        <v>1071384</v>
      </c>
      <c r="G207" s="2">
        <f t="shared" si="7"/>
        <v>-47609</v>
      </c>
      <c r="H207" s="44">
        <f t="shared" si="8"/>
        <v>-4.2500000000000003E-2</v>
      </c>
      <c r="I207" s="166" t="s">
        <v>870</v>
      </c>
      <c r="J207" s="168" t="s">
        <v>870</v>
      </c>
      <c r="K207" s="166">
        <v>2017</v>
      </c>
      <c r="L207" s="185">
        <v>-32.300000000000011</v>
      </c>
      <c r="M207" s="186">
        <v>-4.2800000000000011</v>
      </c>
      <c r="N207" s="14"/>
      <c r="O207" s="14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 s="1"/>
      <c r="BM207" s="1"/>
      <c r="BN207" s="1"/>
      <c r="BO207" s="1"/>
      <c r="BP207" s="1"/>
      <c r="BQ207" s="1"/>
      <c r="BR207" s="1"/>
      <c r="BS207" s="1"/>
      <c r="BT207" s="1"/>
      <c r="BU207" s="1"/>
    </row>
    <row r="208" spans="1:73" s="40" customFormat="1" x14ac:dyDescent="0.2">
      <c r="A208" s="169" t="s">
        <v>366</v>
      </c>
      <c r="B208" s="170" t="s">
        <v>367</v>
      </c>
      <c r="C208" s="170" t="s">
        <v>333</v>
      </c>
      <c r="D208" s="170" t="s">
        <v>372</v>
      </c>
      <c r="E208" s="26">
        <v>1230085</v>
      </c>
      <c r="F208" s="131">
        <v>1300032</v>
      </c>
      <c r="G208" s="2">
        <f t="shared" si="7"/>
        <v>69947</v>
      </c>
      <c r="H208" s="44">
        <f t="shared" si="8"/>
        <v>5.6899999999999999E-2</v>
      </c>
      <c r="I208" s="166" t="s">
        <v>870</v>
      </c>
      <c r="J208" s="168" t="s">
        <v>870</v>
      </c>
      <c r="K208" s="166" t="s">
        <v>870</v>
      </c>
      <c r="L208" s="185" t="s">
        <v>870</v>
      </c>
      <c r="M208" s="186" t="s">
        <v>870</v>
      </c>
      <c r="N208" s="14"/>
      <c r="O208" s="14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 s="1"/>
      <c r="BM208" s="1"/>
      <c r="BN208" s="1"/>
      <c r="BO208" s="1"/>
      <c r="BP208" s="1"/>
      <c r="BQ208" s="1"/>
      <c r="BR208" s="1"/>
      <c r="BS208" s="1"/>
      <c r="BT208" s="1"/>
      <c r="BU208" s="1"/>
    </row>
    <row r="209" spans="1:73" s="40" customFormat="1" x14ac:dyDescent="0.2">
      <c r="A209" s="169" t="s">
        <v>373</v>
      </c>
      <c r="B209" s="170" t="s">
        <v>374</v>
      </c>
      <c r="C209" s="170" t="s">
        <v>176</v>
      </c>
      <c r="D209" s="170" t="s">
        <v>375</v>
      </c>
      <c r="E209" s="26">
        <v>586499</v>
      </c>
      <c r="F209" s="131">
        <v>249870</v>
      </c>
      <c r="G209" s="2">
        <f t="shared" si="7"/>
        <v>-336629</v>
      </c>
      <c r="H209" s="44">
        <f t="shared" si="8"/>
        <v>-0.57399999999999995</v>
      </c>
      <c r="I209" s="166" t="s">
        <v>870</v>
      </c>
      <c r="J209" s="168" t="s">
        <v>870</v>
      </c>
      <c r="K209" s="166">
        <v>2017</v>
      </c>
      <c r="L209" s="185">
        <v>-104.36999999999999</v>
      </c>
      <c r="M209" s="186">
        <v>-30.200000000000003</v>
      </c>
      <c r="N209" s="14"/>
      <c r="O209" s="14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 s="1"/>
      <c r="BM209" s="1"/>
      <c r="BN209" s="1"/>
      <c r="BO209" s="1"/>
      <c r="BP209" s="1"/>
      <c r="BQ209" s="1"/>
      <c r="BR209" s="1"/>
      <c r="BS209" s="1"/>
      <c r="BT209" s="1"/>
      <c r="BU209" s="1"/>
    </row>
    <row r="210" spans="1:73" s="40" customFormat="1" x14ac:dyDescent="0.2">
      <c r="A210" s="169" t="s">
        <v>373</v>
      </c>
      <c r="B210" s="170" t="s">
        <v>374</v>
      </c>
      <c r="C210" s="170" t="s">
        <v>26</v>
      </c>
      <c r="D210" s="170" t="s">
        <v>376</v>
      </c>
      <c r="E210" s="26">
        <v>1245275</v>
      </c>
      <c r="F210" s="131">
        <v>1291831</v>
      </c>
      <c r="G210" s="2">
        <f t="shared" si="7"/>
        <v>46556</v>
      </c>
      <c r="H210" s="44">
        <f t="shared" si="8"/>
        <v>3.7400000000000003E-2</v>
      </c>
      <c r="I210" s="166" t="s">
        <v>870</v>
      </c>
      <c r="J210" s="168" t="s">
        <v>870</v>
      </c>
      <c r="K210" s="166" t="s">
        <v>870</v>
      </c>
      <c r="L210" s="185" t="s">
        <v>870</v>
      </c>
      <c r="M210" s="186" t="s">
        <v>870</v>
      </c>
      <c r="N210" s="14"/>
      <c r="O210" s="14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 s="1"/>
      <c r="BM210" s="1"/>
      <c r="BN210" s="1"/>
      <c r="BO210" s="1"/>
      <c r="BP210" s="1"/>
      <c r="BQ210" s="1"/>
      <c r="BR210" s="1"/>
      <c r="BS210" s="1"/>
      <c r="BT210" s="1"/>
      <c r="BU210" s="1"/>
    </row>
    <row r="211" spans="1:73" s="40" customFormat="1" x14ac:dyDescent="0.2">
      <c r="A211" s="169" t="s">
        <v>373</v>
      </c>
      <c r="B211" s="170" t="s">
        <v>374</v>
      </c>
      <c r="C211" s="170" t="s">
        <v>369</v>
      </c>
      <c r="D211" s="170" t="s">
        <v>377</v>
      </c>
      <c r="E211" s="26">
        <v>2081290</v>
      </c>
      <c r="F211" s="131">
        <v>2091874</v>
      </c>
      <c r="G211" s="2">
        <f t="shared" si="7"/>
        <v>10584</v>
      </c>
      <c r="H211" s="44">
        <f t="shared" si="8"/>
        <v>5.1000000000000004E-3</v>
      </c>
      <c r="I211" s="166" t="s">
        <v>870</v>
      </c>
      <c r="J211" s="168" t="s">
        <v>870</v>
      </c>
      <c r="K211" s="166">
        <v>2017</v>
      </c>
      <c r="L211" s="185">
        <v>-38.060000000000059</v>
      </c>
      <c r="M211" s="186">
        <v>-30.689999999999998</v>
      </c>
      <c r="N211" s="14"/>
      <c r="O211" s="14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 s="1"/>
      <c r="BM211" s="1"/>
      <c r="BN211" s="1"/>
      <c r="BO211" s="1"/>
      <c r="BP211" s="1"/>
      <c r="BQ211" s="1"/>
      <c r="BR211" s="1"/>
      <c r="BS211" s="1"/>
      <c r="BT211" s="1"/>
      <c r="BU211" s="1"/>
    </row>
    <row r="212" spans="1:73" s="40" customFormat="1" x14ac:dyDescent="0.2">
      <c r="A212" s="169" t="s">
        <v>373</v>
      </c>
      <c r="B212" s="170" t="s">
        <v>374</v>
      </c>
      <c r="C212" s="170" t="s">
        <v>378</v>
      </c>
      <c r="D212" s="170" t="s">
        <v>379</v>
      </c>
      <c r="E212" s="26">
        <v>2037736</v>
      </c>
      <c r="F212" s="131">
        <v>2172228</v>
      </c>
      <c r="G212" s="2">
        <f t="shared" si="7"/>
        <v>134492</v>
      </c>
      <c r="H212" s="44">
        <f t="shared" si="8"/>
        <v>6.6000000000000003E-2</v>
      </c>
      <c r="I212" s="166" t="s">
        <v>870</v>
      </c>
      <c r="J212" s="168" t="s">
        <v>870</v>
      </c>
      <c r="K212" s="166" t="s">
        <v>870</v>
      </c>
      <c r="L212" s="185" t="s">
        <v>870</v>
      </c>
      <c r="M212" s="186" t="s">
        <v>870</v>
      </c>
      <c r="N212" s="14"/>
      <c r="O212" s="14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 s="1"/>
      <c r="BM212" s="1"/>
      <c r="BN212" s="1"/>
      <c r="BO212" s="1"/>
      <c r="BP212" s="1"/>
      <c r="BQ212" s="1"/>
      <c r="BR212" s="1"/>
      <c r="BS212" s="1"/>
      <c r="BT212" s="1"/>
      <c r="BU212" s="1"/>
    </row>
    <row r="213" spans="1:73" s="40" customFormat="1" x14ac:dyDescent="0.2">
      <c r="A213" s="169" t="s">
        <v>380</v>
      </c>
      <c r="B213" s="170" t="s">
        <v>381</v>
      </c>
      <c r="C213" s="170" t="s">
        <v>382</v>
      </c>
      <c r="D213" s="170" t="s">
        <v>383</v>
      </c>
      <c r="E213" s="26">
        <v>445842</v>
      </c>
      <c r="F213" s="131">
        <v>463101</v>
      </c>
      <c r="G213" s="2">
        <f t="shared" si="7"/>
        <v>17259</v>
      </c>
      <c r="H213" s="44">
        <f t="shared" si="8"/>
        <v>3.8699999999999998E-2</v>
      </c>
      <c r="I213" s="166" t="s">
        <v>870</v>
      </c>
      <c r="J213" s="168" t="s">
        <v>870</v>
      </c>
      <c r="K213" s="166" t="s">
        <v>870</v>
      </c>
      <c r="L213" s="185" t="s">
        <v>870</v>
      </c>
      <c r="M213" s="186" t="s">
        <v>870</v>
      </c>
      <c r="N213" s="14"/>
      <c r="O213" s="14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 s="1"/>
      <c r="BM213" s="1"/>
      <c r="BN213" s="1"/>
      <c r="BO213" s="1"/>
      <c r="BP213" s="1"/>
      <c r="BQ213" s="1"/>
      <c r="BR213" s="1"/>
      <c r="BS213" s="1"/>
      <c r="BT213" s="1"/>
      <c r="BU213" s="1"/>
    </row>
    <row r="214" spans="1:73" s="40" customFormat="1" x14ac:dyDescent="0.2">
      <c r="A214" s="169" t="s">
        <v>380</v>
      </c>
      <c r="B214" s="170" t="s">
        <v>381</v>
      </c>
      <c r="C214" s="170" t="s">
        <v>153</v>
      </c>
      <c r="D214" s="170" t="s">
        <v>384</v>
      </c>
      <c r="E214" s="26">
        <v>314608</v>
      </c>
      <c r="F214" s="131">
        <v>358009</v>
      </c>
      <c r="G214" s="2">
        <f t="shared" si="7"/>
        <v>43401</v>
      </c>
      <c r="H214" s="44">
        <f t="shared" si="8"/>
        <v>0.13800000000000001</v>
      </c>
      <c r="I214" s="166" t="s">
        <v>870</v>
      </c>
      <c r="J214" s="168" t="s">
        <v>870</v>
      </c>
      <c r="K214" s="166" t="s">
        <v>870</v>
      </c>
      <c r="L214" s="185" t="s">
        <v>870</v>
      </c>
      <c r="M214" s="186" t="s">
        <v>870</v>
      </c>
      <c r="N214" s="14"/>
      <c r="O214" s="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 s="1"/>
      <c r="BM214" s="1"/>
      <c r="BN214" s="1"/>
      <c r="BO214" s="1"/>
      <c r="BP214" s="1"/>
      <c r="BQ214" s="1"/>
      <c r="BR214" s="1"/>
      <c r="BS214" s="1"/>
      <c r="BT214" s="1"/>
      <c r="BU214" s="1"/>
    </row>
    <row r="215" spans="1:73" s="40" customFormat="1" x14ac:dyDescent="0.2">
      <c r="A215" s="169" t="s">
        <v>380</v>
      </c>
      <c r="B215" s="170" t="s">
        <v>381</v>
      </c>
      <c r="C215" s="170" t="s">
        <v>57</v>
      </c>
      <c r="D215" s="170" t="s">
        <v>385</v>
      </c>
      <c r="E215" s="26">
        <v>224780</v>
      </c>
      <c r="F215" s="131">
        <v>230697</v>
      </c>
      <c r="G215" s="2">
        <f t="shared" si="7"/>
        <v>5917</v>
      </c>
      <c r="H215" s="44">
        <f t="shared" si="8"/>
        <v>2.63E-2</v>
      </c>
      <c r="I215" s="166" t="s">
        <v>870</v>
      </c>
      <c r="J215" s="168" t="s">
        <v>870</v>
      </c>
      <c r="K215" s="166">
        <v>2017</v>
      </c>
      <c r="L215" s="185">
        <v>-8.6800000000000068</v>
      </c>
      <c r="M215" s="186">
        <v>-5.9300000000000068</v>
      </c>
      <c r="N215" s="14"/>
      <c r="O215" s="14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 s="1"/>
      <c r="BM215" s="1"/>
      <c r="BN215" s="1"/>
      <c r="BO215" s="1"/>
      <c r="BP215" s="1"/>
      <c r="BQ215" s="1"/>
      <c r="BR215" s="1"/>
      <c r="BS215" s="1"/>
      <c r="BT215" s="1"/>
      <c r="BU215" s="1"/>
    </row>
    <row r="216" spans="1:73" s="40" customFormat="1" x14ac:dyDescent="0.2">
      <c r="A216" s="169" t="s">
        <v>380</v>
      </c>
      <c r="B216" s="170" t="s">
        <v>381</v>
      </c>
      <c r="C216" s="170" t="s">
        <v>95</v>
      </c>
      <c r="D216" s="170" t="s">
        <v>386</v>
      </c>
      <c r="E216" s="26">
        <v>3391222</v>
      </c>
      <c r="F216" s="131">
        <v>3560843</v>
      </c>
      <c r="G216" s="2">
        <f t="shared" si="7"/>
        <v>169621</v>
      </c>
      <c r="H216" s="44">
        <f t="shared" si="8"/>
        <v>0.05</v>
      </c>
      <c r="I216" s="166" t="s">
        <v>870</v>
      </c>
      <c r="J216" s="168" t="s">
        <v>870</v>
      </c>
      <c r="K216" s="166">
        <v>2017</v>
      </c>
      <c r="L216" s="185">
        <v>-12.849999999999909</v>
      </c>
      <c r="M216" s="186">
        <v>-44.850000000000023</v>
      </c>
      <c r="N216" s="14"/>
      <c r="O216" s="14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 s="1"/>
      <c r="BM216" s="1"/>
      <c r="BN216" s="1"/>
      <c r="BO216" s="1"/>
      <c r="BP216" s="1"/>
      <c r="BQ216" s="1"/>
      <c r="BR216" s="1"/>
      <c r="BS216" s="1"/>
      <c r="BT216" s="1"/>
      <c r="BU216" s="1"/>
    </row>
    <row r="217" spans="1:73" s="40" customFormat="1" x14ac:dyDescent="0.2">
      <c r="A217" s="169" t="s">
        <v>380</v>
      </c>
      <c r="B217" s="170" t="s">
        <v>381</v>
      </c>
      <c r="C217" s="170" t="s">
        <v>193</v>
      </c>
      <c r="D217" s="170" t="s">
        <v>387</v>
      </c>
      <c r="E217" s="26">
        <v>632604</v>
      </c>
      <c r="F217" s="131">
        <v>669438</v>
      </c>
      <c r="G217" s="2">
        <f t="shared" si="7"/>
        <v>36834</v>
      </c>
      <c r="H217" s="44">
        <f t="shared" si="8"/>
        <v>5.8200000000000002E-2</v>
      </c>
      <c r="I217" s="166" t="s">
        <v>870</v>
      </c>
      <c r="J217" s="168" t="s">
        <v>870</v>
      </c>
      <c r="K217" s="166" t="s">
        <v>870</v>
      </c>
      <c r="L217" s="185" t="s">
        <v>870</v>
      </c>
      <c r="M217" s="186" t="s">
        <v>870</v>
      </c>
      <c r="N217" s="14"/>
      <c r="O217" s="14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 s="1"/>
      <c r="BM217" s="1"/>
      <c r="BN217" s="1"/>
      <c r="BO217" s="1"/>
      <c r="BP217" s="1"/>
      <c r="BQ217" s="1"/>
      <c r="BR217" s="1"/>
      <c r="BS217" s="1"/>
      <c r="BT217" s="1"/>
      <c r="BU217" s="1"/>
    </row>
    <row r="218" spans="1:73" s="40" customFormat="1" x14ac:dyDescent="0.2">
      <c r="A218" s="169" t="s">
        <v>380</v>
      </c>
      <c r="B218" s="170" t="s">
        <v>381</v>
      </c>
      <c r="C218" s="170" t="s">
        <v>170</v>
      </c>
      <c r="D218" s="170" t="s">
        <v>388</v>
      </c>
      <c r="E218" s="26">
        <v>606505</v>
      </c>
      <c r="F218" s="131">
        <v>625042</v>
      </c>
      <c r="G218" s="2">
        <f t="shared" si="7"/>
        <v>18537</v>
      </c>
      <c r="H218" s="44">
        <f t="shared" si="8"/>
        <v>3.0599999999999999E-2</v>
      </c>
      <c r="I218" s="166" t="s">
        <v>870</v>
      </c>
      <c r="J218" s="168" t="s">
        <v>870</v>
      </c>
      <c r="K218" s="166">
        <v>2017</v>
      </c>
      <c r="L218" s="185">
        <v>-8.9499999999999886</v>
      </c>
      <c r="M218" s="186">
        <v>-2.6399999999999864</v>
      </c>
      <c r="N218" s="14"/>
      <c r="O218" s="14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 s="1"/>
      <c r="BM218" s="1"/>
      <c r="BN218" s="1"/>
      <c r="BO218" s="1"/>
      <c r="BP218" s="1"/>
      <c r="BQ218" s="1"/>
      <c r="BR218" s="1"/>
      <c r="BS218" s="1"/>
      <c r="BT218" s="1"/>
      <c r="BU218" s="1"/>
    </row>
    <row r="219" spans="1:73" s="40" customFormat="1" x14ac:dyDescent="0.2">
      <c r="A219" s="169" t="s">
        <v>380</v>
      </c>
      <c r="B219" s="170" t="s">
        <v>381</v>
      </c>
      <c r="C219" s="170" t="s">
        <v>356</v>
      </c>
      <c r="D219" s="170" t="s">
        <v>389</v>
      </c>
      <c r="E219" s="26">
        <v>831642</v>
      </c>
      <c r="F219" s="131">
        <v>888504</v>
      </c>
      <c r="G219" s="2">
        <f t="shared" si="7"/>
        <v>56862</v>
      </c>
      <c r="H219" s="44">
        <f t="shared" si="8"/>
        <v>6.8400000000000002E-2</v>
      </c>
      <c r="I219" s="166" t="s">
        <v>870</v>
      </c>
      <c r="J219" s="168" t="s">
        <v>870</v>
      </c>
      <c r="K219" s="166" t="s">
        <v>870</v>
      </c>
      <c r="L219" s="185" t="s">
        <v>870</v>
      </c>
      <c r="M219" s="186" t="s">
        <v>870</v>
      </c>
      <c r="N219" s="14"/>
      <c r="O219" s="14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 s="1"/>
      <c r="BM219" s="1"/>
      <c r="BN219" s="1"/>
      <c r="BO219" s="1"/>
      <c r="BP219" s="1"/>
      <c r="BQ219" s="1"/>
      <c r="BR219" s="1"/>
      <c r="BS219" s="1"/>
      <c r="BT219" s="1"/>
      <c r="BU219" s="1"/>
    </row>
    <row r="220" spans="1:73" s="40" customFormat="1" x14ac:dyDescent="0.2">
      <c r="A220" s="169" t="s">
        <v>390</v>
      </c>
      <c r="B220" s="170" t="s">
        <v>391</v>
      </c>
      <c r="C220" s="170" t="s">
        <v>392</v>
      </c>
      <c r="D220" s="170" t="s">
        <v>393</v>
      </c>
      <c r="E220" s="26">
        <v>5294</v>
      </c>
      <c r="F220" s="131">
        <v>12017</v>
      </c>
      <c r="G220" s="2">
        <f t="shared" si="7"/>
        <v>6723</v>
      </c>
      <c r="H220" s="44">
        <f t="shared" si="8"/>
        <v>1.2699</v>
      </c>
      <c r="I220" s="166">
        <v>1</v>
      </c>
      <c r="J220" s="168">
        <v>1</v>
      </c>
      <c r="K220" s="166">
        <v>2017</v>
      </c>
      <c r="L220" s="185">
        <v>-6.0000000000002274E-2</v>
      </c>
      <c r="M220" s="186">
        <v>6.5500000000000114</v>
      </c>
      <c r="N220" s="14"/>
      <c r="O220" s="14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 s="1"/>
      <c r="BM220" s="1"/>
      <c r="BN220" s="1"/>
      <c r="BO220" s="1"/>
      <c r="BP220" s="1"/>
      <c r="BQ220" s="1"/>
      <c r="BR220" s="1"/>
      <c r="BS220" s="1"/>
      <c r="BT220" s="1"/>
      <c r="BU220" s="1"/>
    </row>
    <row r="221" spans="1:73" s="40" customFormat="1" x14ac:dyDescent="0.2">
      <c r="A221" s="169" t="s">
        <v>390</v>
      </c>
      <c r="B221" s="170" t="s">
        <v>391</v>
      </c>
      <c r="C221" s="170" t="s">
        <v>394</v>
      </c>
      <c r="D221" s="170" t="s">
        <v>395</v>
      </c>
      <c r="E221" s="26">
        <v>12460</v>
      </c>
      <c r="F221" s="131">
        <v>12610</v>
      </c>
      <c r="G221" s="2">
        <f t="shared" si="7"/>
        <v>150</v>
      </c>
      <c r="H221" s="44">
        <f t="shared" si="8"/>
        <v>1.2E-2</v>
      </c>
      <c r="I221" s="166">
        <v>1</v>
      </c>
      <c r="J221" s="168">
        <v>1</v>
      </c>
      <c r="K221" s="166" t="s">
        <v>870</v>
      </c>
      <c r="L221" s="185" t="s">
        <v>870</v>
      </c>
      <c r="M221" s="186" t="s">
        <v>870</v>
      </c>
      <c r="N221" s="14"/>
      <c r="O221" s="14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 s="1"/>
      <c r="BM221" s="1"/>
      <c r="BN221" s="1"/>
      <c r="BO221" s="1"/>
      <c r="BP221" s="1"/>
      <c r="BQ221" s="1"/>
      <c r="BR221" s="1"/>
      <c r="BS221" s="1"/>
      <c r="BT221" s="1"/>
      <c r="BU221" s="1"/>
    </row>
    <row r="222" spans="1:73" s="40" customFormat="1" x14ac:dyDescent="0.2">
      <c r="A222" s="169" t="s">
        <v>390</v>
      </c>
      <c r="B222" s="170" t="s">
        <v>391</v>
      </c>
      <c r="C222" s="170" t="s">
        <v>396</v>
      </c>
      <c r="D222" s="170" t="s">
        <v>397</v>
      </c>
      <c r="E222" s="26">
        <v>4685046</v>
      </c>
      <c r="F222" s="131">
        <v>4873747</v>
      </c>
      <c r="G222" s="2">
        <f t="shared" si="7"/>
        <v>188701</v>
      </c>
      <c r="H222" s="44">
        <f t="shared" si="8"/>
        <v>4.0300000000000002E-2</v>
      </c>
      <c r="I222" s="166" t="s">
        <v>870</v>
      </c>
      <c r="J222" s="168" t="s">
        <v>870</v>
      </c>
      <c r="K222" s="166">
        <v>2017</v>
      </c>
      <c r="L222" s="185">
        <v>-28.419999999999618</v>
      </c>
      <c r="M222" s="186">
        <v>-20.079999999999927</v>
      </c>
      <c r="N222" s="14"/>
      <c r="O222" s="14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 s="1"/>
      <c r="BM222" s="1"/>
      <c r="BN222" s="1"/>
      <c r="BO222" s="1"/>
      <c r="BP222" s="1"/>
      <c r="BQ222" s="1"/>
      <c r="BR222" s="1"/>
      <c r="BS222" s="1"/>
      <c r="BT222" s="1"/>
      <c r="BU222" s="1"/>
    </row>
    <row r="223" spans="1:73" s="40" customFormat="1" x14ac:dyDescent="0.2">
      <c r="A223" s="169" t="s">
        <v>390</v>
      </c>
      <c r="B223" s="170" t="s">
        <v>391</v>
      </c>
      <c r="C223" s="170" t="s">
        <v>398</v>
      </c>
      <c r="D223" s="170" t="s">
        <v>399</v>
      </c>
      <c r="E223" s="26">
        <v>14267968</v>
      </c>
      <c r="F223" s="131">
        <v>14666659</v>
      </c>
      <c r="G223" s="2">
        <f t="shared" si="7"/>
        <v>398691</v>
      </c>
      <c r="H223" s="44">
        <f t="shared" si="8"/>
        <v>2.7900000000000001E-2</v>
      </c>
      <c r="I223" s="166" t="s">
        <v>870</v>
      </c>
      <c r="J223" s="168" t="s">
        <v>870</v>
      </c>
      <c r="K223" s="166">
        <v>2017</v>
      </c>
      <c r="L223" s="185">
        <v>-209.90999999999985</v>
      </c>
      <c r="M223" s="186">
        <v>-92.319999999999709</v>
      </c>
      <c r="N223" s="14"/>
      <c r="O223" s="14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 s="1"/>
      <c r="BM223" s="1"/>
      <c r="BN223" s="1"/>
      <c r="BO223" s="1"/>
      <c r="BP223" s="1"/>
      <c r="BQ223" s="1"/>
      <c r="BR223" s="1"/>
      <c r="BS223" s="1"/>
      <c r="BT223" s="1"/>
      <c r="BU223" s="1"/>
    </row>
    <row r="224" spans="1:73" s="40" customFormat="1" x14ac:dyDescent="0.2">
      <c r="A224" s="169" t="s">
        <v>390</v>
      </c>
      <c r="B224" s="170" t="s">
        <v>391</v>
      </c>
      <c r="C224" s="170" t="s">
        <v>400</v>
      </c>
      <c r="D224" s="170" t="s">
        <v>401</v>
      </c>
      <c r="E224" s="26">
        <v>2119500</v>
      </c>
      <c r="F224" s="131">
        <v>2242095</v>
      </c>
      <c r="G224" s="2">
        <f t="shared" si="7"/>
        <v>122595</v>
      </c>
      <c r="H224" s="44">
        <f t="shared" si="8"/>
        <v>5.7799999999999997E-2</v>
      </c>
      <c r="I224" s="166" t="s">
        <v>870</v>
      </c>
      <c r="J224" s="168" t="s">
        <v>870</v>
      </c>
      <c r="K224" s="166" t="s">
        <v>870</v>
      </c>
      <c r="L224" s="185" t="s">
        <v>870</v>
      </c>
      <c r="M224" s="186" t="s">
        <v>870</v>
      </c>
      <c r="N224" s="14"/>
      <c r="O224" s="1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 s="1"/>
      <c r="BM224" s="1"/>
      <c r="BN224" s="1"/>
      <c r="BO224" s="1"/>
      <c r="BP224" s="1"/>
      <c r="BQ224" s="1"/>
      <c r="BR224" s="1"/>
      <c r="BS224" s="1"/>
      <c r="BT224" s="1"/>
      <c r="BU224" s="1"/>
    </row>
    <row r="225" spans="1:73" s="40" customFormat="1" x14ac:dyDescent="0.2">
      <c r="A225" s="169" t="s">
        <v>390</v>
      </c>
      <c r="B225" s="170" t="s">
        <v>391</v>
      </c>
      <c r="C225" s="170" t="s">
        <v>402</v>
      </c>
      <c r="D225" s="170" t="s">
        <v>403</v>
      </c>
      <c r="E225" s="26">
        <v>2388025</v>
      </c>
      <c r="F225" s="131">
        <v>2583536</v>
      </c>
      <c r="G225" s="2">
        <f t="shared" si="7"/>
        <v>195511</v>
      </c>
      <c r="H225" s="44">
        <f t="shared" si="8"/>
        <v>8.1900000000000001E-2</v>
      </c>
      <c r="I225" s="166" t="s">
        <v>870</v>
      </c>
      <c r="J225" s="168" t="s">
        <v>870</v>
      </c>
      <c r="K225" s="166" t="s">
        <v>870</v>
      </c>
      <c r="L225" s="185" t="s">
        <v>870</v>
      </c>
      <c r="M225" s="186" t="s">
        <v>870</v>
      </c>
      <c r="N225" s="14"/>
      <c r="O225" s="14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 s="1"/>
      <c r="BM225" s="1"/>
      <c r="BN225" s="1"/>
      <c r="BO225" s="1"/>
      <c r="BP225" s="1"/>
      <c r="BQ225" s="1"/>
      <c r="BR225" s="1"/>
      <c r="BS225" s="1"/>
      <c r="BT225" s="1"/>
      <c r="BU225" s="1"/>
    </row>
    <row r="226" spans="1:73" s="40" customFormat="1" x14ac:dyDescent="0.2">
      <c r="A226" s="169" t="s">
        <v>404</v>
      </c>
      <c r="B226" s="170" t="s">
        <v>405</v>
      </c>
      <c r="C226" s="170" t="s">
        <v>57</v>
      </c>
      <c r="D226" s="170" t="s">
        <v>406</v>
      </c>
      <c r="E226" s="26">
        <v>15763</v>
      </c>
      <c r="F226" s="131">
        <v>15290</v>
      </c>
      <c r="G226" s="2">
        <f t="shared" si="7"/>
        <v>-473</v>
      </c>
      <c r="H226" s="44">
        <f t="shared" si="8"/>
        <v>-0.03</v>
      </c>
      <c r="I226" s="166">
        <v>1</v>
      </c>
      <c r="J226" s="168">
        <v>1</v>
      </c>
      <c r="K226" s="166" t="s">
        <v>870</v>
      </c>
      <c r="L226" s="185" t="s">
        <v>870</v>
      </c>
      <c r="M226" s="186" t="s">
        <v>870</v>
      </c>
      <c r="N226" s="14"/>
      <c r="O226" s="14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 s="1"/>
      <c r="BM226" s="1"/>
      <c r="BN226" s="1"/>
      <c r="BO226" s="1"/>
      <c r="BP226" s="1"/>
      <c r="BQ226" s="1"/>
      <c r="BR226" s="1"/>
      <c r="BS226" s="1"/>
      <c r="BT226" s="1"/>
      <c r="BU226" s="1"/>
    </row>
    <row r="227" spans="1:73" s="40" customFormat="1" x14ac:dyDescent="0.2">
      <c r="A227" s="169" t="s">
        <v>404</v>
      </c>
      <c r="B227" s="170" t="s">
        <v>405</v>
      </c>
      <c r="C227" s="170" t="s">
        <v>79</v>
      </c>
      <c r="D227" s="170" t="s">
        <v>407</v>
      </c>
      <c r="E227" s="26">
        <v>29197</v>
      </c>
      <c r="F227" s="131">
        <v>28898</v>
      </c>
      <c r="G227" s="2">
        <f t="shared" si="7"/>
        <v>-299</v>
      </c>
      <c r="H227" s="44">
        <f t="shared" si="8"/>
        <v>-1.0200000000000001E-2</v>
      </c>
      <c r="I227" s="166">
        <v>1</v>
      </c>
      <c r="J227" s="168">
        <v>1</v>
      </c>
      <c r="K227" s="166">
        <v>2017</v>
      </c>
      <c r="L227" s="185">
        <v>-24.54000000000002</v>
      </c>
      <c r="M227" s="186">
        <v>-10.840000000000003</v>
      </c>
      <c r="N227" s="14"/>
      <c r="O227" s="14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 s="1"/>
      <c r="BM227" s="1"/>
      <c r="BN227" s="1"/>
      <c r="BO227" s="1"/>
      <c r="BP227" s="1"/>
      <c r="BQ227" s="1"/>
      <c r="BR227" s="1"/>
      <c r="BS227" s="1"/>
      <c r="BT227" s="1"/>
      <c r="BU227" s="1"/>
    </row>
    <row r="228" spans="1:73" s="40" customFormat="1" x14ac:dyDescent="0.2">
      <c r="A228" s="169" t="s">
        <v>404</v>
      </c>
      <c r="B228" s="170" t="s">
        <v>405</v>
      </c>
      <c r="C228" s="170" t="s">
        <v>37</v>
      </c>
      <c r="D228" s="170" t="s">
        <v>408</v>
      </c>
      <c r="E228" s="26">
        <v>1807744</v>
      </c>
      <c r="F228" s="131">
        <v>1977237</v>
      </c>
      <c r="G228" s="2">
        <f t="shared" si="7"/>
        <v>169493</v>
      </c>
      <c r="H228" s="44">
        <f t="shared" si="8"/>
        <v>9.3799999999999994E-2</v>
      </c>
      <c r="I228" s="166">
        <v>1</v>
      </c>
      <c r="J228" s="168" t="s">
        <v>870</v>
      </c>
      <c r="K228" s="166" t="s">
        <v>870</v>
      </c>
      <c r="L228" s="185" t="s">
        <v>870</v>
      </c>
      <c r="M228" s="186" t="s">
        <v>870</v>
      </c>
      <c r="N228" s="14"/>
      <c r="O228" s="14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 s="1"/>
      <c r="BM228" s="1"/>
      <c r="BN228" s="1"/>
      <c r="BO228" s="1"/>
      <c r="BP228" s="1"/>
      <c r="BQ228" s="1"/>
      <c r="BR228" s="1"/>
      <c r="BS228" s="1"/>
      <c r="BT228" s="1"/>
      <c r="BU228" s="1"/>
    </row>
    <row r="229" spans="1:73" s="40" customFormat="1" x14ac:dyDescent="0.2">
      <c r="A229" s="169" t="s">
        <v>404</v>
      </c>
      <c r="B229" s="170" t="s">
        <v>405</v>
      </c>
      <c r="C229" s="170" t="s">
        <v>168</v>
      </c>
      <c r="D229" s="170" t="s">
        <v>409</v>
      </c>
      <c r="E229" s="26">
        <v>1202974</v>
      </c>
      <c r="F229" s="131">
        <v>1313790</v>
      </c>
      <c r="G229" s="2">
        <f t="shared" si="7"/>
        <v>110816</v>
      </c>
      <c r="H229" s="44">
        <f t="shared" si="8"/>
        <v>9.2100000000000001E-2</v>
      </c>
      <c r="I229" s="166">
        <v>1</v>
      </c>
      <c r="J229" s="168" t="s">
        <v>870</v>
      </c>
      <c r="K229" s="166" t="s">
        <v>870</v>
      </c>
      <c r="L229" s="185" t="s">
        <v>870</v>
      </c>
      <c r="M229" s="186" t="s">
        <v>870</v>
      </c>
      <c r="N229" s="14"/>
      <c r="O229" s="14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 s="1"/>
      <c r="BM229" s="1"/>
      <c r="BN229" s="1"/>
      <c r="BO229" s="1"/>
      <c r="BP229" s="1"/>
      <c r="BQ229" s="1"/>
      <c r="BR229" s="1"/>
      <c r="BS229" s="1"/>
      <c r="BT229" s="1"/>
      <c r="BU229" s="1"/>
    </row>
    <row r="230" spans="1:73" s="40" customFormat="1" x14ac:dyDescent="0.2">
      <c r="A230" s="169" t="s">
        <v>404</v>
      </c>
      <c r="B230" s="170" t="s">
        <v>405</v>
      </c>
      <c r="C230" s="170" t="s">
        <v>410</v>
      </c>
      <c r="D230" s="170" t="s">
        <v>411</v>
      </c>
      <c r="E230" s="26">
        <v>40171</v>
      </c>
      <c r="F230" s="131">
        <v>39887</v>
      </c>
      <c r="G230" s="2">
        <f t="shared" si="7"/>
        <v>-284</v>
      </c>
      <c r="H230" s="44">
        <f t="shared" si="8"/>
        <v>-7.1000000000000004E-3</v>
      </c>
      <c r="I230" s="166">
        <v>1</v>
      </c>
      <c r="J230" s="168">
        <v>1</v>
      </c>
      <c r="K230" s="166" t="s">
        <v>870</v>
      </c>
      <c r="L230" s="185" t="s">
        <v>870</v>
      </c>
      <c r="M230" s="186" t="s">
        <v>870</v>
      </c>
      <c r="N230" s="14"/>
      <c r="O230" s="14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 s="1"/>
      <c r="BM230" s="1"/>
      <c r="BN230" s="1"/>
      <c r="BO230" s="1"/>
      <c r="BP230" s="1"/>
      <c r="BQ230" s="1"/>
      <c r="BR230" s="1"/>
      <c r="BS230" s="1"/>
      <c r="BT230" s="1"/>
      <c r="BU230" s="1"/>
    </row>
    <row r="231" spans="1:73" s="40" customFormat="1" x14ac:dyDescent="0.2">
      <c r="A231" s="169" t="s">
        <v>404</v>
      </c>
      <c r="B231" s="170" t="s">
        <v>405</v>
      </c>
      <c r="C231" s="170" t="s">
        <v>73</v>
      </c>
      <c r="D231" s="170" t="s">
        <v>412</v>
      </c>
      <c r="E231" s="26">
        <v>22635</v>
      </c>
      <c r="F231" s="131">
        <v>22379</v>
      </c>
      <c r="G231" s="2">
        <f t="shared" si="7"/>
        <v>-256</v>
      </c>
      <c r="H231" s="44">
        <f t="shared" si="8"/>
        <v>-1.1299999999999999E-2</v>
      </c>
      <c r="I231" s="166">
        <v>1</v>
      </c>
      <c r="J231" s="168">
        <v>1</v>
      </c>
      <c r="K231" s="166" t="s">
        <v>870</v>
      </c>
      <c r="L231" s="185" t="s">
        <v>870</v>
      </c>
      <c r="M231" s="186" t="s">
        <v>870</v>
      </c>
      <c r="N231" s="14"/>
      <c r="O231" s="14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 s="1"/>
      <c r="BM231" s="1"/>
      <c r="BN231" s="1"/>
      <c r="BO231" s="1"/>
      <c r="BP231" s="1"/>
      <c r="BQ231" s="1"/>
      <c r="BR231" s="1"/>
      <c r="BS231" s="1"/>
      <c r="BT231" s="1"/>
      <c r="BU231" s="1"/>
    </row>
    <row r="232" spans="1:73" s="40" customFormat="1" x14ac:dyDescent="0.2">
      <c r="A232" s="169" t="s">
        <v>413</v>
      </c>
      <c r="B232" s="170" t="s">
        <v>414</v>
      </c>
      <c r="C232" s="170" t="s">
        <v>26</v>
      </c>
      <c r="D232" s="170" t="s">
        <v>415</v>
      </c>
      <c r="E232" s="26">
        <v>2880588</v>
      </c>
      <c r="F232" s="131">
        <v>3054760</v>
      </c>
      <c r="G232" s="2">
        <f t="shared" si="7"/>
        <v>174172</v>
      </c>
      <c r="H232" s="44">
        <f t="shared" si="8"/>
        <v>6.0499999999999998E-2</v>
      </c>
      <c r="I232" s="166" t="s">
        <v>870</v>
      </c>
      <c r="J232" s="168" t="s">
        <v>870</v>
      </c>
      <c r="K232" s="166" t="s">
        <v>870</v>
      </c>
      <c r="L232" s="185" t="s">
        <v>870</v>
      </c>
      <c r="M232" s="186" t="s">
        <v>870</v>
      </c>
      <c r="N232" s="14"/>
      <c r="O232" s="14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 s="1"/>
      <c r="BM232" s="1"/>
      <c r="BN232" s="1"/>
      <c r="BO232" s="1"/>
      <c r="BP232" s="1"/>
      <c r="BQ232" s="1"/>
      <c r="BR232" s="1"/>
      <c r="BS232" s="1"/>
      <c r="BT232" s="1"/>
      <c r="BU232" s="1"/>
    </row>
    <row r="233" spans="1:73" s="40" customFormat="1" x14ac:dyDescent="0.2">
      <c r="A233" s="169" t="s">
        <v>413</v>
      </c>
      <c r="B233" s="170" t="s">
        <v>414</v>
      </c>
      <c r="C233" s="170" t="s">
        <v>57</v>
      </c>
      <c r="D233" s="170" t="s">
        <v>416</v>
      </c>
      <c r="E233" s="26">
        <v>293065</v>
      </c>
      <c r="F233" s="131">
        <v>262500</v>
      </c>
      <c r="G233" s="2">
        <f t="shared" si="7"/>
        <v>-30565</v>
      </c>
      <c r="H233" s="44">
        <f t="shared" si="8"/>
        <v>-0.1043</v>
      </c>
      <c r="I233" s="166" t="s">
        <v>870</v>
      </c>
      <c r="J233" s="168" t="s">
        <v>870</v>
      </c>
      <c r="K233" s="166">
        <v>2017</v>
      </c>
      <c r="L233" s="185">
        <v>-17.060000000000002</v>
      </c>
      <c r="M233" s="186">
        <v>-13.990000000000009</v>
      </c>
      <c r="N233" s="14"/>
      <c r="O233" s="14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 s="1"/>
      <c r="BM233" s="1"/>
      <c r="BN233" s="1"/>
      <c r="BO233" s="1"/>
      <c r="BP233" s="1"/>
      <c r="BQ233" s="1"/>
      <c r="BR233" s="1"/>
      <c r="BS233" s="1"/>
      <c r="BT233" s="1"/>
      <c r="BU233" s="1"/>
    </row>
    <row r="234" spans="1:73" s="40" customFormat="1" x14ac:dyDescent="0.2">
      <c r="A234" s="169" t="s">
        <v>413</v>
      </c>
      <c r="B234" s="170" t="s">
        <v>414</v>
      </c>
      <c r="C234" s="170" t="s">
        <v>79</v>
      </c>
      <c r="D234" s="170" t="s">
        <v>417</v>
      </c>
      <c r="E234" s="26">
        <v>389542</v>
      </c>
      <c r="F234" s="131">
        <v>447569</v>
      </c>
      <c r="G234" s="2">
        <f t="shared" si="7"/>
        <v>58027</v>
      </c>
      <c r="H234" s="44">
        <f t="shared" si="8"/>
        <v>0.14899999999999999</v>
      </c>
      <c r="I234" s="166" t="s">
        <v>870</v>
      </c>
      <c r="J234" s="168" t="s">
        <v>870</v>
      </c>
      <c r="K234" s="166" t="s">
        <v>870</v>
      </c>
      <c r="L234" s="185" t="s">
        <v>870</v>
      </c>
      <c r="M234" s="186" t="s">
        <v>870</v>
      </c>
      <c r="N234" s="14"/>
      <c r="O234" s="1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 s="1"/>
      <c r="BM234" s="1"/>
      <c r="BN234" s="1"/>
      <c r="BO234" s="1"/>
      <c r="BP234" s="1"/>
      <c r="BQ234" s="1"/>
      <c r="BR234" s="1"/>
      <c r="BS234" s="1"/>
      <c r="BT234" s="1"/>
      <c r="BU234" s="1"/>
    </row>
    <row r="235" spans="1:73" s="40" customFormat="1" x14ac:dyDescent="0.2">
      <c r="A235" s="169" t="s">
        <v>413</v>
      </c>
      <c r="B235" s="170" t="s">
        <v>414</v>
      </c>
      <c r="C235" s="170" t="s">
        <v>16</v>
      </c>
      <c r="D235" s="170" t="s">
        <v>418</v>
      </c>
      <c r="E235" s="26">
        <v>1943860</v>
      </c>
      <c r="F235" s="131">
        <v>2044870</v>
      </c>
      <c r="G235" s="2">
        <f t="shared" si="7"/>
        <v>101010</v>
      </c>
      <c r="H235" s="44">
        <f t="shared" si="8"/>
        <v>5.1999999999999998E-2</v>
      </c>
      <c r="I235" s="166" t="s">
        <v>870</v>
      </c>
      <c r="J235" s="168" t="s">
        <v>870</v>
      </c>
      <c r="K235" s="166" t="s">
        <v>870</v>
      </c>
      <c r="L235" s="185" t="s">
        <v>870</v>
      </c>
      <c r="M235" s="186" t="s">
        <v>870</v>
      </c>
      <c r="N235" s="14"/>
      <c r="O235" s="14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 s="1"/>
      <c r="BM235" s="1"/>
      <c r="BN235" s="1"/>
      <c r="BO235" s="1"/>
      <c r="BP235" s="1"/>
      <c r="BQ235" s="1"/>
      <c r="BR235" s="1"/>
      <c r="BS235" s="1"/>
      <c r="BT235" s="1"/>
      <c r="BU235" s="1"/>
    </row>
    <row r="236" spans="1:73" s="40" customFormat="1" x14ac:dyDescent="0.2">
      <c r="A236" s="169" t="s">
        <v>419</v>
      </c>
      <c r="B236" s="170" t="s">
        <v>420</v>
      </c>
      <c r="C236" s="170" t="s">
        <v>26</v>
      </c>
      <c r="D236" s="170" t="s">
        <v>421</v>
      </c>
      <c r="E236" s="26">
        <v>2897888</v>
      </c>
      <c r="F236" s="131">
        <v>3213438</v>
      </c>
      <c r="G236" s="2">
        <f t="shared" si="7"/>
        <v>315550</v>
      </c>
      <c r="H236" s="44">
        <f t="shared" si="8"/>
        <v>0.1089</v>
      </c>
      <c r="I236" s="166" t="s">
        <v>870</v>
      </c>
      <c r="J236" s="168" t="s">
        <v>870</v>
      </c>
      <c r="K236" s="166" t="s">
        <v>870</v>
      </c>
      <c r="L236" s="185" t="s">
        <v>870</v>
      </c>
      <c r="M236" s="186" t="s">
        <v>870</v>
      </c>
      <c r="N236" s="14"/>
      <c r="O236" s="14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 s="1"/>
      <c r="BM236" s="1"/>
      <c r="BN236" s="1"/>
      <c r="BO236" s="1"/>
      <c r="BP236" s="1"/>
      <c r="BQ236" s="1"/>
      <c r="BR236" s="1"/>
      <c r="BS236" s="1"/>
      <c r="BT236" s="1"/>
      <c r="BU236" s="1"/>
    </row>
    <row r="237" spans="1:73" s="40" customFormat="1" x14ac:dyDescent="0.2">
      <c r="A237" s="169" t="s">
        <v>419</v>
      </c>
      <c r="B237" s="170" t="s">
        <v>420</v>
      </c>
      <c r="C237" s="170" t="s">
        <v>57</v>
      </c>
      <c r="D237" s="170" t="s">
        <v>422</v>
      </c>
      <c r="E237" s="26">
        <v>1162549</v>
      </c>
      <c r="F237" s="131">
        <v>1294017</v>
      </c>
      <c r="G237" s="2">
        <f t="shared" si="7"/>
        <v>131468</v>
      </c>
      <c r="H237" s="44">
        <f t="shared" si="8"/>
        <v>0.11310000000000001</v>
      </c>
      <c r="I237" s="166" t="s">
        <v>870</v>
      </c>
      <c r="J237" s="168" t="s">
        <v>870</v>
      </c>
      <c r="K237" s="166" t="s">
        <v>870</v>
      </c>
      <c r="L237" s="185" t="s">
        <v>870</v>
      </c>
      <c r="M237" s="186" t="s">
        <v>870</v>
      </c>
      <c r="N237" s="14"/>
      <c r="O237" s="14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 s="1"/>
      <c r="BM237" s="1"/>
      <c r="BN237" s="1"/>
      <c r="BO237" s="1"/>
      <c r="BP237" s="1"/>
      <c r="BQ237" s="1"/>
      <c r="BR237" s="1"/>
      <c r="BS237" s="1"/>
      <c r="BT237" s="1"/>
      <c r="BU237" s="1"/>
    </row>
    <row r="238" spans="1:73" s="40" customFormat="1" x14ac:dyDescent="0.2">
      <c r="A238" s="169" t="s">
        <v>419</v>
      </c>
      <c r="B238" s="170" t="s">
        <v>420</v>
      </c>
      <c r="C238" s="170" t="s">
        <v>79</v>
      </c>
      <c r="D238" s="170" t="s">
        <v>423</v>
      </c>
      <c r="E238" s="26">
        <v>461967</v>
      </c>
      <c r="F238" s="131">
        <v>535655</v>
      </c>
      <c r="G238" s="2">
        <f t="shared" si="7"/>
        <v>73688</v>
      </c>
      <c r="H238" s="44">
        <f t="shared" si="8"/>
        <v>0.1595</v>
      </c>
      <c r="I238" s="166" t="s">
        <v>870</v>
      </c>
      <c r="J238" s="168" t="s">
        <v>870</v>
      </c>
      <c r="K238" s="166" t="s">
        <v>870</v>
      </c>
      <c r="L238" s="185" t="s">
        <v>870</v>
      </c>
      <c r="M238" s="186" t="s">
        <v>870</v>
      </c>
      <c r="N238" s="14"/>
      <c r="O238" s="14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 s="1"/>
      <c r="BM238" s="1"/>
      <c r="BN238" s="1"/>
      <c r="BO238" s="1"/>
      <c r="BP238" s="1"/>
      <c r="BQ238" s="1"/>
      <c r="BR238" s="1"/>
      <c r="BS238" s="1"/>
      <c r="BT238" s="1"/>
      <c r="BU238" s="1"/>
    </row>
    <row r="239" spans="1:73" s="40" customFormat="1" x14ac:dyDescent="0.2">
      <c r="A239" s="169" t="s">
        <v>419</v>
      </c>
      <c r="B239" s="170" t="s">
        <v>420</v>
      </c>
      <c r="C239" s="170" t="s">
        <v>16</v>
      </c>
      <c r="D239" s="170" t="s">
        <v>424</v>
      </c>
      <c r="E239" s="26">
        <v>385370</v>
      </c>
      <c r="F239" s="131">
        <v>246852</v>
      </c>
      <c r="G239" s="2">
        <f t="shared" si="7"/>
        <v>-138518</v>
      </c>
      <c r="H239" s="44">
        <f t="shared" si="8"/>
        <v>-0.3594</v>
      </c>
      <c r="I239" s="166" t="s">
        <v>870</v>
      </c>
      <c r="J239" s="168" t="s">
        <v>870</v>
      </c>
      <c r="K239" s="166">
        <v>2017</v>
      </c>
      <c r="L239" s="185">
        <v>-62.430000000000007</v>
      </c>
      <c r="M239" s="186">
        <v>-40.589999999999989</v>
      </c>
      <c r="N239" s="14"/>
      <c r="O239" s="14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 s="1"/>
      <c r="BM239" s="1"/>
      <c r="BN239" s="1"/>
      <c r="BO239" s="1"/>
      <c r="BP239" s="1"/>
      <c r="BQ239" s="1"/>
      <c r="BR239" s="1"/>
      <c r="BS239" s="1"/>
      <c r="BT239" s="1"/>
      <c r="BU239" s="1"/>
    </row>
    <row r="240" spans="1:73" s="40" customFormat="1" x14ac:dyDescent="0.2">
      <c r="A240" s="169" t="s">
        <v>425</v>
      </c>
      <c r="B240" s="170" t="s">
        <v>426</v>
      </c>
      <c r="C240" s="170" t="s">
        <v>201</v>
      </c>
      <c r="D240" s="170" t="s">
        <v>427</v>
      </c>
      <c r="E240" s="26">
        <v>805348</v>
      </c>
      <c r="F240" s="131">
        <v>851151</v>
      </c>
      <c r="G240" s="2">
        <f t="shared" si="7"/>
        <v>45803</v>
      </c>
      <c r="H240" s="44">
        <f t="shared" si="8"/>
        <v>5.6899999999999999E-2</v>
      </c>
      <c r="I240" s="166" t="s">
        <v>870</v>
      </c>
      <c r="J240" s="168" t="s">
        <v>870</v>
      </c>
      <c r="K240" s="166" t="s">
        <v>870</v>
      </c>
      <c r="L240" s="185" t="s">
        <v>870</v>
      </c>
      <c r="M240" s="186" t="s">
        <v>870</v>
      </c>
      <c r="N240" s="14"/>
      <c r="O240" s="14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 s="1"/>
      <c r="BM240" s="1"/>
      <c r="BN240" s="1"/>
      <c r="BO240" s="1"/>
      <c r="BP240" s="1"/>
      <c r="BQ240" s="1"/>
      <c r="BR240" s="1"/>
      <c r="BS240" s="1"/>
      <c r="BT240" s="1"/>
      <c r="BU240" s="1"/>
    </row>
    <row r="241" spans="1:73" s="40" customFormat="1" x14ac:dyDescent="0.2">
      <c r="A241" s="169" t="s">
        <v>425</v>
      </c>
      <c r="B241" s="170" t="s">
        <v>426</v>
      </c>
      <c r="C241" s="170" t="s">
        <v>428</v>
      </c>
      <c r="D241" s="170" t="s">
        <v>429</v>
      </c>
      <c r="E241" s="26">
        <v>478924</v>
      </c>
      <c r="F241" s="131">
        <v>433943</v>
      </c>
      <c r="G241" s="2">
        <f t="shared" si="7"/>
        <v>-44981</v>
      </c>
      <c r="H241" s="44">
        <f t="shared" si="8"/>
        <v>-9.3899999999999997E-2</v>
      </c>
      <c r="I241" s="166" t="s">
        <v>870</v>
      </c>
      <c r="J241" s="168" t="s">
        <v>870</v>
      </c>
      <c r="K241" s="166">
        <v>2017</v>
      </c>
      <c r="L241" s="185">
        <v>-21.879999999999995</v>
      </c>
      <c r="M241" s="186">
        <v>-11.39</v>
      </c>
      <c r="N241" s="14"/>
      <c r="O241" s="14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 s="1"/>
      <c r="BM241" s="1"/>
      <c r="BN241" s="1"/>
      <c r="BO241" s="1"/>
      <c r="BP241" s="1"/>
      <c r="BQ241" s="1"/>
      <c r="BR241" s="1"/>
      <c r="BS241" s="1"/>
      <c r="BT241" s="1"/>
      <c r="BU241" s="1"/>
    </row>
    <row r="242" spans="1:73" s="40" customFormat="1" x14ac:dyDescent="0.2">
      <c r="A242" s="169" t="s">
        <v>425</v>
      </c>
      <c r="B242" s="170" t="s">
        <v>426</v>
      </c>
      <c r="C242" s="170" t="s">
        <v>155</v>
      </c>
      <c r="D242" s="170" t="s">
        <v>430</v>
      </c>
      <c r="E242" s="26">
        <v>1379934</v>
      </c>
      <c r="F242" s="131">
        <v>1445110</v>
      </c>
      <c r="G242" s="2">
        <f t="shared" si="7"/>
        <v>65176</v>
      </c>
      <c r="H242" s="44">
        <f t="shared" si="8"/>
        <v>4.7199999999999999E-2</v>
      </c>
      <c r="I242" s="166" t="s">
        <v>870</v>
      </c>
      <c r="J242" s="168" t="s">
        <v>870</v>
      </c>
      <c r="K242" s="166" t="s">
        <v>870</v>
      </c>
      <c r="L242" s="185" t="s">
        <v>870</v>
      </c>
      <c r="M242" s="186" t="s">
        <v>870</v>
      </c>
      <c r="N242" s="14"/>
      <c r="O242" s="14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 s="1"/>
      <c r="BM242" s="1"/>
      <c r="BN242" s="1"/>
      <c r="BO242" s="1"/>
      <c r="BP242" s="1"/>
      <c r="BQ242" s="1"/>
      <c r="BR242" s="1"/>
      <c r="BS242" s="1"/>
      <c r="BT242" s="1"/>
      <c r="BU242" s="1"/>
    </row>
    <row r="243" spans="1:73" s="40" customFormat="1" x14ac:dyDescent="0.2">
      <c r="A243" s="169" t="s">
        <v>425</v>
      </c>
      <c r="B243" s="170" t="s">
        <v>426</v>
      </c>
      <c r="C243" s="170" t="s">
        <v>431</v>
      </c>
      <c r="D243" s="170" t="s">
        <v>432</v>
      </c>
      <c r="E243" s="26">
        <v>408700</v>
      </c>
      <c r="F243" s="131">
        <v>430005</v>
      </c>
      <c r="G243" s="2">
        <f t="shared" si="7"/>
        <v>21305</v>
      </c>
      <c r="H243" s="44">
        <f t="shared" si="8"/>
        <v>5.21E-2</v>
      </c>
      <c r="I243" s="166" t="s">
        <v>870</v>
      </c>
      <c r="J243" s="168" t="s">
        <v>870</v>
      </c>
      <c r="K243" s="166" t="s">
        <v>870</v>
      </c>
      <c r="L243" s="185" t="s">
        <v>870</v>
      </c>
      <c r="M243" s="186" t="s">
        <v>870</v>
      </c>
      <c r="N243" s="14"/>
      <c r="O243" s="14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 s="1"/>
      <c r="BM243" s="1"/>
      <c r="BN243" s="1"/>
      <c r="BO243" s="1"/>
      <c r="BP243" s="1"/>
      <c r="BQ243" s="1"/>
      <c r="BR243" s="1"/>
      <c r="BS243" s="1"/>
      <c r="BT243" s="1"/>
      <c r="BU243" s="1"/>
    </row>
    <row r="244" spans="1:73" s="40" customFormat="1" x14ac:dyDescent="0.2">
      <c r="A244" s="169" t="s">
        <v>425</v>
      </c>
      <c r="B244" s="170" t="s">
        <v>426</v>
      </c>
      <c r="C244" s="170" t="s">
        <v>57</v>
      </c>
      <c r="D244" s="170" t="s">
        <v>433</v>
      </c>
      <c r="E244" s="26">
        <v>4135382</v>
      </c>
      <c r="F244" s="131">
        <v>4423955</v>
      </c>
      <c r="G244" s="2">
        <f t="shared" si="7"/>
        <v>288573</v>
      </c>
      <c r="H244" s="44">
        <f t="shared" si="8"/>
        <v>6.9800000000000001E-2</v>
      </c>
      <c r="I244" s="166" t="s">
        <v>870</v>
      </c>
      <c r="J244" s="168" t="s">
        <v>870</v>
      </c>
      <c r="K244" s="166" t="s">
        <v>870</v>
      </c>
      <c r="L244" s="185" t="s">
        <v>870</v>
      </c>
      <c r="M244" s="186" t="s">
        <v>870</v>
      </c>
      <c r="N244" s="14"/>
      <c r="O244" s="1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 s="1"/>
      <c r="BM244" s="1"/>
      <c r="BN244" s="1"/>
      <c r="BO244" s="1"/>
      <c r="BP244" s="1"/>
      <c r="BQ244" s="1"/>
      <c r="BR244" s="1"/>
      <c r="BS244" s="1"/>
      <c r="BT244" s="1"/>
      <c r="BU244" s="1"/>
    </row>
    <row r="245" spans="1:73" s="40" customFormat="1" x14ac:dyDescent="0.2">
      <c r="A245" s="169" t="s">
        <v>425</v>
      </c>
      <c r="B245" s="170" t="s">
        <v>426</v>
      </c>
      <c r="C245" s="170" t="s">
        <v>79</v>
      </c>
      <c r="D245" s="170" t="s">
        <v>434</v>
      </c>
      <c r="E245" s="26">
        <v>4294216</v>
      </c>
      <c r="F245" s="131">
        <v>4374884</v>
      </c>
      <c r="G245" s="2">
        <f t="shared" si="7"/>
        <v>80668</v>
      </c>
      <c r="H245" s="44">
        <f t="shared" si="8"/>
        <v>1.8800000000000001E-2</v>
      </c>
      <c r="I245" s="166" t="s">
        <v>870</v>
      </c>
      <c r="J245" s="168" t="s">
        <v>870</v>
      </c>
      <c r="K245" s="166">
        <v>2017</v>
      </c>
      <c r="L245" s="185">
        <v>-53.850000000000136</v>
      </c>
      <c r="M245" s="186">
        <v>-36.590000000000032</v>
      </c>
      <c r="N245" s="14"/>
      <c r="O245" s="14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 s="1"/>
      <c r="BM245" s="1"/>
      <c r="BN245" s="1"/>
      <c r="BO245" s="1"/>
      <c r="BP245" s="1"/>
      <c r="BQ245" s="1"/>
      <c r="BR245" s="1"/>
      <c r="BS245" s="1"/>
      <c r="BT245" s="1"/>
      <c r="BU245" s="1"/>
    </row>
    <row r="246" spans="1:73" s="40" customFormat="1" x14ac:dyDescent="0.2">
      <c r="A246" s="169" t="s">
        <v>425</v>
      </c>
      <c r="B246" s="170" t="s">
        <v>426</v>
      </c>
      <c r="C246" s="170" t="s">
        <v>37</v>
      </c>
      <c r="D246" s="170" t="s">
        <v>435</v>
      </c>
      <c r="E246" s="26">
        <v>3505165</v>
      </c>
      <c r="F246" s="131">
        <v>3699294</v>
      </c>
      <c r="G246" s="2">
        <f t="shared" si="7"/>
        <v>194129</v>
      </c>
      <c r="H246" s="44">
        <f t="shared" si="8"/>
        <v>5.5399999999999998E-2</v>
      </c>
      <c r="I246" s="166" t="s">
        <v>870</v>
      </c>
      <c r="J246" s="168" t="s">
        <v>870</v>
      </c>
      <c r="K246" s="166" t="s">
        <v>870</v>
      </c>
      <c r="L246" s="185" t="s">
        <v>870</v>
      </c>
      <c r="M246" s="186" t="s">
        <v>870</v>
      </c>
      <c r="N246" s="14"/>
      <c r="O246" s="14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 s="1"/>
      <c r="BM246" s="1"/>
      <c r="BN246" s="1"/>
      <c r="BO246" s="1"/>
      <c r="BP246" s="1"/>
      <c r="BQ246" s="1"/>
      <c r="BR246" s="1"/>
      <c r="BS246" s="1"/>
      <c r="BT246" s="1"/>
      <c r="BU246" s="1"/>
    </row>
    <row r="247" spans="1:73" s="40" customFormat="1" x14ac:dyDescent="0.2">
      <c r="A247" s="169" t="s">
        <v>425</v>
      </c>
      <c r="B247" s="170" t="s">
        <v>426</v>
      </c>
      <c r="C247" s="170" t="s">
        <v>168</v>
      </c>
      <c r="D247" s="170" t="s">
        <v>436</v>
      </c>
      <c r="E247" s="26">
        <v>1199150</v>
      </c>
      <c r="F247" s="131">
        <v>1293216</v>
      </c>
      <c r="G247" s="2">
        <f t="shared" si="7"/>
        <v>94066</v>
      </c>
      <c r="H247" s="44">
        <f t="shared" si="8"/>
        <v>7.8399999999999997E-2</v>
      </c>
      <c r="I247" s="166" t="s">
        <v>870</v>
      </c>
      <c r="J247" s="168" t="s">
        <v>870</v>
      </c>
      <c r="K247" s="166" t="s">
        <v>870</v>
      </c>
      <c r="L247" s="185" t="s">
        <v>870</v>
      </c>
      <c r="M247" s="186" t="s">
        <v>870</v>
      </c>
      <c r="N247" s="14"/>
      <c r="O247" s="14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 s="1"/>
      <c r="BM247" s="1"/>
      <c r="BN247" s="1"/>
      <c r="BO247" s="1"/>
      <c r="BP247" s="1"/>
      <c r="BQ247" s="1"/>
      <c r="BR247" s="1"/>
      <c r="BS247" s="1"/>
      <c r="BT247" s="1"/>
      <c r="BU247" s="1"/>
    </row>
    <row r="248" spans="1:73" s="40" customFormat="1" x14ac:dyDescent="0.2">
      <c r="A248" s="169" t="s">
        <v>425</v>
      </c>
      <c r="B248" s="170" t="s">
        <v>426</v>
      </c>
      <c r="C248" s="170" t="s">
        <v>233</v>
      </c>
      <c r="D248" s="170" t="s">
        <v>437</v>
      </c>
      <c r="E248" s="26">
        <v>1092451</v>
      </c>
      <c r="F248" s="131">
        <v>1180749</v>
      </c>
      <c r="G248" s="2">
        <f t="shared" si="7"/>
        <v>88298</v>
      </c>
      <c r="H248" s="44">
        <f t="shared" si="8"/>
        <v>8.0799999999999997E-2</v>
      </c>
      <c r="I248" s="166" t="s">
        <v>870</v>
      </c>
      <c r="J248" s="168" t="s">
        <v>870</v>
      </c>
      <c r="K248" s="166" t="s">
        <v>870</v>
      </c>
      <c r="L248" s="185" t="s">
        <v>870</v>
      </c>
      <c r="M248" s="186" t="s">
        <v>870</v>
      </c>
      <c r="N248" s="14"/>
      <c r="O248" s="14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 s="1"/>
      <c r="BM248" s="1"/>
      <c r="BN248" s="1"/>
      <c r="BO248" s="1"/>
      <c r="BP248" s="1"/>
      <c r="BQ248" s="1"/>
      <c r="BR248" s="1"/>
      <c r="BS248" s="1"/>
      <c r="BT248" s="1"/>
      <c r="BU248" s="1"/>
    </row>
    <row r="249" spans="1:73" s="40" customFormat="1" x14ac:dyDescent="0.2">
      <c r="A249" s="169" t="s">
        <v>425</v>
      </c>
      <c r="B249" s="170" t="s">
        <v>426</v>
      </c>
      <c r="C249" s="170" t="s">
        <v>95</v>
      </c>
      <c r="D249" s="170" t="s">
        <v>438</v>
      </c>
      <c r="E249" s="26">
        <v>2866294</v>
      </c>
      <c r="F249" s="131">
        <v>3036972</v>
      </c>
      <c r="G249" s="2">
        <f t="shared" si="7"/>
        <v>170678</v>
      </c>
      <c r="H249" s="44">
        <f t="shared" si="8"/>
        <v>5.9499999999999997E-2</v>
      </c>
      <c r="I249" s="166" t="s">
        <v>870</v>
      </c>
      <c r="J249" s="168" t="s">
        <v>870</v>
      </c>
      <c r="K249" s="166" t="s">
        <v>870</v>
      </c>
      <c r="L249" s="185" t="s">
        <v>870</v>
      </c>
      <c r="M249" s="186" t="s">
        <v>870</v>
      </c>
      <c r="N249" s="14"/>
      <c r="O249" s="14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 s="1"/>
      <c r="BM249" s="1"/>
      <c r="BN249" s="1"/>
      <c r="BO249" s="1"/>
      <c r="BP249" s="1"/>
      <c r="BQ249" s="1"/>
      <c r="BR249" s="1"/>
      <c r="BS249" s="1"/>
      <c r="BT249" s="1"/>
      <c r="BU249" s="1"/>
    </row>
    <row r="250" spans="1:73" s="40" customFormat="1" x14ac:dyDescent="0.2">
      <c r="A250" s="169" t="s">
        <v>425</v>
      </c>
      <c r="B250" s="170" t="s">
        <v>426</v>
      </c>
      <c r="C250" s="170" t="s">
        <v>43</v>
      </c>
      <c r="D250" s="170" t="s">
        <v>439</v>
      </c>
      <c r="E250" s="26">
        <v>929328</v>
      </c>
      <c r="F250" s="131">
        <v>912673</v>
      </c>
      <c r="G250" s="2">
        <f t="shared" si="7"/>
        <v>-16655</v>
      </c>
      <c r="H250" s="44">
        <f t="shared" si="8"/>
        <v>-1.7899999999999999E-2</v>
      </c>
      <c r="I250" s="166" t="s">
        <v>870</v>
      </c>
      <c r="J250" s="168" t="s">
        <v>870</v>
      </c>
      <c r="K250" s="166">
        <v>2017</v>
      </c>
      <c r="L250" s="185">
        <v>-21.860000000000014</v>
      </c>
      <c r="M250" s="186">
        <v>-10.699999999999989</v>
      </c>
      <c r="N250" s="14"/>
      <c r="O250" s="14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 s="1"/>
      <c r="BM250" s="1"/>
      <c r="BN250" s="1"/>
      <c r="BO250" s="1"/>
      <c r="BP250" s="1"/>
      <c r="BQ250" s="1"/>
      <c r="BR250" s="1"/>
      <c r="BS250" s="1"/>
      <c r="BT250" s="1"/>
      <c r="BU250" s="1"/>
    </row>
    <row r="251" spans="1:73" s="40" customFormat="1" x14ac:dyDescent="0.2">
      <c r="A251" s="169" t="s">
        <v>425</v>
      </c>
      <c r="B251" s="170" t="s">
        <v>426</v>
      </c>
      <c r="C251" s="170" t="s">
        <v>193</v>
      </c>
      <c r="D251" s="170" t="s">
        <v>440</v>
      </c>
      <c r="E251" s="26">
        <v>9412193</v>
      </c>
      <c r="F251" s="131">
        <v>9900512</v>
      </c>
      <c r="G251" s="2">
        <f t="shared" si="7"/>
        <v>488319</v>
      </c>
      <c r="H251" s="44">
        <f t="shared" si="8"/>
        <v>5.1900000000000002E-2</v>
      </c>
      <c r="I251" s="166" t="s">
        <v>870</v>
      </c>
      <c r="J251" s="168" t="s">
        <v>870</v>
      </c>
      <c r="K251" s="166">
        <v>2017</v>
      </c>
      <c r="L251" s="185">
        <v>-21.570000000000164</v>
      </c>
      <c r="M251" s="186">
        <v>13.240000000000236</v>
      </c>
      <c r="N251" s="14"/>
      <c r="O251" s="14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 s="1"/>
      <c r="BM251" s="1"/>
      <c r="BN251" s="1"/>
      <c r="BO251" s="1"/>
      <c r="BP251" s="1"/>
      <c r="BQ251" s="1"/>
      <c r="BR251" s="1"/>
      <c r="BS251" s="1"/>
      <c r="BT251" s="1"/>
      <c r="BU251" s="1"/>
    </row>
    <row r="252" spans="1:73" s="40" customFormat="1" x14ac:dyDescent="0.2">
      <c r="A252" s="169" t="s">
        <v>425</v>
      </c>
      <c r="B252" s="170" t="s">
        <v>426</v>
      </c>
      <c r="C252" s="170" t="s">
        <v>441</v>
      </c>
      <c r="D252" s="170" t="s">
        <v>442</v>
      </c>
      <c r="E252" s="26">
        <v>2299138</v>
      </c>
      <c r="F252" s="131">
        <v>2225571</v>
      </c>
      <c r="G252" s="2">
        <f t="shared" si="7"/>
        <v>-73567</v>
      </c>
      <c r="H252" s="44">
        <f t="shared" si="8"/>
        <v>-3.2000000000000001E-2</v>
      </c>
      <c r="I252" s="166" t="s">
        <v>870</v>
      </c>
      <c r="J252" s="168" t="s">
        <v>870</v>
      </c>
      <c r="K252" s="166">
        <v>2017</v>
      </c>
      <c r="L252" s="185">
        <v>-66.219999999999914</v>
      </c>
      <c r="M252" s="186">
        <v>-57.450000000000045</v>
      </c>
      <c r="N252" s="14"/>
      <c r="O252" s="14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 s="1"/>
      <c r="BM252" s="1"/>
      <c r="BN252" s="1"/>
      <c r="BO252" s="1"/>
      <c r="BP252" s="1"/>
      <c r="BQ252" s="1"/>
      <c r="BR252" s="1"/>
      <c r="BS252" s="1"/>
      <c r="BT252" s="1"/>
      <c r="BU252" s="1"/>
    </row>
    <row r="253" spans="1:73" s="40" customFormat="1" x14ac:dyDescent="0.2">
      <c r="A253" s="169" t="s">
        <v>425</v>
      </c>
      <c r="B253" s="170" t="s">
        <v>426</v>
      </c>
      <c r="C253" s="170" t="s">
        <v>443</v>
      </c>
      <c r="D253" s="170" t="s">
        <v>444</v>
      </c>
      <c r="E253" s="26">
        <v>2645426</v>
      </c>
      <c r="F253" s="131">
        <v>2670529</v>
      </c>
      <c r="G253" s="2">
        <f t="shared" si="7"/>
        <v>25103</v>
      </c>
      <c r="H253" s="44">
        <f t="shared" si="8"/>
        <v>9.4999999999999998E-3</v>
      </c>
      <c r="I253" s="166" t="s">
        <v>870</v>
      </c>
      <c r="J253" s="168" t="s">
        <v>870</v>
      </c>
      <c r="K253" s="166">
        <v>2017</v>
      </c>
      <c r="L253" s="185">
        <v>-33.410000000000082</v>
      </c>
      <c r="M253" s="186">
        <v>-19.600000000000023</v>
      </c>
      <c r="N253" s="14"/>
      <c r="O253" s="14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 s="1"/>
      <c r="BM253" s="1"/>
      <c r="BN253" s="1"/>
      <c r="BO253" s="1"/>
      <c r="BP253" s="1"/>
      <c r="BQ253" s="1"/>
      <c r="BR253" s="1"/>
      <c r="BS253" s="1"/>
      <c r="BT253" s="1"/>
      <c r="BU253" s="1"/>
    </row>
    <row r="254" spans="1:73" s="40" customFormat="1" x14ac:dyDescent="0.2">
      <c r="A254" s="169" t="s">
        <v>425</v>
      </c>
      <c r="B254" s="170" t="s">
        <v>426</v>
      </c>
      <c r="C254" s="170" t="s">
        <v>445</v>
      </c>
      <c r="D254" s="170" t="s">
        <v>446</v>
      </c>
      <c r="E254" s="26">
        <v>1537487</v>
      </c>
      <c r="F254" s="131">
        <v>1604402</v>
      </c>
      <c r="G254" s="2">
        <f t="shared" si="7"/>
        <v>66915</v>
      </c>
      <c r="H254" s="44">
        <f t="shared" si="8"/>
        <v>4.3499999999999997E-2</v>
      </c>
      <c r="I254" s="166" t="s">
        <v>870</v>
      </c>
      <c r="J254" s="168" t="s">
        <v>870</v>
      </c>
      <c r="K254" s="166" t="s">
        <v>870</v>
      </c>
      <c r="L254" s="185" t="s">
        <v>870</v>
      </c>
      <c r="M254" s="186" t="s">
        <v>870</v>
      </c>
      <c r="N254" s="14"/>
      <c r="O254" s="1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 s="1"/>
      <c r="BM254" s="1"/>
      <c r="BN254" s="1"/>
      <c r="BO254" s="1"/>
      <c r="BP254" s="1"/>
      <c r="BQ254" s="1"/>
      <c r="BR254" s="1"/>
      <c r="BS254" s="1"/>
      <c r="BT254" s="1"/>
      <c r="BU254" s="1"/>
    </row>
    <row r="255" spans="1:73" s="40" customFormat="1" x14ac:dyDescent="0.2">
      <c r="A255" s="169" t="s">
        <v>425</v>
      </c>
      <c r="B255" s="170" t="s">
        <v>426</v>
      </c>
      <c r="C255" s="170" t="s">
        <v>447</v>
      </c>
      <c r="D255" s="170" t="s">
        <v>448</v>
      </c>
      <c r="E255" s="26">
        <v>3005564</v>
      </c>
      <c r="F255" s="131">
        <v>3098244</v>
      </c>
      <c r="G255" s="2">
        <f t="shared" si="7"/>
        <v>92680</v>
      </c>
      <c r="H255" s="44">
        <f t="shared" si="8"/>
        <v>3.0800000000000001E-2</v>
      </c>
      <c r="I255" s="166" t="s">
        <v>870</v>
      </c>
      <c r="J255" s="168" t="s">
        <v>870</v>
      </c>
      <c r="K255" s="166" t="s">
        <v>870</v>
      </c>
      <c r="L255" s="185" t="s">
        <v>870</v>
      </c>
      <c r="M255" s="186" t="s">
        <v>870</v>
      </c>
      <c r="N255" s="14"/>
      <c r="O255" s="14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 s="1"/>
      <c r="BM255" s="1"/>
      <c r="BN255" s="1"/>
      <c r="BO255" s="1"/>
      <c r="BP255" s="1"/>
      <c r="BQ255" s="1"/>
      <c r="BR255" s="1"/>
      <c r="BS255" s="1"/>
      <c r="BT255" s="1"/>
      <c r="BU255" s="1"/>
    </row>
    <row r="256" spans="1:73" s="40" customFormat="1" x14ac:dyDescent="0.2">
      <c r="A256" s="169" t="s">
        <v>425</v>
      </c>
      <c r="B256" s="170" t="s">
        <v>426</v>
      </c>
      <c r="C256" s="170" t="s">
        <v>449</v>
      </c>
      <c r="D256" s="170" t="s">
        <v>450</v>
      </c>
      <c r="E256" s="26">
        <v>1817892</v>
      </c>
      <c r="F256" s="131">
        <v>1893836</v>
      </c>
      <c r="G256" s="2">
        <f t="shared" si="7"/>
        <v>75944</v>
      </c>
      <c r="H256" s="44">
        <f t="shared" si="8"/>
        <v>4.1799999999999997E-2</v>
      </c>
      <c r="I256" s="166" t="s">
        <v>870</v>
      </c>
      <c r="J256" s="168" t="s">
        <v>870</v>
      </c>
      <c r="K256" s="166">
        <v>2017</v>
      </c>
      <c r="L256" s="185">
        <v>-6.5999999999999091</v>
      </c>
      <c r="M256" s="186">
        <v>-14.340000000000032</v>
      </c>
      <c r="N256" s="14"/>
      <c r="O256" s="14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 s="1"/>
      <c r="BM256" s="1"/>
      <c r="BN256" s="1"/>
      <c r="BO256" s="1"/>
      <c r="BP256" s="1"/>
      <c r="BQ256" s="1"/>
      <c r="BR256" s="1"/>
      <c r="BS256" s="1"/>
      <c r="BT256" s="1"/>
      <c r="BU256" s="1"/>
    </row>
    <row r="257" spans="1:73" s="40" customFormat="1" x14ac:dyDescent="0.2">
      <c r="A257" s="169" t="s">
        <v>451</v>
      </c>
      <c r="B257" s="170" t="s">
        <v>452</v>
      </c>
      <c r="C257" s="170" t="s">
        <v>453</v>
      </c>
      <c r="D257" s="170" t="s">
        <v>454</v>
      </c>
      <c r="E257" s="26">
        <v>459852</v>
      </c>
      <c r="F257" s="131">
        <v>382466</v>
      </c>
      <c r="G257" s="2">
        <f t="shared" si="7"/>
        <v>-77386</v>
      </c>
      <c r="H257" s="44">
        <f t="shared" si="8"/>
        <v>-0.16830000000000001</v>
      </c>
      <c r="I257" s="166" t="s">
        <v>870</v>
      </c>
      <c r="J257" s="168" t="s">
        <v>870</v>
      </c>
      <c r="K257" s="166">
        <v>2017</v>
      </c>
      <c r="L257" s="185">
        <v>-32.95999999999998</v>
      </c>
      <c r="M257" s="186">
        <v>-23.560000000000002</v>
      </c>
      <c r="N257" s="14"/>
      <c r="O257" s="14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 s="1"/>
      <c r="BM257" s="1"/>
      <c r="BN257" s="1"/>
      <c r="BO257" s="1"/>
      <c r="BP257" s="1"/>
      <c r="BQ257" s="1"/>
      <c r="BR257" s="1"/>
      <c r="BS257" s="1"/>
      <c r="BT257" s="1"/>
      <c r="BU257" s="1"/>
    </row>
    <row r="258" spans="1:73" s="40" customFormat="1" x14ac:dyDescent="0.2">
      <c r="A258" s="169" t="s">
        <v>451</v>
      </c>
      <c r="B258" s="170" t="s">
        <v>452</v>
      </c>
      <c r="C258" s="170" t="s">
        <v>26</v>
      </c>
      <c r="D258" s="170" t="s">
        <v>455</v>
      </c>
      <c r="E258" s="26">
        <v>3722912</v>
      </c>
      <c r="F258" s="131">
        <v>3988686</v>
      </c>
      <c r="G258" s="2">
        <f t="shared" si="7"/>
        <v>265774</v>
      </c>
      <c r="H258" s="44">
        <f t="shared" si="8"/>
        <v>7.1400000000000005E-2</v>
      </c>
      <c r="I258" s="166" t="s">
        <v>870</v>
      </c>
      <c r="J258" s="168" t="s">
        <v>870</v>
      </c>
      <c r="K258" s="166" t="s">
        <v>870</v>
      </c>
      <c r="L258" s="185" t="s">
        <v>870</v>
      </c>
      <c r="M258" s="186" t="s">
        <v>870</v>
      </c>
      <c r="N258" s="14"/>
      <c r="O258" s="14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 s="1"/>
      <c r="BM258" s="1"/>
      <c r="BN258" s="1"/>
      <c r="BO258" s="1"/>
      <c r="BP258" s="1"/>
      <c r="BQ258" s="1"/>
      <c r="BR258" s="1"/>
      <c r="BS258" s="1"/>
      <c r="BT258" s="1"/>
      <c r="BU258" s="1"/>
    </row>
    <row r="259" spans="1:73" s="40" customFormat="1" x14ac:dyDescent="0.2">
      <c r="A259" s="169" t="s">
        <v>451</v>
      </c>
      <c r="B259" s="170" t="s">
        <v>452</v>
      </c>
      <c r="C259" s="170" t="s">
        <v>79</v>
      </c>
      <c r="D259" s="170" t="s">
        <v>456</v>
      </c>
      <c r="E259" s="26">
        <v>1310102</v>
      </c>
      <c r="F259" s="131">
        <v>1408340</v>
      </c>
      <c r="G259" s="2">
        <f t="shared" si="7"/>
        <v>98238</v>
      </c>
      <c r="H259" s="44">
        <f t="shared" si="8"/>
        <v>7.4999999999999997E-2</v>
      </c>
      <c r="I259" s="166" t="s">
        <v>870</v>
      </c>
      <c r="J259" s="168" t="s">
        <v>870</v>
      </c>
      <c r="K259" s="166" t="s">
        <v>870</v>
      </c>
      <c r="L259" s="185" t="s">
        <v>870</v>
      </c>
      <c r="M259" s="186" t="s">
        <v>870</v>
      </c>
      <c r="N259" s="14"/>
      <c r="O259" s="14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 s="1"/>
      <c r="BM259" s="1"/>
      <c r="BN259" s="1"/>
      <c r="BO259" s="1"/>
      <c r="BP259" s="1"/>
      <c r="BQ259" s="1"/>
      <c r="BR259" s="1"/>
      <c r="BS259" s="1"/>
      <c r="BT259" s="1"/>
      <c r="BU259" s="1"/>
    </row>
    <row r="260" spans="1:73" s="40" customFormat="1" x14ac:dyDescent="0.2">
      <c r="A260" s="169" t="s">
        <v>451</v>
      </c>
      <c r="B260" s="170" t="s">
        <v>452</v>
      </c>
      <c r="C260" s="170" t="s">
        <v>16</v>
      </c>
      <c r="D260" s="170" t="s">
        <v>457</v>
      </c>
      <c r="E260" s="26">
        <v>1918646</v>
      </c>
      <c r="F260" s="131">
        <v>1889531</v>
      </c>
      <c r="G260" s="2">
        <f t="shared" si="7"/>
        <v>-29115</v>
      </c>
      <c r="H260" s="44">
        <f t="shared" si="8"/>
        <v>-1.52E-2</v>
      </c>
      <c r="I260" s="166" t="s">
        <v>870</v>
      </c>
      <c r="J260" s="168" t="s">
        <v>870</v>
      </c>
      <c r="K260" s="166">
        <v>2017</v>
      </c>
      <c r="L260" s="185">
        <v>-50.940000000000055</v>
      </c>
      <c r="M260" s="186">
        <v>-25.379999999999995</v>
      </c>
      <c r="N260" s="14"/>
      <c r="O260" s="14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 s="1"/>
      <c r="BM260" s="1"/>
      <c r="BN260" s="1"/>
      <c r="BO260" s="1"/>
      <c r="BP260" s="1"/>
      <c r="BQ260" s="1"/>
      <c r="BR260" s="1"/>
      <c r="BS260" s="1"/>
      <c r="BT260" s="1"/>
      <c r="BU260" s="1"/>
    </row>
    <row r="261" spans="1:73" s="40" customFormat="1" x14ac:dyDescent="0.2">
      <c r="A261" s="169" t="s">
        <v>451</v>
      </c>
      <c r="B261" s="170" t="s">
        <v>452</v>
      </c>
      <c r="C261" s="170" t="s">
        <v>333</v>
      </c>
      <c r="D261" s="170" t="s">
        <v>458</v>
      </c>
      <c r="E261" s="26">
        <v>29346</v>
      </c>
      <c r="F261" s="131">
        <v>39519</v>
      </c>
      <c r="G261" s="2">
        <f t="shared" si="7"/>
        <v>10173</v>
      </c>
      <c r="H261" s="44">
        <f t="shared" si="8"/>
        <v>0.34670000000000001</v>
      </c>
      <c r="I261" s="166">
        <v>1</v>
      </c>
      <c r="J261" s="168">
        <v>1</v>
      </c>
      <c r="K261" s="166">
        <v>2017</v>
      </c>
      <c r="L261" s="185">
        <v>-6.5399999999999636</v>
      </c>
      <c r="M261" s="186">
        <v>12.730000000000018</v>
      </c>
      <c r="N261" s="14"/>
      <c r="O261" s="14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 s="1"/>
      <c r="BM261" s="1"/>
      <c r="BN261" s="1"/>
      <c r="BO261" s="1"/>
      <c r="BP261" s="1"/>
      <c r="BQ261" s="1"/>
      <c r="BR261" s="1"/>
      <c r="BS261" s="1"/>
      <c r="BT261" s="1"/>
      <c r="BU261" s="1"/>
    </row>
    <row r="262" spans="1:73" s="40" customFormat="1" x14ac:dyDescent="0.2">
      <c r="A262" s="169" t="s">
        <v>451</v>
      </c>
      <c r="B262" s="170" t="s">
        <v>452</v>
      </c>
      <c r="C262" s="170" t="s">
        <v>325</v>
      </c>
      <c r="D262" s="170" t="s">
        <v>459</v>
      </c>
      <c r="E262" s="26">
        <v>3161136</v>
      </c>
      <c r="F262" s="131">
        <v>3315289</v>
      </c>
      <c r="G262" s="2">
        <f t="shared" si="7"/>
        <v>154153</v>
      </c>
      <c r="H262" s="44">
        <f t="shared" si="8"/>
        <v>4.8800000000000003E-2</v>
      </c>
      <c r="I262" s="166" t="s">
        <v>870</v>
      </c>
      <c r="J262" s="168" t="s">
        <v>870</v>
      </c>
      <c r="K262" s="166">
        <v>2017</v>
      </c>
      <c r="L262" s="185">
        <v>-12.949999999999818</v>
      </c>
      <c r="M262" s="186">
        <v>-11.950000000000045</v>
      </c>
      <c r="N262" s="14"/>
      <c r="O262" s="14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 s="1"/>
      <c r="BM262" s="1"/>
      <c r="BN262" s="1"/>
      <c r="BO262" s="1"/>
      <c r="BP262" s="1"/>
      <c r="BQ262" s="1"/>
      <c r="BR262" s="1"/>
      <c r="BS262" s="1"/>
      <c r="BT262" s="1"/>
      <c r="BU262" s="1"/>
    </row>
    <row r="263" spans="1:73" s="40" customFormat="1" x14ac:dyDescent="0.2">
      <c r="A263" s="169" t="s">
        <v>451</v>
      </c>
      <c r="B263" s="170" t="s">
        <v>452</v>
      </c>
      <c r="C263" s="170" t="s">
        <v>460</v>
      </c>
      <c r="D263" s="170" t="s">
        <v>461</v>
      </c>
      <c r="E263" s="26">
        <v>3360529</v>
      </c>
      <c r="F263" s="131">
        <v>3446913</v>
      </c>
      <c r="G263" s="2">
        <f t="shared" si="7"/>
        <v>86384</v>
      </c>
      <c r="H263" s="44">
        <f t="shared" si="8"/>
        <v>2.5700000000000001E-2</v>
      </c>
      <c r="I263" s="166" t="s">
        <v>870</v>
      </c>
      <c r="J263" s="168" t="s">
        <v>870</v>
      </c>
      <c r="K263" s="166">
        <v>2017</v>
      </c>
      <c r="L263" s="185">
        <v>-43.790000000000191</v>
      </c>
      <c r="M263" s="186">
        <v>-18.230000000000018</v>
      </c>
      <c r="N263" s="14"/>
      <c r="O263" s="14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 s="1"/>
      <c r="BM263" s="1"/>
      <c r="BN263" s="1"/>
      <c r="BO263" s="1"/>
      <c r="BP263" s="1"/>
      <c r="BQ263" s="1"/>
      <c r="BR263" s="1"/>
      <c r="BS263" s="1"/>
      <c r="BT263" s="1"/>
      <c r="BU263" s="1"/>
    </row>
    <row r="264" spans="1:73" s="40" customFormat="1" x14ac:dyDescent="0.2">
      <c r="A264" s="169" t="s">
        <v>451</v>
      </c>
      <c r="B264" s="170" t="s">
        <v>452</v>
      </c>
      <c r="C264" s="170" t="s">
        <v>73</v>
      </c>
      <c r="D264" s="170" t="s">
        <v>462</v>
      </c>
      <c r="E264" s="26">
        <v>947921</v>
      </c>
      <c r="F264" s="131">
        <v>954180</v>
      </c>
      <c r="G264" s="2">
        <f t="shared" si="7"/>
        <v>6259</v>
      </c>
      <c r="H264" s="44">
        <f t="shared" si="8"/>
        <v>6.6E-3</v>
      </c>
      <c r="I264" s="166" t="s">
        <v>870</v>
      </c>
      <c r="J264" s="168" t="s">
        <v>870</v>
      </c>
      <c r="K264" s="166">
        <v>2017</v>
      </c>
      <c r="L264" s="185">
        <v>-18.549999999999955</v>
      </c>
      <c r="M264" s="186">
        <v>-13.789999999999992</v>
      </c>
      <c r="N264" s="14"/>
      <c r="O264" s="1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 s="1"/>
      <c r="BM264" s="1"/>
      <c r="BN264" s="1"/>
      <c r="BO264" s="1"/>
      <c r="BP264" s="1"/>
      <c r="BQ264" s="1"/>
      <c r="BR264" s="1"/>
      <c r="BS264" s="1"/>
      <c r="BT264" s="1"/>
      <c r="BU264" s="1"/>
    </row>
    <row r="265" spans="1:73" s="40" customFormat="1" x14ac:dyDescent="0.2">
      <c r="A265" s="169" t="s">
        <v>451</v>
      </c>
      <c r="B265" s="170" t="s">
        <v>452</v>
      </c>
      <c r="C265" s="170" t="s">
        <v>463</v>
      </c>
      <c r="D265" s="170" t="s">
        <v>464</v>
      </c>
      <c r="E265" s="26">
        <v>1268922</v>
      </c>
      <c r="F265" s="131">
        <v>1296850</v>
      </c>
      <c r="G265" s="2">
        <f t="shared" si="7"/>
        <v>27928</v>
      </c>
      <c r="H265" s="44">
        <f t="shared" si="8"/>
        <v>2.1999999999999999E-2</v>
      </c>
      <c r="I265" s="166" t="s">
        <v>870</v>
      </c>
      <c r="J265" s="168" t="s">
        <v>870</v>
      </c>
      <c r="K265" s="166">
        <v>2017</v>
      </c>
      <c r="L265" s="185">
        <v>-17.090000000000032</v>
      </c>
      <c r="M265" s="186">
        <v>-8.2099999999999795</v>
      </c>
      <c r="N265" s="14"/>
      <c r="O265" s="14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 s="1"/>
      <c r="BM265" s="1"/>
      <c r="BN265" s="1"/>
      <c r="BO265" s="1"/>
      <c r="BP265" s="1"/>
      <c r="BQ265" s="1"/>
      <c r="BR265" s="1"/>
      <c r="BS265" s="1"/>
      <c r="BT265" s="1"/>
      <c r="BU265" s="1"/>
    </row>
    <row r="266" spans="1:73" s="40" customFormat="1" x14ac:dyDescent="0.2">
      <c r="A266" s="169" t="s">
        <v>465</v>
      </c>
      <c r="B266" s="170" t="s">
        <v>466</v>
      </c>
      <c r="C266" s="170" t="s">
        <v>26</v>
      </c>
      <c r="D266" s="170" t="s">
        <v>467</v>
      </c>
      <c r="E266" s="26">
        <v>9549188</v>
      </c>
      <c r="F266" s="131">
        <v>10203451</v>
      </c>
      <c r="G266" s="2">
        <f t="shared" ref="G266:G329" si="9">SUM(F266-E266)</f>
        <v>654263</v>
      </c>
      <c r="H266" s="44">
        <f t="shared" ref="H266:H329" si="10">ROUND(G266/E266,4)</f>
        <v>6.8500000000000005E-2</v>
      </c>
      <c r="I266" s="166" t="s">
        <v>870</v>
      </c>
      <c r="J266" s="168" t="s">
        <v>870</v>
      </c>
      <c r="K266" s="166">
        <v>2017</v>
      </c>
      <c r="L266" s="185">
        <v>-44.380000000000109</v>
      </c>
      <c r="M266" s="186">
        <v>-54.75</v>
      </c>
      <c r="N266" s="14"/>
      <c r="O266" s="14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 s="1"/>
      <c r="BM266" s="1"/>
      <c r="BN266" s="1"/>
      <c r="BO266" s="1"/>
      <c r="BP266" s="1"/>
      <c r="BQ266" s="1"/>
      <c r="BR266" s="1"/>
      <c r="BS266" s="1"/>
      <c r="BT266" s="1"/>
      <c r="BU266" s="1"/>
    </row>
    <row r="267" spans="1:73" s="40" customFormat="1" x14ac:dyDescent="0.2">
      <c r="A267" s="169" t="s">
        <v>465</v>
      </c>
      <c r="B267" s="170" t="s">
        <v>466</v>
      </c>
      <c r="C267" s="170" t="s">
        <v>57</v>
      </c>
      <c r="D267" s="170" t="s">
        <v>468</v>
      </c>
      <c r="E267" s="26">
        <v>1679373</v>
      </c>
      <c r="F267" s="131">
        <v>1775521</v>
      </c>
      <c r="G267" s="2">
        <f t="shared" si="9"/>
        <v>96148</v>
      </c>
      <c r="H267" s="44">
        <f t="shared" si="10"/>
        <v>5.7299999999999997E-2</v>
      </c>
      <c r="I267" s="166" t="s">
        <v>870</v>
      </c>
      <c r="J267" s="168" t="s">
        <v>870</v>
      </c>
      <c r="K267" s="166">
        <v>2017</v>
      </c>
      <c r="L267" s="185">
        <v>-19.990000000000009</v>
      </c>
      <c r="M267" s="186">
        <v>-45.349999999999909</v>
      </c>
      <c r="N267" s="14"/>
      <c r="O267" s="14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 s="1"/>
      <c r="BM267" s="1"/>
      <c r="BN267" s="1"/>
      <c r="BO267" s="1"/>
      <c r="BP267" s="1"/>
      <c r="BQ267" s="1"/>
      <c r="BR267" s="1"/>
      <c r="BS267" s="1"/>
      <c r="BT267" s="1"/>
      <c r="BU267" s="1"/>
    </row>
    <row r="268" spans="1:73" s="40" customFormat="1" x14ac:dyDescent="0.2">
      <c r="A268" s="169" t="s">
        <v>465</v>
      </c>
      <c r="B268" s="170" t="s">
        <v>466</v>
      </c>
      <c r="C268" s="170" t="s">
        <v>79</v>
      </c>
      <c r="D268" s="170" t="s">
        <v>469</v>
      </c>
      <c r="E268" s="26">
        <v>262892</v>
      </c>
      <c r="F268" s="131">
        <v>213755</v>
      </c>
      <c r="G268" s="2">
        <f t="shared" si="9"/>
        <v>-49137</v>
      </c>
      <c r="H268" s="44">
        <f t="shared" si="10"/>
        <v>-0.18690000000000001</v>
      </c>
      <c r="I268" s="166">
        <v>1</v>
      </c>
      <c r="J268" s="168" t="s">
        <v>870</v>
      </c>
      <c r="K268" s="166">
        <v>2017</v>
      </c>
      <c r="L268" s="185">
        <v>-48.680000000000007</v>
      </c>
      <c r="M268" s="186">
        <v>-26.549999999999983</v>
      </c>
      <c r="N268" s="14"/>
      <c r="O268" s="14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 s="1"/>
      <c r="BM268" s="1"/>
      <c r="BN268" s="1"/>
      <c r="BO268" s="1"/>
      <c r="BP268" s="1"/>
      <c r="BQ268" s="1"/>
      <c r="BR268" s="1"/>
      <c r="BS268" s="1"/>
      <c r="BT268" s="1"/>
      <c r="BU268" s="1"/>
    </row>
    <row r="269" spans="1:73" s="40" customFormat="1" x14ac:dyDescent="0.2">
      <c r="A269" s="169" t="s">
        <v>465</v>
      </c>
      <c r="B269" s="170" t="s">
        <v>466</v>
      </c>
      <c r="C269" s="170" t="s">
        <v>369</v>
      </c>
      <c r="D269" s="170" t="s">
        <v>470</v>
      </c>
      <c r="E269" s="26">
        <v>807701</v>
      </c>
      <c r="F269" s="131">
        <v>881414</v>
      </c>
      <c r="G269" s="2">
        <f t="shared" si="9"/>
        <v>73713</v>
      </c>
      <c r="H269" s="44">
        <f t="shared" si="10"/>
        <v>9.1300000000000006E-2</v>
      </c>
      <c r="I269" s="166" t="s">
        <v>870</v>
      </c>
      <c r="J269" s="168" t="s">
        <v>870</v>
      </c>
      <c r="K269" s="166">
        <v>2017</v>
      </c>
      <c r="L269" s="185">
        <v>-1.4500000000000455</v>
      </c>
      <c r="M269" s="186">
        <v>1.8100000000000023</v>
      </c>
      <c r="N269" s="14"/>
      <c r="O269" s="14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 s="1"/>
      <c r="BM269" s="1"/>
      <c r="BN269" s="1"/>
      <c r="BO269" s="1"/>
      <c r="BP269" s="1"/>
      <c r="BQ269" s="1"/>
      <c r="BR269" s="1"/>
      <c r="BS269" s="1"/>
      <c r="BT269" s="1"/>
      <c r="BU269" s="1"/>
    </row>
    <row r="270" spans="1:73" s="40" customFormat="1" x14ac:dyDescent="0.2">
      <c r="A270" s="169" t="s">
        <v>471</v>
      </c>
      <c r="B270" s="170" t="s">
        <v>472</v>
      </c>
      <c r="C270" s="170" t="s">
        <v>176</v>
      </c>
      <c r="D270" s="170" t="s">
        <v>473</v>
      </c>
      <c r="E270" s="26">
        <v>447613</v>
      </c>
      <c r="F270" s="131">
        <v>483678</v>
      </c>
      <c r="G270" s="2">
        <f t="shared" si="9"/>
        <v>36065</v>
      </c>
      <c r="H270" s="44">
        <f t="shared" si="10"/>
        <v>8.0600000000000005E-2</v>
      </c>
      <c r="I270" s="166" t="s">
        <v>870</v>
      </c>
      <c r="J270" s="168" t="s">
        <v>870</v>
      </c>
      <c r="K270" s="166" t="s">
        <v>870</v>
      </c>
      <c r="L270" s="185" t="s">
        <v>870</v>
      </c>
      <c r="M270" s="186" t="s">
        <v>870</v>
      </c>
      <c r="N270" s="14"/>
      <c r="O270" s="14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 s="1"/>
      <c r="BM270" s="1"/>
      <c r="BN270" s="1"/>
      <c r="BO270" s="1"/>
      <c r="BP270" s="1"/>
      <c r="BQ270" s="1"/>
      <c r="BR270" s="1"/>
      <c r="BS270" s="1"/>
      <c r="BT270" s="1"/>
      <c r="BU270" s="1"/>
    </row>
    <row r="271" spans="1:73" s="40" customFormat="1" x14ac:dyDescent="0.2">
      <c r="A271" s="169" t="s">
        <v>471</v>
      </c>
      <c r="B271" s="170" t="s">
        <v>472</v>
      </c>
      <c r="C271" s="170" t="s">
        <v>16</v>
      </c>
      <c r="D271" s="170" t="s">
        <v>474</v>
      </c>
      <c r="E271" s="26">
        <v>249385</v>
      </c>
      <c r="F271" s="131">
        <v>172355</v>
      </c>
      <c r="G271" s="2">
        <f t="shared" si="9"/>
        <v>-77030</v>
      </c>
      <c r="H271" s="44">
        <f t="shared" si="10"/>
        <v>-0.30890000000000001</v>
      </c>
      <c r="I271" s="166">
        <v>1</v>
      </c>
      <c r="J271" s="168" t="s">
        <v>870</v>
      </c>
      <c r="K271" s="166">
        <v>2017</v>
      </c>
      <c r="L271" s="185">
        <v>-68.560000000000059</v>
      </c>
      <c r="M271" s="186">
        <v>-26.110000000000014</v>
      </c>
      <c r="N271" s="14"/>
      <c r="O271" s="14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 s="1"/>
      <c r="BM271" s="1"/>
      <c r="BN271" s="1"/>
      <c r="BO271" s="1"/>
      <c r="BP271" s="1"/>
      <c r="BQ271" s="1"/>
      <c r="BR271" s="1"/>
      <c r="BS271" s="1"/>
      <c r="BT271" s="1"/>
      <c r="BU271" s="1"/>
    </row>
    <row r="272" spans="1:73" s="40" customFormat="1" x14ac:dyDescent="0.2">
      <c r="A272" s="169" t="s">
        <v>471</v>
      </c>
      <c r="B272" s="170" t="s">
        <v>472</v>
      </c>
      <c r="C272" s="170" t="s">
        <v>82</v>
      </c>
      <c r="D272" s="170" t="s">
        <v>475</v>
      </c>
      <c r="E272" s="26">
        <v>916132</v>
      </c>
      <c r="F272" s="131">
        <v>1020892</v>
      </c>
      <c r="G272" s="2">
        <f t="shared" si="9"/>
        <v>104760</v>
      </c>
      <c r="H272" s="44">
        <f t="shared" si="10"/>
        <v>0.1144</v>
      </c>
      <c r="I272" s="166" t="s">
        <v>870</v>
      </c>
      <c r="J272" s="168" t="s">
        <v>870</v>
      </c>
      <c r="K272" s="166" t="s">
        <v>870</v>
      </c>
      <c r="L272" s="185" t="s">
        <v>870</v>
      </c>
      <c r="M272" s="186" t="s">
        <v>870</v>
      </c>
      <c r="N272" s="14"/>
      <c r="O272" s="14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 s="1"/>
      <c r="BM272" s="1"/>
      <c r="BN272" s="1"/>
      <c r="BO272" s="1"/>
      <c r="BP272" s="1"/>
      <c r="BQ272" s="1"/>
      <c r="BR272" s="1"/>
      <c r="BS272" s="1"/>
      <c r="BT272" s="1"/>
      <c r="BU272" s="1"/>
    </row>
    <row r="273" spans="1:73" s="40" customFormat="1" x14ac:dyDescent="0.2">
      <c r="A273" s="169" t="s">
        <v>471</v>
      </c>
      <c r="B273" s="170" t="s">
        <v>472</v>
      </c>
      <c r="C273" s="170" t="s">
        <v>168</v>
      </c>
      <c r="D273" s="170" t="s">
        <v>476</v>
      </c>
      <c r="E273" s="26">
        <v>4080893</v>
      </c>
      <c r="F273" s="131">
        <v>4277632</v>
      </c>
      <c r="G273" s="2">
        <f t="shared" si="9"/>
        <v>196739</v>
      </c>
      <c r="H273" s="44">
        <f t="shared" si="10"/>
        <v>4.82E-2</v>
      </c>
      <c r="I273" s="166" t="s">
        <v>870</v>
      </c>
      <c r="J273" s="168" t="s">
        <v>870</v>
      </c>
      <c r="K273" s="166" t="s">
        <v>870</v>
      </c>
      <c r="L273" s="185" t="s">
        <v>870</v>
      </c>
      <c r="M273" s="186" t="s">
        <v>870</v>
      </c>
      <c r="N273" s="14"/>
      <c r="O273" s="14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 s="1"/>
      <c r="BM273" s="1"/>
      <c r="BN273" s="1"/>
      <c r="BO273" s="1"/>
      <c r="BP273" s="1"/>
      <c r="BQ273" s="1"/>
      <c r="BR273" s="1"/>
      <c r="BS273" s="1"/>
      <c r="BT273" s="1"/>
      <c r="BU273" s="1"/>
    </row>
    <row r="274" spans="1:73" s="40" customFormat="1" x14ac:dyDescent="0.2">
      <c r="A274" s="169" t="s">
        <v>477</v>
      </c>
      <c r="B274" s="170" t="s">
        <v>478</v>
      </c>
      <c r="C274" s="170" t="s">
        <v>26</v>
      </c>
      <c r="D274" s="170" t="s">
        <v>479</v>
      </c>
      <c r="E274" s="26">
        <v>838897</v>
      </c>
      <c r="F274" s="131">
        <v>698540</v>
      </c>
      <c r="G274" s="2">
        <f t="shared" si="9"/>
        <v>-140357</v>
      </c>
      <c r="H274" s="44">
        <f t="shared" si="10"/>
        <v>-0.1673</v>
      </c>
      <c r="I274" s="166">
        <v>1</v>
      </c>
      <c r="J274" s="168" t="s">
        <v>870</v>
      </c>
      <c r="K274" s="166">
        <v>2017</v>
      </c>
      <c r="L274" s="185">
        <v>-43.220000000000027</v>
      </c>
      <c r="M274" s="186">
        <v>-34.199999999999989</v>
      </c>
      <c r="N274" s="14"/>
      <c r="O274" s="1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 s="1"/>
      <c r="BM274" s="1"/>
      <c r="BN274" s="1"/>
      <c r="BO274" s="1"/>
      <c r="BP274" s="1"/>
      <c r="BQ274" s="1"/>
      <c r="BR274" s="1"/>
      <c r="BS274" s="1"/>
      <c r="BT274" s="1"/>
      <c r="BU274" s="1"/>
    </row>
    <row r="275" spans="1:73" s="40" customFormat="1" x14ac:dyDescent="0.2">
      <c r="A275" s="169" t="s">
        <v>477</v>
      </c>
      <c r="B275" s="170" t="s">
        <v>478</v>
      </c>
      <c r="C275" s="170" t="s">
        <v>16</v>
      </c>
      <c r="D275" s="170" t="s">
        <v>480</v>
      </c>
      <c r="E275" s="26">
        <v>44310</v>
      </c>
      <c r="F275" s="131">
        <v>17777</v>
      </c>
      <c r="G275" s="2">
        <f t="shared" si="9"/>
        <v>-26533</v>
      </c>
      <c r="H275" s="44">
        <f t="shared" si="10"/>
        <v>-0.5988</v>
      </c>
      <c r="I275" s="166">
        <v>1</v>
      </c>
      <c r="J275" s="168">
        <v>1</v>
      </c>
      <c r="K275" s="166">
        <v>2017</v>
      </c>
      <c r="L275" s="185">
        <v>-8.3899999999999864</v>
      </c>
      <c r="M275" s="186">
        <v>-9.5200000000000102</v>
      </c>
      <c r="N275" s="14"/>
      <c r="O275" s="14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 s="1"/>
      <c r="BM275" s="1"/>
      <c r="BN275" s="1"/>
      <c r="BO275" s="1"/>
      <c r="BP275" s="1"/>
      <c r="BQ275" s="1"/>
      <c r="BR275" s="1"/>
      <c r="BS275" s="1"/>
      <c r="BT275" s="1"/>
      <c r="BU275" s="1"/>
    </row>
    <row r="276" spans="1:73" s="40" customFormat="1" x14ac:dyDescent="0.2">
      <c r="A276" s="169" t="s">
        <v>477</v>
      </c>
      <c r="B276" s="170" t="s">
        <v>478</v>
      </c>
      <c r="C276" s="170" t="s">
        <v>481</v>
      </c>
      <c r="D276" s="170" t="s">
        <v>482</v>
      </c>
      <c r="E276" s="26">
        <v>2136099</v>
      </c>
      <c r="F276" s="131">
        <v>1447012</v>
      </c>
      <c r="G276" s="2">
        <f t="shared" si="9"/>
        <v>-689087</v>
      </c>
      <c r="H276" s="44">
        <f t="shared" si="10"/>
        <v>-0.3226</v>
      </c>
      <c r="I276" s="166">
        <v>1</v>
      </c>
      <c r="J276" s="168" t="s">
        <v>870</v>
      </c>
      <c r="K276" s="166">
        <v>2017</v>
      </c>
      <c r="L276" s="185">
        <v>-121.37999999999988</v>
      </c>
      <c r="M276" s="186">
        <v>36.910000000000082</v>
      </c>
      <c r="N276" s="14"/>
      <c r="O276" s="14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 s="1"/>
      <c r="BM276" s="1"/>
      <c r="BN276" s="1"/>
      <c r="BO276" s="1"/>
      <c r="BP276" s="1"/>
      <c r="BQ276" s="1"/>
      <c r="BR276" s="1"/>
      <c r="BS276" s="1"/>
      <c r="BT276" s="1"/>
      <c r="BU276" s="1"/>
    </row>
    <row r="277" spans="1:73" s="40" customFormat="1" x14ac:dyDescent="0.2">
      <c r="A277" s="169" t="s">
        <v>477</v>
      </c>
      <c r="B277" s="170" t="s">
        <v>478</v>
      </c>
      <c r="C277" s="170" t="s">
        <v>483</v>
      </c>
      <c r="D277" s="170" t="s">
        <v>484</v>
      </c>
      <c r="E277" s="26">
        <v>306671</v>
      </c>
      <c r="F277" s="131">
        <v>337790</v>
      </c>
      <c r="G277" s="2">
        <f t="shared" si="9"/>
        <v>31119</v>
      </c>
      <c r="H277" s="44">
        <f t="shared" si="10"/>
        <v>0.10150000000000001</v>
      </c>
      <c r="I277" s="166">
        <v>1</v>
      </c>
      <c r="J277" s="168" t="s">
        <v>870</v>
      </c>
      <c r="K277" s="166" t="s">
        <v>870</v>
      </c>
      <c r="L277" s="185" t="s">
        <v>870</v>
      </c>
      <c r="M277" s="186" t="s">
        <v>870</v>
      </c>
      <c r="N277" s="14"/>
      <c r="O277" s="14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 s="1"/>
      <c r="BM277" s="1"/>
      <c r="BN277" s="1"/>
      <c r="BO277" s="1"/>
      <c r="BP277" s="1"/>
      <c r="BQ277" s="1"/>
      <c r="BR277" s="1"/>
      <c r="BS277" s="1"/>
      <c r="BT277" s="1"/>
      <c r="BU277" s="1"/>
    </row>
    <row r="278" spans="1:73" s="40" customFormat="1" x14ac:dyDescent="0.2">
      <c r="A278" s="169" t="s">
        <v>485</v>
      </c>
      <c r="B278" s="170" t="s">
        <v>486</v>
      </c>
      <c r="C278" s="170" t="s">
        <v>57</v>
      </c>
      <c r="D278" s="170" t="s">
        <v>487</v>
      </c>
      <c r="E278" s="26">
        <v>6520777</v>
      </c>
      <c r="F278" s="131">
        <v>6866693</v>
      </c>
      <c r="G278" s="2">
        <f t="shared" si="9"/>
        <v>345916</v>
      </c>
      <c r="H278" s="44">
        <f t="shared" si="10"/>
        <v>5.2999999999999999E-2</v>
      </c>
      <c r="I278" s="166" t="s">
        <v>870</v>
      </c>
      <c r="J278" s="168" t="s">
        <v>870</v>
      </c>
      <c r="K278" s="166" t="s">
        <v>870</v>
      </c>
      <c r="L278" s="185" t="s">
        <v>870</v>
      </c>
      <c r="M278" s="186" t="s">
        <v>870</v>
      </c>
      <c r="N278" s="14"/>
      <c r="O278" s="14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 s="1"/>
      <c r="BM278" s="1"/>
      <c r="BN278" s="1"/>
      <c r="BO278" s="1"/>
      <c r="BP278" s="1"/>
      <c r="BQ278" s="1"/>
      <c r="BR278" s="1"/>
      <c r="BS278" s="1"/>
      <c r="BT278" s="1"/>
      <c r="BU278" s="1"/>
    </row>
    <row r="279" spans="1:73" s="40" customFormat="1" x14ac:dyDescent="0.2">
      <c r="A279" s="169" t="s">
        <v>485</v>
      </c>
      <c r="B279" s="170" t="s">
        <v>486</v>
      </c>
      <c r="C279" s="170" t="s">
        <v>79</v>
      </c>
      <c r="D279" s="170" t="s">
        <v>488</v>
      </c>
      <c r="E279" s="26">
        <v>4759345</v>
      </c>
      <c r="F279" s="131">
        <v>4945505</v>
      </c>
      <c r="G279" s="2">
        <f t="shared" si="9"/>
        <v>186160</v>
      </c>
      <c r="H279" s="44">
        <f t="shared" si="10"/>
        <v>3.9100000000000003E-2</v>
      </c>
      <c r="I279" s="166" t="s">
        <v>870</v>
      </c>
      <c r="J279" s="168" t="s">
        <v>870</v>
      </c>
      <c r="K279" s="166" t="s">
        <v>870</v>
      </c>
      <c r="L279" s="185" t="s">
        <v>870</v>
      </c>
      <c r="M279" s="186" t="s">
        <v>870</v>
      </c>
      <c r="N279" s="14"/>
      <c r="O279" s="14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 s="1"/>
      <c r="BM279" s="1"/>
      <c r="BN279" s="1"/>
      <c r="BO279" s="1"/>
      <c r="BP279" s="1"/>
      <c r="BQ279" s="1"/>
      <c r="BR279" s="1"/>
      <c r="BS279" s="1"/>
      <c r="BT279" s="1"/>
      <c r="BU279" s="1"/>
    </row>
    <row r="280" spans="1:73" s="40" customFormat="1" x14ac:dyDescent="0.2">
      <c r="A280" s="169" t="s">
        <v>489</v>
      </c>
      <c r="B280" s="170" t="s">
        <v>490</v>
      </c>
      <c r="C280" s="170" t="s">
        <v>245</v>
      </c>
      <c r="D280" s="170" t="s">
        <v>491</v>
      </c>
      <c r="E280" s="26">
        <v>538743</v>
      </c>
      <c r="F280" s="131">
        <v>507969</v>
      </c>
      <c r="G280" s="2">
        <f t="shared" si="9"/>
        <v>-30774</v>
      </c>
      <c r="H280" s="44">
        <f t="shared" si="10"/>
        <v>-5.7099999999999998E-2</v>
      </c>
      <c r="I280" s="166" t="s">
        <v>870</v>
      </c>
      <c r="J280" s="168" t="s">
        <v>870</v>
      </c>
      <c r="K280" s="166">
        <v>2017</v>
      </c>
      <c r="L280" s="185">
        <v>-17.099999999999994</v>
      </c>
      <c r="M280" s="186">
        <v>-8.5200000000000102</v>
      </c>
      <c r="N280" s="14"/>
      <c r="O280" s="14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 s="1"/>
      <c r="BM280" s="1"/>
      <c r="BN280" s="1"/>
      <c r="BO280" s="1"/>
      <c r="BP280" s="1"/>
      <c r="BQ280" s="1"/>
      <c r="BR280" s="1"/>
      <c r="BS280" s="1"/>
      <c r="BT280" s="1"/>
      <c r="BU280" s="1"/>
    </row>
    <row r="281" spans="1:73" s="40" customFormat="1" x14ac:dyDescent="0.2">
      <c r="A281" s="169" t="s">
        <v>489</v>
      </c>
      <c r="B281" s="170" t="s">
        <v>490</v>
      </c>
      <c r="C281" s="170" t="s">
        <v>492</v>
      </c>
      <c r="D281" s="170" t="s">
        <v>493</v>
      </c>
      <c r="E281" s="26">
        <v>103554</v>
      </c>
      <c r="F281" s="131">
        <v>102387</v>
      </c>
      <c r="G281" s="2">
        <f t="shared" si="9"/>
        <v>-1167</v>
      </c>
      <c r="H281" s="44">
        <f t="shared" si="10"/>
        <v>-1.1299999999999999E-2</v>
      </c>
      <c r="I281" s="166" t="s">
        <v>870</v>
      </c>
      <c r="J281" s="168" t="s">
        <v>870</v>
      </c>
      <c r="K281" s="166" t="s">
        <v>870</v>
      </c>
      <c r="L281" s="185" t="s">
        <v>870</v>
      </c>
      <c r="M281" s="186" t="s">
        <v>870</v>
      </c>
      <c r="N281" s="14"/>
      <c r="O281" s="14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 s="1"/>
      <c r="BM281" s="1"/>
      <c r="BN281" s="1"/>
      <c r="BO281" s="1"/>
      <c r="BP281" s="1"/>
      <c r="BQ281" s="1"/>
      <c r="BR281" s="1"/>
      <c r="BS281" s="1"/>
      <c r="BT281" s="1"/>
      <c r="BU281" s="1"/>
    </row>
    <row r="282" spans="1:73" s="40" customFormat="1" x14ac:dyDescent="0.2">
      <c r="A282" s="169" t="s">
        <v>489</v>
      </c>
      <c r="B282" s="170" t="s">
        <v>490</v>
      </c>
      <c r="C282" s="170" t="s">
        <v>26</v>
      </c>
      <c r="D282" s="170" t="s">
        <v>494</v>
      </c>
      <c r="E282" s="26">
        <v>46344</v>
      </c>
      <c r="F282" s="131">
        <v>62842</v>
      </c>
      <c r="G282" s="2">
        <f t="shared" si="9"/>
        <v>16498</v>
      </c>
      <c r="H282" s="44">
        <f t="shared" si="10"/>
        <v>0.35599999999999998</v>
      </c>
      <c r="I282" s="166">
        <v>1</v>
      </c>
      <c r="J282" s="168">
        <v>1</v>
      </c>
      <c r="K282" s="166" t="s">
        <v>870</v>
      </c>
      <c r="L282" s="185" t="s">
        <v>870</v>
      </c>
      <c r="M282" s="186" t="s">
        <v>870</v>
      </c>
      <c r="N282" s="14"/>
      <c r="O282" s="14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 s="1"/>
      <c r="BM282" s="1"/>
      <c r="BN282" s="1"/>
      <c r="BO282" s="1"/>
      <c r="BP282" s="1"/>
      <c r="BQ282" s="1"/>
      <c r="BR282" s="1"/>
      <c r="BS282" s="1"/>
      <c r="BT282" s="1"/>
      <c r="BU282" s="1"/>
    </row>
    <row r="283" spans="1:73" s="40" customFormat="1" x14ac:dyDescent="0.2">
      <c r="A283" s="169" t="s">
        <v>489</v>
      </c>
      <c r="B283" s="170" t="s">
        <v>490</v>
      </c>
      <c r="C283" s="170" t="s">
        <v>57</v>
      </c>
      <c r="D283" s="170" t="s">
        <v>495</v>
      </c>
      <c r="E283" s="26">
        <v>3641201</v>
      </c>
      <c r="F283" s="131">
        <v>3854286</v>
      </c>
      <c r="G283" s="2">
        <f t="shared" si="9"/>
        <v>213085</v>
      </c>
      <c r="H283" s="44">
        <f t="shared" si="10"/>
        <v>5.8500000000000003E-2</v>
      </c>
      <c r="I283" s="166" t="s">
        <v>870</v>
      </c>
      <c r="J283" s="168" t="s">
        <v>870</v>
      </c>
      <c r="K283" s="166" t="s">
        <v>870</v>
      </c>
      <c r="L283" s="185" t="s">
        <v>870</v>
      </c>
      <c r="M283" s="186" t="s">
        <v>870</v>
      </c>
      <c r="N283" s="14"/>
      <c r="O283" s="14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 s="1"/>
      <c r="BM283" s="1"/>
      <c r="BN283" s="1"/>
      <c r="BO283" s="1"/>
      <c r="BP283" s="1"/>
      <c r="BQ283" s="1"/>
      <c r="BR283" s="1"/>
      <c r="BS283" s="1"/>
      <c r="BT283" s="1"/>
      <c r="BU283" s="1"/>
    </row>
    <row r="284" spans="1:73" s="40" customFormat="1" x14ac:dyDescent="0.2">
      <c r="A284" s="169" t="s">
        <v>489</v>
      </c>
      <c r="B284" s="170" t="s">
        <v>490</v>
      </c>
      <c r="C284" s="170" t="s">
        <v>168</v>
      </c>
      <c r="D284" s="170" t="s">
        <v>496</v>
      </c>
      <c r="E284" s="26">
        <v>3623608</v>
      </c>
      <c r="F284" s="131">
        <v>3465496</v>
      </c>
      <c r="G284" s="2">
        <f t="shared" si="9"/>
        <v>-158112</v>
      </c>
      <c r="H284" s="44">
        <f t="shared" si="10"/>
        <v>-4.36E-2</v>
      </c>
      <c r="I284" s="166" t="s">
        <v>870</v>
      </c>
      <c r="J284" s="168" t="s">
        <v>870</v>
      </c>
      <c r="K284" s="166">
        <v>2017</v>
      </c>
      <c r="L284" s="185">
        <v>-111.51999999999998</v>
      </c>
      <c r="M284" s="186">
        <v>-54.220000000000027</v>
      </c>
      <c r="N284" s="14"/>
      <c r="O284" s="1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 s="1"/>
      <c r="BM284" s="1"/>
      <c r="BN284" s="1"/>
      <c r="BO284" s="1"/>
      <c r="BP284" s="1"/>
      <c r="BQ284" s="1"/>
      <c r="BR284" s="1"/>
      <c r="BS284" s="1"/>
      <c r="BT284" s="1"/>
      <c r="BU284" s="1"/>
    </row>
    <row r="285" spans="1:73" s="40" customFormat="1" x14ac:dyDescent="0.2">
      <c r="A285" s="169" t="s">
        <v>489</v>
      </c>
      <c r="B285" s="170" t="s">
        <v>490</v>
      </c>
      <c r="C285" s="170" t="s">
        <v>233</v>
      </c>
      <c r="D285" s="170" t="s">
        <v>497</v>
      </c>
      <c r="E285" s="26">
        <v>6347030</v>
      </c>
      <c r="F285" s="131">
        <v>6649246</v>
      </c>
      <c r="G285" s="2">
        <f t="shared" si="9"/>
        <v>302216</v>
      </c>
      <c r="H285" s="44">
        <f t="shared" si="10"/>
        <v>4.7600000000000003E-2</v>
      </c>
      <c r="I285" s="166" t="s">
        <v>870</v>
      </c>
      <c r="J285" s="168" t="s">
        <v>870</v>
      </c>
      <c r="K285" s="166">
        <v>2017</v>
      </c>
      <c r="L285" s="185">
        <v>-19.789999999999964</v>
      </c>
      <c r="M285" s="186">
        <v>-25.259999999999991</v>
      </c>
      <c r="N285" s="14"/>
      <c r="O285" s="14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 s="1"/>
      <c r="BM285" s="1"/>
      <c r="BN285" s="1"/>
      <c r="BO285" s="1"/>
      <c r="BP285" s="1"/>
      <c r="BQ285" s="1"/>
      <c r="BR285" s="1"/>
      <c r="BS285" s="1"/>
      <c r="BT285" s="1"/>
      <c r="BU285" s="1"/>
    </row>
    <row r="286" spans="1:73" s="40" customFormat="1" x14ac:dyDescent="0.2">
      <c r="A286" s="169" t="s">
        <v>489</v>
      </c>
      <c r="B286" s="170" t="s">
        <v>490</v>
      </c>
      <c r="C286" s="170" t="s">
        <v>141</v>
      </c>
      <c r="D286" s="170" t="s">
        <v>498</v>
      </c>
      <c r="E286" s="26">
        <v>1418260</v>
      </c>
      <c r="F286" s="131">
        <v>1522755</v>
      </c>
      <c r="G286" s="2">
        <f t="shared" si="9"/>
        <v>104495</v>
      </c>
      <c r="H286" s="44">
        <f t="shared" si="10"/>
        <v>7.3700000000000002E-2</v>
      </c>
      <c r="I286" s="166">
        <v>1</v>
      </c>
      <c r="J286" s="168" t="s">
        <v>870</v>
      </c>
      <c r="K286" s="166" t="s">
        <v>870</v>
      </c>
      <c r="L286" s="185" t="s">
        <v>870</v>
      </c>
      <c r="M286" s="186" t="s">
        <v>870</v>
      </c>
      <c r="N286" s="14"/>
      <c r="O286" s="14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 s="1"/>
      <c r="BM286" s="1"/>
      <c r="BN286" s="1"/>
      <c r="BO286" s="1"/>
      <c r="BP286" s="1"/>
      <c r="BQ286" s="1"/>
      <c r="BR286" s="1"/>
      <c r="BS286" s="1"/>
      <c r="BT286" s="1"/>
      <c r="BU286" s="1"/>
    </row>
    <row r="287" spans="1:73" s="40" customFormat="1" x14ac:dyDescent="0.2">
      <c r="A287" s="169" t="s">
        <v>499</v>
      </c>
      <c r="B287" s="170" t="s">
        <v>500</v>
      </c>
      <c r="C287" s="170" t="s">
        <v>26</v>
      </c>
      <c r="D287" s="170" t="s">
        <v>501</v>
      </c>
      <c r="E287" s="26">
        <v>5681041</v>
      </c>
      <c r="F287" s="131">
        <v>5969618</v>
      </c>
      <c r="G287" s="2">
        <f t="shared" si="9"/>
        <v>288577</v>
      </c>
      <c r="H287" s="44">
        <f t="shared" si="10"/>
        <v>5.0799999999999998E-2</v>
      </c>
      <c r="I287" s="166" t="s">
        <v>870</v>
      </c>
      <c r="J287" s="168" t="s">
        <v>870</v>
      </c>
      <c r="K287" s="166" t="s">
        <v>870</v>
      </c>
      <c r="L287" s="185" t="s">
        <v>870</v>
      </c>
      <c r="M287" s="186" t="s">
        <v>870</v>
      </c>
      <c r="N287" s="14"/>
      <c r="O287" s="14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 s="1"/>
      <c r="BM287" s="1"/>
      <c r="BN287" s="1"/>
      <c r="BO287" s="1"/>
      <c r="BP287" s="1"/>
      <c r="BQ287" s="1"/>
      <c r="BR287" s="1"/>
      <c r="BS287" s="1"/>
      <c r="BT287" s="1"/>
      <c r="BU287" s="1"/>
    </row>
    <row r="288" spans="1:73" s="40" customFormat="1" x14ac:dyDescent="0.2">
      <c r="A288" s="169" t="s">
        <v>499</v>
      </c>
      <c r="B288" s="170" t="s">
        <v>500</v>
      </c>
      <c r="C288" s="170" t="s">
        <v>57</v>
      </c>
      <c r="D288" s="170" t="s">
        <v>502</v>
      </c>
      <c r="E288" s="26">
        <v>2586861</v>
      </c>
      <c r="F288" s="131">
        <v>2619281</v>
      </c>
      <c r="G288" s="2">
        <f t="shared" si="9"/>
        <v>32420</v>
      </c>
      <c r="H288" s="44">
        <f t="shared" si="10"/>
        <v>1.2500000000000001E-2</v>
      </c>
      <c r="I288" s="166" t="s">
        <v>870</v>
      </c>
      <c r="J288" s="168" t="s">
        <v>870</v>
      </c>
      <c r="K288" s="166" t="s">
        <v>870</v>
      </c>
      <c r="L288" s="185" t="s">
        <v>870</v>
      </c>
      <c r="M288" s="186" t="s">
        <v>870</v>
      </c>
      <c r="N288" s="14"/>
      <c r="O288" s="14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 s="1"/>
      <c r="BM288" s="1"/>
      <c r="BN288" s="1"/>
      <c r="BO288" s="1"/>
      <c r="BP288" s="1"/>
      <c r="BQ288" s="1"/>
      <c r="BR288" s="1"/>
      <c r="BS288" s="1"/>
      <c r="BT288" s="1"/>
      <c r="BU288" s="1"/>
    </row>
    <row r="289" spans="1:73" s="40" customFormat="1" x14ac:dyDescent="0.2">
      <c r="A289" s="169" t="s">
        <v>499</v>
      </c>
      <c r="B289" s="170" t="s">
        <v>500</v>
      </c>
      <c r="C289" s="170" t="s">
        <v>82</v>
      </c>
      <c r="D289" s="170" t="s">
        <v>503</v>
      </c>
      <c r="E289" s="26">
        <v>3123322</v>
      </c>
      <c r="F289" s="131">
        <v>3225686</v>
      </c>
      <c r="G289" s="2">
        <f t="shared" si="9"/>
        <v>102364</v>
      </c>
      <c r="H289" s="44">
        <f t="shared" si="10"/>
        <v>3.2800000000000003E-2</v>
      </c>
      <c r="I289" s="166" t="s">
        <v>870</v>
      </c>
      <c r="J289" s="168" t="s">
        <v>870</v>
      </c>
      <c r="K289" s="166" t="s">
        <v>870</v>
      </c>
      <c r="L289" s="185" t="s">
        <v>870</v>
      </c>
      <c r="M289" s="186" t="s">
        <v>870</v>
      </c>
      <c r="N289" s="14"/>
      <c r="O289" s="14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 s="1"/>
      <c r="BM289" s="1"/>
      <c r="BN289" s="1"/>
      <c r="BO289" s="1"/>
      <c r="BP289" s="1"/>
      <c r="BQ289" s="1"/>
      <c r="BR289" s="1"/>
      <c r="BS289" s="1"/>
      <c r="BT289" s="1"/>
      <c r="BU289" s="1"/>
    </row>
    <row r="290" spans="1:73" s="40" customFormat="1" x14ac:dyDescent="0.2">
      <c r="A290" s="169" t="s">
        <v>499</v>
      </c>
      <c r="B290" s="170" t="s">
        <v>500</v>
      </c>
      <c r="C290" s="170" t="s">
        <v>185</v>
      </c>
      <c r="D290" s="170" t="s">
        <v>504</v>
      </c>
      <c r="E290" s="26">
        <v>1822717</v>
      </c>
      <c r="F290" s="131">
        <v>1900397</v>
      </c>
      <c r="G290" s="2">
        <f t="shared" si="9"/>
        <v>77680</v>
      </c>
      <c r="H290" s="44">
        <f t="shared" si="10"/>
        <v>4.2599999999999999E-2</v>
      </c>
      <c r="I290" s="166" t="s">
        <v>870</v>
      </c>
      <c r="J290" s="168" t="s">
        <v>870</v>
      </c>
      <c r="K290" s="166" t="s">
        <v>870</v>
      </c>
      <c r="L290" s="185" t="s">
        <v>870</v>
      </c>
      <c r="M290" s="186" t="s">
        <v>870</v>
      </c>
      <c r="N290" s="14"/>
      <c r="O290" s="14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 s="1"/>
      <c r="BM290" s="1"/>
      <c r="BN290" s="1"/>
      <c r="BO290" s="1"/>
      <c r="BP290" s="1"/>
      <c r="BQ290" s="1"/>
      <c r="BR290" s="1"/>
      <c r="BS290" s="1"/>
      <c r="BT290" s="1"/>
      <c r="BU290" s="1"/>
    </row>
    <row r="291" spans="1:73" s="40" customFormat="1" x14ac:dyDescent="0.2">
      <c r="A291" s="169" t="s">
        <v>499</v>
      </c>
      <c r="B291" s="170" t="s">
        <v>500</v>
      </c>
      <c r="C291" s="170" t="s">
        <v>39</v>
      </c>
      <c r="D291" s="170" t="s">
        <v>505</v>
      </c>
      <c r="E291" s="26">
        <v>5343302</v>
      </c>
      <c r="F291" s="131">
        <v>5537527</v>
      </c>
      <c r="G291" s="2">
        <f t="shared" si="9"/>
        <v>194225</v>
      </c>
      <c r="H291" s="44">
        <f t="shared" si="10"/>
        <v>3.6299999999999999E-2</v>
      </c>
      <c r="I291" s="166" t="s">
        <v>870</v>
      </c>
      <c r="J291" s="168" t="s">
        <v>870</v>
      </c>
      <c r="K291" s="166" t="s">
        <v>870</v>
      </c>
      <c r="L291" s="185" t="s">
        <v>870</v>
      </c>
      <c r="M291" s="186" t="s">
        <v>870</v>
      </c>
      <c r="N291" s="14"/>
      <c r="O291" s="14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 s="1"/>
      <c r="BM291" s="1"/>
      <c r="BN291" s="1"/>
      <c r="BO291" s="1"/>
      <c r="BP291" s="1"/>
      <c r="BQ291" s="1"/>
      <c r="BR291" s="1"/>
      <c r="BS291" s="1"/>
      <c r="BT291" s="1"/>
      <c r="BU291" s="1"/>
    </row>
    <row r="292" spans="1:73" s="40" customFormat="1" x14ac:dyDescent="0.2">
      <c r="A292" s="169" t="s">
        <v>499</v>
      </c>
      <c r="B292" s="170" t="s">
        <v>500</v>
      </c>
      <c r="C292" s="170" t="s">
        <v>193</v>
      </c>
      <c r="D292" s="170" t="s">
        <v>506</v>
      </c>
      <c r="E292" s="26">
        <v>6636640</v>
      </c>
      <c r="F292" s="131">
        <v>6876803</v>
      </c>
      <c r="G292" s="2">
        <f t="shared" si="9"/>
        <v>240163</v>
      </c>
      <c r="H292" s="44">
        <f t="shared" si="10"/>
        <v>3.6200000000000003E-2</v>
      </c>
      <c r="I292" s="166" t="s">
        <v>870</v>
      </c>
      <c r="J292" s="168" t="s">
        <v>870</v>
      </c>
      <c r="K292" s="166" t="s">
        <v>870</v>
      </c>
      <c r="L292" s="185" t="s">
        <v>870</v>
      </c>
      <c r="M292" s="186" t="s">
        <v>870</v>
      </c>
      <c r="N292" s="14"/>
      <c r="O292" s="14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 s="1"/>
      <c r="BM292" s="1"/>
      <c r="BN292" s="1"/>
      <c r="BO292" s="1"/>
      <c r="BP292" s="1"/>
      <c r="BQ292" s="1"/>
      <c r="BR292" s="1"/>
      <c r="BS292" s="1"/>
      <c r="BT292" s="1"/>
      <c r="BU292" s="1"/>
    </row>
    <row r="293" spans="1:73" s="40" customFormat="1" x14ac:dyDescent="0.2">
      <c r="A293" s="169" t="s">
        <v>507</v>
      </c>
      <c r="B293" s="170" t="s">
        <v>508</v>
      </c>
      <c r="C293" s="170" t="s">
        <v>230</v>
      </c>
      <c r="D293" s="170" t="s">
        <v>509</v>
      </c>
      <c r="E293" s="26">
        <v>782267</v>
      </c>
      <c r="F293" s="131">
        <v>792796</v>
      </c>
      <c r="G293" s="2">
        <f t="shared" si="9"/>
        <v>10529</v>
      </c>
      <c r="H293" s="44">
        <f t="shared" si="10"/>
        <v>1.35E-2</v>
      </c>
      <c r="I293" s="166" t="s">
        <v>870</v>
      </c>
      <c r="J293" s="168" t="s">
        <v>870</v>
      </c>
      <c r="K293" s="166">
        <v>2017</v>
      </c>
      <c r="L293" s="185">
        <v>-10</v>
      </c>
      <c r="M293" s="186">
        <v>-5.6200000000000045</v>
      </c>
      <c r="N293" s="14"/>
      <c r="O293" s="14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 s="1"/>
      <c r="BM293" s="1"/>
      <c r="BN293" s="1"/>
      <c r="BO293" s="1"/>
      <c r="BP293" s="1"/>
      <c r="BQ293" s="1"/>
      <c r="BR293" s="1"/>
      <c r="BS293" s="1"/>
      <c r="BT293" s="1"/>
      <c r="BU293" s="1"/>
    </row>
    <row r="294" spans="1:73" s="40" customFormat="1" x14ac:dyDescent="0.2">
      <c r="A294" s="169" t="s">
        <v>507</v>
      </c>
      <c r="B294" s="170" t="s">
        <v>508</v>
      </c>
      <c r="C294" s="170" t="s">
        <v>510</v>
      </c>
      <c r="D294" s="170" t="s">
        <v>511</v>
      </c>
      <c r="E294" s="26">
        <v>1755359</v>
      </c>
      <c r="F294" s="131">
        <v>1838909</v>
      </c>
      <c r="G294" s="2">
        <f t="shared" si="9"/>
        <v>83550</v>
      </c>
      <c r="H294" s="44">
        <f t="shared" si="10"/>
        <v>4.7600000000000003E-2</v>
      </c>
      <c r="I294" s="166" t="s">
        <v>870</v>
      </c>
      <c r="J294" s="168" t="s">
        <v>870</v>
      </c>
      <c r="K294" s="166" t="s">
        <v>870</v>
      </c>
      <c r="L294" s="185" t="s">
        <v>870</v>
      </c>
      <c r="M294" s="186" t="s">
        <v>870</v>
      </c>
      <c r="N294" s="14"/>
      <c r="O294" s="1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 s="1"/>
      <c r="BM294" s="1"/>
      <c r="BN294" s="1"/>
      <c r="BO294" s="1"/>
      <c r="BP294" s="1"/>
      <c r="BQ294" s="1"/>
      <c r="BR294" s="1"/>
      <c r="BS294" s="1"/>
      <c r="BT294" s="1"/>
      <c r="BU294" s="1"/>
    </row>
    <row r="295" spans="1:73" s="40" customFormat="1" x14ac:dyDescent="0.2">
      <c r="A295" s="169" t="s">
        <v>507</v>
      </c>
      <c r="B295" s="170" t="s">
        <v>508</v>
      </c>
      <c r="C295" s="170" t="s">
        <v>512</v>
      </c>
      <c r="D295" s="170" t="s">
        <v>513</v>
      </c>
      <c r="E295" s="26">
        <v>360303</v>
      </c>
      <c r="F295" s="131">
        <v>378675</v>
      </c>
      <c r="G295" s="2">
        <f t="shared" si="9"/>
        <v>18372</v>
      </c>
      <c r="H295" s="44">
        <f t="shared" si="10"/>
        <v>5.0999999999999997E-2</v>
      </c>
      <c r="I295" s="166" t="s">
        <v>870</v>
      </c>
      <c r="J295" s="168" t="s">
        <v>870</v>
      </c>
      <c r="K295" s="166" t="s">
        <v>870</v>
      </c>
      <c r="L295" s="185" t="s">
        <v>870</v>
      </c>
      <c r="M295" s="186" t="s">
        <v>870</v>
      </c>
      <c r="N295" s="14"/>
      <c r="O295" s="14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 s="1"/>
      <c r="BM295" s="1"/>
      <c r="BN295" s="1"/>
      <c r="BO295" s="1"/>
      <c r="BP295" s="1"/>
      <c r="BQ295" s="1"/>
      <c r="BR295" s="1"/>
      <c r="BS295" s="1"/>
      <c r="BT295" s="1"/>
      <c r="BU295" s="1"/>
    </row>
    <row r="296" spans="1:73" s="40" customFormat="1" x14ac:dyDescent="0.2">
      <c r="A296" s="169" t="s">
        <v>507</v>
      </c>
      <c r="B296" s="170" t="s">
        <v>508</v>
      </c>
      <c r="C296" s="170" t="s">
        <v>313</v>
      </c>
      <c r="D296" s="170" t="s">
        <v>514</v>
      </c>
      <c r="E296" s="26">
        <v>1356853</v>
      </c>
      <c r="F296" s="131">
        <v>1405628</v>
      </c>
      <c r="G296" s="2">
        <f t="shared" si="9"/>
        <v>48775</v>
      </c>
      <c r="H296" s="44">
        <f t="shared" si="10"/>
        <v>3.5900000000000001E-2</v>
      </c>
      <c r="I296" s="166" t="s">
        <v>870</v>
      </c>
      <c r="J296" s="168" t="s">
        <v>870</v>
      </c>
      <c r="K296" s="166" t="s">
        <v>870</v>
      </c>
      <c r="L296" s="185" t="s">
        <v>870</v>
      </c>
      <c r="M296" s="186" t="s">
        <v>870</v>
      </c>
      <c r="N296" s="14"/>
      <c r="O296" s="14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 s="1"/>
      <c r="BM296" s="1"/>
      <c r="BN296" s="1"/>
      <c r="BO296" s="1"/>
      <c r="BP296" s="1"/>
      <c r="BQ296" s="1"/>
      <c r="BR296" s="1"/>
      <c r="BS296" s="1"/>
      <c r="BT296" s="1"/>
      <c r="BU296" s="1"/>
    </row>
    <row r="297" spans="1:73" s="40" customFormat="1" x14ac:dyDescent="0.2">
      <c r="A297" s="169" t="s">
        <v>507</v>
      </c>
      <c r="B297" s="170" t="s">
        <v>508</v>
      </c>
      <c r="C297" s="170" t="s">
        <v>135</v>
      </c>
      <c r="D297" s="170" t="s">
        <v>515</v>
      </c>
      <c r="E297" s="26">
        <v>1416915</v>
      </c>
      <c r="F297" s="131">
        <v>1475561</v>
      </c>
      <c r="G297" s="2">
        <f t="shared" si="9"/>
        <v>58646</v>
      </c>
      <c r="H297" s="44">
        <f t="shared" si="10"/>
        <v>4.1399999999999999E-2</v>
      </c>
      <c r="I297" s="166" t="s">
        <v>870</v>
      </c>
      <c r="J297" s="168" t="s">
        <v>870</v>
      </c>
      <c r="K297" s="166" t="s">
        <v>870</v>
      </c>
      <c r="L297" s="185" t="s">
        <v>870</v>
      </c>
      <c r="M297" s="186" t="s">
        <v>870</v>
      </c>
      <c r="N297" s="14"/>
      <c r="O297" s="14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 s="1"/>
      <c r="BM297" s="1"/>
      <c r="BN297" s="1"/>
      <c r="BO297" s="1"/>
      <c r="BP297" s="1"/>
      <c r="BQ297" s="1"/>
      <c r="BR297" s="1"/>
      <c r="BS297" s="1"/>
      <c r="BT297" s="1"/>
      <c r="BU297" s="1"/>
    </row>
    <row r="298" spans="1:73" s="40" customFormat="1" x14ac:dyDescent="0.2">
      <c r="A298" s="169" t="s">
        <v>507</v>
      </c>
      <c r="B298" s="170" t="s">
        <v>508</v>
      </c>
      <c r="C298" s="170" t="s">
        <v>82</v>
      </c>
      <c r="D298" s="170" t="s">
        <v>516</v>
      </c>
      <c r="E298" s="26">
        <v>5456043</v>
      </c>
      <c r="F298" s="131">
        <v>5736030</v>
      </c>
      <c r="G298" s="2">
        <f t="shared" si="9"/>
        <v>279987</v>
      </c>
      <c r="H298" s="44">
        <f t="shared" si="10"/>
        <v>5.1299999999999998E-2</v>
      </c>
      <c r="I298" s="166" t="s">
        <v>870</v>
      </c>
      <c r="J298" s="168" t="s">
        <v>870</v>
      </c>
      <c r="K298" s="166" t="s">
        <v>870</v>
      </c>
      <c r="L298" s="185" t="s">
        <v>870</v>
      </c>
      <c r="M298" s="186" t="s">
        <v>870</v>
      </c>
      <c r="N298" s="14"/>
      <c r="O298" s="14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 s="1"/>
      <c r="BM298" s="1"/>
      <c r="BN298" s="1"/>
      <c r="BO298" s="1"/>
      <c r="BP298" s="1"/>
      <c r="BQ298" s="1"/>
      <c r="BR298" s="1"/>
      <c r="BS298" s="1"/>
      <c r="BT298" s="1"/>
      <c r="BU298" s="1"/>
    </row>
    <row r="299" spans="1:73" s="40" customFormat="1" x14ac:dyDescent="0.2">
      <c r="A299" s="169" t="s">
        <v>507</v>
      </c>
      <c r="B299" s="170" t="s">
        <v>508</v>
      </c>
      <c r="C299" s="170" t="s">
        <v>59</v>
      </c>
      <c r="D299" s="170" t="s">
        <v>517</v>
      </c>
      <c r="E299" s="26">
        <v>3068952</v>
      </c>
      <c r="F299" s="131">
        <v>3239186</v>
      </c>
      <c r="G299" s="2">
        <f t="shared" si="9"/>
        <v>170234</v>
      </c>
      <c r="H299" s="44">
        <f t="shared" si="10"/>
        <v>5.5500000000000001E-2</v>
      </c>
      <c r="I299" s="166" t="s">
        <v>870</v>
      </c>
      <c r="J299" s="168" t="s">
        <v>870</v>
      </c>
      <c r="K299" s="166" t="s">
        <v>870</v>
      </c>
      <c r="L299" s="185" t="s">
        <v>870</v>
      </c>
      <c r="M299" s="186" t="s">
        <v>870</v>
      </c>
      <c r="N299" s="14"/>
      <c r="O299" s="14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 s="1"/>
      <c r="BM299" s="1"/>
      <c r="BN299" s="1"/>
      <c r="BO299" s="1"/>
      <c r="BP299" s="1"/>
      <c r="BQ299" s="1"/>
      <c r="BR299" s="1"/>
      <c r="BS299" s="1"/>
      <c r="BT299" s="1"/>
      <c r="BU299" s="1"/>
    </row>
    <row r="300" spans="1:73" s="40" customFormat="1" x14ac:dyDescent="0.2">
      <c r="A300" s="169" t="s">
        <v>507</v>
      </c>
      <c r="B300" s="170" t="s">
        <v>508</v>
      </c>
      <c r="C300" s="170" t="s">
        <v>18</v>
      </c>
      <c r="D300" s="170" t="s">
        <v>518</v>
      </c>
      <c r="E300" s="26">
        <v>1705080</v>
      </c>
      <c r="F300" s="131">
        <v>1900553</v>
      </c>
      <c r="G300" s="2">
        <f t="shared" si="9"/>
        <v>195473</v>
      </c>
      <c r="H300" s="44">
        <f t="shared" si="10"/>
        <v>0.11459999999999999</v>
      </c>
      <c r="I300" s="166" t="s">
        <v>870</v>
      </c>
      <c r="J300" s="168" t="s">
        <v>870</v>
      </c>
      <c r="K300" s="166" t="s">
        <v>870</v>
      </c>
      <c r="L300" s="185" t="s">
        <v>870</v>
      </c>
      <c r="M300" s="186" t="s">
        <v>870</v>
      </c>
      <c r="N300" s="14"/>
      <c r="O300" s="14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 s="1"/>
      <c r="BM300" s="1"/>
      <c r="BN300" s="1"/>
      <c r="BO300" s="1"/>
      <c r="BP300" s="1"/>
      <c r="BQ300" s="1"/>
      <c r="BR300" s="1"/>
      <c r="BS300" s="1"/>
      <c r="BT300" s="1"/>
      <c r="BU300" s="1"/>
    </row>
    <row r="301" spans="1:73" s="40" customFormat="1" x14ac:dyDescent="0.2">
      <c r="A301" s="169" t="s">
        <v>507</v>
      </c>
      <c r="B301" s="170" t="s">
        <v>508</v>
      </c>
      <c r="C301" s="170" t="s">
        <v>353</v>
      </c>
      <c r="D301" s="170" t="s">
        <v>519</v>
      </c>
      <c r="E301" s="26">
        <v>1069544</v>
      </c>
      <c r="F301" s="131">
        <v>1052777</v>
      </c>
      <c r="G301" s="2">
        <f t="shared" si="9"/>
        <v>-16767</v>
      </c>
      <c r="H301" s="44">
        <f t="shared" si="10"/>
        <v>-1.5699999999999999E-2</v>
      </c>
      <c r="I301" s="166" t="s">
        <v>870</v>
      </c>
      <c r="J301" s="168" t="s">
        <v>870</v>
      </c>
      <c r="K301" s="166">
        <v>2017</v>
      </c>
      <c r="L301" s="185">
        <v>-22.120000000000005</v>
      </c>
      <c r="M301" s="186">
        <v>-13.469999999999999</v>
      </c>
      <c r="N301" s="14"/>
      <c r="O301" s="14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 s="1"/>
      <c r="BM301" s="1"/>
      <c r="BN301" s="1"/>
      <c r="BO301" s="1"/>
      <c r="BP301" s="1"/>
      <c r="BQ301" s="1"/>
      <c r="BR301" s="1"/>
      <c r="BS301" s="1"/>
      <c r="BT301" s="1"/>
      <c r="BU301" s="1"/>
    </row>
    <row r="302" spans="1:73" s="40" customFormat="1" x14ac:dyDescent="0.2">
      <c r="A302" s="169" t="s">
        <v>507</v>
      </c>
      <c r="B302" s="170" t="s">
        <v>508</v>
      </c>
      <c r="C302" s="170" t="s">
        <v>369</v>
      </c>
      <c r="D302" s="170" t="s">
        <v>520</v>
      </c>
      <c r="E302" s="26">
        <v>1882323</v>
      </c>
      <c r="F302" s="131">
        <v>1963746</v>
      </c>
      <c r="G302" s="2">
        <f t="shared" si="9"/>
        <v>81423</v>
      </c>
      <c r="H302" s="44">
        <f t="shared" si="10"/>
        <v>4.3299999999999998E-2</v>
      </c>
      <c r="I302" s="166" t="s">
        <v>870</v>
      </c>
      <c r="J302" s="168" t="s">
        <v>870</v>
      </c>
      <c r="K302" s="166" t="s">
        <v>870</v>
      </c>
      <c r="L302" s="185" t="s">
        <v>870</v>
      </c>
      <c r="M302" s="186" t="s">
        <v>870</v>
      </c>
      <c r="N302" s="14"/>
      <c r="O302" s="14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 s="1"/>
      <c r="BM302" s="1"/>
      <c r="BN302" s="1"/>
      <c r="BO302" s="1"/>
      <c r="BP302" s="1"/>
      <c r="BQ302" s="1"/>
      <c r="BR302" s="1"/>
      <c r="BS302" s="1"/>
      <c r="BT302" s="1"/>
      <c r="BU302" s="1"/>
    </row>
    <row r="303" spans="1:73" s="40" customFormat="1" x14ac:dyDescent="0.2">
      <c r="A303" s="169" t="s">
        <v>507</v>
      </c>
      <c r="B303" s="170" t="s">
        <v>508</v>
      </c>
      <c r="C303" s="170" t="s">
        <v>181</v>
      </c>
      <c r="D303" s="170" t="s">
        <v>521</v>
      </c>
      <c r="E303" s="26">
        <v>2287903</v>
      </c>
      <c r="F303" s="131">
        <v>2407948</v>
      </c>
      <c r="G303" s="2">
        <f t="shared" si="9"/>
        <v>120045</v>
      </c>
      <c r="H303" s="44">
        <f t="shared" si="10"/>
        <v>5.2499999999999998E-2</v>
      </c>
      <c r="I303" s="166" t="s">
        <v>870</v>
      </c>
      <c r="J303" s="168" t="s">
        <v>870</v>
      </c>
      <c r="K303" s="166" t="s">
        <v>870</v>
      </c>
      <c r="L303" s="185" t="s">
        <v>870</v>
      </c>
      <c r="M303" s="186" t="s">
        <v>870</v>
      </c>
      <c r="N303" s="14"/>
      <c r="O303" s="14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 s="1"/>
      <c r="BM303" s="1"/>
      <c r="BN303" s="1"/>
      <c r="BO303" s="1"/>
      <c r="BP303" s="1"/>
      <c r="BQ303" s="1"/>
      <c r="BR303" s="1"/>
      <c r="BS303" s="1"/>
      <c r="BT303" s="1"/>
      <c r="BU303" s="1"/>
    </row>
    <row r="304" spans="1:73" s="40" customFormat="1" x14ac:dyDescent="0.2">
      <c r="A304" s="169" t="s">
        <v>507</v>
      </c>
      <c r="B304" s="170" t="s">
        <v>508</v>
      </c>
      <c r="C304" s="170" t="s">
        <v>398</v>
      </c>
      <c r="D304" s="170" t="s">
        <v>522</v>
      </c>
      <c r="E304" s="26">
        <v>1548527</v>
      </c>
      <c r="F304" s="131">
        <v>1498388</v>
      </c>
      <c r="G304" s="2">
        <f t="shared" si="9"/>
        <v>-50139</v>
      </c>
      <c r="H304" s="44">
        <f t="shared" si="10"/>
        <v>-3.2399999999999998E-2</v>
      </c>
      <c r="I304" s="166" t="s">
        <v>870</v>
      </c>
      <c r="J304" s="168" t="s">
        <v>870</v>
      </c>
      <c r="K304" s="166">
        <v>2017</v>
      </c>
      <c r="L304" s="185">
        <v>-41.810000000000059</v>
      </c>
      <c r="M304" s="186">
        <v>-23.349999999999966</v>
      </c>
      <c r="N304" s="14"/>
      <c r="O304" s="1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 s="1"/>
      <c r="BM304" s="1"/>
      <c r="BN304" s="1"/>
      <c r="BO304" s="1"/>
      <c r="BP304" s="1"/>
      <c r="BQ304" s="1"/>
      <c r="BR304" s="1"/>
      <c r="BS304" s="1"/>
      <c r="BT304" s="1"/>
      <c r="BU304" s="1"/>
    </row>
    <row r="305" spans="1:73" s="40" customFormat="1" x14ac:dyDescent="0.2">
      <c r="A305" s="169" t="s">
        <v>507</v>
      </c>
      <c r="B305" s="170" t="s">
        <v>508</v>
      </c>
      <c r="C305" s="170" t="s">
        <v>147</v>
      </c>
      <c r="D305" s="170" t="s">
        <v>523</v>
      </c>
      <c r="E305" s="26">
        <v>6005021</v>
      </c>
      <c r="F305" s="131">
        <v>6115379</v>
      </c>
      <c r="G305" s="2">
        <f t="shared" si="9"/>
        <v>110358</v>
      </c>
      <c r="H305" s="44">
        <f t="shared" si="10"/>
        <v>1.84E-2</v>
      </c>
      <c r="I305" s="166" t="s">
        <v>870</v>
      </c>
      <c r="J305" s="168" t="s">
        <v>870</v>
      </c>
      <c r="K305" s="166">
        <v>2017</v>
      </c>
      <c r="L305" s="185">
        <v>-85.289999999999964</v>
      </c>
      <c r="M305" s="186">
        <v>-107.81999999999994</v>
      </c>
      <c r="N305" s="14"/>
      <c r="O305" s="14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 s="1"/>
      <c r="BM305" s="1"/>
      <c r="BN305" s="1"/>
      <c r="BO305" s="1"/>
      <c r="BP305" s="1"/>
      <c r="BQ305" s="1"/>
      <c r="BR305" s="1"/>
      <c r="BS305" s="1"/>
      <c r="BT305" s="1"/>
      <c r="BU305" s="1"/>
    </row>
    <row r="306" spans="1:73" s="40" customFormat="1" x14ac:dyDescent="0.2">
      <c r="A306" s="169" t="s">
        <v>524</v>
      </c>
      <c r="B306" s="170" t="s">
        <v>525</v>
      </c>
      <c r="C306" s="170" t="s">
        <v>176</v>
      </c>
      <c r="D306" s="170" t="s">
        <v>526</v>
      </c>
      <c r="E306" s="26">
        <v>542202</v>
      </c>
      <c r="F306" s="131">
        <v>561657</v>
      </c>
      <c r="G306" s="2">
        <f t="shared" si="9"/>
        <v>19455</v>
      </c>
      <c r="H306" s="44">
        <f t="shared" si="10"/>
        <v>3.5900000000000001E-2</v>
      </c>
      <c r="I306" s="166" t="s">
        <v>870</v>
      </c>
      <c r="J306" s="168" t="s">
        <v>870</v>
      </c>
      <c r="K306" s="166" t="s">
        <v>870</v>
      </c>
      <c r="L306" s="185" t="s">
        <v>870</v>
      </c>
      <c r="M306" s="186" t="s">
        <v>870</v>
      </c>
      <c r="N306" s="14"/>
      <c r="O306" s="14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 s="1"/>
      <c r="BM306" s="1"/>
      <c r="BN306" s="1"/>
      <c r="BO306" s="1"/>
      <c r="BP306" s="1"/>
      <c r="BQ306" s="1"/>
      <c r="BR306" s="1"/>
      <c r="BS306" s="1"/>
      <c r="BT306" s="1"/>
      <c r="BU306" s="1"/>
    </row>
    <row r="307" spans="1:73" s="40" customFormat="1" x14ac:dyDescent="0.2">
      <c r="A307" s="169" t="s">
        <v>524</v>
      </c>
      <c r="B307" s="170" t="s">
        <v>525</v>
      </c>
      <c r="C307" s="170" t="s">
        <v>190</v>
      </c>
      <c r="D307" s="170" t="s">
        <v>527</v>
      </c>
      <c r="E307" s="26">
        <v>570136</v>
      </c>
      <c r="F307" s="131">
        <v>592494</v>
      </c>
      <c r="G307" s="2">
        <f t="shared" si="9"/>
        <v>22358</v>
      </c>
      <c r="H307" s="44">
        <f t="shared" si="10"/>
        <v>3.9199999999999999E-2</v>
      </c>
      <c r="I307" s="166" t="s">
        <v>870</v>
      </c>
      <c r="J307" s="168" t="s">
        <v>870</v>
      </c>
      <c r="K307" s="166">
        <v>2017</v>
      </c>
      <c r="L307" s="185">
        <v>-1.0100000000000193</v>
      </c>
      <c r="M307" s="186">
        <v>4.4500000000000028</v>
      </c>
      <c r="N307" s="14"/>
      <c r="O307" s="14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 s="1"/>
      <c r="BM307" s="1"/>
      <c r="BN307" s="1"/>
      <c r="BO307" s="1"/>
      <c r="BP307" s="1"/>
      <c r="BQ307" s="1"/>
      <c r="BR307" s="1"/>
      <c r="BS307" s="1"/>
      <c r="BT307" s="1"/>
      <c r="BU307" s="1"/>
    </row>
    <row r="308" spans="1:73" s="40" customFormat="1" x14ac:dyDescent="0.2">
      <c r="A308" s="169" t="s">
        <v>524</v>
      </c>
      <c r="B308" s="170" t="s">
        <v>525</v>
      </c>
      <c r="C308" s="170" t="s">
        <v>26</v>
      </c>
      <c r="D308" s="170" t="s">
        <v>528</v>
      </c>
      <c r="E308" s="26">
        <v>4441225</v>
      </c>
      <c r="F308" s="131">
        <v>4613112</v>
      </c>
      <c r="G308" s="2">
        <f t="shared" si="9"/>
        <v>171887</v>
      </c>
      <c r="H308" s="44">
        <f t="shared" si="10"/>
        <v>3.8699999999999998E-2</v>
      </c>
      <c r="I308" s="166" t="s">
        <v>870</v>
      </c>
      <c r="J308" s="168" t="s">
        <v>870</v>
      </c>
      <c r="K308" s="166" t="s">
        <v>870</v>
      </c>
      <c r="L308" s="185" t="s">
        <v>870</v>
      </c>
      <c r="M308" s="186" t="s">
        <v>870</v>
      </c>
      <c r="N308" s="14"/>
      <c r="O308" s="14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 s="1"/>
      <c r="BM308" s="1"/>
      <c r="BN308" s="1"/>
      <c r="BO308" s="1"/>
      <c r="BP308" s="1"/>
      <c r="BQ308" s="1"/>
      <c r="BR308" s="1"/>
      <c r="BS308" s="1"/>
      <c r="BT308" s="1"/>
      <c r="BU308" s="1"/>
    </row>
    <row r="309" spans="1:73" s="40" customFormat="1" x14ac:dyDescent="0.2">
      <c r="A309" s="169" t="s">
        <v>524</v>
      </c>
      <c r="B309" s="170" t="s">
        <v>525</v>
      </c>
      <c r="C309" s="170" t="s">
        <v>41</v>
      </c>
      <c r="D309" s="170" t="s">
        <v>529</v>
      </c>
      <c r="E309" s="26">
        <v>5068324</v>
      </c>
      <c r="F309" s="131">
        <v>5434339</v>
      </c>
      <c r="G309" s="2">
        <f t="shared" si="9"/>
        <v>366015</v>
      </c>
      <c r="H309" s="44">
        <f t="shared" si="10"/>
        <v>7.22E-2</v>
      </c>
      <c r="I309" s="166" t="s">
        <v>870</v>
      </c>
      <c r="J309" s="168" t="s">
        <v>870</v>
      </c>
      <c r="K309" s="166">
        <v>2017</v>
      </c>
      <c r="L309" s="185">
        <v>-3.7799999999997453</v>
      </c>
      <c r="M309" s="186">
        <v>-54.470000000000027</v>
      </c>
      <c r="N309" s="14"/>
      <c r="O309" s="14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 s="1"/>
      <c r="BM309" s="1"/>
      <c r="BN309" s="1"/>
      <c r="BO309" s="1"/>
      <c r="BP309" s="1"/>
      <c r="BQ309" s="1"/>
      <c r="BR309" s="1"/>
      <c r="BS309" s="1"/>
      <c r="BT309" s="1"/>
      <c r="BU309" s="1"/>
    </row>
    <row r="310" spans="1:73" s="40" customFormat="1" x14ac:dyDescent="0.2">
      <c r="A310" s="169" t="s">
        <v>524</v>
      </c>
      <c r="B310" s="170" t="s">
        <v>525</v>
      </c>
      <c r="C310" s="170" t="s">
        <v>123</v>
      </c>
      <c r="D310" s="170" t="s">
        <v>530</v>
      </c>
      <c r="E310" s="26">
        <v>993495</v>
      </c>
      <c r="F310" s="131">
        <v>1010357</v>
      </c>
      <c r="G310" s="2">
        <f t="shared" si="9"/>
        <v>16862</v>
      </c>
      <c r="H310" s="44">
        <f t="shared" si="10"/>
        <v>1.7000000000000001E-2</v>
      </c>
      <c r="I310" s="166" t="s">
        <v>870</v>
      </c>
      <c r="J310" s="168" t="s">
        <v>870</v>
      </c>
      <c r="K310" s="166">
        <v>2017</v>
      </c>
      <c r="L310" s="185">
        <v>-11.949999999999989</v>
      </c>
      <c r="M310" s="186">
        <v>-6.8199999999999932</v>
      </c>
      <c r="N310" s="14"/>
      <c r="O310" s="14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 s="1"/>
      <c r="BM310" s="1"/>
      <c r="BN310" s="1"/>
      <c r="BO310" s="1"/>
      <c r="BP310" s="1"/>
      <c r="BQ310" s="1"/>
      <c r="BR310" s="1"/>
      <c r="BS310" s="1"/>
      <c r="BT310" s="1"/>
      <c r="BU310" s="1"/>
    </row>
    <row r="311" spans="1:73" s="40" customFormat="1" x14ac:dyDescent="0.2">
      <c r="A311" s="169" t="s">
        <v>524</v>
      </c>
      <c r="B311" s="170" t="s">
        <v>525</v>
      </c>
      <c r="C311" s="170" t="s">
        <v>101</v>
      </c>
      <c r="D311" s="170" t="s">
        <v>531</v>
      </c>
      <c r="E311" s="26">
        <v>362451</v>
      </c>
      <c r="F311" s="131">
        <v>361860</v>
      </c>
      <c r="G311" s="2">
        <f t="shared" si="9"/>
        <v>-591</v>
      </c>
      <c r="H311" s="44">
        <f t="shared" si="10"/>
        <v>-1.6000000000000001E-3</v>
      </c>
      <c r="I311" s="166" t="s">
        <v>870</v>
      </c>
      <c r="J311" s="168" t="s">
        <v>870</v>
      </c>
      <c r="K311" s="166">
        <v>2017</v>
      </c>
      <c r="L311" s="185">
        <v>-5.8799999999999955</v>
      </c>
      <c r="M311" s="186">
        <v>0.67000000000000171</v>
      </c>
      <c r="N311" s="14"/>
      <c r="O311" s="14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 s="1"/>
      <c r="BM311" s="1"/>
      <c r="BN311" s="1"/>
      <c r="BO311" s="1"/>
      <c r="BP311" s="1"/>
      <c r="BQ311" s="1"/>
      <c r="BR311" s="1"/>
      <c r="BS311" s="1"/>
      <c r="BT311" s="1"/>
      <c r="BU311" s="1"/>
    </row>
    <row r="312" spans="1:73" s="40" customFormat="1" x14ac:dyDescent="0.2">
      <c r="A312" s="169" t="s">
        <v>532</v>
      </c>
      <c r="B312" s="170" t="s">
        <v>533</v>
      </c>
      <c r="C312" s="170" t="s">
        <v>26</v>
      </c>
      <c r="D312" s="170" t="s">
        <v>534</v>
      </c>
      <c r="E312" s="26">
        <v>6130419</v>
      </c>
      <c r="F312" s="131">
        <v>6436224</v>
      </c>
      <c r="G312" s="2">
        <f t="shared" si="9"/>
        <v>305805</v>
      </c>
      <c r="H312" s="44">
        <f t="shared" si="10"/>
        <v>4.99E-2</v>
      </c>
      <c r="I312" s="166" t="s">
        <v>870</v>
      </c>
      <c r="J312" s="168" t="s">
        <v>870</v>
      </c>
      <c r="K312" s="166" t="s">
        <v>870</v>
      </c>
      <c r="L312" s="185" t="s">
        <v>870</v>
      </c>
      <c r="M312" s="186" t="s">
        <v>870</v>
      </c>
      <c r="N312" s="14"/>
      <c r="O312" s="14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 s="1"/>
      <c r="BM312" s="1"/>
      <c r="BN312" s="1"/>
      <c r="BO312" s="1"/>
      <c r="BP312" s="1"/>
      <c r="BQ312" s="1"/>
      <c r="BR312" s="1"/>
      <c r="BS312" s="1"/>
      <c r="BT312" s="1"/>
      <c r="BU312" s="1"/>
    </row>
    <row r="313" spans="1:73" s="40" customFormat="1" x14ac:dyDescent="0.2">
      <c r="A313" s="169" t="s">
        <v>532</v>
      </c>
      <c r="B313" s="170" t="s">
        <v>533</v>
      </c>
      <c r="C313" s="170" t="s">
        <v>185</v>
      </c>
      <c r="D313" s="170" t="s">
        <v>535</v>
      </c>
      <c r="E313" s="26">
        <v>2235539</v>
      </c>
      <c r="F313" s="131">
        <v>2277391</v>
      </c>
      <c r="G313" s="2">
        <f t="shared" si="9"/>
        <v>41852</v>
      </c>
      <c r="H313" s="44">
        <f t="shared" si="10"/>
        <v>1.8700000000000001E-2</v>
      </c>
      <c r="I313" s="166" t="s">
        <v>870</v>
      </c>
      <c r="J313" s="168" t="s">
        <v>870</v>
      </c>
      <c r="K313" s="166">
        <v>2017</v>
      </c>
      <c r="L313" s="185">
        <v>-56.059999999999945</v>
      </c>
      <c r="M313" s="186">
        <v>-29.400000000000091</v>
      </c>
      <c r="N313" s="14"/>
      <c r="O313" s="14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 s="1"/>
      <c r="BM313" s="1"/>
      <c r="BN313" s="1"/>
      <c r="BO313" s="1"/>
      <c r="BP313" s="1"/>
      <c r="BQ313" s="1"/>
      <c r="BR313" s="1"/>
      <c r="BS313" s="1"/>
      <c r="BT313" s="1"/>
      <c r="BU313" s="1"/>
    </row>
    <row r="314" spans="1:73" s="40" customFormat="1" x14ac:dyDescent="0.2">
      <c r="A314" s="169" t="s">
        <v>536</v>
      </c>
      <c r="B314" s="170" t="s">
        <v>537</v>
      </c>
      <c r="C314" s="170" t="s">
        <v>510</v>
      </c>
      <c r="D314" s="170" t="s">
        <v>538</v>
      </c>
      <c r="E314" s="26">
        <v>470565</v>
      </c>
      <c r="F314" s="131">
        <v>494497</v>
      </c>
      <c r="G314" s="2">
        <f t="shared" si="9"/>
        <v>23932</v>
      </c>
      <c r="H314" s="44">
        <f t="shared" si="10"/>
        <v>5.0900000000000001E-2</v>
      </c>
      <c r="I314" s="166" t="s">
        <v>870</v>
      </c>
      <c r="J314" s="168" t="s">
        <v>870</v>
      </c>
      <c r="K314" s="166" t="s">
        <v>870</v>
      </c>
      <c r="L314" s="185" t="s">
        <v>870</v>
      </c>
      <c r="M314" s="186" t="s">
        <v>870</v>
      </c>
      <c r="N314" s="14"/>
      <c r="O314" s="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 s="1"/>
      <c r="BM314" s="1"/>
      <c r="BN314" s="1"/>
      <c r="BO314" s="1"/>
      <c r="BP314" s="1"/>
      <c r="BQ314" s="1"/>
      <c r="BR314" s="1"/>
      <c r="BS314" s="1"/>
      <c r="BT314" s="1"/>
      <c r="BU314" s="1"/>
    </row>
    <row r="315" spans="1:73" s="40" customFormat="1" x14ac:dyDescent="0.2">
      <c r="A315" s="169" t="s">
        <v>536</v>
      </c>
      <c r="B315" s="170" t="s">
        <v>537</v>
      </c>
      <c r="C315" s="170" t="s">
        <v>57</v>
      </c>
      <c r="D315" s="170" t="s">
        <v>539</v>
      </c>
      <c r="E315" s="26">
        <v>3301789</v>
      </c>
      <c r="F315" s="131">
        <v>3241766</v>
      </c>
      <c r="G315" s="2">
        <f t="shared" si="9"/>
        <v>-60023</v>
      </c>
      <c r="H315" s="44">
        <f t="shared" si="10"/>
        <v>-1.8200000000000001E-2</v>
      </c>
      <c r="I315" s="166" t="s">
        <v>870</v>
      </c>
      <c r="J315" s="168" t="s">
        <v>870</v>
      </c>
      <c r="K315" s="166">
        <v>2017</v>
      </c>
      <c r="L315" s="185">
        <v>-76.769999999999982</v>
      </c>
      <c r="M315" s="186">
        <v>-48.169999999999959</v>
      </c>
      <c r="N315" s="14"/>
      <c r="O315" s="14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 s="1"/>
      <c r="BM315" s="1"/>
      <c r="BN315" s="1"/>
      <c r="BO315" s="1"/>
      <c r="BP315" s="1"/>
      <c r="BQ315" s="1"/>
      <c r="BR315" s="1"/>
      <c r="BS315" s="1"/>
      <c r="BT315" s="1"/>
      <c r="BU315" s="1"/>
    </row>
    <row r="316" spans="1:73" s="40" customFormat="1" x14ac:dyDescent="0.2">
      <c r="A316" s="169" t="s">
        <v>536</v>
      </c>
      <c r="B316" s="170" t="s">
        <v>537</v>
      </c>
      <c r="C316" s="170" t="s">
        <v>79</v>
      </c>
      <c r="D316" s="170" t="s">
        <v>540</v>
      </c>
      <c r="E316" s="26">
        <v>4476220</v>
      </c>
      <c r="F316" s="131">
        <v>4718887</v>
      </c>
      <c r="G316" s="2">
        <f t="shared" si="9"/>
        <v>242667</v>
      </c>
      <c r="H316" s="44">
        <f t="shared" si="10"/>
        <v>5.4199999999999998E-2</v>
      </c>
      <c r="I316" s="166" t="s">
        <v>870</v>
      </c>
      <c r="J316" s="168" t="s">
        <v>870</v>
      </c>
      <c r="K316" s="166">
        <v>2017</v>
      </c>
      <c r="L316" s="185">
        <v>-51.269999999999982</v>
      </c>
      <c r="M316" s="186">
        <v>-28.8599999999999</v>
      </c>
      <c r="N316" s="14"/>
      <c r="O316" s="14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 s="1"/>
      <c r="BM316" s="1"/>
      <c r="BN316" s="1"/>
      <c r="BO316" s="1"/>
      <c r="BP316" s="1"/>
      <c r="BQ316" s="1"/>
      <c r="BR316" s="1"/>
      <c r="BS316" s="1"/>
      <c r="BT316" s="1"/>
      <c r="BU316" s="1"/>
    </row>
    <row r="317" spans="1:73" s="40" customFormat="1" x14ac:dyDescent="0.2">
      <c r="A317" s="169" t="s">
        <v>536</v>
      </c>
      <c r="B317" s="170" t="s">
        <v>537</v>
      </c>
      <c r="C317" s="170" t="s">
        <v>59</v>
      </c>
      <c r="D317" s="170" t="s">
        <v>541</v>
      </c>
      <c r="E317" s="26">
        <v>1255742</v>
      </c>
      <c r="F317" s="131">
        <v>1306072</v>
      </c>
      <c r="G317" s="2">
        <f t="shared" si="9"/>
        <v>50330</v>
      </c>
      <c r="H317" s="44">
        <f t="shared" si="10"/>
        <v>4.0099999999999997E-2</v>
      </c>
      <c r="I317" s="166" t="s">
        <v>870</v>
      </c>
      <c r="J317" s="168" t="s">
        <v>870</v>
      </c>
      <c r="K317" s="166" t="s">
        <v>870</v>
      </c>
      <c r="L317" s="185" t="s">
        <v>870</v>
      </c>
      <c r="M317" s="186" t="s">
        <v>870</v>
      </c>
      <c r="N317" s="14"/>
      <c r="O317" s="14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 s="1"/>
      <c r="BM317" s="1"/>
      <c r="BN317" s="1"/>
      <c r="BO317" s="1"/>
      <c r="BP317" s="1"/>
      <c r="BQ317" s="1"/>
      <c r="BR317" s="1"/>
      <c r="BS317" s="1"/>
      <c r="BT317" s="1"/>
      <c r="BU317" s="1"/>
    </row>
    <row r="318" spans="1:73" s="40" customFormat="1" x14ac:dyDescent="0.2">
      <c r="A318" s="169" t="s">
        <v>536</v>
      </c>
      <c r="B318" s="170" t="s">
        <v>537</v>
      </c>
      <c r="C318" s="170" t="s">
        <v>215</v>
      </c>
      <c r="D318" s="170" t="s">
        <v>542</v>
      </c>
      <c r="E318" s="26">
        <v>3524965</v>
      </c>
      <c r="F318" s="131">
        <v>3714787</v>
      </c>
      <c r="G318" s="2">
        <f t="shared" si="9"/>
        <v>189822</v>
      </c>
      <c r="H318" s="44">
        <f t="shared" si="10"/>
        <v>5.3900000000000003E-2</v>
      </c>
      <c r="I318" s="166" t="s">
        <v>870</v>
      </c>
      <c r="J318" s="168" t="s">
        <v>870</v>
      </c>
      <c r="K318" s="166" t="s">
        <v>870</v>
      </c>
      <c r="L318" s="185" t="s">
        <v>870</v>
      </c>
      <c r="M318" s="186" t="s">
        <v>870</v>
      </c>
      <c r="N318" s="14"/>
      <c r="O318" s="14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 s="1"/>
      <c r="BM318" s="1"/>
      <c r="BN318" s="1"/>
      <c r="BO318" s="1"/>
      <c r="BP318" s="1"/>
      <c r="BQ318" s="1"/>
      <c r="BR318" s="1"/>
      <c r="BS318" s="1"/>
      <c r="BT318" s="1"/>
      <c r="BU318" s="1"/>
    </row>
    <row r="319" spans="1:73" s="40" customFormat="1" x14ac:dyDescent="0.2">
      <c r="A319" s="169" t="s">
        <v>536</v>
      </c>
      <c r="B319" s="170" t="s">
        <v>537</v>
      </c>
      <c r="C319" s="170" t="s">
        <v>95</v>
      </c>
      <c r="D319" s="170" t="s">
        <v>543</v>
      </c>
      <c r="E319" s="26">
        <v>19979209</v>
      </c>
      <c r="F319" s="131">
        <v>20268339</v>
      </c>
      <c r="G319" s="2">
        <f t="shared" si="9"/>
        <v>289130</v>
      </c>
      <c r="H319" s="44">
        <f t="shared" si="10"/>
        <v>1.4500000000000001E-2</v>
      </c>
      <c r="I319" s="166" t="s">
        <v>870</v>
      </c>
      <c r="J319" s="168" t="s">
        <v>870</v>
      </c>
      <c r="K319" s="166">
        <v>2017</v>
      </c>
      <c r="L319" s="185">
        <v>-319.95000000000073</v>
      </c>
      <c r="M319" s="186">
        <v>-142.69000000000051</v>
      </c>
      <c r="N319" s="14"/>
      <c r="O319" s="14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 s="1"/>
      <c r="BM319" s="1"/>
      <c r="BN319" s="1"/>
      <c r="BO319" s="1"/>
      <c r="BP319" s="1"/>
      <c r="BQ319" s="1"/>
      <c r="BR319" s="1"/>
      <c r="BS319" s="1"/>
      <c r="BT319" s="1"/>
      <c r="BU319" s="1"/>
    </row>
    <row r="320" spans="1:73" s="40" customFormat="1" x14ac:dyDescent="0.2">
      <c r="A320" s="169" t="s">
        <v>536</v>
      </c>
      <c r="B320" s="170" t="s">
        <v>537</v>
      </c>
      <c r="C320" s="170" t="s">
        <v>193</v>
      </c>
      <c r="D320" s="170" t="s">
        <v>544</v>
      </c>
      <c r="E320" s="26">
        <v>6779615</v>
      </c>
      <c r="F320" s="131">
        <v>7175341</v>
      </c>
      <c r="G320" s="2">
        <f t="shared" si="9"/>
        <v>395726</v>
      </c>
      <c r="H320" s="44">
        <f t="shared" si="10"/>
        <v>5.8400000000000001E-2</v>
      </c>
      <c r="I320" s="166" t="s">
        <v>870</v>
      </c>
      <c r="J320" s="168" t="s">
        <v>870</v>
      </c>
      <c r="K320" s="166">
        <v>2017</v>
      </c>
      <c r="L320" s="185">
        <v>-12.059999999999945</v>
      </c>
      <c r="M320" s="186">
        <v>-13.350000000000136</v>
      </c>
      <c r="N320" s="14"/>
      <c r="O320" s="14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 s="1"/>
      <c r="BM320" s="1"/>
      <c r="BN320" s="1"/>
      <c r="BO320" s="1"/>
      <c r="BP320" s="1"/>
      <c r="BQ320" s="1"/>
      <c r="BR320" s="1"/>
      <c r="BS320" s="1"/>
      <c r="BT320" s="1"/>
      <c r="BU320" s="1"/>
    </row>
    <row r="321" spans="1:73" s="40" customFormat="1" x14ac:dyDescent="0.2">
      <c r="A321" s="169" t="s">
        <v>536</v>
      </c>
      <c r="B321" s="170" t="s">
        <v>537</v>
      </c>
      <c r="C321" s="170" t="s">
        <v>28</v>
      </c>
      <c r="D321" s="170" t="s">
        <v>545</v>
      </c>
      <c r="E321" s="26">
        <v>785771</v>
      </c>
      <c r="F321" s="131">
        <v>629382</v>
      </c>
      <c r="G321" s="2">
        <f t="shared" si="9"/>
        <v>-156389</v>
      </c>
      <c r="H321" s="44">
        <f t="shared" si="10"/>
        <v>-0.19900000000000001</v>
      </c>
      <c r="I321" s="166" t="s">
        <v>870</v>
      </c>
      <c r="J321" s="168" t="s">
        <v>870</v>
      </c>
      <c r="K321" s="166">
        <v>2017</v>
      </c>
      <c r="L321" s="185">
        <v>-61.31</v>
      </c>
      <c r="M321" s="186">
        <v>-29.879999999999995</v>
      </c>
      <c r="N321" s="14"/>
      <c r="O321" s="14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 s="1"/>
      <c r="BM321" s="1"/>
      <c r="BN321" s="1"/>
      <c r="BO321" s="1"/>
      <c r="BP321" s="1"/>
      <c r="BQ321" s="1"/>
      <c r="BR321" s="1"/>
      <c r="BS321" s="1"/>
      <c r="BT321" s="1"/>
      <c r="BU321" s="1"/>
    </row>
    <row r="322" spans="1:73" s="40" customFormat="1" x14ac:dyDescent="0.2">
      <c r="A322" s="169" t="s">
        <v>536</v>
      </c>
      <c r="B322" s="170" t="s">
        <v>537</v>
      </c>
      <c r="C322" s="170" t="s">
        <v>147</v>
      </c>
      <c r="D322" s="170" t="s">
        <v>546</v>
      </c>
      <c r="E322" s="26">
        <v>3509145</v>
      </c>
      <c r="F322" s="131">
        <v>3620410</v>
      </c>
      <c r="G322" s="2">
        <f t="shared" si="9"/>
        <v>111265</v>
      </c>
      <c r="H322" s="44">
        <f t="shared" si="10"/>
        <v>3.1699999999999999E-2</v>
      </c>
      <c r="I322" s="166" t="s">
        <v>870</v>
      </c>
      <c r="J322" s="168" t="s">
        <v>870</v>
      </c>
      <c r="K322" s="166" t="s">
        <v>870</v>
      </c>
      <c r="L322" s="185" t="s">
        <v>870</v>
      </c>
      <c r="M322" s="186" t="s">
        <v>870</v>
      </c>
      <c r="N322" s="14"/>
      <c r="O322" s="14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 s="1"/>
      <c r="BM322" s="1"/>
      <c r="BN322" s="1"/>
      <c r="BO322" s="1"/>
      <c r="BP322" s="1"/>
      <c r="BQ322" s="1"/>
      <c r="BR322" s="1"/>
      <c r="BS322" s="1"/>
      <c r="BT322" s="1"/>
      <c r="BU322" s="1"/>
    </row>
    <row r="323" spans="1:73" s="40" customFormat="1" x14ac:dyDescent="0.2">
      <c r="A323" s="169" t="s">
        <v>536</v>
      </c>
      <c r="B323" s="170" t="s">
        <v>537</v>
      </c>
      <c r="C323" s="170" t="s">
        <v>547</v>
      </c>
      <c r="D323" s="170" t="s">
        <v>548</v>
      </c>
      <c r="E323" s="26">
        <v>2150285</v>
      </c>
      <c r="F323" s="131">
        <v>2230724</v>
      </c>
      <c r="G323" s="2">
        <f t="shared" si="9"/>
        <v>80439</v>
      </c>
      <c r="H323" s="44">
        <f t="shared" si="10"/>
        <v>3.7400000000000003E-2</v>
      </c>
      <c r="I323" s="166" t="s">
        <v>870</v>
      </c>
      <c r="J323" s="168" t="s">
        <v>870</v>
      </c>
      <c r="K323" s="166">
        <v>2017</v>
      </c>
      <c r="L323" s="185">
        <v>-9.9499999999999318</v>
      </c>
      <c r="M323" s="186">
        <v>-1.4799999999999613</v>
      </c>
      <c r="N323" s="14"/>
      <c r="O323" s="14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 s="1"/>
      <c r="BM323" s="1"/>
      <c r="BN323" s="1"/>
      <c r="BO323" s="1"/>
      <c r="BP323" s="1"/>
      <c r="BQ323" s="1"/>
      <c r="BR323" s="1"/>
      <c r="BS323" s="1"/>
      <c r="BT323" s="1"/>
      <c r="BU323" s="1"/>
    </row>
    <row r="324" spans="1:73" s="40" customFormat="1" x14ac:dyDescent="0.2">
      <c r="A324" s="169" t="s">
        <v>549</v>
      </c>
      <c r="B324" s="170" t="s">
        <v>550</v>
      </c>
      <c r="C324" s="170" t="s">
        <v>26</v>
      </c>
      <c r="D324" s="170" t="s">
        <v>551</v>
      </c>
      <c r="E324" s="26">
        <v>2356432</v>
      </c>
      <c r="F324" s="131">
        <v>2381127</v>
      </c>
      <c r="G324" s="2">
        <f t="shared" si="9"/>
        <v>24695</v>
      </c>
      <c r="H324" s="44">
        <f t="shared" si="10"/>
        <v>1.0500000000000001E-2</v>
      </c>
      <c r="I324" s="166" t="s">
        <v>870</v>
      </c>
      <c r="J324" s="168" t="s">
        <v>870</v>
      </c>
      <c r="K324" s="166">
        <v>2017</v>
      </c>
      <c r="L324" s="185">
        <v>-49.919999999999845</v>
      </c>
      <c r="M324" s="186">
        <v>-21.869999999999891</v>
      </c>
      <c r="N324" s="14"/>
      <c r="O324" s="1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 s="1"/>
      <c r="BM324" s="1"/>
      <c r="BN324" s="1"/>
      <c r="BO324" s="1"/>
      <c r="BP324" s="1"/>
      <c r="BQ324" s="1"/>
      <c r="BR324" s="1"/>
      <c r="BS324" s="1"/>
      <c r="BT324" s="1"/>
      <c r="BU324" s="1"/>
    </row>
    <row r="325" spans="1:73" s="40" customFormat="1" x14ac:dyDescent="0.2">
      <c r="A325" s="169" t="s">
        <v>549</v>
      </c>
      <c r="B325" s="170" t="s">
        <v>550</v>
      </c>
      <c r="C325" s="170" t="s">
        <v>57</v>
      </c>
      <c r="D325" s="170" t="s">
        <v>552</v>
      </c>
      <c r="E325" s="26">
        <v>6089</v>
      </c>
      <c r="F325" s="131">
        <v>1161</v>
      </c>
      <c r="G325" s="2">
        <f t="shared" si="9"/>
        <v>-4928</v>
      </c>
      <c r="H325" s="44">
        <f t="shared" si="10"/>
        <v>-0.80930000000000002</v>
      </c>
      <c r="I325" s="166">
        <v>1</v>
      </c>
      <c r="J325" s="168">
        <v>1</v>
      </c>
      <c r="K325" s="166">
        <v>2017</v>
      </c>
      <c r="L325" s="185">
        <v>-11.530000000000001</v>
      </c>
      <c r="M325" s="186">
        <v>-7.460000000000008</v>
      </c>
      <c r="N325" s="14"/>
      <c r="O325" s="14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 s="1"/>
      <c r="BM325" s="1"/>
      <c r="BN325" s="1"/>
      <c r="BO325" s="1"/>
      <c r="BP325" s="1"/>
      <c r="BQ325" s="1"/>
      <c r="BR325" s="1"/>
      <c r="BS325" s="1"/>
      <c r="BT325" s="1"/>
      <c r="BU325" s="1"/>
    </row>
    <row r="326" spans="1:73" s="40" customFormat="1" x14ac:dyDescent="0.2">
      <c r="A326" s="169" t="s">
        <v>549</v>
      </c>
      <c r="B326" s="170" t="s">
        <v>550</v>
      </c>
      <c r="C326" s="170" t="s">
        <v>16</v>
      </c>
      <c r="D326" s="170" t="s">
        <v>553</v>
      </c>
      <c r="E326" s="26">
        <v>39387</v>
      </c>
      <c r="F326" s="131">
        <v>39003</v>
      </c>
      <c r="G326" s="2">
        <f t="shared" si="9"/>
        <v>-384</v>
      </c>
      <c r="H326" s="44">
        <f t="shared" si="10"/>
        <v>-9.7000000000000003E-3</v>
      </c>
      <c r="I326" s="166">
        <v>1</v>
      </c>
      <c r="J326" s="168">
        <v>1</v>
      </c>
      <c r="K326" s="166">
        <v>2017</v>
      </c>
      <c r="L326" s="185">
        <v>-4.8100000000000591</v>
      </c>
      <c r="M326" s="186">
        <v>-10.649999999999977</v>
      </c>
      <c r="N326" s="14"/>
      <c r="O326" s="14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 s="1"/>
      <c r="BM326" s="1"/>
      <c r="BN326" s="1"/>
      <c r="BO326" s="1"/>
      <c r="BP326" s="1"/>
      <c r="BQ326" s="1"/>
      <c r="BR326" s="1"/>
      <c r="BS326" s="1"/>
      <c r="BT326" s="1"/>
      <c r="BU326" s="1"/>
    </row>
    <row r="327" spans="1:73" s="40" customFormat="1" x14ac:dyDescent="0.2">
      <c r="A327" s="169" t="s">
        <v>549</v>
      </c>
      <c r="B327" s="170" t="s">
        <v>550</v>
      </c>
      <c r="C327" s="170" t="s">
        <v>59</v>
      </c>
      <c r="D327" s="170" t="s">
        <v>554</v>
      </c>
      <c r="E327" s="26">
        <v>1281893</v>
      </c>
      <c r="F327" s="131">
        <v>1368020</v>
      </c>
      <c r="G327" s="2">
        <f t="shared" si="9"/>
        <v>86127</v>
      </c>
      <c r="H327" s="44">
        <f t="shared" si="10"/>
        <v>6.7199999999999996E-2</v>
      </c>
      <c r="I327" s="166" t="s">
        <v>870</v>
      </c>
      <c r="J327" s="168" t="s">
        <v>870</v>
      </c>
      <c r="K327" s="166" t="s">
        <v>870</v>
      </c>
      <c r="L327" s="185" t="s">
        <v>870</v>
      </c>
      <c r="M327" s="186" t="s">
        <v>870</v>
      </c>
      <c r="N327" s="14"/>
      <c r="O327" s="14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 s="1"/>
      <c r="BM327" s="1"/>
      <c r="BN327" s="1"/>
      <c r="BO327" s="1"/>
      <c r="BP327" s="1"/>
      <c r="BQ327" s="1"/>
      <c r="BR327" s="1"/>
      <c r="BS327" s="1"/>
      <c r="BT327" s="1"/>
      <c r="BU327" s="1"/>
    </row>
    <row r="328" spans="1:73" s="40" customFormat="1" x14ac:dyDescent="0.2">
      <c r="A328" s="169" t="s">
        <v>555</v>
      </c>
      <c r="B328" s="170" t="s">
        <v>556</v>
      </c>
      <c r="C328" s="170" t="s">
        <v>79</v>
      </c>
      <c r="D328" s="170" t="s">
        <v>557</v>
      </c>
      <c r="E328" s="26">
        <v>2847188</v>
      </c>
      <c r="F328" s="131">
        <v>2958237</v>
      </c>
      <c r="G328" s="2">
        <f t="shared" si="9"/>
        <v>111049</v>
      </c>
      <c r="H328" s="44">
        <f t="shared" si="10"/>
        <v>3.9E-2</v>
      </c>
      <c r="I328" s="166" t="s">
        <v>870</v>
      </c>
      <c r="J328" s="168" t="s">
        <v>870</v>
      </c>
      <c r="K328" s="166">
        <v>2017</v>
      </c>
      <c r="L328" s="185">
        <v>-14.410000000000082</v>
      </c>
      <c r="M328" s="186">
        <v>-10.870000000000005</v>
      </c>
      <c r="N328" s="14"/>
      <c r="O328" s="14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 s="1"/>
      <c r="BM328" s="1"/>
      <c r="BN328" s="1"/>
      <c r="BO328" s="1"/>
      <c r="BP328" s="1"/>
      <c r="BQ328" s="1"/>
      <c r="BR328" s="1"/>
      <c r="BS328" s="1"/>
      <c r="BT328" s="1"/>
      <c r="BU328" s="1"/>
    </row>
    <row r="329" spans="1:73" s="40" customFormat="1" x14ac:dyDescent="0.2">
      <c r="A329" s="169" t="s">
        <v>555</v>
      </c>
      <c r="B329" s="170" t="s">
        <v>556</v>
      </c>
      <c r="C329" s="170" t="s">
        <v>84</v>
      </c>
      <c r="D329" s="170" t="s">
        <v>558</v>
      </c>
      <c r="E329" s="26">
        <v>3261709</v>
      </c>
      <c r="F329" s="131">
        <v>3231388</v>
      </c>
      <c r="G329" s="2">
        <f t="shared" si="9"/>
        <v>-30321</v>
      </c>
      <c r="H329" s="44">
        <f t="shared" si="10"/>
        <v>-9.2999999999999992E-3</v>
      </c>
      <c r="I329" s="166" t="s">
        <v>870</v>
      </c>
      <c r="J329" s="168" t="s">
        <v>870</v>
      </c>
      <c r="K329" s="166">
        <v>2017</v>
      </c>
      <c r="L329" s="185">
        <v>-73.769999999999982</v>
      </c>
      <c r="M329" s="186">
        <v>-49.590000000000032</v>
      </c>
      <c r="N329" s="14"/>
      <c r="O329" s="14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 s="1"/>
      <c r="BM329" s="1"/>
      <c r="BN329" s="1"/>
      <c r="BO329" s="1"/>
      <c r="BP329" s="1"/>
      <c r="BQ329" s="1"/>
      <c r="BR329" s="1"/>
      <c r="BS329" s="1"/>
      <c r="BT329" s="1"/>
      <c r="BU329" s="1"/>
    </row>
    <row r="330" spans="1:73" s="40" customFormat="1" x14ac:dyDescent="0.2">
      <c r="A330" s="169" t="s">
        <v>555</v>
      </c>
      <c r="B330" s="170" t="s">
        <v>556</v>
      </c>
      <c r="C330" s="170" t="s">
        <v>63</v>
      </c>
      <c r="D330" s="170" t="s">
        <v>559</v>
      </c>
      <c r="E330" s="26">
        <v>917072</v>
      </c>
      <c r="F330" s="131">
        <v>852155</v>
      </c>
      <c r="G330" s="2">
        <f t="shared" ref="G330:G393" si="11">SUM(F330-E330)</f>
        <v>-64917</v>
      </c>
      <c r="H330" s="44">
        <f t="shared" ref="H330:H393" si="12">ROUND(G330/E330,4)</f>
        <v>-7.0800000000000002E-2</v>
      </c>
      <c r="I330" s="166" t="s">
        <v>870</v>
      </c>
      <c r="J330" s="168" t="s">
        <v>870</v>
      </c>
      <c r="K330" s="166">
        <v>2017</v>
      </c>
      <c r="L330" s="185">
        <v>-38.5</v>
      </c>
      <c r="M330" s="186">
        <v>-25.690000000000026</v>
      </c>
      <c r="N330" s="14"/>
      <c r="O330" s="14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 s="1"/>
      <c r="BM330" s="1"/>
      <c r="BN330" s="1"/>
      <c r="BO330" s="1"/>
      <c r="BP330" s="1"/>
      <c r="BQ330" s="1"/>
      <c r="BR330" s="1"/>
      <c r="BS330" s="1"/>
      <c r="BT330" s="1"/>
      <c r="BU330" s="1"/>
    </row>
    <row r="331" spans="1:73" s="40" customFormat="1" x14ac:dyDescent="0.2">
      <c r="A331" s="169" t="s">
        <v>560</v>
      </c>
      <c r="B331" s="170" t="s">
        <v>561</v>
      </c>
      <c r="C331" s="170" t="s">
        <v>12</v>
      </c>
      <c r="D331" s="170" t="s">
        <v>562</v>
      </c>
      <c r="E331" s="26">
        <v>646189</v>
      </c>
      <c r="F331" s="131">
        <v>673334</v>
      </c>
      <c r="G331" s="2">
        <f t="shared" si="11"/>
        <v>27145</v>
      </c>
      <c r="H331" s="44">
        <f t="shared" si="12"/>
        <v>4.2000000000000003E-2</v>
      </c>
      <c r="I331" s="166" t="s">
        <v>870</v>
      </c>
      <c r="J331" s="168" t="s">
        <v>870</v>
      </c>
      <c r="K331" s="166" t="s">
        <v>870</v>
      </c>
      <c r="L331" s="185" t="s">
        <v>870</v>
      </c>
      <c r="M331" s="186" t="s">
        <v>870</v>
      </c>
      <c r="N331" s="14"/>
      <c r="O331" s="14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 s="1"/>
      <c r="BM331" s="1"/>
      <c r="BN331" s="1"/>
      <c r="BO331" s="1"/>
      <c r="BP331" s="1"/>
      <c r="BQ331" s="1"/>
      <c r="BR331" s="1"/>
      <c r="BS331" s="1"/>
      <c r="BT331" s="1"/>
      <c r="BU331" s="1"/>
    </row>
    <row r="332" spans="1:73" s="40" customFormat="1" x14ac:dyDescent="0.2">
      <c r="A332" s="169" t="s">
        <v>560</v>
      </c>
      <c r="B332" s="170" t="s">
        <v>561</v>
      </c>
      <c r="C332" s="170" t="s">
        <v>57</v>
      </c>
      <c r="D332" s="170" t="s">
        <v>563</v>
      </c>
      <c r="E332" s="26">
        <v>1081330</v>
      </c>
      <c r="F332" s="131">
        <v>1149219</v>
      </c>
      <c r="G332" s="2">
        <f t="shared" si="11"/>
        <v>67889</v>
      </c>
      <c r="H332" s="44">
        <f t="shared" si="12"/>
        <v>6.2799999999999995E-2</v>
      </c>
      <c r="I332" s="166" t="s">
        <v>870</v>
      </c>
      <c r="J332" s="168" t="s">
        <v>870</v>
      </c>
      <c r="K332" s="166" t="s">
        <v>870</v>
      </c>
      <c r="L332" s="185" t="s">
        <v>870</v>
      </c>
      <c r="M332" s="186" t="s">
        <v>870</v>
      </c>
      <c r="N332" s="14"/>
      <c r="O332" s="14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 s="1"/>
      <c r="BM332" s="1"/>
      <c r="BN332" s="1"/>
      <c r="BO332" s="1"/>
      <c r="BP332" s="1"/>
      <c r="BQ332" s="1"/>
      <c r="BR332" s="1"/>
      <c r="BS332" s="1"/>
      <c r="BT332" s="1"/>
      <c r="BU332" s="1"/>
    </row>
    <row r="333" spans="1:73" s="40" customFormat="1" x14ac:dyDescent="0.2">
      <c r="A333" s="169" t="s">
        <v>560</v>
      </c>
      <c r="B333" s="170" t="s">
        <v>561</v>
      </c>
      <c r="C333" s="170" t="s">
        <v>369</v>
      </c>
      <c r="D333" s="170" t="s">
        <v>564</v>
      </c>
      <c r="E333" s="26">
        <v>631859</v>
      </c>
      <c r="F333" s="131">
        <v>654361</v>
      </c>
      <c r="G333" s="2">
        <f t="shared" si="11"/>
        <v>22502</v>
      </c>
      <c r="H333" s="44">
        <f t="shared" si="12"/>
        <v>3.56E-2</v>
      </c>
      <c r="I333" s="166" t="s">
        <v>870</v>
      </c>
      <c r="J333" s="168" t="s">
        <v>870</v>
      </c>
      <c r="K333" s="166">
        <v>2017</v>
      </c>
      <c r="L333" s="185">
        <v>-13.539999999999964</v>
      </c>
      <c r="M333" s="186">
        <v>-12.830000000000013</v>
      </c>
      <c r="N333" s="14"/>
      <c r="O333" s="14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 s="1"/>
      <c r="BM333" s="1"/>
      <c r="BN333" s="1"/>
      <c r="BO333" s="1"/>
      <c r="BP333" s="1"/>
      <c r="BQ333" s="1"/>
      <c r="BR333" s="1"/>
      <c r="BS333" s="1"/>
      <c r="BT333" s="1"/>
      <c r="BU333" s="1"/>
    </row>
    <row r="334" spans="1:73" s="40" customFormat="1" x14ac:dyDescent="0.2">
      <c r="A334" s="169" t="s">
        <v>560</v>
      </c>
      <c r="B334" s="170" t="s">
        <v>561</v>
      </c>
      <c r="C334" s="170" t="s">
        <v>43</v>
      </c>
      <c r="D334" s="170" t="s">
        <v>565</v>
      </c>
      <c r="E334" s="26">
        <v>3399652</v>
      </c>
      <c r="F334" s="131">
        <v>3503118</v>
      </c>
      <c r="G334" s="2">
        <f t="shared" si="11"/>
        <v>103466</v>
      </c>
      <c r="H334" s="44">
        <f t="shared" si="12"/>
        <v>3.04E-2</v>
      </c>
      <c r="I334" s="166" t="s">
        <v>870</v>
      </c>
      <c r="J334" s="168" t="s">
        <v>870</v>
      </c>
      <c r="K334" s="166">
        <v>2017</v>
      </c>
      <c r="L334" s="185">
        <v>-32.339999999999918</v>
      </c>
      <c r="M334" s="186">
        <v>-16.830000000000041</v>
      </c>
      <c r="N334" s="14"/>
      <c r="O334" s="1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 s="1"/>
      <c r="BM334" s="1"/>
      <c r="BN334" s="1"/>
      <c r="BO334" s="1"/>
      <c r="BP334" s="1"/>
      <c r="BQ334" s="1"/>
      <c r="BR334" s="1"/>
      <c r="BS334" s="1"/>
      <c r="BT334" s="1"/>
      <c r="BU334" s="1"/>
    </row>
    <row r="335" spans="1:73" s="40" customFormat="1" x14ac:dyDescent="0.2">
      <c r="A335" s="169" t="s">
        <v>560</v>
      </c>
      <c r="B335" s="170" t="s">
        <v>561</v>
      </c>
      <c r="C335" s="170" t="s">
        <v>61</v>
      </c>
      <c r="D335" s="170" t="s">
        <v>566</v>
      </c>
      <c r="E335" s="26">
        <v>1832881</v>
      </c>
      <c r="F335" s="131">
        <v>1936982</v>
      </c>
      <c r="G335" s="2">
        <f t="shared" si="11"/>
        <v>104101</v>
      </c>
      <c r="H335" s="44">
        <f t="shared" si="12"/>
        <v>5.6800000000000003E-2</v>
      </c>
      <c r="I335" s="166" t="s">
        <v>870</v>
      </c>
      <c r="J335" s="168" t="s">
        <v>870</v>
      </c>
      <c r="K335" s="166" t="s">
        <v>870</v>
      </c>
      <c r="L335" s="185" t="s">
        <v>870</v>
      </c>
      <c r="M335" s="186" t="s">
        <v>870</v>
      </c>
      <c r="N335" s="14"/>
      <c r="O335" s="14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 s="1"/>
      <c r="BM335" s="1"/>
      <c r="BN335" s="1"/>
      <c r="BO335" s="1"/>
      <c r="BP335" s="1"/>
      <c r="BQ335" s="1"/>
      <c r="BR335" s="1"/>
      <c r="BS335" s="1"/>
      <c r="BT335" s="1"/>
      <c r="BU335" s="1"/>
    </row>
    <row r="336" spans="1:73" s="40" customFormat="1" x14ac:dyDescent="0.2">
      <c r="A336" s="169" t="s">
        <v>560</v>
      </c>
      <c r="B336" s="170" t="s">
        <v>561</v>
      </c>
      <c r="C336" s="170" t="s">
        <v>333</v>
      </c>
      <c r="D336" s="170" t="s">
        <v>567</v>
      </c>
      <c r="E336" s="26">
        <v>770550</v>
      </c>
      <c r="F336" s="131">
        <v>798947</v>
      </c>
      <c r="G336" s="2">
        <f t="shared" si="11"/>
        <v>28397</v>
      </c>
      <c r="H336" s="44">
        <f t="shared" si="12"/>
        <v>3.6900000000000002E-2</v>
      </c>
      <c r="I336" s="166" t="s">
        <v>870</v>
      </c>
      <c r="J336" s="168" t="s">
        <v>870</v>
      </c>
      <c r="K336" s="166">
        <v>2017</v>
      </c>
      <c r="L336" s="185">
        <v>-2.4800000000000182</v>
      </c>
      <c r="M336" s="186">
        <v>-1.7599999999999909</v>
      </c>
      <c r="N336" s="14"/>
      <c r="O336" s="14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 s="1"/>
      <c r="BM336" s="1"/>
      <c r="BN336" s="1"/>
      <c r="BO336" s="1"/>
      <c r="BP336" s="1"/>
      <c r="BQ336" s="1"/>
      <c r="BR336" s="1"/>
      <c r="BS336" s="1"/>
      <c r="BT336" s="1"/>
      <c r="BU336" s="1"/>
    </row>
    <row r="337" spans="1:73" s="40" customFormat="1" x14ac:dyDescent="0.2">
      <c r="A337" s="169" t="s">
        <v>568</v>
      </c>
      <c r="B337" s="170" t="s">
        <v>569</v>
      </c>
      <c r="C337" s="170" t="s">
        <v>12</v>
      </c>
      <c r="D337" s="170" t="s">
        <v>570</v>
      </c>
      <c r="E337" s="26">
        <v>19541</v>
      </c>
      <c r="F337" s="131">
        <v>19357</v>
      </c>
      <c r="G337" s="2">
        <f t="shared" si="11"/>
        <v>-184</v>
      </c>
      <c r="H337" s="44">
        <f t="shared" si="12"/>
        <v>-9.4000000000000004E-3</v>
      </c>
      <c r="I337" s="166">
        <v>1</v>
      </c>
      <c r="J337" s="168">
        <v>1</v>
      </c>
      <c r="K337" s="166" t="s">
        <v>870</v>
      </c>
      <c r="L337" s="185" t="s">
        <v>870</v>
      </c>
      <c r="M337" s="186" t="s">
        <v>870</v>
      </c>
      <c r="N337" s="14"/>
      <c r="O337" s="14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 s="1"/>
      <c r="BM337" s="1"/>
      <c r="BN337" s="1"/>
      <c r="BO337" s="1"/>
      <c r="BP337" s="1"/>
      <c r="BQ337" s="1"/>
      <c r="BR337" s="1"/>
      <c r="BS337" s="1"/>
      <c r="BT337" s="1"/>
      <c r="BU337" s="1"/>
    </row>
    <row r="338" spans="1:73" s="40" customFormat="1" x14ac:dyDescent="0.2">
      <c r="A338" s="169" t="s">
        <v>568</v>
      </c>
      <c r="B338" s="170" t="s">
        <v>569</v>
      </c>
      <c r="C338" s="170" t="s">
        <v>571</v>
      </c>
      <c r="D338" s="170" t="s">
        <v>572</v>
      </c>
      <c r="E338" s="26">
        <v>1535143</v>
      </c>
      <c r="F338" s="131">
        <v>1448632</v>
      </c>
      <c r="G338" s="2">
        <f t="shared" si="11"/>
        <v>-86511</v>
      </c>
      <c r="H338" s="44">
        <f t="shared" si="12"/>
        <v>-5.6399999999999999E-2</v>
      </c>
      <c r="I338" s="166" t="s">
        <v>870</v>
      </c>
      <c r="J338" s="168" t="s">
        <v>870</v>
      </c>
      <c r="K338" s="166">
        <v>2017</v>
      </c>
      <c r="L338" s="185">
        <v>-52.540000000000077</v>
      </c>
      <c r="M338" s="186">
        <v>-22.71999999999997</v>
      </c>
      <c r="N338" s="14"/>
      <c r="O338" s="14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 s="1"/>
      <c r="BM338" s="1"/>
      <c r="BN338" s="1"/>
      <c r="BO338" s="1"/>
      <c r="BP338" s="1"/>
      <c r="BQ338" s="1"/>
      <c r="BR338" s="1"/>
      <c r="BS338" s="1"/>
      <c r="BT338" s="1"/>
      <c r="BU338" s="1"/>
    </row>
    <row r="339" spans="1:73" s="40" customFormat="1" x14ac:dyDescent="0.2">
      <c r="A339" s="169" t="s">
        <v>568</v>
      </c>
      <c r="B339" s="170" t="s">
        <v>569</v>
      </c>
      <c r="C339" s="170" t="s">
        <v>573</v>
      </c>
      <c r="D339" s="170" t="s">
        <v>574</v>
      </c>
      <c r="E339" s="26">
        <v>1703210</v>
      </c>
      <c r="F339" s="54">
        <v>1744006</v>
      </c>
      <c r="G339" s="2">
        <f t="shared" si="11"/>
        <v>40796</v>
      </c>
      <c r="H339" s="44">
        <f t="shared" si="12"/>
        <v>2.4E-2</v>
      </c>
      <c r="I339" s="166" t="s">
        <v>870</v>
      </c>
      <c r="J339" s="168" t="s">
        <v>870</v>
      </c>
      <c r="K339" s="166">
        <v>2017</v>
      </c>
      <c r="L339" s="185">
        <v>-8.9500000000000455</v>
      </c>
      <c r="M339" s="186">
        <v>7.3799999999999955</v>
      </c>
      <c r="N339" s="167"/>
      <c r="O339" s="167"/>
      <c r="P339" s="172"/>
      <c r="Q339" s="172"/>
      <c r="R339" s="172"/>
      <c r="S339" s="172"/>
      <c r="T339" s="172"/>
      <c r="U339" s="172"/>
      <c r="V339" s="172"/>
      <c r="W339" s="172"/>
      <c r="X339" s="172"/>
      <c r="Y339" s="172"/>
      <c r="Z339" s="172"/>
      <c r="AA339" s="172"/>
      <c r="AB339" s="172"/>
      <c r="AC339" s="172"/>
      <c r="AD339" s="172"/>
      <c r="AE339" s="172"/>
      <c r="AF339" s="172"/>
      <c r="AG339" s="172"/>
      <c r="AH339" s="172"/>
      <c r="AI339" s="172"/>
      <c r="AJ339" s="172"/>
      <c r="AK339" s="172"/>
      <c r="AL339" s="172"/>
      <c r="AM339" s="172"/>
      <c r="AN339" s="172"/>
      <c r="AO339" s="172"/>
      <c r="AP339" s="172"/>
      <c r="AQ339" s="172"/>
      <c r="AR339" s="172"/>
      <c r="AS339" s="172"/>
      <c r="AT339" s="172"/>
      <c r="AU339" s="172"/>
      <c r="AV339" s="172"/>
      <c r="AW339" s="172"/>
      <c r="AX339" s="172"/>
      <c r="AY339" s="172"/>
      <c r="AZ339" s="172"/>
      <c r="BA339" s="172"/>
      <c r="BB339" s="172"/>
      <c r="BC339" s="172"/>
      <c r="BD339" s="172"/>
      <c r="BE339" s="172"/>
      <c r="BF339" s="172"/>
      <c r="BG339" s="172"/>
      <c r="BH339" s="172"/>
      <c r="BI339" s="172"/>
      <c r="BJ339" s="172"/>
      <c r="BK339" s="172"/>
      <c r="BL339" s="1"/>
      <c r="BM339" s="1"/>
      <c r="BN339" s="1"/>
      <c r="BO339" s="1"/>
      <c r="BP339" s="1"/>
      <c r="BQ339" s="1"/>
      <c r="BR339" s="1"/>
      <c r="BS339" s="1"/>
      <c r="BT339" s="1"/>
      <c r="BU339" s="1"/>
    </row>
    <row r="340" spans="1:73" s="40" customFormat="1" x14ac:dyDescent="0.2">
      <c r="A340" s="169" t="s">
        <v>568</v>
      </c>
      <c r="B340" s="170" t="s">
        <v>569</v>
      </c>
      <c r="C340" s="170" t="s">
        <v>577</v>
      </c>
      <c r="D340" s="170" t="s">
        <v>578</v>
      </c>
      <c r="E340" s="26">
        <v>1849435</v>
      </c>
      <c r="F340" s="54">
        <v>1928553</v>
      </c>
      <c r="G340" s="2">
        <f t="shared" si="11"/>
        <v>79118</v>
      </c>
      <c r="H340" s="44">
        <f t="shared" si="12"/>
        <v>4.2799999999999998E-2</v>
      </c>
      <c r="I340" s="166" t="s">
        <v>870</v>
      </c>
      <c r="J340" s="168" t="s">
        <v>870</v>
      </c>
      <c r="K340" s="166" t="s">
        <v>870</v>
      </c>
      <c r="L340" s="185" t="s">
        <v>870</v>
      </c>
      <c r="M340" s="186" t="s">
        <v>870</v>
      </c>
      <c r="N340" s="167"/>
      <c r="O340" s="167"/>
      <c r="P340" s="172"/>
      <c r="Q340" s="172"/>
      <c r="R340" s="172"/>
      <c r="S340" s="172"/>
      <c r="T340" s="172"/>
      <c r="U340" s="172"/>
      <c r="V340" s="172"/>
      <c r="W340" s="172"/>
      <c r="X340" s="172"/>
      <c r="Y340" s="172"/>
      <c r="Z340" s="172"/>
      <c r="AA340" s="172"/>
      <c r="AB340" s="172"/>
      <c r="AC340" s="172"/>
      <c r="AD340" s="172"/>
      <c r="AE340" s="172"/>
      <c r="AF340" s="172"/>
      <c r="AG340" s="172"/>
      <c r="AH340" s="172"/>
      <c r="AI340" s="172"/>
      <c r="AJ340" s="172"/>
      <c r="AK340" s="172"/>
      <c r="AL340" s="172"/>
      <c r="AM340" s="172"/>
      <c r="AN340" s="172"/>
      <c r="AO340" s="172"/>
      <c r="AP340" s="172"/>
      <c r="AQ340" s="172"/>
      <c r="AR340" s="172"/>
      <c r="AS340" s="172"/>
      <c r="AT340" s="172"/>
      <c r="AU340" s="172"/>
      <c r="AV340" s="172"/>
      <c r="AW340" s="172"/>
      <c r="AX340" s="172"/>
      <c r="AY340" s="172"/>
      <c r="AZ340" s="172"/>
      <c r="BA340" s="172"/>
      <c r="BB340" s="172"/>
      <c r="BC340" s="172"/>
      <c r="BD340" s="172"/>
      <c r="BE340" s="172"/>
      <c r="BF340" s="172"/>
      <c r="BG340" s="172"/>
      <c r="BH340" s="172"/>
      <c r="BI340" s="172"/>
      <c r="BJ340" s="172"/>
      <c r="BK340" s="172"/>
      <c r="BL340" s="1"/>
      <c r="BM340" s="1"/>
      <c r="BN340" s="1"/>
      <c r="BO340" s="1"/>
      <c r="BP340" s="1"/>
      <c r="BQ340" s="1"/>
      <c r="BR340" s="1"/>
      <c r="BS340" s="1"/>
      <c r="BT340" s="1"/>
      <c r="BU340" s="1"/>
    </row>
    <row r="341" spans="1:73" s="40" customFormat="1" x14ac:dyDescent="0.2">
      <c r="A341" s="169" t="s">
        <v>568</v>
      </c>
      <c r="B341" s="170" t="s">
        <v>569</v>
      </c>
      <c r="C341" s="170" t="s">
        <v>580</v>
      </c>
      <c r="D341" s="170" t="s">
        <v>581</v>
      </c>
      <c r="E341" s="26">
        <v>2483367</v>
      </c>
      <c r="F341" s="54">
        <v>2575882</v>
      </c>
      <c r="G341" s="2">
        <f t="shared" si="11"/>
        <v>92515</v>
      </c>
      <c r="H341" s="44">
        <f t="shared" si="12"/>
        <v>3.73E-2</v>
      </c>
      <c r="I341" s="166" t="s">
        <v>870</v>
      </c>
      <c r="J341" s="168" t="s">
        <v>870</v>
      </c>
      <c r="K341" s="166">
        <v>2017</v>
      </c>
      <c r="L341" s="185">
        <v>-3.8299999999999272</v>
      </c>
      <c r="M341" s="186">
        <v>-8.0400000000000205</v>
      </c>
      <c r="N341" s="167"/>
      <c r="O341" s="167"/>
      <c r="P341" s="172"/>
      <c r="Q341" s="172"/>
      <c r="R341" s="172"/>
      <c r="S341" s="172"/>
      <c r="T341" s="172"/>
      <c r="U341" s="172"/>
      <c r="V341" s="172"/>
      <c r="W341" s="172"/>
      <c r="X341" s="172"/>
      <c r="Y341" s="172"/>
      <c r="Z341" s="172"/>
      <c r="AA341" s="172"/>
      <c r="AB341" s="172"/>
      <c r="AC341" s="172"/>
      <c r="AD341" s="172"/>
      <c r="AE341" s="172"/>
      <c r="AF341" s="172"/>
      <c r="AG341" s="172"/>
      <c r="AH341" s="172"/>
      <c r="AI341" s="172"/>
      <c r="AJ341" s="172"/>
      <c r="AK341" s="172"/>
      <c r="AL341" s="172"/>
      <c r="AM341" s="172"/>
      <c r="AN341" s="172"/>
      <c r="AO341" s="172"/>
      <c r="AP341" s="172"/>
      <c r="AQ341" s="172"/>
      <c r="AR341" s="172"/>
      <c r="AS341" s="172"/>
      <c r="AT341" s="172"/>
      <c r="AU341" s="172"/>
      <c r="AV341" s="172"/>
      <c r="AW341" s="172"/>
      <c r="AX341" s="172"/>
      <c r="AY341" s="172"/>
      <c r="AZ341" s="172"/>
      <c r="BA341" s="172"/>
      <c r="BB341" s="172"/>
      <c r="BC341" s="172"/>
      <c r="BD341" s="172"/>
      <c r="BE341" s="172"/>
      <c r="BF341" s="172"/>
      <c r="BG341" s="172"/>
      <c r="BH341" s="172"/>
      <c r="BI341" s="172"/>
      <c r="BJ341" s="172"/>
      <c r="BK341" s="172"/>
      <c r="BL341" s="1"/>
      <c r="BM341" s="1"/>
      <c r="BN341" s="1"/>
      <c r="BO341" s="1"/>
      <c r="BP341" s="1"/>
      <c r="BQ341" s="1"/>
      <c r="BR341" s="1"/>
      <c r="BS341" s="1"/>
      <c r="BT341" s="1"/>
      <c r="BU341" s="1"/>
    </row>
    <row r="342" spans="1:73" s="40" customFormat="1" x14ac:dyDescent="0.2">
      <c r="A342" s="169" t="s">
        <v>568</v>
      </c>
      <c r="B342" s="170" t="s">
        <v>569</v>
      </c>
      <c r="C342" s="170" t="s">
        <v>582</v>
      </c>
      <c r="D342" s="170" t="s">
        <v>583</v>
      </c>
      <c r="E342" s="26">
        <v>1980666</v>
      </c>
      <c r="F342" s="54">
        <v>2061608</v>
      </c>
      <c r="G342" s="2">
        <f t="shared" si="11"/>
        <v>80942</v>
      </c>
      <c r="H342" s="44">
        <f t="shared" si="12"/>
        <v>4.0899999999999999E-2</v>
      </c>
      <c r="I342" s="166" t="s">
        <v>870</v>
      </c>
      <c r="J342" s="168" t="s">
        <v>870</v>
      </c>
      <c r="K342" s="166">
        <v>2017</v>
      </c>
      <c r="L342" s="185">
        <v>-0.76999999999998181</v>
      </c>
      <c r="M342" s="186">
        <v>-4.089999999999975</v>
      </c>
      <c r="N342" s="167"/>
      <c r="O342" s="167"/>
      <c r="P342" s="172"/>
      <c r="Q342" s="172"/>
      <c r="R342" s="172"/>
      <c r="S342" s="172"/>
      <c r="T342" s="172"/>
      <c r="U342" s="172"/>
      <c r="V342" s="172"/>
      <c r="W342" s="172"/>
      <c r="X342" s="172"/>
      <c r="Y342" s="172"/>
      <c r="Z342" s="172"/>
      <c r="AA342" s="172"/>
      <c r="AB342" s="172"/>
      <c r="AC342" s="172"/>
      <c r="AD342" s="172"/>
      <c r="AE342" s="172"/>
      <c r="AF342" s="172"/>
      <c r="AG342" s="172"/>
      <c r="AH342" s="172"/>
      <c r="AI342" s="172"/>
      <c r="AJ342" s="172"/>
      <c r="AK342" s="172"/>
      <c r="AL342" s="172"/>
      <c r="AM342" s="172"/>
      <c r="AN342" s="172"/>
      <c r="AO342" s="172"/>
      <c r="AP342" s="172"/>
      <c r="AQ342" s="172"/>
      <c r="AR342" s="172"/>
      <c r="AS342" s="172"/>
      <c r="AT342" s="172"/>
      <c r="AU342" s="172"/>
      <c r="AV342" s="172"/>
      <c r="AW342" s="172"/>
      <c r="AX342" s="172"/>
      <c r="AY342" s="172"/>
      <c r="AZ342" s="172"/>
      <c r="BA342" s="172"/>
      <c r="BB342" s="172"/>
      <c r="BC342" s="172"/>
      <c r="BD342" s="172"/>
      <c r="BE342" s="172"/>
      <c r="BF342" s="172"/>
      <c r="BG342" s="172"/>
      <c r="BH342" s="172"/>
      <c r="BI342" s="172"/>
      <c r="BJ342" s="172"/>
      <c r="BK342" s="172"/>
      <c r="BL342" s="1"/>
      <c r="BM342" s="1"/>
      <c r="BN342" s="1"/>
      <c r="BO342" s="1"/>
      <c r="BP342" s="1"/>
      <c r="BQ342" s="1"/>
      <c r="BR342" s="1"/>
      <c r="BS342" s="1"/>
      <c r="BT342" s="1"/>
      <c r="BU342" s="1"/>
    </row>
    <row r="343" spans="1:73" s="40" customFormat="1" x14ac:dyDescent="0.2">
      <c r="A343" s="169" t="s">
        <v>568</v>
      </c>
      <c r="B343" s="170" t="s">
        <v>569</v>
      </c>
      <c r="C343" s="170" t="s">
        <v>584</v>
      </c>
      <c r="D343" s="170" t="s">
        <v>585</v>
      </c>
      <c r="E343" s="26">
        <v>2196619</v>
      </c>
      <c r="F343" s="54">
        <v>2202812</v>
      </c>
      <c r="G343" s="2">
        <f t="shared" si="11"/>
        <v>6193</v>
      </c>
      <c r="H343" s="44">
        <f t="shared" si="12"/>
        <v>2.8E-3</v>
      </c>
      <c r="I343" s="166" t="s">
        <v>870</v>
      </c>
      <c r="J343" s="168" t="s">
        <v>870</v>
      </c>
      <c r="K343" s="166" t="s">
        <v>870</v>
      </c>
      <c r="L343" s="185" t="s">
        <v>870</v>
      </c>
      <c r="M343" s="186" t="s">
        <v>870</v>
      </c>
      <c r="N343" s="167"/>
      <c r="O343" s="167"/>
      <c r="P343" s="172"/>
      <c r="Q343" s="172"/>
      <c r="R343" s="172"/>
      <c r="S343" s="172"/>
      <c r="T343" s="172"/>
      <c r="U343" s="172"/>
      <c r="V343" s="172"/>
      <c r="W343" s="172"/>
      <c r="X343" s="172"/>
      <c r="Y343" s="172"/>
      <c r="Z343" s="172"/>
      <c r="AA343" s="172"/>
      <c r="AB343" s="172"/>
      <c r="AC343" s="172"/>
      <c r="AD343" s="172"/>
      <c r="AE343" s="172"/>
      <c r="AF343" s="172"/>
      <c r="AG343" s="172"/>
      <c r="AH343" s="172"/>
      <c r="AI343" s="172"/>
      <c r="AJ343" s="172"/>
      <c r="AK343" s="172"/>
      <c r="AL343" s="172"/>
      <c r="AM343" s="172"/>
      <c r="AN343" s="172"/>
      <c r="AO343" s="172"/>
      <c r="AP343" s="172"/>
      <c r="AQ343" s="172"/>
      <c r="AR343" s="172"/>
      <c r="AS343" s="172"/>
      <c r="AT343" s="172"/>
      <c r="AU343" s="172"/>
      <c r="AV343" s="172"/>
      <c r="AW343" s="172"/>
      <c r="AX343" s="172"/>
      <c r="AY343" s="172"/>
      <c r="AZ343" s="172"/>
      <c r="BA343" s="172"/>
      <c r="BB343" s="172"/>
      <c r="BC343" s="172"/>
      <c r="BD343" s="172"/>
      <c r="BE343" s="172"/>
      <c r="BF343" s="172"/>
      <c r="BG343" s="172"/>
      <c r="BH343" s="172"/>
      <c r="BI343" s="172"/>
      <c r="BJ343" s="172"/>
      <c r="BK343" s="172"/>
      <c r="BL343" s="1"/>
      <c r="BM343" s="1"/>
      <c r="BN343" s="1"/>
      <c r="BO343" s="1"/>
      <c r="BP343" s="1"/>
      <c r="BQ343" s="1"/>
      <c r="BR343" s="1"/>
      <c r="BS343" s="1"/>
      <c r="BT343" s="1"/>
      <c r="BU343" s="1"/>
    </row>
    <row r="344" spans="1:73" s="40" customFormat="1" x14ac:dyDescent="0.2">
      <c r="A344" s="169" t="s">
        <v>568</v>
      </c>
      <c r="B344" s="170" t="s">
        <v>569</v>
      </c>
      <c r="C344" s="170" t="s">
        <v>882</v>
      </c>
      <c r="D344" s="170" t="s">
        <v>924</v>
      </c>
      <c r="E344" s="26">
        <v>19698792</v>
      </c>
      <c r="F344" s="54">
        <v>20497335</v>
      </c>
      <c r="G344" s="2">
        <f t="shared" si="11"/>
        <v>798543</v>
      </c>
      <c r="H344" s="44">
        <f t="shared" si="12"/>
        <v>4.0500000000000001E-2</v>
      </c>
      <c r="I344" s="166" t="s">
        <v>870</v>
      </c>
      <c r="J344" s="168" t="s">
        <v>870</v>
      </c>
      <c r="K344" s="166" t="s">
        <v>870</v>
      </c>
      <c r="L344" s="185" t="s">
        <v>870</v>
      </c>
      <c r="M344" s="186" t="s">
        <v>870</v>
      </c>
      <c r="N344" s="167"/>
      <c r="O344" s="167"/>
      <c r="P344" s="172"/>
      <c r="Q344" s="172"/>
      <c r="R344" s="172"/>
      <c r="S344" s="172"/>
      <c r="T344" s="172"/>
      <c r="U344" s="172"/>
      <c r="V344" s="172"/>
      <c r="W344" s="172"/>
      <c r="X344" s="172"/>
      <c r="Y344" s="172"/>
      <c r="Z344" s="172"/>
      <c r="AA344" s="172"/>
      <c r="AB344" s="172"/>
      <c r="AC344" s="172"/>
      <c r="AD344" s="172"/>
      <c r="AE344" s="172"/>
      <c r="AF344" s="172"/>
      <c r="AG344" s="172"/>
      <c r="AH344" s="172"/>
      <c r="AI344" s="172"/>
      <c r="AJ344" s="172"/>
      <c r="AK344" s="172"/>
      <c r="AL344" s="172"/>
      <c r="AM344" s="172"/>
      <c r="AN344" s="172"/>
      <c r="AO344" s="172"/>
      <c r="AP344" s="172"/>
      <c r="AQ344" s="172"/>
      <c r="AR344" s="172"/>
      <c r="AS344" s="172"/>
      <c r="AT344" s="172"/>
      <c r="AU344" s="172"/>
      <c r="AV344" s="172"/>
      <c r="AW344" s="172"/>
      <c r="AX344" s="172"/>
      <c r="AY344" s="172"/>
      <c r="AZ344" s="172"/>
      <c r="BA344" s="172"/>
      <c r="BB344" s="172"/>
      <c r="BC344" s="172"/>
      <c r="BD344" s="172"/>
      <c r="BE344" s="172"/>
      <c r="BF344" s="172"/>
      <c r="BG344" s="172"/>
      <c r="BH344" s="172"/>
      <c r="BI344" s="172"/>
      <c r="BJ344" s="172"/>
      <c r="BK344" s="172"/>
      <c r="BL344" s="1"/>
      <c r="BM344" s="1"/>
      <c r="BN344" s="1"/>
      <c r="BO344" s="1"/>
      <c r="BP344" s="1"/>
      <c r="BQ344" s="1"/>
      <c r="BR344" s="1"/>
      <c r="BS344" s="1"/>
      <c r="BT344" s="1"/>
      <c r="BU344" s="1"/>
    </row>
    <row r="345" spans="1:73" s="40" customFormat="1" x14ac:dyDescent="0.2">
      <c r="A345" s="169" t="s">
        <v>568</v>
      </c>
      <c r="B345" s="170" t="s">
        <v>569</v>
      </c>
      <c r="C345" s="170" t="s">
        <v>885</v>
      </c>
      <c r="D345" s="170" t="s">
        <v>925</v>
      </c>
      <c r="E345" s="26">
        <v>6090538</v>
      </c>
      <c r="F345" s="54">
        <v>6312681</v>
      </c>
      <c r="G345" s="2">
        <f t="shared" si="11"/>
        <v>222143</v>
      </c>
      <c r="H345" s="44">
        <f t="shared" si="12"/>
        <v>3.6499999999999998E-2</v>
      </c>
      <c r="I345" s="166" t="s">
        <v>870</v>
      </c>
      <c r="J345" s="168" t="s">
        <v>870</v>
      </c>
      <c r="K345" s="166" t="s">
        <v>870</v>
      </c>
      <c r="L345" s="185" t="s">
        <v>870</v>
      </c>
      <c r="M345" s="186" t="s">
        <v>870</v>
      </c>
      <c r="N345" s="167"/>
      <c r="O345" s="167"/>
      <c r="P345" s="172"/>
      <c r="Q345" s="172"/>
      <c r="R345" s="172"/>
      <c r="S345" s="172"/>
      <c r="T345" s="172"/>
      <c r="U345" s="172"/>
      <c r="V345" s="172"/>
      <c r="W345" s="172"/>
      <c r="X345" s="172"/>
      <c r="Y345" s="172"/>
      <c r="Z345" s="172"/>
      <c r="AA345" s="172"/>
      <c r="AB345" s="172"/>
      <c r="AC345" s="172"/>
      <c r="AD345" s="172"/>
      <c r="AE345" s="172"/>
      <c r="AF345" s="172"/>
      <c r="AG345" s="172"/>
      <c r="AH345" s="172"/>
      <c r="AI345" s="172"/>
      <c r="AJ345" s="172"/>
      <c r="AK345" s="172"/>
      <c r="AL345" s="172"/>
      <c r="AM345" s="172"/>
      <c r="AN345" s="172"/>
      <c r="AO345" s="172"/>
      <c r="AP345" s="172"/>
      <c r="AQ345" s="172"/>
      <c r="AR345" s="172"/>
      <c r="AS345" s="172"/>
      <c r="AT345" s="172"/>
      <c r="AU345" s="172"/>
      <c r="AV345" s="172"/>
      <c r="AW345" s="172"/>
      <c r="AX345" s="172"/>
      <c r="AY345" s="172"/>
      <c r="AZ345" s="172"/>
      <c r="BA345" s="172"/>
      <c r="BB345" s="172"/>
      <c r="BC345" s="172"/>
      <c r="BD345" s="172"/>
      <c r="BE345" s="172"/>
      <c r="BF345" s="172"/>
      <c r="BG345" s="172"/>
      <c r="BH345" s="172"/>
      <c r="BI345" s="172"/>
      <c r="BJ345" s="172"/>
      <c r="BK345" s="172"/>
      <c r="BL345" s="1"/>
      <c r="BM345" s="1"/>
      <c r="BN345" s="1"/>
      <c r="BO345" s="1"/>
      <c r="BP345" s="1"/>
      <c r="BQ345" s="1"/>
      <c r="BR345" s="1"/>
      <c r="BS345" s="1"/>
      <c r="BT345" s="1"/>
      <c r="BU345" s="1"/>
    </row>
    <row r="346" spans="1:73" s="40" customFormat="1" x14ac:dyDescent="0.2">
      <c r="A346" s="169" t="s">
        <v>568</v>
      </c>
      <c r="B346" s="170" t="s">
        <v>569</v>
      </c>
      <c r="C346" s="170" t="s">
        <v>588</v>
      </c>
      <c r="D346" s="170" t="s">
        <v>589</v>
      </c>
      <c r="E346" s="26">
        <v>5695596</v>
      </c>
      <c r="F346" s="54">
        <v>5863225</v>
      </c>
      <c r="G346" s="2">
        <f t="shared" si="11"/>
        <v>167629</v>
      </c>
      <c r="H346" s="44">
        <f t="shared" si="12"/>
        <v>2.9399999999999999E-2</v>
      </c>
      <c r="I346" s="166" t="s">
        <v>870</v>
      </c>
      <c r="J346" s="168" t="s">
        <v>870</v>
      </c>
      <c r="K346" s="166" t="s">
        <v>870</v>
      </c>
      <c r="L346" s="185" t="s">
        <v>870</v>
      </c>
      <c r="M346" s="186" t="s">
        <v>870</v>
      </c>
      <c r="N346" s="167"/>
      <c r="O346" s="167"/>
      <c r="P346" s="172"/>
      <c r="Q346" s="172"/>
      <c r="R346" s="172"/>
      <c r="S346" s="172"/>
      <c r="T346" s="172"/>
      <c r="U346" s="172"/>
      <c r="V346" s="172"/>
      <c r="W346" s="172"/>
      <c r="X346" s="172"/>
      <c r="Y346" s="172"/>
      <c r="Z346" s="172"/>
      <c r="AA346" s="172"/>
      <c r="AB346" s="172"/>
      <c r="AC346" s="172"/>
      <c r="AD346" s="172"/>
      <c r="AE346" s="172"/>
      <c r="AF346" s="172"/>
      <c r="AG346" s="172"/>
      <c r="AH346" s="172"/>
      <c r="AI346" s="172"/>
      <c r="AJ346" s="172"/>
      <c r="AK346" s="172"/>
      <c r="AL346" s="172"/>
      <c r="AM346" s="172"/>
      <c r="AN346" s="172"/>
      <c r="AO346" s="172"/>
      <c r="AP346" s="172"/>
      <c r="AQ346" s="172"/>
      <c r="AR346" s="172"/>
      <c r="AS346" s="172"/>
      <c r="AT346" s="172"/>
      <c r="AU346" s="172"/>
      <c r="AV346" s="172"/>
      <c r="AW346" s="172"/>
      <c r="AX346" s="172"/>
      <c r="AY346" s="172"/>
      <c r="AZ346" s="172"/>
      <c r="BA346" s="172"/>
      <c r="BB346" s="172"/>
      <c r="BC346" s="172"/>
      <c r="BD346" s="172"/>
      <c r="BE346" s="172"/>
      <c r="BF346" s="172"/>
      <c r="BG346" s="172"/>
      <c r="BH346" s="172"/>
      <c r="BI346" s="172"/>
      <c r="BJ346" s="172"/>
      <c r="BK346" s="172"/>
      <c r="BL346" s="1"/>
      <c r="BM346" s="1"/>
      <c r="BN346" s="1"/>
      <c r="BO346" s="1"/>
      <c r="BP346" s="1"/>
      <c r="BQ346" s="1"/>
      <c r="BR346" s="1"/>
      <c r="BS346" s="1"/>
      <c r="BT346" s="1"/>
      <c r="BU346" s="1"/>
    </row>
    <row r="347" spans="1:73" s="40" customFormat="1" x14ac:dyDescent="0.2">
      <c r="A347" s="169" t="s">
        <v>568</v>
      </c>
      <c r="B347" s="170" t="s">
        <v>569</v>
      </c>
      <c r="C347" s="170" t="s">
        <v>590</v>
      </c>
      <c r="D347" s="170" t="s">
        <v>591</v>
      </c>
      <c r="E347" s="26">
        <v>2888340</v>
      </c>
      <c r="F347" s="54">
        <v>3001154</v>
      </c>
      <c r="G347" s="2">
        <f t="shared" si="11"/>
        <v>112814</v>
      </c>
      <c r="H347" s="44">
        <f t="shared" si="12"/>
        <v>3.9100000000000003E-2</v>
      </c>
      <c r="I347" s="166" t="s">
        <v>870</v>
      </c>
      <c r="J347" s="168" t="s">
        <v>870</v>
      </c>
      <c r="K347" s="166" t="s">
        <v>870</v>
      </c>
      <c r="L347" s="185" t="s">
        <v>870</v>
      </c>
      <c r="M347" s="186" t="s">
        <v>870</v>
      </c>
      <c r="N347" s="167"/>
      <c r="O347" s="167"/>
      <c r="P347" s="172"/>
      <c r="Q347" s="172"/>
      <c r="R347" s="172"/>
      <c r="S347" s="172"/>
      <c r="T347" s="172"/>
      <c r="U347" s="172"/>
      <c r="V347" s="172"/>
      <c r="W347" s="172"/>
      <c r="X347" s="172"/>
      <c r="Y347" s="172"/>
      <c r="Z347" s="172"/>
      <c r="AA347" s="172"/>
      <c r="AB347" s="172"/>
      <c r="AC347" s="172"/>
      <c r="AD347" s="172"/>
      <c r="AE347" s="172"/>
      <c r="AF347" s="172"/>
      <c r="AG347" s="172"/>
      <c r="AH347" s="172"/>
      <c r="AI347" s="172"/>
      <c r="AJ347" s="172"/>
      <c r="AK347" s="172"/>
      <c r="AL347" s="172"/>
      <c r="AM347" s="172"/>
      <c r="AN347" s="172"/>
      <c r="AO347" s="172"/>
      <c r="AP347" s="172"/>
      <c r="AQ347" s="172"/>
      <c r="AR347" s="172"/>
      <c r="AS347" s="172"/>
      <c r="AT347" s="172"/>
      <c r="AU347" s="172"/>
      <c r="AV347" s="172"/>
      <c r="AW347" s="172"/>
      <c r="AX347" s="172"/>
      <c r="AY347" s="172"/>
      <c r="AZ347" s="172"/>
      <c r="BA347" s="172"/>
      <c r="BB347" s="172"/>
      <c r="BC347" s="172"/>
      <c r="BD347" s="172"/>
      <c r="BE347" s="172"/>
      <c r="BF347" s="172"/>
      <c r="BG347" s="172"/>
      <c r="BH347" s="172"/>
      <c r="BI347" s="172"/>
      <c r="BJ347" s="172"/>
      <c r="BK347" s="172"/>
      <c r="BL347" s="1"/>
      <c r="BM347" s="1"/>
      <c r="BN347" s="1"/>
      <c r="BO347" s="1"/>
      <c r="BP347" s="1"/>
      <c r="BQ347" s="1"/>
      <c r="BR347" s="1"/>
      <c r="BS347" s="1"/>
      <c r="BT347" s="1"/>
      <c r="BU347" s="1"/>
    </row>
    <row r="348" spans="1:73" s="40" customFormat="1" x14ac:dyDescent="0.2">
      <c r="A348" s="169" t="s">
        <v>568</v>
      </c>
      <c r="B348" s="170" t="s">
        <v>569</v>
      </c>
      <c r="C348" s="170" t="s">
        <v>889</v>
      </c>
      <c r="D348" s="170" t="s">
        <v>926</v>
      </c>
      <c r="E348" s="26">
        <v>40812638</v>
      </c>
      <c r="F348" s="54">
        <v>42703143</v>
      </c>
      <c r="G348" s="2">
        <f t="shared" si="11"/>
        <v>1890505</v>
      </c>
      <c r="H348" s="44">
        <f t="shared" si="12"/>
        <v>4.6300000000000001E-2</v>
      </c>
      <c r="I348" s="166" t="s">
        <v>870</v>
      </c>
      <c r="J348" s="168" t="s">
        <v>870</v>
      </c>
      <c r="K348" s="166" t="s">
        <v>870</v>
      </c>
      <c r="L348" s="185" t="s">
        <v>870</v>
      </c>
      <c r="M348" s="186" t="s">
        <v>870</v>
      </c>
      <c r="N348" s="167"/>
      <c r="O348" s="167"/>
      <c r="P348" s="172"/>
      <c r="Q348" s="172"/>
      <c r="R348" s="172"/>
      <c r="S348" s="172"/>
      <c r="T348" s="172"/>
      <c r="U348" s="172"/>
      <c r="V348" s="172"/>
      <c r="W348" s="172"/>
      <c r="X348" s="172"/>
      <c r="Y348" s="172"/>
      <c r="Z348" s="172"/>
      <c r="AA348" s="172"/>
      <c r="AB348" s="172"/>
      <c r="AC348" s="172"/>
      <c r="AD348" s="172"/>
      <c r="AE348" s="172"/>
      <c r="AF348" s="172"/>
      <c r="AG348" s="172"/>
      <c r="AH348" s="172"/>
      <c r="AI348" s="172"/>
      <c r="AJ348" s="172"/>
      <c r="AK348" s="172"/>
      <c r="AL348" s="172"/>
      <c r="AM348" s="172"/>
      <c r="AN348" s="172"/>
      <c r="AO348" s="172"/>
      <c r="AP348" s="172"/>
      <c r="AQ348" s="172"/>
      <c r="AR348" s="172"/>
      <c r="AS348" s="172"/>
      <c r="AT348" s="172"/>
      <c r="AU348" s="172"/>
      <c r="AV348" s="172"/>
      <c r="AW348" s="172"/>
      <c r="AX348" s="172"/>
      <c r="AY348" s="172"/>
      <c r="AZ348" s="172"/>
      <c r="BA348" s="172"/>
      <c r="BB348" s="172"/>
      <c r="BC348" s="172"/>
      <c r="BD348" s="172"/>
      <c r="BE348" s="172"/>
      <c r="BF348" s="172"/>
      <c r="BG348" s="172"/>
      <c r="BH348" s="172"/>
      <c r="BI348" s="172"/>
      <c r="BJ348" s="172"/>
      <c r="BK348" s="172"/>
      <c r="BL348" s="1"/>
      <c r="BM348" s="1"/>
      <c r="BN348" s="1"/>
      <c r="BO348" s="1"/>
      <c r="BP348" s="1"/>
      <c r="BQ348" s="1"/>
      <c r="BR348" s="1"/>
      <c r="BS348" s="1"/>
      <c r="BT348" s="1"/>
      <c r="BU348" s="1"/>
    </row>
    <row r="349" spans="1:73" s="40" customFormat="1" x14ac:dyDescent="0.2">
      <c r="A349" s="169" t="s">
        <v>568</v>
      </c>
      <c r="B349" s="170" t="s">
        <v>569</v>
      </c>
      <c r="C349" s="170" t="s">
        <v>26</v>
      </c>
      <c r="D349" s="170" t="s">
        <v>592</v>
      </c>
      <c r="E349" s="26">
        <v>62551457</v>
      </c>
      <c r="F349" s="54">
        <v>67289064</v>
      </c>
      <c r="G349" s="2">
        <f t="shared" si="11"/>
        <v>4737607</v>
      </c>
      <c r="H349" s="44">
        <f t="shared" si="12"/>
        <v>7.5700000000000003E-2</v>
      </c>
      <c r="I349" s="166" t="s">
        <v>870</v>
      </c>
      <c r="J349" s="168" t="s">
        <v>870</v>
      </c>
      <c r="K349" s="166" t="s">
        <v>870</v>
      </c>
      <c r="L349" s="185" t="s">
        <v>870</v>
      </c>
      <c r="M349" s="186" t="s">
        <v>870</v>
      </c>
      <c r="N349" s="167"/>
      <c r="O349" s="167"/>
      <c r="P349" s="172"/>
      <c r="Q349" s="172"/>
      <c r="R349" s="172"/>
      <c r="S349" s="172"/>
      <c r="T349" s="172"/>
      <c r="U349" s="172"/>
      <c r="V349" s="172"/>
      <c r="W349" s="172"/>
      <c r="X349" s="172"/>
      <c r="Y349" s="172"/>
      <c r="Z349" s="172"/>
      <c r="AA349" s="172"/>
      <c r="AB349" s="172"/>
      <c r="AC349" s="172"/>
      <c r="AD349" s="172"/>
      <c r="AE349" s="172"/>
      <c r="AF349" s="172"/>
      <c r="AG349" s="172"/>
      <c r="AH349" s="172"/>
      <c r="AI349" s="172"/>
      <c r="AJ349" s="172"/>
      <c r="AK349" s="172"/>
      <c r="AL349" s="172"/>
      <c r="AM349" s="172"/>
      <c r="AN349" s="172"/>
      <c r="AO349" s="172"/>
      <c r="AP349" s="172"/>
      <c r="AQ349" s="172"/>
      <c r="AR349" s="172"/>
      <c r="AS349" s="172"/>
      <c r="AT349" s="172"/>
      <c r="AU349" s="172"/>
      <c r="AV349" s="172"/>
      <c r="AW349" s="172"/>
      <c r="AX349" s="172"/>
      <c r="AY349" s="172"/>
      <c r="AZ349" s="172"/>
      <c r="BA349" s="172"/>
      <c r="BB349" s="172"/>
      <c r="BC349" s="172"/>
      <c r="BD349" s="172"/>
      <c r="BE349" s="172"/>
      <c r="BF349" s="172"/>
      <c r="BG349" s="172"/>
      <c r="BH349" s="172"/>
      <c r="BI349" s="172"/>
      <c r="BJ349" s="172"/>
      <c r="BK349" s="172"/>
      <c r="BL349" s="1"/>
      <c r="BM349" s="1"/>
      <c r="BN349" s="1"/>
      <c r="BO349" s="1"/>
      <c r="BP349" s="1"/>
      <c r="BQ349" s="1"/>
      <c r="BR349" s="1"/>
      <c r="BS349" s="1"/>
      <c r="BT349" s="1"/>
      <c r="BU349" s="1"/>
    </row>
    <row r="350" spans="1:73" s="40" customFormat="1" x14ac:dyDescent="0.2">
      <c r="A350" s="169" t="s">
        <v>568</v>
      </c>
      <c r="B350" s="170" t="s">
        <v>569</v>
      </c>
      <c r="C350" s="170" t="s">
        <v>79</v>
      </c>
      <c r="D350" s="170" t="s">
        <v>593</v>
      </c>
      <c r="E350" s="26">
        <v>209426</v>
      </c>
      <c r="F350" s="54">
        <v>299983</v>
      </c>
      <c r="G350" s="2">
        <f t="shared" si="11"/>
        <v>90557</v>
      </c>
      <c r="H350" s="44">
        <f t="shared" si="12"/>
        <v>0.43240000000000001</v>
      </c>
      <c r="I350" s="166">
        <v>1</v>
      </c>
      <c r="J350" s="168" t="s">
        <v>870</v>
      </c>
      <c r="K350" s="166" t="s">
        <v>870</v>
      </c>
      <c r="L350" s="185" t="s">
        <v>870</v>
      </c>
      <c r="M350" s="186" t="s">
        <v>870</v>
      </c>
      <c r="N350" s="167"/>
      <c r="O350" s="167"/>
      <c r="P350" s="172"/>
      <c r="Q350" s="172"/>
      <c r="R350" s="172"/>
      <c r="S350" s="172"/>
      <c r="T350" s="172"/>
      <c r="U350" s="172"/>
      <c r="V350" s="172"/>
      <c r="W350" s="172"/>
      <c r="X350" s="172"/>
      <c r="Y350" s="172"/>
      <c r="Z350" s="172"/>
      <c r="AA350" s="172"/>
      <c r="AB350" s="172"/>
      <c r="AC350" s="172"/>
      <c r="AD350" s="172"/>
      <c r="AE350" s="172"/>
      <c r="AF350" s="172"/>
      <c r="AG350" s="172"/>
      <c r="AH350" s="172"/>
      <c r="AI350" s="172"/>
      <c r="AJ350" s="172"/>
      <c r="AK350" s="172"/>
      <c r="AL350" s="172"/>
      <c r="AM350" s="172"/>
      <c r="AN350" s="172"/>
      <c r="AO350" s="172"/>
      <c r="AP350" s="172"/>
      <c r="AQ350" s="172"/>
      <c r="AR350" s="172"/>
      <c r="AS350" s="172"/>
      <c r="AT350" s="172"/>
      <c r="AU350" s="172"/>
      <c r="AV350" s="172"/>
      <c r="AW350" s="172"/>
      <c r="AX350" s="172"/>
      <c r="AY350" s="172"/>
      <c r="AZ350" s="172"/>
      <c r="BA350" s="172"/>
      <c r="BB350" s="172"/>
      <c r="BC350" s="172"/>
      <c r="BD350" s="172"/>
      <c r="BE350" s="172"/>
      <c r="BF350" s="172"/>
      <c r="BG350" s="172"/>
      <c r="BH350" s="172"/>
      <c r="BI350" s="172"/>
      <c r="BJ350" s="172"/>
      <c r="BK350" s="172"/>
      <c r="BL350" s="1"/>
      <c r="BM350" s="1"/>
      <c r="BN350" s="1"/>
      <c r="BO350" s="1"/>
      <c r="BP350" s="1"/>
      <c r="BQ350" s="1"/>
      <c r="BR350" s="1"/>
      <c r="BS350" s="1"/>
      <c r="BT350" s="1"/>
      <c r="BU350" s="1"/>
    </row>
    <row r="351" spans="1:73" s="40" customFormat="1" x14ac:dyDescent="0.2">
      <c r="A351" s="169" t="s">
        <v>568</v>
      </c>
      <c r="B351" s="170" t="s">
        <v>569</v>
      </c>
      <c r="C351" s="170" t="s">
        <v>16</v>
      </c>
      <c r="D351" s="170" t="s">
        <v>594</v>
      </c>
      <c r="E351" s="26">
        <v>17443904</v>
      </c>
      <c r="F351" s="54">
        <v>18678092</v>
      </c>
      <c r="G351" s="2">
        <f t="shared" si="11"/>
        <v>1234188</v>
      </c>
      <c r="H351" s="44">
        <f t="shared" si="12"/>
        <v>7.0800000000000002E-2</v>
      </c>
      <c r="I351" s="166" t="s">
        <v>870</v>
      </c>
      <c r="J351" s="168" t="s">
        <v>870</v>
      </c>
      <c r="K351" s="166" t="s">
        <v>870</v>
      </c>
      <c r="L351" s="185" t="s">
        <v>870</v>
      </c>
      <c r="M351" s="186" t="s">
        <v>870</v>
      </c>
      <c r="N351" s="167"/>
      <c r="O351" s="167"/>
      <c r="P351" s="172"/>
      <c r="Q351" s="172"/>
      <c r="R351" s="172"/>
      <c r="S351" s="172"/>
      <c r="T351" s="172"/>
      <c r="U351" s="172"/>
      <c r="V351" s="172"/>
      <c r="W351" s="172"/>
      <c r="X351" s="172"/>
      <c r="Y351" s="172"/>
      <c r="Z351" s="172"/>
      <c r="AA351" s="172"/>
      <c r="AB351" s="172"/>
      <c r="AC351" s="172"/>
      <c r="AD351" s="172"/>
      <c r="AE351" s="172"/>
      <c r="AF351" s="172"/>
      <c r="AG351" s="172"/>
      <c r="AH351" s="172"/>
      <c r="AI351" s="172"/>
      <c r="AJ351" s="172"/>
      <c r="AK351" s="172"/>
      <c r="AL351" s="172"/>
      <c r="AM351" s="172"/>
      <c r="AN351" s="172"/>
      <c r="AO351" s="172"/>
      <c r="AP351" s="172"/>
      <c r="AQ351" s="172"/>
      <c r="AR351" s="172"/>
      <c r="AS351" s="172"/>
      <c r="AT351" s="172"/>
      <c r="AU351" s="172"/>
      <c r="AV351" s="172"/>
      <c r="AW351" s="172"/>
      <c r="AX351" s="172"/>
      <c r="AY351" s="172"/>
      <c r="AZ351" s="172"/>
      <c r="BA351" s="172"/>
      <c r="BB351" s="172"/>
      <c r="BC351" s="172"/>
      <c r="BD351" s="172"/>
      <c r="BE351" s="172"/>
      <c r="BF351" s="172"/>
      <c r="BG351" s="172"/>
      <c r="BH351" s="172"/>
      <c r="BI351" s="172"/>
      <c r="BJ351" s="172"/>
      <c r="BK351" s="172"/>
      <c r="BL351" s="1"/>
      <c r="BM351" s="1"/>
      <c r="BN351" s="1"/>
      <c r="BO351" s="1"/>
      <c r="BP351" s="1"/>
      <c r="BQ351" s="1"/>
      <c r="BR351" s="1"/>
      <c r="BS351" s="1"/>
      <c r="BT351" s="1"/>
      <c r="BU351" s="1"/>
    </row>
    <row r="352" spans="1:73" s="40" customFormat="1" x14ac:dyDescent="0.2">
      <c r="A352" s="169" t="s">
        <v>568</v>
      </c>
      <c r="B352" s="170" t="s">
        <v>569</v>
      </c>
      <c r="C352" s="170" t="s">
        <v>59</v>
      </c>
      <c r="D352" s="170" t="s">
        <v>595</v>
      </c>
      <c r="E352" s="26">
        <v>12547490</v>
      </c>
      <c r="F352" s="54">
        <v>13800854</v>
      </c>
      <c r="G352" s="2">
        <f t="shared" si="11"/>
        <v>1253364</v>
      </c>
      <c r="H352" s="44">
        <f t="shared" si="12"/>
        <v>9.9900000000000003E-2</v>
      </c>
      <c r="I352" s="166" t="s">
        <v>870</v>
      </c>
      <c r="J352" s="168" t="s">
        <v>870</v>
      </c>
      <c r="K352" s="166" t="s">
        <v>870</v>
      </c>
      <c r="L352" s="185" t="s">
        <v>870</v>
      </c>
      <c r="M352" s="186" t="s">
        <v>870</v>
      </c>
      <c r="N352" s="167"/>
      <c r="O352" s="167"/>
      <c r="P352" s="172"/>
      <c r="Q352" s="172"/>
      <c r="R352" s="172"/>
      <c r="S352" s="172"/>
      <c r="T352" s="172"/>
      <c r="U352" s="172"/>
      <c r="V352" s="172"/>
      <c r="W352" s="172"/>
      <c r="X352" s="172"/>
      <c r="Y352" s="172"/>
      <c r="Z352" s="172"/>
      <c r="AA352" s="172"/>
      <c r="AB352" s="172"/>
      <c r="AC352" s="172"/>
      <c r="AD352" s="172"/>
      <c r="AE352" s="172"/>
      <c r="AF352" s="172"/>
      <c r="AG352" s="172"/>
      <c r="AH352" s="172"/>
      <c r="AI352" s="172"/>
      <c r="AJ352" s="172"/>
      <c r="AK352" s="172"/>
      <c r="AL352" s="172"/>
      <c r="AM352" s="172"/>
      <c r="AN352" s="172"/>
      <c r="AO352" s="172"/>
      <c r="AP352" s="172"/>
      <c r="AQ352" s="172"/>
      <c r="AR352" s="172"/>
      <c r="AS352" s="172"/>
      <c r="AT352" s="172"/>
      <c r="AU352" s="172"/>
      <c r="AV352" s="172"/>
      <c r="AW352" s="172"/>
      <c r="AX352" s="172"/>
      <c r="AY352" s="172"/>
      <c r="AZ352" s="172"/>
      <c r="BA352" s="172"/>
      <c r="BB352" s="172"/>
      <c r="BC352" s="172"/>
      <c r="BD352" s="172"/>
      <c r="BE352" s="172"/>
      <c r="BF352" s="172"/>
      <c r="BG352" s="172"/>
      <c r="BH352" s="172"/>
      <c r="BI352" s="172"/>
      <c r="BJ352" s="172"/>
      <c r="BK352" s="172"/>
      <c r="BL352" s="1"/>
      <c r="BM352" s="1"/>
      <c r="BN352" s="1"/>
      <c r="BO352" s="1"/>
      <c r="BP352" s="1"/>
      <c r="BQ352" s="1"/>
      <c r="BR352" s="1"/>
      <c r="BS352" s="1"/>
      <c r="BT352" s="1"/>
      <c r="BU352" s="1"/>
    </row>
    <row r="353" spans="1:73" s="40" customFormat="1" x14ac:dyDescent="0.2">
      <c r="A353" s="169" t="s">
        <v>568</v>
      </c>
      <c r="B353" s="170" t="s">
        <v>569</v>
      </c>
      <c r="C353" s="170" t="s">
        <v>37</v>
      </c>
      <c r="D353" s="170" t="s">
        <v>596</v>
      </c>
      <c r="E353" s="26">
        <v>7778532</v>
      </c>
      <c r="F353" s="54">
        <v>8219777</v>
      </c>
      <c r="G353" s="2">
        <f t="shared" si="11"/>
        <v>441245</v>
      </c>
      <c r="H353" s="44">
        <f t="shared" si="12"/>
        <v>5.67E-2</v>
      </c>
      <c r="I353" s="166" t="s">
        <v>870</v>
      </c>
      <c r="J353" s="168" t="s">
        <v>870</v>
      </c>
      <c r="K353" s="166" t="s">
        <v>870</v>
      </c>
      <c r="L353" s="185" t="s">
        <v>870</v>
      </c>
      <c r="M353" s="186" t="s">
        <v>870</v>
      </c>
      <c r="N353" s="167"/>
      <c r="O353" s="167"/>
      <c r="P353" s="172"/>
      <c r="Q353" s="172"/>
      <c r="R353" s="172"/>
      <c r="S353" s="172"/>
      <c r="T353" s="172"/>
      <c r="U353" s="172"/>
      <c r="V353" s="172"/>
      <c r="W353" s="172"/>
      <c r="X353" s="172"/>
      <c r="Y353" s="172"/>
      <c r="Z353" s="172"/>
      <c r="AA353" s="172"/>
      <c r="AB353" s="172"/>
      <c r="AC353" s="172"/>
      <c r="AD353" s="172"/>
      <c r="AE353" s="172"/>
      <c r="AF353" s="172"/>
      <c r="AG353" s="172"/>
      <c r="AH353" s="172"/>
      <c r="AI353" s="172"/>
      <c r="AJ353" s="172"/>
      <c r="AK353" s="172"/>
      <c r="AL353" s="172"/>
      <c r="AM353" s="172"/>
      <c r="AN353" s="172"/>
      <c r="AO353" s="172"/>
      <c r="AP353" s="172"/>
      <c r="AQ353" s="172"/>
      <c r="AR353" s="172"/>
      <c r="AS353" s="172"/>
      <c r="AT353" s="172"/>
      <c r="AU353" s="172"/>
      <c r="AV353" s="172"/>
      <c r="AW353" s="172"/>
      <c r="AX353" s="172"/>
      <c r="AY353" s="172"/>
      <c r="AZ353" s="172"/>
      <c r="BA353" s="172"/>
      <c r="BB353" s="172"/>
      <c r="BC353" s="172"/>
      <c r="BD353" s="172"/>
      <c r="BE353" s="172"/>
      <c r="BF353" s="172"/>
      <c r="BG353" s="172"/>
      <c r="BH353" s="172"/>
      <c r="BI353" s="172"/>
      <c r="BJ353" s="172"/>
      <c r="BK353" s="172"/>
      <c r="BL353" s="1"/>
      <c r="BM353" s="1"/>
      <c r="BN353" s="1"/>
      <c r="BO353" s="1"/>
      <c r="BP353" s="1"/>
      <c r="BQ353" s="1"/>
      <c r="BR353" s="1"/>
      <c r="BS353" s="1"/>
      <c r="BT353" s="1"/>
      <c r="BU353" s="1"/>
    </row>
    <row r="354" spans="1:73" s="40" customFormat="1" x14ac:dyDescent="0.2">
      <c r="A354" s="169" t="s">
        <v>568</v>
      </c>
      <c r="B354" s="170" t="s">
        <v>569</v>
      </c>
      <c r="C354" s="170" t="s">
        <v>67</v>
      </c>
      <c r="D354" s="170" t="s">
        <v>597</v>
      </c>
      <c r="E354" s="26">
        <v>3502236</v>
      </c>
      <c r="F354" s="54">
        <v>3691305</v>
      </c>
      <c r="G354" s="2">
        <f t="shared" si="11"/>
        <v>189069</v>
      </c>
      <c r="H354" s="44">
        <f t="shared" si="12"/>
        <v>5.3999999999999999E-2</v>
      </c>
      <c r="I354" s="166" t="s">
        <v>870</v>
      </c>
      <c r="J354" s="168" t="s">
        <v>870</v>
      </c>
      <c r="K354" s="166">
        <v>2017</v>
      </c>
      <c r="L354" s="185">
        <v>-18.509999999999991</v>
      </c>
      <c r="M354" s="186">
        <v>-18.960000000000036</v>
      </c>
      <c r="N354" s="167"/>
      <c r="O354" s="167"/>
      <c r="P354" s="172"/>
      <c r="Q354" s="172"/>
      <c r="R354" s="172"/>
      <c r="S354" s="172"/>
      <c r="T354" s="172"/>
      <c r="U354" s="172"/>
      <c r="V354" s="172"/>
      <c r="W354" s="172"/>
      <c r="X354" s="172"/>
      <c r="Y354" s="172"/>
      <c r="Z354" s="172"/>
      <c r="AA354" s="172"/>
      <c r="AB354" s="172"/>
      <c r="AC354" s="172"/>
      <c r="AD354" s="172"/>
      <c r="AE354" s="172"/>
      <c r="AF354" s="172"/>
      <c r="AG354" s="172"/>
      <c r="AH354" s="172"/>
      <c r="AI354" s="172"/>
      <c r="AJ354" s="172"/>
      <c r="AK354" s="172"/>
      <c r="AL354" s="172"/>
      <c r="AM354" s="172"/>
      <c r="AN354" s="172"/>
      <c r="AO354" s="172"/>
      <c r="AP354" s="172"/>
      <c r="AQ354" s="172"/>
      <c r="AR354" s="172"/>
      <c r="AS354" s="172"/>
      <c r="AT354" s="172"/>
      <c r="AU354" s="172"/>
      <c r="AV354" s="172"/>
      <c r="AW354" s="172"/>
      <c r="AX354" s="172"/>
      <c r="AY354" s="172"/>
      <c r="AZ354" s="172"/>
      <c r="BA354" s="172"/>
      <c r="BB354" s="172"/>
      <c r="BC354" s="172"/>
      <c r="BD354" s="172"/>
      <c r="BE354" s="172"/>
      <c r="BF354" s="172"/>
      <c r="BG354" s="172"/>
      <c r="BH354" s="172"/>
      <c r="BI354" s="172"/>
      <c r="BJ354" s="172"/>
      <c r="BK354" s="172"/>
      <c r="BL354" s="1"/>
      <c r="BM354" s="1"/>
      <c r="BN354" s="1"/>
      <c r="BO354" s="1"/>
      <c r="BP354" s="1"/>
      <c r="BQ354" s="1"/>
      <c r="BR354" s="1"/>
      <c r="BS354" s="1"/>
      <c r="BT354" s="1"/>
      <c r="BU354" s="1"/>
    </row>
    <row r="355" spans="1:73" s="40" customFormat="1" x14ac:dyDescent="0.2">
      <c r="A355" s="169" t="s">
        <v>568</v>
      </c>
      <c r="B355" s="170" t="s">
        <v>569</v>
      </c>
      <c r="C355" s="170" t="s">
        <v>93</v>
      </c>
      <c r="D355" s="170" t="s">
        <v>598</v>
      </c>
      <c r="E355" s="26">
        <v>39678498</v>
      </c>
      <c r="F355" s="54">
        <v>44870069</v>
      </c>
      <c r="G355" s="2">
        <f t="shared" si="11"/>
        <v>5191571</v>
      </c>
      <c r="H355" s="44">
        <f t="shared" si="12"/>
        <v>0.1308</v>
      </c>
      <c r="I355" s="166" t="s">
        <v>870</v>
      </c>
      <c r="J355" s="168" t="s">
        <v>870</v>
      </c>
      <c r="K355" s="166" t="s">
        <v>870</v>
      </c>
      <c r="L355" s="185" t="s">
        <v>870</v>
      </c>
      <c r="M355" s="186" t="s">
        <v>870</v>
      </c>
      <c r="N355" s="167"/>
      <c r="O355" s="167"/>
      <c r="P355" s="172"/>
      <c r="Q355" s="172"/>
      <c r="R355" s="172"/>
      <c r="S355" s="172"/>
      <c r="T355" s="172"/>
      <c r="U355" s="172"/>
      <c r="V355" s="172"/>
      <c r="W355" s="172"/>
      <c r="X355" s="172"/>
      <c r="Y355" s="172"/>
      <c r="Z355" s="172"/>
      <c r="AA355" s="172"/>
      <c r="AB355" s="172"/>
      <c r="AC355" s="172"/>
      <c r="AD355" s="172"/>
      <c r="AE355" s="172"/>
      <c r="AF355" s="172"/>
      <c r="AG355" s="172"/>
      <c r="AH355" s="172"/>
      <c r="AI355" s="172"/>
      <c r="AJ355" s="172"/>
      <c r="AK355" s="172"/>
      <c r="AL355" s="172"/>
      <c r="AM355" s="172"/>
      <c r="AN355" s="172"/>
      <c r="AO355" s="172"/>
      <c r="AP355" s="172"/>
      <c r="AQ355" s="172"/>
      <c r="AR355" s="172"/>
      <c r="AS355" s="172"/>
      <c r="AT355" s="172"/>
      <c r="AU355" s="172"/>
      <c r="AV355" s="172"/>
      <c r="AW355" s="172"/>
      <c r="AX355" s="172"/>
      <c r="AY355" s="172"/>
      <c r="AZ355" s="172"/>
      <c r="BA355" s="172"/>
      <c r="BB355" s="172"/>
      <c r="BC355" s="172"/>
      <c r="BD355" s="172"/>
      <c r="BE355" s="172"/>
      <c r="BF355" s="172"/>
      <c r="BG355" s="172"/>
      <c r="BH355" s="172"/>
      <c r="BI355" s="172"/>
      <c r="BJ355" s="172"/>
      <c r="BK355" s="172"/>
      <c r="BL355" s="1"/>
      <c r="BM355" s="1"/>
      <c r="BN355" s="1"/>
      <c r="BO355" s="1"/>
      <c r="BP355" s="1"/>
      <c r="BQ355" s="1"/>
      <c r="BR355" s="1"/>
      <c r="BS355" s="1"/>
      <c r="BT355" s="1"/>
      <c r="BU355" s="1"/>
    </row>
    <row r="356" spans="1:73" s="40" customFormat="1" x14ac:dyDescent="0.2">
      <c r="A356" s="169" t="s">
        <v>568</v>
      </c>
      <c r="B356" s="170" t="s">
        <v>569</v>
      </c>
      <c r="C356" s="170" t="s">
        <v>356</v>
      </c>
      <c r="D356" s="170" t="s">
        <v>599</v>
      </c>
      <c r="E356" s="26">
        <v>2915745</v>
      </c>
      <c r="F356" s="54">
        <v>3017797</v>
      </c>
      <c r="G356" s="2">
        <f t="shared" si="11"/>
        <v>102052</v>
      </c>
      <c r="H356" s="44">
        <f t="shared" si="12"/>
        <v>3.5000000000000003E-2</v>
      </c>
      <c r="I356" s="166" t="s">
        <v>870</v>
      </c>
      <c r="J356" s="168" t="s">
        <v>870</v>
      </c>
      <c r="K356" s="166" t="s">
        <v>870</v>
      </c>
      <c r="L356" s="185" t="s">
        <v>870</v>
      </c>
      <c r="M356" s="186" t="s">
        <v>870</v>
      </c>
      <c r="N356" s="167"/>
      <c r="O356" s="167"/>
      <c r="P356" s="172"/>
      <c r="Q356" s="172"/>
      <c r="R356" s="172"/>
      <c r="S356" s="172"/>
      <c r="T356" s="172"/>
      <c r="U356" s="172"/>
      <c r="V356" s="172"/>
      <c r="W356" s="172"/>
      <c r="X356" s="172"/>
      <c r="Y356" s="172"/>
      <c r="Z356" s="172"/>
      <c r="AA356" s="172"/>
      <c r="AB356" s="172"/>
      <c r="AC356" s="172"/>
      <c r="AD356" s="172"/>
      <c r="AE356" s="172"/>
      <c r="AF356" s="172"/>
      <c r="AG356" s="172"/>
      <c r="AH356" s="172"/>
      <c r="AI356" s="172"/>
      <c r="AJ356" s="172"/>
      <c r="AK356" s="172"/>
      <c r="AL356" s="172"/>
      <c r="AM356" s="172"/>
      <c r="AN356" s="172"/>
      <c r="AO356" s="172"/>
      <c r="AP356" s="172"/>
      <c r="AQ356" s="172"/>
      <c r="AR356" s="172"/>
      <c r="AS356" s="172"/>
      <c r="AT356" s="172"/>
      <c r="AU356" s="172"/>
      <c r="AV356" s="172"/>
      <c r="AW356" s="172"/>
      <c r="AX356" s="172"/>
      <c r="AY356" s="172"/>
      <c r="AZ356" s="172"/>
      <c r="BA356" s="172"/>
      <c r="BB356" s="172"/>
      <c r="BC356" s="172"/>
      <c r="BD356" s="172"/>
      <c r="BE356" s="172"/>
      <c r="BF356" s="172"/>
      <c r="BG356" s="172"/>
      <c r="BH356" s="172"/>
      <c r="BI356" s="172"/>
      <c r="BJ356" s="172"/>
      <c r="BK356" s="172"/>
      <c r="BL356" s="1"/>
      <c r="BM356" s="1"/>
      <c r="BN356" s="1"/>
      <c r="BO356" s="1"/>
      <c r="BP356" s="1"/>
      <c r="BQ356" s="1"/>
      <c r="BR356" s="1"/>
      <c r="BS356" s="1"/>
      <c r="BT356" s="1"/>
      <c r="BU356" s="1"/>
    </row>
    <row r="357" spans="1:73" s="40" customFormat="1" x14ac:dyDescent="0.2">
      <c r="A357" s="169" t="s">
        <v>568</v>
      </c>
      <c r="B357" s="170" t="s">
        <v>569</v>
      </c>
      <c r="C357" s="170" t="s">
        <v>600</v>
      </c>
      <c r="D357" s="170" t="s">
        <v>601</v>
      </c>
      <c r="E357" s="26">
        <v>5388459</v>
      </c>
      <c r="F357" s="54">
        <v>6066065</v>
      </c>
      <c r="G357" s="2">
        <f t="shared" si="11"/>
        <v>677606</v>
      </c>
      <c r="H357" s="44">
        <f t="shared" si="12"/>
        <v>0.1258</v>
      </c>
      <c r="I357" s="166" t="s">
        <v>870</v>
      </c>
      <c r="J357" s="168" t="s">
        <v>870</v>
      </c>
      <c r="K357" s="166">
        <v>2017</v>
      </c>
      <c r="L357" s="185">
        <v>-75.670000000000073</v>
      </c>
      <c r="M357" s="186">
        <v>-116.19999999999982</v>
      </c>
      <c r="N357" s="167"/>
      <c r="O357" s="167"/>
      <c r="P357" s="172"/>
      <c r="Q357" s="172"/>
      <c r="R357" s="172"/>
      <c r="S357" s="172"/>
      <c r="T357" s="172"/>
      <c r="U357" s="172"/>
      <c r="V357" s="172"/>
      <c r="W357" s="172"/>
      <c r="X357" s="172"/>
      <c r="Y357" s="172"/>
      <c r="Z357" s="172"/>
      <c r="AA357" s="172"/>
      <c r="AB357" s="172"/>
      <c r="AC357" s="172"/>
      <c r="AD357" s="172"/>
      <c r="AE357" s="172"/>
      <c r="AF357" s="172"/>
      <c r="AG357" s="172"/>
      <c r="AH357" s="172"/>
      <c r="AI357" s="172"/>
      <c r="AJ357" s="172"/>
      <c r="AK357" s="172"/>
      <c r="AL357" s="172"/>
      <c r="AM357" s="172"/>
      <c r="AN357" s="172"/>
      <c r="AO357" s="172"/>
      <c r="AP357" s="172"/>
      <c r="AQ357" s="172"/>
      <c r="AR357" s="172"/>
      <c r="AS357" s="172"/>
      <c r="AT357" s="172"/>
      <c r="AU357" s="172"/>
      <c r="AV357" s="172"/>
      <c r="AW357" s="172"/>
      <c r="AX357" s="172"/>
      <c r="AY357" s="172"/>
      <c r="AZ357" s="172"/>
      <c r="BA357" s="172"/>
      <c r="BB357" s="172"/>
      <c r="BC357" s="172"/>
      <c r="BD357" s="172"/>
      <c r="BE357" s="172"/>
      <c r="BF357" s="172"/>
      <c r="BG357" s="172"/>
      <c r="BH357" s="172"/>
      <c r="BI357" s="172"/>
      <c r="BJ357" s="172"/>
      <c r="BK357" s="172"/>
      <c r="BL357" s="1"/>
      <c r="BM357" s="1"/>
      <c r="BN357" s="1"/>
      <c r="BO357" s="1"/>
      <c r="BP357" s="1"/>
      <c r="BQ357" s="1"/>
      <c r="BR357" s="1"/>
      <c r="BS357" s="1"/>
      <c r="BT357" s="1"/>
      <c r="BU357" s="1"/>
    </row>
    <row r="358" spans="1:73" s="40" customFormat="1" x14ac:dyDescent="0.2">
      <c r="A358" s="169" t="s">
        <v>568</v>
      </c>
      <c r="B358" s="170" t="s">
        <v>569</v>
      </c>
      <c r="C358" s="170" t="s">
        <v>443</v>
      </c>
      <c r="D358" s="170" t="s">
        <v>602</v>
      </c>
      <c r="E358" s="26">
        <v>49062216</v>
      </c>
      <c r="F358" s="54">
        <v>52310766</v>
      </c>
      <c r="G358" s="2">
        <f t="shared" si="11"/>
        <v>3248550</v>
      </c>
      <c r="H358" s="44">
        <f t="shared" si="12"/>
        <v>6.6199999999999995E-2</v>
      </c>
      <c r="I358" s="166" t="s">
        <v>870</v>
      </c>
      <c r="J358" s="168" t="s">
        <v>870</v>
      </c>
      <c r="K358" s="166" t="s">
        <v>870</v>
      </c>
      <c r="L358" s="185" t="s">
        <v>870</v>
      </c>
      <c r="M358" s="186" t="s">
        <v>870</v>
      </c>
      <c r="N358" s="167"/>
      <c r="O358" s="167"/>
      <c r="P358" s="172"/>
      <c r="Q358" s="172"/>
      <c r="R358" s="172"/>
      <c r="S358" s="172"/>
      <c r="T358" s="172"/>
      <c r="U358" s="172"/>
      <c r="V358" s="172"/>
      <c r="W358" s="172"/>
      <c r="X358" s="172"/>
      <c r="Y358" s="172"/>
      <c r="Z358" s="172"/>
      <c r="AA358" s="172"/>
      <c r="AB358" s="172"/>
      <c r="AC358" s="172"/>
      <c r="AD358" s="172"/>
      <c r="AE358" s="172"/>
      <c r="AF358" s="172"/>
      <c r="AG358" s="172"/>
      <c r="AH358" s="172"/>
      <c r="AI358" s="172"/>
      <c r="AJ358" s="172"/>
      <c r="AK358" s="172"/>
      <c r="AL358" s="172"/>
      <c r="AM358" s="172"/>
      <c r="AN358" s="172"/>
      <c r="AO358" s="172"/>
      <c r="AP358" s="172"/>
      <c r="AQ358" s="172"/>
      <c r="AR358" s="172"/>
      <c r="AS358" s="172"/>
      <c r="AT358" s="172"/>
      <c r="AU358" s="172"/>
      <c r="AV358" s="172"/>
      <c r="AW358" s="172"/>
      <c r="AX358" s="172"/>
      <c r="AY358" s="172"/>
      <c r="AZ358" s="172"/>
      <c r="BA358" s="172"/>
      <c r="BB358" s="172"/>
      <c r="BC358" s="172"/>
      <c r="BD358" s="172"/>
      <c r="BE358" s="172"/>
      <c r="BF358" s="172"/>
      <c r="BG358" s="172"/>
      <c r="BH358" s="172"/>
      <c r="BI358" s="172"/>
      <c r="BJ358" s="172"/>
      <c r="BK358" s="172"/>
      <c r="BL358" s="1"/>
      <c r="BM358" s="1"/>
      <c r="BN358" s="1"/>
      <c r="BO358" s="1"/>
      <c r="BP358" s="1"/>
      <c r="BQ358" s="1"/>
      <c r="BR358" s="1"/>
      <c r="BS358" s="1"/>
      <c r="BT358" s="1"/>
      <c r="BU358" s="1"/>
    </row>
    <row r="359" spans="1:73" s="40" customFormat="1" x14ac:dyDescent="0.2">
      <c r="A359" s="169" t="s">
        <v>568</v>
      </c>
      <c r="B359" s="170" t="s">
        <v>569</v>
      </c>
      <c r="C359" s="170" t="s">
        <v>603</v>
      </c>
      <c r="D359" s="170" t="s">
        <v>604</v>
      </c>
      <c r="E359" s="26">
        <v>4316013</v>
      </c>
      <c r="F359" s="54">
        <v>4598964</v>
      </c>
      <c r="G359" s="2">
        <f t="shared" si="11"/>
        <v>282951</v>
      </c>
      <c r="H359" s="44">
        <f t="shared" si="12"/>
        <v>6.5600000000000006E-2</v>
      </c>
      <c r="I359" s="166" t="s">
        <v>870</v>
      </c>
      <c r="J359" s="168" t="s">
        <v>870</v>
      </c>
      <c r="K359" s="166">
        <v>2017</v>
      </c>
      <c r="L359" s="185">
        <v>-11.190000000000055</v>
      </c>
      <c r="M359" s="186">
        <v>-28.190000000000055</v>
      </c>
      <c r="N359" s="167"/>
      <c r="O359" s="167"/>
      <c r="P359" s="172"/>
      <c r="Q359" s="172"/>
      <c r="R359" s="172"/>
      <c r="S359" s="172"/>
      <c r="T359" s="172"/>
      <c r="U359" s="172"/>
      <c r="V359" s="172"/>
      <c r="W359" s="172"/>
      <c r="X359" s="172"/>
      <c r="Y359" s="172"/>
      <c r="Z359" s="172"/>
      <c r="AA359" s="172"/>
      <c r="AB359" s="172"/>
      <c r="AC359" s="172"/>
      <c r="AD359" s="172"/>
      <c r="AE359" s="172"/>
      <c r="AF359" s="172"/>
      <c r="AG359" s="172"/>
      <c r="AH359" s="172"/>
      <c r="AI359" s="172"/>
      <c r="AJ359" s="172"/>
      <c r="AK359" s="172"/>
      <c r="AL359" s="172"/>
      <c r="AM359" s="172"/>
      <c r="AN359" s="172"/>
      <c r="AO359" s="172"/>
      <c r="AP359" s="172"/>
      <c r="AQ359" s="172"/>
      <c r="AR359" s="172"/>
      <c r="AS359" s="172"/>
      <c r="AT359" s="172"/>
      <c r="AU359" s="172"/>
      <c r="AV359" s="172"/>
      <c r="AW359" s="172"/>
      <c r="AX359" s="172"/>
      <c r="AY359" s="172"/>
      <c r="AZ359" s="172"/>
      <c r="BA359" s="172"/>
      <c r="BB359" s="172"/>
      <c r="BC359" s="172"/>
      <c r="BD359" s="172"/>
      <c r="BE359" s="172"/>
      <c r="BF359" s="172"/>
      <c r="BG359" s="172"/>
      <c r="BH359" s="172"/>
      <c r="BI359" s="172"/>
      <c r="BJ359" s="172"/>
      <c r="BK359" s="172"/>
      <c r="BL359" s="1"/>
      <c r="BM359" s="1"/>
      <c r="BN359" s="1"/>
      <c r="BO359" s="1"/>
      <c r="BP359" s="1"/>
      <c r="BQ359" s="1"/>
      <c r="BR359" s="1"/>
      <c r="BS359" s="1"/>
      <c r="BT359" s="1"/>
      <c r="BU359" s="1"/>
    </row>
    <row r="360" spans="1:73" s="40" customFormat="1" x14ac:dyDescent="0.2">
      <c r="A360" s="169" t="s">
        <v>568</v>
      </c>
      <c r="B360" s="170" t="s">
        <v>569</v>
      </c>
      <c r="C360" s="170" t="s">
        <v>547</v>
      </c>
      <c r="D360" s="170" t="s">
        <v>605</v>
      </c>
      <c r="E360" s="26">
        <v>9217206</v>
      </c>
      <c r="F360" s="54">
        <v>9737561</v>
      </c>
      <c r="G360" s="2">
        <f t="shared" si="11"/>
        <v>520355</v>
      </c>
      <c r="H360" s="44">
        <f t="shared" si="12"/>
        <v>5.6500000000000002E-2</v>
      </c>
      <c r="I360" s="166" t="s">
        <v>870</v>
      </c>
      <c r="J360" s="168" t="s">
        <v>870</v>
      </c>
      <c r="K360" s="166" t="s">
        <v>870</v>
      </c>
      <c r="L360" s="185" t="s">
        <v>870</v>
      </c>
      <c r="M360" s="186" t="s">
        <v>870</v>
      </c>
      <c r="N360" s="167"/>
      <c r="O360" s="167"/>
      <c r="P360" s="172"/>
      <c r="Q360" s="172"/>
      <c r="R360" s="172"/>
      <c r="S360" s="172"/>
      <c r="T360" s="172"/>
      <c r="U360" s="172"/>
      <c r="V360" s="172"/>
      <c r="W360" s="172"/>
      <c r="X360" s="172"/>
      <c r="Y360" s="172"/>
      <c r="Z360" s="172"/>
      <c r="AA360" s="172"/>
      <c r="AB360" s="172"/>
      <c r="AC360" s="172"/>
      <c r="AD360" s="172"/>
      <c r="AE360" s="172"/>
      <c r="AF360" s="172"/>
      <c r="AG360" s="172"/>
      <c r="AH360" s="172"/>
      <c r="AI360" s="172"/>
      <c r="AJ360" s="172"/>
      <c r="AK360" s="172"/>
      <c r="AL360" s="172"/>
      <c r="AM360" s="172"/>
      <c r="AN360" s="172"/>
      <c r="AO360" s="172"/>
      <c r="AP360" s="172"/>
      <c r="AQ360" s="172"/>
      <c r="AR360" s="172"/>
      <c r="AS360" s="172"/>
      <c r="AT360" s="172"/>
      <c r="AU360" s="172"/>
      <c r="AV360" s="172"/>
      <c r="AW360" s="172"/>
      <c r="AX360" s="172"/>
      <c r="AY360" s="172"/>
      <c r="AZ360" s="172"/>
      <c r="BA360" s="172"/>
      <c r="BB360" s="172"/>
      <c r="BC360" s="172"/>
      <c r="BD360" s="172"/>
      <c r="BE360" s="172"/>
      <c r="BF360" s="172"/>
      <c r="BG360" s="172"/>
      <c r="BH360" s="172"/>
      <c r="BI360" s="172"/>
      <c r="BJ360" s="172"/>
      <c r="BK360" s="172"/>
      <c r="BL360" s="1"/>
      <c r="BM360" s="1"/>
      <c r="BN360" s="1"/>
      <c r="BO360" s="1"/>
      <c r="BP360" s="1"/>
      <c r="BQ360" s="1"/>
      <c r="BR360" s="1"/>
      <c r="BS360" s="1"/>
      <c r="BT360" s="1"/>
      <c r="BU360" s="1"/>
    </row>
    <row r="361" spans="1:73" s="40" customFormat="1" x14ac:dyDescent="0.2">
      <c r="A361" s="169" t="s">
        <v>568</v>
      </c>
      <c r="B361" s="170" t="s">
        <v>569</v>
      </c>
      <c r="C361" s="170" t="s">
        <v>410</v>
      </c>
      <c r="D361" s="170" t="s">
        <v>606</v>
      </c>
      <c r="E361" s="26">
        <v>123254067</v>
      </c>
      <c r="F361" s="54">
        <v>122770589</v>
      </c>
      <c r="G361" s="2">
        <f t="shared" si="11"/>
        <v>-483478</v>
      </c>
      <c r="H361" s="44">
        <f t="shared" si="12"/>
        <v>-3.8999999999999998E-3</v>
      </c>
      <c r="I361" s="166" t="s">
        <v>870</v>
      </c>
      <c r="J361" s="168" t="s">
        <v>870</v>
      </c>
      <c r="K361" s="166">
        <v>2017</v>
      </c>
      <c r="L361" s="185">
        <v>-2063.2799999999988</v>
      </c>
      <c r="M361" s="186">
        <v>-1195.5400000000009</v>
      </c>
      <c r="N361" s="167"/>
      <c r="O361" s="167"/>
      <c r="P361" s="172"/>
      <c r="Q361" s="172"/>
      <c r="R361" s="172"/>
      <c r="S361" s="172"/>
      <c r="T361" s="172"/>
      <c r="U361" s="172"/>
      <c r="V361" s="172"/>
      <c r="W361" s="172"/>
      <c r="X361" s="172"/>
      <c r="Y361" s="172"/>
      <c r="Z361" s="172"/>
      <c r="AA361" s="172"/>
      <c r="AB361" s="172"/>
      <c r="AC361" s="172"/>
      <c r="AD361" s="172"/>
      <c r="AE361" s="172"/>
      <c r="AF361" s="172"/>
      <c r="AG361" s="172"/>
      <c r="AH361" s="172"/>
      <c r="AI361" s="172"/>
      <c r="AJ361" s="172"/>
      <c r="AK361" s="172"/>
      <c r="AL361" s="172"/>
      <c r="AM361" s="172"/>
      <c r="AN361" s="172"/>
      <c r="AO361" s="172"/>
      <c r="AP361" s="172"/>
      <c r="AQ361" s="172"/>
      <c r="AR361" s="172"/>
      <c r="AS361" s="172"/>
      <c r="AT361" s="172"/>
      <c r="AU361" s="172"/>
      <c r="AV361" s="172"/>
      <c r="AW361" s="172"/>
      <c r="AX361" s="172"/>
      <c r="AY361" s="172"/>
      <c r="AZ361" s="172"/>
      <c r="BA361" s="172"/>
      <c r="BB361" s="172"/>
      <c r="BC361" s="172"/>
      <c r="BD361" s="172"/>
      <c r="BE361" s="172"/>
      <c r="BF361" s="172"/>
      <c r="BG361" s="172"/>
      <c r="BH361" s="172"/>
      <c r="BI361" s="172"/>
      <c r="BJ361" s="172"/>
      <c r="BK361" s="172"/>
      <c r="BL361" s="1"/>
      <c r="BM361" s="1"/>
      <c r="BN361" s="1"/>
      <c r="BO361" s="1"/>
      <c r="BP361" s="1"/>
      <c r="BQ361" s="1"/>
      <c r="BR361" s="1"/>
      <c r="BS361" s="1"/>
      <c r="BT361" s="1"/>
      <c r="BU361" s="1"/>
    </row>
    <row r="362" spans="1:73" s="40" customFormat="1" x14ac:dyDescent="0.2">
      <c r="A362" s="169" t="s">
        <v>568</v>
      </c>
      <c r="B362" s="170" t="s">
        <v>569</v>
      </c>
      <c r="C362" s="170" t="s">
        <v>859</v>
      </c>
      <c r="D362" s="170" t="s">
        <v>873</v>
      </c>
      <c r="E362" s="26">
        <v>900341</v>
      </c>
      <c r="F362" s="54">
        <v>938857</v>
      </c>
      <c r="G362" s="2">
        <f t="shared" si="11"/>
        <v>38516</v>
      </c>
      <c r="H362" s="44">
        <f t="shared" si="12"/>
        <v>4.2799999999999998E-2</v>
      </c>
      <c r="I362" s="166" t="s">
        <v>870</v>
      </c>
      <c r="J362" s="168" t="s">
        <v>870</v>
      </c>
      <c r="K362" s="166" t="s">
        <v>870</v>
      </c>
      <c r="L362" s="185" t="s">
        <v>870</v>
      </c>
      <c r="M362" s="186" t="s">
        <v>870</v>
      </c>
      <c r="N362" s="167"/>
      <c r="O362" s="167"/>
      <c r="P362" s="172"/>
      <c r="Q362" s="172"/>
      <c r="R362" s="172"/>
      <c r="S362" s="172"/>
      <c r="T362" s="172"/>
      <c r="U362" s="172"/>
      <c r="V362" s="172"/>
      <c r="W362" s="172"/>
      <c r="X362" s="172"/>
      <c r="Y362" s="172"/>
      <c r="Z362" s="172"/>
      <c r="AA362" s="172"/>
      <c r="AB362" s="172"/>
      <c r="AC362" s="172"/>
      <c r="AD362" s="172"/>
      <c r="AE362" s="172"/>
      <c r="AF362" s="172"/>
      <c r="AG362" s="172"/>
      <c r="AH362" s="172"/>
      <c r="AI362" s="172"/>
      <c r="AJ362" s="172"/>
      <c r="AK362" s="172"/>
      <c r="AL362" s="172"/>
      <c r="AM362" s="172"/>
      <c r="AN362" s="172"/>
      <c r="AO362" s="172"/>
      <c r="AP362" s="172"/>
      <c r="AQ362" s="172"/>
      <c r="AR362" s="172"/>
      <c r="AS362" s="172"/>
      <c r="AT362" s="172"/>
      <c r="AU362" s="172"/>
      <c r="AV362" s="172"/>
      <c r="AW362" s="172"/>
      <c r="AX362" s="172"/>
      <c r="AY362" s="172"/>
      <c r="AZ362" s="172"/>
      <c r="BA362" s="172"/>
      <c r="BB362" s="172"/>
      <c r="BC362" s="172"/>
      <c r="BD362" s="172"/>
      <c r="BE362" s="172"/>
      <c r="BF362" s="172"/>
      <c r="BG362" s="172"/>
      <c r="BH362" s="172"/>
      <c r="BI362" s="172"/>
      <c r="BJ362" s="172"/>
      <c r="BK362" s="172"/>
      <c r="BL362" s="1"/>
      <c r="BM362" s="1"/>
      <c r="BN362" s="1"/>
      <c r="BO362" s="1"/>
      <c r="BP362" s="1"/>
      <c r="BQ362" s="1"/>
      <c r="BR362" s="1"/>
      <c r="BS362" s="1"/>
      <c r="BT362" s="1"/>
      <c r="BU362" s="1"/>
    </row>
    <row r="363" spans="1:73" s="40" customFormat="1" x14ac:dyDescent="0.2">
      <c r="A363" s="46" t="s">
        <v>568</v>
      </c>
      <c r="B363" s="47" t="s">
        <v>569</v>
      </c>
      <c r="C363" s="47" t="s">
        <v>900</v>
      </c>
      <c r="D363" s="47" t="s">
        <v>901</v>
      </c>
      <c r="E363" s="26">
        <v>148219</v>
      </c>
      <c r="F363" s="54">
        <v>143166</v>
      </c>
      <c r="G363" s="2">
        <f t="shared" si="11"/>
        <v>-5053</v>
      </c>
      <c r="H363" s="44">
        <f t="shared" si="12"/>
        <v>-3.4099999999999998E-2</v>
      </c>
      <c r="I363" s="166" t="s">
        <v>870</v>
      </c>
      <c r="J363" s="168" t="s">
        <v>870</v>
      </c>
      <c r="K363" s="166" t="s">
        <v>870</v>
      </c>
      <c r="L363" s="185" t="s">
        <v>870</v>
      </c>
      <c r="M363" s="186" t="s">
        <v>870</v>
      </c>
      <c r="N363" s="167"/>
      <c r="O363" s="167"/>
      <c r="P363" s="172"/>
      <c r="Q363" s="172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  <c r="BG363" s="172"/>
      <c r="BH363" s="172"/>
      <c r="BI363" s="172"/>
      <c r="BJ363" s="172"/>
      <c r="BK363" s="172"/>
      <c r="BL363" s="1"/>
      <c r="BM363" s="1"/>
      <c r="BN363" s="1"/>
      <c r="BO363" s="1"/>
      <c r="BP363" s="1"/>
      <c r="BQ363" s="1"/>
      <c r="BR363" s="1"/>
      <c r="BS363" s="1"/>
      <c r="BT363" s="1"/>
      <c r="BU363" s="1"/>
    </row>
    <row r="364" spans="1:73" s="40" customFormat="1" x14ac:dyDescent="0.2">
      <c r="A364" s="46" t="s">
        <v>568</v>
      </c>
      <c r="B364" s="47" t="s">
        <v>569</v>
      </c>
      <c r="C364" s="47" t="s">
        <v>902</v>
      </c>
      <c r="D364" s="47" t="s">
        <v>903</v>
      </c>
      <c r="E364" s="26">
        <v>604178</v>
      </c>
      <c r="F364" s="54">
        <v>623862</v>
      </c>
      <c r="G364" s="2">
        <f t="shared" si="11"/>
        <v>19684</v>
      </c>
      <c r="H364" s="44">
        <f t="shared" si="12"/>
        <v>3.2599999999999997E-2</v>
      </c>
      <c r="I364" s="166" t="s">
        <v>870</v>
      </c>
      <c r="J364" s="168" t="s">
        <v>870</v>
      </c>
      <c r="K364" s="166" t="s">
        <v>870</v>
      </c>
      <c r="L364" s="185" t="s">
        <v>870</v>
      </c>
      <c r="M364" s="186" t="s">
        <v>870</v>
      </c>
      <c r="N364" s="167"/>
      <c r="O364" s="167"/>
      <c r="P364" s="172"/>
      <c r="Q364" s="172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"/>
      <c r="BM364" s="1"/>
      <c r="BN364" s="1"/>
      <c r="BO364" s="1"/>
      <c r="BP364" s="1"/>
      <c r="BQ364" s="1"/>
      <c r="BR364" s="1"/>
      <c r="BS364" s="1"/>
      <c r="BT364" s="1"/>
      <c r="BU364" s="1"/>
    </row>
    <row r="365" spans="1:73" s="40" customFormat="1" x14ac:dyDescent="0.2">
      <c r="A365" s="178" t="s">
        <v>568</v>
      </c>
      <c r="B365" s="178" t="s">
        <v>569</v>
      </c>
      <c r="C365" s="178" t="s">
        <v>933</v>
      </c>
      <c r="D365" s="178" t="s">
        <v>934</v>
      </c>
      <c r="E365" s="94">
        <v>0</v>
      </c>
      <c r="F365" s="132">
        <v>0</v>
      </c>
      <c r="G365" s="95">
        <f t="shared" si="11"/>
        <v>0</v>
      </c>
      <c r="H365" s="69">
        <v>0</v>
      </c>
      <c r="I365" s="70"/>
      <c r="J365" s="71"/>
      <c r="K365" s="70" t="s">
        <v>870</v>
      </c>
      <c r="L365" s="187" t="s">
        <v>870</v>
      </c>
      <c r="M365" s="188" t="s">
        <v>870</v>
      </c>
      <c r="N365" s="167"/>
      <c r="O365" s="167"/>
      <c r="P365" s="172"/>
      <c r="Q365" s="172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 s="172"/>
      <c r="AP365" s="172"/>
      <c r="AQ365" s="172"/>
      <c r="AR365" s="172"/>
      <c r="AS365" s="172"/>
      <c r="AT365" s="172"/>
      <c r="AU365" s="172"/>
      <c r="AV365" s="172"/>
      <c r="AW365" s="172"/>
      <c r="AX365" s="172"/>
      <c r="AY365" s="172"/>
      <c r="AZ365" s="172"/>
      <c r="BA365" s="172"/>
      <c r="BB365" s="172"/>
      <c r="BC365" s="172"/>
      <c r="BD365" s="172"/>
      <c r="BE365" s="172"/>
      <c r="BF365" s="172"/>
      <c r="BG365" s="172"/>
      <c r="BH365" s="172"/>
      <c r="BI365" s="172"/>
      <c r="BJ365" s="172"/>
      <c r="BK365" s="172"/>
      <c r="BL365" s="1"/>
      <c r="BM365" s="1"/>
      <c r="BN365" s="1"/>
      <c r="BO365" s="1"/>
      <c r="BP365" s="1"/>
      <c r="BQ365" s="1"/>
      <c r="BR365" s="1"/>
      <c r="BS365" s="1"/>
      <c r="BT365" s="1"/>
      <c r="BU365" s="1"/>
    </row>
    <row r="366" spans="1:73" s="40" customFormat="1" x14ac:dyDescent="0.2">
      <c r="A366" s="72" t="s">
        <v>568</v>
      </c>
      <c r="B366" s="73" t="s">
        <v>569</v>
      </c>
      <c r="C366" s="73" t="s">
        <v>850</v>
      </c>
      <c r="D366" s="73" t="s">
        <v>851</v>
      </c>
      <c r="E366" s="77">
        <v>72111655</v>
      </c>
      <c r="F366" s="133">
        <v>0</v>
      </c>
      <c r="G366" s="78">
        <f t="shared" si="11"/>
        <v>-72111655</v>
      </c>
      <c r="H366" s="74">
        <f t="shared" si="12"/>
        <v>-1</v>
      </c>
      <c r="I366" s="75"/>
      <c r="J366" s="76"/>
      <c r="K366" s="75" t="s">
        <v>870</v>
      </c>
      <c r="L366" s="189" t="s">
        <v>870</v>
      </c>
      <c r="M366" s="190" t="s">
        <v>870</v>
      </c>
      <c r="N366" s="167"/>
      <c r="O366" s="167"/>
      <c r="P366" s="172"/>
      <c r="Q366" s="172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 s="172"/>
      <c r="AP366" s="172"/>
      <c r="AQ366" s="172"/>
      <c r="AR366" s="172"/>
      <c r="AS366" s="172"/>
      <c r="AT366" s="172"/>
      <c r="AU366" s="172"/>
      <c r="AV366" s="172"/>
      <c r="AW366" s="172"/>
      <c r="AX366" s="172"/>
      <c r="AY366" s="172"/>
      <c r="AZ366" s="172"/>
      <c r="BA366" s="172"/>
      <c r="BB366" s="172"/>
      <c r="BC366" s="172"/>
      <c r="BD366" s="172"/>
      <c r="BE366" s="172"/>
      <c r="BF366" s="172"/>
      <c r="BG366" s="172"/>
      <c r="BH366" s="172"/>
      <c r="BI366" s="172"/>
      <c r="BJ366" s="172"/>
      <c r="BK366" s="172"/>
      <c r="BL366" s="1"/>
      <c r="BM366" s="1"/>
      <c r="BN366" s="1"/>
      <c r="BO366" s="1"/>
      <c r="BP366" s="1"/>
      <c r="BQ366" s="1"/>
      <c r="BR366" s="1"/>
      <c r="BS366" s="1"/>
      <c r="BT366" s="1"/>
      <c r="BU366" s="1"/>
    </row>
    <row r="367" spans="1:73" s="40" customFormat="1" x14ac:dyDescent="0.2">
      <c r="A367" s="72" t="s">
        <v>568</v>
      </c>
      <c r="B367" s="73" t="s">
        <v>569</v>
      </c>
      <c r="C367" s="73" t="s">
        <v>852</v>
      </c>
      <c r="D367" s="73" t="s">
        <v>853</v>
      </c>
      <c r="E367" s="77">
        <v>14507735</v>
      </c>
      <c r="F367" s="133">
        <v>0</v>
      </c>
      <c r="G367" s="78">
        <f t="shared" si="11"/>
        <v>-14507735</v>
      </c>
      <c r="H367" s="74">
        <f t="shared" si="12"/>
        <v>-1</v>
      </c>
      <c r="I367" s="75"/>
      <c r="J367" s="76"/>
      <c r="K367" s="75" t="s">
        <v>870</v>
      </c>
      <c r="L367" s="189" t="s">
        <v>870</v>
      </c>
      <c r="M367" s="190" t="s">
        <v>870</v>
      </c>
      <c r="N367" s="167"/>
      <c r="O367" s="167"/>
      <c r="P367" s="172"/>
      <c r="Q367" s="172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 s="172"/>
      <c r="AP367" s="172"/>
      <c r="AQ367" s="172"/>
      <c r="AR367" s="172"/>
      <c r="AS367" s="172"/>
      <c r="AT367" s="172"/>
      <c r="AU367" s="172"/>
      <c r="AV367" s="172"/>
      <c r="AW367" s="172"/>
      <c r="AX367" s="172"/>
      <c r="AY367" s="172"/>
      <c r="AZ367" s="172"/>
      <c r="BA367" s="172"/>
      <c r="BB367" s="172"/>
      <c r="BC367" s="172"/>
      <c r="BD367" s="172"/>
      <c r="BE367" s="172"/>
      <c r="BF367" s="172"/>
      <c r="BG367" s="172"/>
      <c r="BH367" s="172"/>
      <c r="BI367" s="172"/>
      <c r="BJ367" s="172"/>
      <c r="BK367" s="172"/>
      <c r="BL367" s="1"/>
      <c r="BM367" s="1"/>
      <c r="BN367" s="1"/>
      <c r="BO367" s="1"/>
      <c r="BP367" s="1"/>
      <c r="BQ367" s="1"/>
      <c r="BR367" s="1"/>
      <c r="BS367" s="1"/>
      <c r="BT367" s="1"/>
      <c r="BU367" s="1"/>
    </row>
    <row r="368" spans="1:73" s="40" customFormat="1" x14ac:dyDescent="0.2">
      <c r="A368" s="72" t="s">
        <v>568</v>
      </c>
      <c r="B368" s="73" t="s">
        <v>569</v>
      </c>
      <c r="C368" s="73" t="s">
        <v>854</v>
      </c>
      <c r="D368" s="73" t="s">
        <v>855</v>
      </c>
      <c r="E368" s="77">
        <v>6436243</v>
      </c>
      <c r="F368" s="133">
        <v>0</v>
      </c>
      <c r="G368" s="78">
        <f t="shared" si="11"/>
        <v>-6436243</v>
      </c>
      <c r="H368" s="74">
        <f t="shared" si="12"/>
        <v>-1</v>
      </c>
      <c r="I368" s="75"/>
      <c r="J368" s="76"/>
      <c r="K368" s="75" t="s">
        <v>870</v>
      </c>
      <c r="L368" s="189" t="s">
        <v>870</v>
      </c>
      <c r="M368" s="190" t="s">
        <v>870</v>
      </c>
      <c r="N368" s="167"/>
      <c r="O368" s="167"/>
      <c r="P368" s="172"/>
      <c r="Q368" s="172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 s="172"/>
      <c r="AP368" s="172"/>
      <c r="AQ368" s="172"/>
      <c r="AR368" s="172"/>
      <c r="AS368" s="172"/>
      <c r="AT368" s="172"/>
      <c r="AU368" s="172"/>
      <c r="AV368" s="172"/>
      <c r="AW368" s="172"/>
      <c r="AX368" s="172"/>
      <c r="AY368" s="172"/>
      <c r="AZ368" s="172"/>
      <c r="BA368" s="172"/>
      <c r="BB368" s="172"/>
      <c r="BC368" s="172"/>
      <c r="BD368" s="172"/>
      <c r="BE368" s="172"/>
      <c r="BF368" s="172"/>
      <c r="BG368" s="172"/>
      <c r="BH368" s="172"/>
      <c r="BI368" s="172"/>
      <c r="BJ368" s="172"/>
      <c r="BK368" s="172"/>
      <c r="BL368" s="1"/>
      <c r="BM368" s="1"/>
      <c r="BN368" s="1"/>
      <c r="BO368" s="1"/>
      <c r="BP368" s="1"/>
      <c r="BQ368" s="1"/>
      <c r="BR368" s="1"/>
      <c r="BS368" s="1"/>
      <c r="BT368" s="1"/>
      <c r="BU368" s="1"/>
    </row>
    <row r="369" spans="1:73" s="40" customFormat="1" x14ac:dyDescent="0.2">
      <c r="A369" s="72" t="s">
        <v>568</v>
      </c>
      <c r="B369" s="73" t="s">
        <v>569</v>
      </c>
      <c r="C369" s="73" t="s">
        <v>856</v>
      </c>
      <c r="D369" s="73" t="s">
        <v>857</v>
      </c>
      <c r="E369" s="77">
        <v>3723163</v>
      </c>
      <c r="F369" s="133">
        <v>0</v>
      </c>
      <c r="G369" s="78">
        <f t="shared" si="11"/>
        <v>-3723163</v>
      </c>
      <c r="H369" s="74">
        <f t="shared" si="12"/>
        <v>-1</v>
      </c>
      <c r="I369" s="75"/>
      <c r="J369" s="76"/>
      <c r="K369" s="75" t="s">
        <v>870</v>
      </c>
      <c r="L369" s="189" t="s">
        <v>870</v>
      </c>
      <c r="M369" s="190" t="s">
        <v>870</v>
      </c>
      <c r="N369" s="167"/>
      <c r="O369" s="167"/>
      <c r="P369" s="172"/>
      <c r="Q369" s="172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 s="172"/>
      <c r="AP369" s="172"/>
      <c r="AQ369" s="172"/>
      <c r="AR369" s="172"/>
      <c r="AS369" s="172"/>
      <c r="AT369" s="172"/>
      <c r="AU369" s="172"/>
      <c r="AV369" s="172"/>
      <c r="AW369" s="172"/>
      <c r="AX369" s="172"/>
      <c r="AY369" s="172"/>
      <c r="AZ369" s="172"/>
      <c r="BA369" s="172"/>
      <c r="BB369" s="172"/>
      <c r="BC369" s="172"/>
      <c r="BD369" s="172"/>
      <c r="BE369" s="172"/>
      <c r="BF369" s="172"/>
      <c r="BG369" s="172"/>
      <c r="BH369" s="172"/>
      <c r="BI369" s="172"/>
      <c r="BJ369" s="172"/>
      <c r="BK369" s="172"/>
      <c r="BL369" s="1"/>
      <c r="BM369" s="1"/>
      <c r="BN369" s="1"/>
      <c r="BO369" s="1"/>
      <c r="BP369" s="1"/>
      <c r="BQ369" s="1"/>
      <c r="BR369" s="1"/>
      <c r="BS369" s="1"/>
      <c r="BT369" s="1"/>
      <c r="BU369" s="1"/>
    </row>
    <row r="370" spans="1:73" s="40" customFormat="1" x14ac:dyDescent="0.2">
      <c r="A370" s="177" t="s">
        <v>568</v>
      </c>
      <c r="B370" s="177" t="s">
        <v>569</v>
      </c>
      <c r="C370" s="177" t="s">
        <v>935</v>
      </c>
      <c r="D370" s="177" t="s">
        <v>936</v>
      </c>
      <c r="E370" s="77">
        <v>0</v>
      </c>
      <c r="F370" s="133">
        <v>0</v>
      </c>
      <c r="G370" s="78">
        <f t="shared" si="11"/>
        <v>0</v>
      </c>
      <c r="H370" s="74">
        <v>0</v>
      </c>
      <c r="I370" s="75"/>
      <c r="J370" s="76"/>
      <c r="K370" s="75" t="s">
        <v>870</v>
      </c>
      <c r="L370" s="189" t="s">
        <v>870</v>
      </c>
      <c r="M370" s="190" t="s">
        <v>870</v>
      </c>
      <c r="N370" s="167"/>
      <c r="O370" s="167"/>
      <c r="P370" s="172"/>
      <c r="Q370" s="172"/>
      <c r="R370" s="172"/>
      <c r="S370" s="172"/>
      <c r="T370" s="172"/>
      <c r="U370" s="172"/>
      <c r="V370" s="172"/>
      <c r="W370" s="172"/>
      <c r="X370" s="172"/>
      <c r="Y370" s="172"/>
      <c r="Z370" s="172"/>
      <c r="AA370" s="172"/>
      <c r="AB370" s="172"/>
      <c r="AC370" s="172"/>
      <c r="AD370" s="172"/>
      <c r="AE370" s="172"/>
      <c r="AF370" s="172"/>
      <c r="AG370" s="172"/>
      <c r="AH370" s="172"/>
      <c r="AI370" s="172"/>
      <c r="AJ370" s="172"/>
      <c r="AK370" s="172"/>
      <c r="AL370" s="172"/>
      <c r="AM370" s="172"/>
      <c r="AN370" s="172"/>
      <c r="AO370" s="172"/>
      <c r="AP370" s="172"/>
      <c r="AQ370" s="172"/>
      <c r="AR370" s="172"/>
      <c r="AS370" s="172"/>
      <c r="AT370" s="172"/>
      <c r="AU370" s="172"/>
      <c r="AV370" s="172"/>
      <c r="AW370" s="172"/>
      <c r="AX370" s="172"/>
      <c r="AY370" s="172"/>
      <c r="AZ370" s="172"/>
      <c r="BA370" s="172"/>
      <c r="BB370" s="172"/>
      <c r="BC370" s="172"/>
      <c r="BD370" s="172"/>
      <c r="BE370" s="172"/>
      <c r="BF370" s="172"/>
      <c r="BG370" s="172"/>
      <c r="BH370" s="172"/>
      <c r="BI370" s="172"/>
      <c r="BJ370" s="172"/>
      <c r="BK370" s="172"/>
      <c r="BL370" s="1"/>
      <c r="BM370" s="1"/>
      <c r="BN370" s="1"/>
      <c r="BO370" s="1"/>
      <c r="BP370" s="1"/>
      <c r="BQ370" s="1"/>
      <c r="BR370" s="1"/>
      <c r="BS370" s="1"/>
      <c r="BT370" s="1"/>
      <c r="BU370" s="1"/>
    </row>
    <row r="371" spans="1:73" s="40" customFormat="1" x14ac:dyDescent="0.2">
      <c r="A371" s="169" t="s">
        <v>607</v>
      </c>
      <c r="B371" s="170" t="s">
        <v>608</v>
      </c>
      <c r="C371" s="170" t="s">
        <v>428</v>
      </c>
      <c r="D371" s="170" t="s">
        <v>609</v>
      </c>
      <c r="E371" s="26">
        <v>1701148</v>
      </c>
      <c r="F371" s="54">
        <v>1740352</v>
      </c>
      <c r="G371" s="2">
        <f t="shared" si="11"/>
        <v>39204</v>
      </c>
      <c r="H371" s="44">
        <f t="shared" si="12"/>
        <v>2.3E-2</v>
      </c>
      <c r="I371" s="166" t="s">
        <v>870</v>
      </c>
      <c r="J371" s="168" t="s">
        <v>870</v>
      </c>
      <c r="K371" s="166">
        <v>2017</v>
      </c>
      <c r="L371" s="185">
        <v>-15.57000000000005</v>
      </c>
      <c r="M371" s="186">
        <v>-20.920000000000016</v>
      </c>
      <c r="N371" s="167"/>
      <c r="O371" s="167"/>
      <c r="P371" s="172"/>
      <c r="Q371" s="172"/>
      <c r="R371" s="172"/>
      <c r="S371" s="172"/>
      <c r="T371" s="172"/>
      <c r="U371" s="172"/>
      <c r="V371" s="172"/>
      <c r="W371" s="172"/>
      <c r="X371" s="172"/>
      <c r="Y371" s="172"/>
      <c r="Z371" s="172"/>
      <c r="AA371" s="172"/>
      <c r="AB371" s="172"/>
      <c r="AC371" s="172"/>
      <c r="AD371" s="172"/>
      <c r="AE371" s="172"/>
      <c r="AF371" s="172"/>
      <c r="AG371" s="172"/>
      <c r="AH371" s="172"/>
      <c r="AI371" s="172"/>
      <c r="AJ371" s="172"/>
      <c r="AK371" s="172"/>
      <c r="AL371" s="172"/>
      <c r="AM371" s="172"/>
      <c r="AN371" s="172"/>
      <c r="AO371" s="172"/>
      <c r="AP371" s="172"/>
      <c r="AQ371" s="172"/>
      <c r="AR371" s="172"/>
      <c r="AS371" s="172"/>
      <c r="AT371" s="172"/>
      <c r="AU371" s="172"/>
      <c r="AV371" s="172"/>
      <c r="AW371" s="172"/>
      <c r="AX371" s="172"/>
      <c r="AY371" s="172"/>
      <c r="AZ371" s="172"/>
      <c r="BA371" s="172"/>
      <c r="BB371" s="172"/>
      <c r="BC371" s="172"/>
      <c r="BD371" s="172"/>
      <c r="BE371" s="172"/>
      <c r="BF371" s="172"/>
      <c r="BG371" s="172"/>
      <c r="BH371" s="172"/>
      <c r="BI371" s="172"/>
      <c r="BJ371" s="172"/>
      <c r="BK371" s="172"/>
      <c r="BL371" s="1"/>
      <c r="BM371" s="1"/>
      <c r="BN371" s="1"/>
      <c r="BO371" s="1"/>
      <c r="BP371" s="1"/>
      <c r="BQ371" s="1"/>
      <c r="BR371" s="1"/>
      <c r="BS371" s="1"/>
      <c r="BT371" s="1"/>
      <c r="BU371" s="1"/>
    </row>
    <row r="372" spans="1:73" s="40" customFormat="1" x14ac:dyDescent="0.2">
      <c r="A372" s="169" t="s">
        <v>607</v>
      </c>
      <c r="B372" s="170" t="s">
        <v>608</v>
      </c>
      <c r="C372" s="170" t="s">
        <v>26</v>
      </c>
      <c r="D372" s="170" t="s">
        <v>610</v>
      </c>
      <c r="E372" s="26">
        <v>5675012</v>
      </c>
      <c r="F372" s="54">
        <v>5336795</v>
      </c>
      <c r="G372" s="2">
        <f t="shared" si="11"/>
        <v>-338217</v>
      </c>
      <c r="H372" s="44">
        <f t="shared" si="12"/>
        <v>-5.96E-2</v>
      </c>
      <c r="I372" s="166" t="s">
        <v>870</v>
      </c>
      <c r="J372" s="168" t="s">
        <v>870</v>
      </c>
      <c r="K372" s="166">
        <v>2017</v>
      </c>
      <c r="L372" s="185">
        <v>-205.4699999999998</v>
      </c>
      <c r="M372" s="186">
        <v>-123.11000000000013</v>
      </c>
      <c r="N372" s="167"/>
      <c r="O372" s="167"/>
      <c r="P372" s="172"/>
      <c r="Q372" s="172"/>
      <c r="R372" s="172"/>
      <c r="S372" s="172"/>
      <c r="T372" s="172"/>
      <c r="U372" s="172"/>
      <c r="V372" s="172"/>
      <c r="W372" s="172"/>
      <c r="X372" s="172"/>
      <c r="Y372" s="172"/>
      <c r="Z372" s="172"/>
      <c r="AA372" s="172"/>
      <c r="AB372" s="172"/>
      <c r="AC372" s="172"/>
      <c r="AD372" s="172"/>
      <c r="AE372" s="172"/>
      <c r="AF372" s="172"/>
      <c r="AG372" s="172"/>
      <c r="AH372" s="172"/>
      <c r="AI372" s="172"/>
      <c r="AJ372" s="172"/>
      <c r="AK372" s="172"/>
      <c r="AL372" s="172"/>
      <c r="AM372" s="172"/>
      <c r="AN372" s="172"/>
      <c r="AO372" s="172"/>
      <c r="AP372" s="172"/>
      <c r="AQ372" s="172"/>
      <c r="AR372" s="172"/>
      <c r="AS372" s="172"/>
      <c r="AT372" s="172"/>
      <c r="AU372" s="172"/>
      <c r="AV372" s="172"/>
      <c r="AW372" s="172"/>
      <c r="AX372" s="172"/>
      <c r="AY372" s="172"/>
      <c r="AZ372" s="172"/>
      <c r="BA372" s="172"/>
      <c r="BB372" s="172"/>
      <c r="BC372" s="172"/>
      <c r="BD372" s="172"/>
      <c r="BE372" s="172"/>
      <c r="BF372" s="172"/>
      <c r="BG372" s="172"/>
      <c r="BH372" s="172"/>
      <c r="BI372" s="172"/>
      <c r="BJ372" s="172"/>
      <c r="BK372" s="172"/>
      <c r="BL372" s="1"/>
      <c r="BM372" s="1"/>
      <c r="BN372" s="1"/>
      <c r="BO372" s="1"/>
      <c r="BP372" s="1"/>
      <c r="BQ372" s="1"/>
      <c r="BR372" s="1"/>
      <c r="BS372" s="1"/>
      <c r="BT372" s="1"/>
      <c r="BU372" s="1"/>
    </row>
    <row r="373" spans="1:73" s="40" customFormat="1" x14ac:dyDescent="0.2">
      <c r="A373" s="169" t="s">
        <v>607</v>
      </c>
      <c r="B373" s="170" t="s">
        <v>608</v>
      </c>
      <c r="C373" s="170" t="s">
        <v>57</v>
      </c>
      <c r="D373" s="170" t="s">
        <v>611</v>
      </c>
      <c r="E373" s="26">
        <v>5159137</v>
      </c>
      <c r="F373" s="54">
        <v>5376054</v>
      </c>
      <c r="G373" s="2">
        <f t="shared" si="11"/>
        <v>216917</v>
      </c>
      <c r="H373" s="44">
        <f t="shared" si="12"/>
        <v>4.2000000000000003E-2</v>
      </c>
      <c r="I373" s="166" t="s">
        <v>870</v>
      </c>
      <c r="J373" s="168" t="s">
        <v>870</v>
      </c>
      <c r="K373" s="166">
        <v>2017</v>
      </c>
      <c r="L373" s="185">
        <v>-24.459999999999809</v>
      </c>
      <c r="M373" s="186">
        <v>-36.029999999999973</v>
      </c>
      <c r="N373" s="167"/>
      <c r="O373" s="167"/>
      <c r="P373" s="172"/>
      <c r="Q373" s="172"/>
      <c r="R373" s="172"/>
      <c r="S373" s="172"/>
      <c r="T373" s="172"/>
      <c r="U373" s="172"/>
      <c r="V373" s="172"/>
      <c r="W373" s="172"/>
      <c r="X373" s="172"/>
      <c r="Y373" s="172"/>
      <c r="Z373" s="172"/>
      <c r="AA373" s="172"/>
      <c r="AB373" s="172"/>
      <c r="AC373" s="172"/>
      <c r="AD373" s="172"/>
      <c r="AE373" s="172"/>
      <c r="AF373" s="172"/>
      <c r="AG373" s="172"/>
      <c r="AH373" s="172"/>
      <c r="AI373" s="172"/>
      <c r="AJ373" s="172"/>
      <c r="AK373" s="172"/>
      <c r="AL373" s="172"/>
      <c r="AM373" s="172"/>
      <c r="AN373" s="172"/>
      <c r="AO373" s="172"/>
      <c r="AP373" s="172"/>
      <c r="AQ373" s="172"/>
      <c r="AR373" s="172"/>
      <c r="AS373" s="172"/>
      <c r="AT373" s="172"/>
      <c r="AU373" s="172"/>
      <c r="AV373" s="172"/>
      <c r="AW373" s="172"/>
      <c r="AX373" s="172"/>
      <c r="AY373" s="172"/>
      <c r="AZ373" s="172"/>
      <c r="BA373" s="172"/>
      <c r="BB373" s="172"/>
      <c r="BC373" s="172"/>
      <c r="BD373" s="172"/>
      <c r="BE373" s="172"/>
      <c r="BF373" s="172"/>
      <c r="BG373" s="172"/>
      <c r="BH373" s="172"/>
      <c r="BI373" s="172"/>
      <c r="BJ373" s="172"/>
      <c r="BK373" s="172"/>
      <c r="BL373" s="1"/>
      <c r="BM373" s="1"/>
      <c r="BN373" s="1"/>
      <c r="BO373" s="1"/>
      <c r="BP373" s="1"/>
      <c r="BQ373" s="1"/>
      <c r="BR373" s="1"/>
      <c r="BS373" s="1"/>
      <c r="BT373" s="1"/>
      <c r="BU373" s="1"/>
    </row>
    <row r="374" spans="1:73" s="40" customFormat="1" x14ac:dyDescent="0.2">
      <c r="A374" s="169" t="s">
        <v>607</v>
      </c>
      <c r="B374" s="170" t="s">
        <v>608</v>
      </c>
      <c r="C374" s="170" t="s">
        <v>79</v>
      </c>
      <c r="D374" s="170" t="s">
        <v>612</v>
      </c>
      <c r="E374" s="26">
        <v>4321765</v>
      </c>
      <c r="F374" s="54">
        <v>4530869</v>
      </c>
      <c r="G374" s="2">
        <f t="shared" si="11"/>
        <v>209104</v>
      </c>
      <c r="H374" s="44">
        <f t="shared" si="12"/>
        <v>4.8399999999999999E-2</v>
      </c>
      <c r="I374" s="166" t="s">
        <v>870</v>
      </c>
      <c r="J374" s="168" t="s">
        <v>870</v>
      </c>
      <c r="K374" s="166">
        <v>2017</v>
      </c>
      <c r="L374" s="185">
        <v>-6.6000000000001364</v>
      </c>
      <c r="M374" s="186">
        <v>0.91000000000008185</v>
      </c>
      <c r="N374" s="167"/>
      <c r="O374" s="167"/>
      <c r="P374" s="172"/>
      <c r="Q374" s="172"/>
      <c r="R374" s="172"/>
      <c r="S374" s="172"/>
      <c r="T374" s="172"/>
      <c r="U374" s="172"/>
      <c r="V374" s="172"/>
      <c r="W374" s="172"/>
      <c r="X374" s="172"/>
      <c r="Y374" s="172"/>
      <c r="Z374" s="172"/>
      <c r="AA374" s="172"/>
      <c r="AB374" s="172"/>
      <c r="AC374" s="172"/>
      <c r="AD374" s="172"/>
      <c r="AE374" s="172"/>
      <c r="AF374" s="172"/>
      <c r="AG374" s="172"/>
      <c r="AH374" s="172"/>
      <c r="AI374" s="172"/>
      <c r="AJ374" s="172"/>
      <c r="AK374" s="172"/>
      <c r="AL374" s="172"/>
      <c r="AM374" s="172"/>
      <c r="AN374" s="172"/>
      <c r="AO374" s="172"/>
      <c r="AP374" s="172"/>
      <c r="AQ374" s="172"/>
      <c r="AR374" s="172"/>
      <c r="AS374" s="172"/>
      <c r="AT374" s="172"/>
      <c r="AU374" s="172"/>
      <c r="AV374" s="172"/>
      <c r="AW374" s="172"/>
      <c r="AX374" s="172"/>
      <c r="AY374" s="172"/>
      <c r="AZ374" s="172"/>
      <c r="BA374" s="172"/>
      <c r="BB374" s="172"/>
      <c r="BC374" s="172"/>
      <c r="BD374" s="172"/>
      <c r="BE374" s="172"/>
      <c r="BF374" s="172"/>
      <c r="BG374" s="172"/>
      <c r="BH374" s="172"/>
      <c r="BI374" s="172"/>
      <c r="BJ374" s="172"/>
      <c r="BK374" s="172"/>
      <c r="BL374" s="1"/>
      <c r="BM374" s="1"/>
      <c r="BN374" s="1"/>
      <c r="BO374" s="1"/>
      <c r="BP374" s="1"/>
      <c r="BQ374" s="1"/>
      <c r="BR374" s="1"/>
      <c r="BS374" s="1"/>
      <c r="BT374" s="1"/>
      <c r="BU374" s="1"/>
    </row>
    <row r="375" spans="1:73" s="40" customFormat="1" x14ac:dyDescent="0.2">
      <c r="A375" s="169" t="s">
        <v>607</v>
      </c>
      <c r="B375" s="170" t="s">
        <v>608</v>
      </c>
      <c r="C375" s="170" t="s">
        <v>16</v>
      </c>
      <c r="D375" s="170" t="s">
        <v>613</v>
      </c>
      <c r="E375" s="26">
        <v>3888246</v>
      </c>
      <c r="F375" s="54">
        <v>3918258</v>
      </c>
      <c r="G375" s="2">
        <f t="shared" si="11"/>
        <v>30012</v>
      </c>
      <c r="H375" s="44">
        <f t="shared" si="12"/>
        <v>7.7000000000000002E-3</v>
      </c>
      <c r="I375" s="166" t="s">
        <v>870</v>
      </c>
      <c r="J375" s="168" t="s">
        <v>870</v>
      </c>
      <c r="K375" s="166">
        <v>2017</v>
      </c>
      <c r="L375" s="185">
        <v>-64.8599999999999</v>
      </c>
      <c r="M375" s="186">
        <v>-35.820000000000164</v>
      </c>
      <c r="N375" s="167"/>
      <c r="O375" s="167"/>
      <c r="P375" s="172"/>
      <c r="Q375" s="172"/>
      <c r="R375" s="172"/>
      <c r="S375" s="172"/>
      <c r="T375" s="172"/>
      <c r="U375" s="172"/>
      <c r="V375" s="172"/>
      <c r="W375" s="172"/>
      <c r="X375" s="172"/>
      <c r="Y375" s="172"/>
      <c r="Z375" s="172"/>
      <c r="AA375" s="172"/>
      <c r="AB375" s="172"/>
      <c r="AC375" s="172"/>
      <c r="AD375" s="172"/>
      <c r="AE375" s="172"/>
      <c r="AF375" s="172"/>
      <c r="AG375" s="172"/>
      <c r="AH375" s="172"/>
      <c r="AI375" s="172"/>
      <c r="AJ375" s="172"/>
      <c r="AK375" s="172"/>
      <c r="AL375" s="172"/>
      <c r="AM375" s="172"/>
      <c r="AN375" s="172"/>
      <c r="AO375" s="172"/>
      <c r="AP375" s="172"/>
      <c r="AQ375" s="172"/>
      <c r="AR375" s="172"/>
      <c r="AS375" s="172"/>
      <c r="AT375" s="172"/>
      <c r="AU375" s="172"/>
      <c r="AV375" s="172"/>
      <c r="AW375" s="172"/>
      <c r="AX375" s="172"/>
      <c r="AY375" s="172"/>
      <c r="AZ375" s="172"/>
      <c r="BA375" s="172"/>
      <c r="BB375" s="172"/>
      <c r="BC375" s="172"/>
      <c r="BD375" s="172"/>
      <c r="BE375" s="172"/>
      <c r="BF375" s="172"/>
      <c r="BG375" s="172"/>
      <c r="BH375" s="172"/>
      <c r="BI375" s="172"/>
      <c r="BJ375" s="172"/>
      <c r="BK375" s="172"/>
      <c r="BL375" s="1"/>
      <c r="BM375" s="1"/>
      <c r="BN375" s="1"/>
      <c r="BO375" s="1"/>
      <c r="BP375" s="1"/>
      <c r="BQ375" s="1"/>
      <c r="BR375" s="1"/>
      <c r="BS375" s="1"/>
      <c r="BT375" s="1"/>
      <c r="BU375" s="1"/>
    </row>
    <row r="376" spans="1:73" s="40" customFormat="1" x14ac:dyDescent="0.2">
      <c r="A376" s="169" t="s">
        <v>607</v>
      </c>
      <c r="B376" s="170" t="s">
        <v>608</v>
      </c>
      <c r="C376" s="170" t="s">
        <v>82</v>
      </c>
      <c r="D376" s="170" t="s">
        <v>614</v>
      </c>
      <c r="E376" s="26">
        <v>2334151</v>
      </c>
      <c r="F376" s="54">
        <v>2456580</v>
      </c>
      <c r="G376" s="2">
        <f t="shared" si="11"/>
        <v>122429</v>
      </c>
      <c r="H376" s="44">
        <f t="shared" si="12"/>
        <v>5.2499999999999998E-2</v>
      </c>
      <c r="I376" s="166" t="s">
        <v>870</v>
      </c>
      <c r="J376" s="168" t="s">
        <v>870</v>
      </c>
      <c r="K376" s="166" t="s">
        <v>870</v>
      </c>
      <c r="L376" s="185" t="s">
        <v>870</v>
      </c>
      <c r="M376" s="186" t="s">
        <v>870</v>
      </c>
      <c r="N376" s="167"/>
      <c r="O376" s="167"/>
      <c r="P376" s="172"/>
      <c r="Q376" s="172"/>
      <c r="R376" s="172"/>
      <c r="S376" s="172"/>
      <c r="T376" s="172"/>
      <c r="U376" s="172"/>
      <c r="V376" s="172"/>
      <c r="W376" s="172"/>
      <c r="X376" s="172"/>
      <c r="Y376" s="172"/>
      <c r="Z376" s="172"/>
      <c r="AA376" s="172"/>
      <c r="AB376" s="172"/>
      <c r="AC376" s="172"/>
      <c r="AD376" s="172"/>
      <c r="AE376" s="172"/>
      <c r="AF376" s="172"/>
      <c r="AG376" s="172"/>
      <c r="AH376" s="172"/>
      <c r="AI376" s="172"/>
      <c r="AJ376" s="172"/>
      <c r="AK376" s="172"/>
      <c r="AL376" s="172"/>
      <c r="AM376" s="172"/>
      <c r="AN376" s="172"/>
      <c r="AO376" s="172"/>
      <c r="AP376" s="172"/>
      <c r="AQ376" s="172"/>
      <c r="AR376" s="172"/>
      <c r="AS376" s="172"/>
      <c r="AT376" s="172"/>
      <c r="AU376" s="172"/>
      <c r="AV376" s="172"/>
      <c r="AW376" s="172"/>
      <c r="AX376" s="172"/>
      <c r="AY376" s="172"/>
      <c r="AZ376" s="172"/>
      <c r="BA376" s="172"/>
      <c r="BB376" s="172"/>
      <c r="BC376" s="172"/>
      <c r="BD376" s="172"/>
      <c r="BE376" s="172"/>
      <c r="BF376" s="172"/>
      <c r="BG376" s="172"/>
      <c r="BH376" s="172"/>
      <c r="BI376" s="172"/>
      <c r="BJ376" s="172"/>
      <c r="BK376" s="172"/>
      <c r="BL376" s="1"/>
      <c r="BM376" s="1"/>
      <c r="BN376" s="1"/>
      <c r="BO376" s="1"/>
      <c r="BP376" s="1"/>
      <c r="BQ376" s="1"/>
      <c r="BR376" s="1"/>
      <c r="BS376" s="1"/>
      <c r="BT376" s="1"/>
      <c r="BU376" s="1"/>
    </row>
    <row r="377" spans="1:73" s="40" customFormat="1" x14ac:dyDescent="0.2">
      <c r="A377" s="169" t="s">
        <v>607</v>
      </c>
      <c r="B377" s="170" t="s">
        <v>608</v>
      </c>
      <c r="C377" s="170" t="s">
        <v>59</v>
      </c>
      <c r="D377" s="170" t="s">
        <v>615</v>
      </c>
      <c r="E377" s="26">
        <v>697557</v>
      </c>
      <c r="F377" s="54">
        <v>725560</v>
      </c>
      <c r="G377" s="2">
        <f t="shared" si="11"/>
        <v>28003</v>
      </c>
      <c r="H377" s="44">
        <f t="shared" si="12"/>
        <v>4.0099999999999997E-2</v>
      </c>
      <c r="I377" s="166" t="s">
        <v>870</v>
      </c>
      <c r="J377" s="168" t="s">
        <v>870</v>
      </c>
      <c r="K377" s="166" t="s">
        <v>870</v>
      </c>
      <c r="L377" s="185" t="s">
        <v>870</v>
      </c>
      <c r="M377" s="186" t="s">
        <v>870</v>
      </c>
      <c r="N377" s="167"/>
      <c r="O377" s="167"/>
      <c r="P377" s="172"/>
      <c r="Q377" s="172"/>
      <c r="R377" s="172"/>
      <c r="S377" s="172"/>
      <c r="T377" s="172"/>
      <c r="U377" s="172"/>
      <c r="V377" s="172"/>
      <c r="W377" s="172"/>
      <c r="X377" s="172"/>
      <c r="Y377" s="172"/>
      <c r="Z377" s="172"/>
      <c r="AA377" s="172"/>
      <c r="AB377" s="172"/>
      <c r="AC377" s="172"/>
      <c r="AD377" s="172"/>
      <c r="AE377" s="172"/>
      <c r="AF377" s="172"/>
      <c r="AG377" s="172"/>
      <c r="AH377" s="172"/>
      <c r="AI377" s="172"/>
      <c r="AJ377" s="172"/>
      <c r="AK377" s="172"/>
      <c r="AL377" s="172"/>
      <c r="AM377" s="172"/>
      <c r="AN377" s="172"/>
      <c r="AO377" s="172"/>
      <c r="AP377" s="172"/>
      <c r="AQ377" s="172"/>
      <c r="AR377" s="172"/>
      <c r="AS377" s="172"/>
      <c r="AT377" s="172"/>
      <c r="AU377" s="172"/>
      <c r="AV377" s="172"/>
      <c r="AW377" s="172"/>
      <c r="AX377" s="172"/>
      <c r="AY377" s="172"/>
      <c r="AZ377" s="172"/>
      <c r="BA377" s="172"/>
      <c r="BB377" s="172"/>
      <c r="BC377" s="172"/>
      <c r="BD377" s="172"/>
      <c r="BE377" s="172"/>
      <c r="BF377" s="172"/>
      <c r="BG377" s="172"/>
      <c r="BH377" s="172"/>
      <c r="BI377" s="172"/>
      <c r="BJ377" s="172"/>
      <c r="BK377" s="172"/>
      <c r="BL377" s="1"/>
      <c r="BM377" s="1"/>
      <c r="BN377" s="1"/>
      <c r="BO377" s="1"/>
      <c r="BP377" s="1"/>
      <c r="BQ377" s="1"/>
      <c r="BR377" s="1"/>
      <c r="BS377" s="1"/>
      <c r="BT377" s="1"/>
      <c r="BU377" s="1"/>
    </row>
    <row r="378" spans="1:73" s="40" customFormat="1" x14ac:dyDescent="0.2">
      <c r="A378" s="169" t="s">
        <v>607</v>
      </c>
      <c r="B378" s="170" t="s">
        <v>608</v>
      </c>
      <c r="C378" s="170" t="s">
        <v>37</v>
      </c>
      <c r="D378" s="170" t="s">
        <v>144</v>
      </c>
      <c r="E378" s="26">
        <v>1137355</v>
      </c>
      <c r="F378" s="54">
        <v>1146051</v>
      </c>
      <c r="G378" s="2">
        <f t="shared" si="11"/>
        <v>8696</v>
      </c>
      <c r="H378" s="44">
        <f t="shared" si="12"/>
        <v>7.6E-3</v>
      </c>
      <c r="I378" s="166" t="s">
        <v>870</v>
      </c>
      <c r="J378" s="168" t="s">
        <v>870</v>
      </c>
      <c r="K378" s="166">
        <v>2017</v>
      </c>
      <c r="L378" s="185">
        <v>-16.650000000000034</v>
      </c>
      <c r="M378" s="186">
        <v>-16.039999999999992</v>
      </c>
      <c r="N378" s="167"/>
      <c r="O378" s="167"/>
      <c r="P378" s="172"/>
      <c r="Q378" s="172"/>
      <c r="R378" s="172"/>
      <c r="S378" s="172"/>
      <c r="T378" s="172"/>
      <c r="U378" s="172"/>
      <c r="V378" s="172"/>
      <c r="W378" s="172"/>
      <c r="X378" s="172"/>
      <c r="Y378" s="172"/>
      <c r="Z378" s="172"/>
      <c r="AA378" s="172"/>
      <c r="AB378" s="172"/>
      <c r="AC378" s="172"/>
      <c r="AD378" s="172"/>
      <c r="AE378" s="172"/>
      <c r="AF378" s="172"/>
      <c r="AG378" s="172"/>
      <c r="AH378" s="172"/>
      <c r="AI378" s="172"/>
      <c r="AJ378" s="172"/>
      <c r="AK378" s="172"/>
      <c r="AL378" s="172"/>
      <c r="AM378" s="172"/>
      <c r="AN378" s="172"/>
      <c r="AO378" s="172"/>
      <c r="AP378" s="172"/>
      <c r="AQ378" s="172"/>
      <c r="AR378" s="172"/>
      <c r="AS378" s="172"/>
      <c r="AT378" s="172"/>
      <c r="AU378" s="172"/>
      <c r="AV378" s="172"/>
      <c r="AW378" s="172"/>
      <c r="AX378" s="172"/>
      <c r="AY378" s="172"/>
      <c r="AZ378" s="172"/>
      <c r="BA378" s="172"/>
      <c r="BB378" s="172"/>
      <c r="BC378" s="172"/>
      <c r="BD378" s="172"/>
      <c r="BE378" s="172"/>
      <c r="BF378" s="172"/>
      <c r="BG378" s="172"/>
      <c r="BH378" s="172"/>
      <c r="BI378" s="172"/>
      <c r="BJ378" s="172"/>
      <c r="BK378" s="172"/>
      <c r="BL378" s="1"/>
      <c r="BM378" s="1"/>
      <c r="BN378" s="1"/>
      <c r="BO378" s="1"/>
      <c r="BP378" s="1"/>
      <c r="BQ378" s="1"/>
      <c r="BR378" s="1"/>
      <c r="BS378" s="1"/>
      <c r="BT378" s="1"/>
      <c r="BU378" s="1"/>
    </row>
    <row r="379" spans="1:73" s="40" customFormat="1" x14ac:dyDescent="0.2">
      <c r="A379" s="169" t="s">
        <v>607</v>
      </c>
      <c r="B379" s="170" t="s">
        <v>608</v>
      </c>
      <c r="C379" s="170" t="s">
        <v>215</v>
      </c>
      <c r="D379" s="170" t="s">
        <v>616</v>
      </c>
      <c r="E379" s="26">
        <v>1950909</v>
      </c>
      <c r="F379" s="54">
        <v>2078477</v>
      </c>
      <c r="G379" s="2">
        <f t="shared" si="11"/>
        <v>127568</v>
      </c>
      <c r="H379" s="44">
        <f t="shared" si="12"/>
        <v>6.54E-2</v>
      </c>
      <c r="I379" s="166" t="s">
        <v>870</v>
      </c>
      <c r="J379" s="168" t="s">
        <v>870</v>
      </c>
      <c r="K379" s="166" t="s">
        <v>870</v>
      </c>
      <c r="L379" s="185" t="s">
        <v>870</v>
      </c>
      <c r="M379" s="186" t="s">
        <v>870</v>
      </c>
      <c r="N379" s="167"/>
      <c r="O379" s="167"/>
      <c r="P379" s="172"/>
      <c r="Q379" s="172"/>
      <c r="R379" s="172"/>
      <c r="S379" s="172"/>
      <c r="T379" s="172"/>
      <c r="U379" s="172"/>
      <c r="V379" s="172"/>
      <c r="W379" s="172"/>
      <c r="X379" s="172"/>
      <c r="Y379" s="172"/>
      <c r="Z379" s="172"/>
      <c r="AA379" s="172"/>
      <c r="AB379" s="172"/>
      <c r="AC379" s="172"/>
      <c r="AD379" s="172"/>
      <c r="AE379" s="172"/>
      <c r="AF379" s="172"/>
      <c r="AG379" s="172"/>
      <c r="AH379" s="172"/>
      <c r="AI379" s="172"/>
      <c r="AJ379" s="172"/>
      <c r="AK379" s="172"/>
      <c r="AL379" s="172"/>
      <c r="AM379" s="172"/>
      <c r="AN379" s="172"/>
      <c r="AO379" s="172"/>
      <c r="AP379" s="172"/>
      <c r="AQ379" s="172"/>
      <c r="AR379" s="172"/>
      <c r="AS379" s="172"/>
      <c r="AT379" s="172"/>
      <c r="AU379" s="172"/>
      <c r="AV379" s="172"/>
      <c r="AW379" s="172"/>
      <c r="AX379" s="172"/>
      <c r="AY379" s="172"/>
      <c r="AZ379" s="172"/>
      <c r="BA379" s="172"/>
      <c r="BB379" s="172"/>
      <c r="BC379" s="172"/>
      <c r="BD379" s="172"/>
      <c r="BE379" s="172"/>
      <c r="BF379" s="172"/>
      <c r="BG379" s="172"/>
      <c r="BH379" s="172"/>
      <c r="BI379" s="172"/>
      <c r="BJ379" s="172"/>
      <c r="BK379" s="172"/>
      <c r="BL379" s="1"/>
      <c r="BM379" s="1"/>
      <c r="BN379" s="1"/>
      <c r="BO379" s="1"/>
      <c r="BP379" s="1"/>
      <c r="BQ379" s="1"/>
      <c r="BR379" s="1"/>
      <c r="BS379" s="1"/>
      <c r="BT379" s="1"/>
      <c r="BU379" s="1"/>
    </row>
    <row r="380" spans="1:73" s="40" customFormat="1" x14ac:dyDescent="0.2">
      <c r="A380" s="169" t="s">
        <v>617</v>
      </c>
      <c r="B380" s="170" t="s">
        <v>618</v>
      </c>
      <c r="C380" s="170" t="s">
        <v>176</v>
      </c>
      <c r="D380" s="170" t="s">
        <v>619</v>
      </c>
      <c r="E380" s="26">
        <v>261584</v>
      </c>
      <c r="F380" s="54">
        <v>328824</v>
      </c>
      <c r="G380" s="2">
        <f t="shared" si="11"/>
        <v>67240</v>
      </c>
      <c r="H380" s="44">
        <f t="shared" si="12"/>
        <v>0.25700000000000001</v>
      </c>
      <c r="I380" s="166" t="s">
        <v>870</v>
      </c>
      <c r="J380" s="168" t="s">
        <v>870</v>
      </c>
      <c r="K380" s="166" t="s">
        <v>870</v>
      </c>
      <c r="L380" s="185" t="s">
        <v>870</v>
      </c>
      <c r="M380" s="186" t="s">
        <v>870</v>
      </c>
      <c r="N380" s="167"/>
      <c r="O380" s="167"/>
      <c r="P380" s="172"/>
      <c r="Q380" s="172"/>
      <c r="R380" s="172"/>
      <c r="S380" s="172"/>
      <c r="T380" s="172"/>
      <c r="U380" s="172"/>
      <c r="V380" s="172"/>
      <c r="W380" s="172"/>
      <c r="X380" s="172"/>
      <c r="Y380" s="172"/>
      <c r="Z380" s="172"/>
      <c r="AA380" s="172"/>
      <c r="AB380" s="172"/>
      <c r="AC380" s="172"/>
      <c r="AD380" s="172"/>
      <c r="AE380" s="172"/>
      <c r="AF380" s="172"/>
      <c r="AG380" s="172"/>
      <c r="AH380" s="172"/>
      <c r="AI380" s="172"/>
      <c r="AJ380" s="172"/>
      <c r="AK380" s="172"/>
      <c r="AL380" s="172"/>
      <c r="AM380" s="172"/>
      <c r="AN380" s="172"/>
      <c r="AO380" s="172"/>
      <c r="AP380" s="172"/>
      <c r="AQ380" s="172"/>
      <c r="AR380" s="172"/>
      <c r="AS380" s="172"/>
      <c r="AT380" s="172"/>
      <c r="AU380" s="172"/>
      <c r="AV380" s="172"/>
      <c r="AW380" s="172"/>
      <c r="AX380" s="172"/>
      <c r="AY380" s="172"/>
      <c r="AZ380" s="172"/>
      <c r="BA380" s="172"/>
      <c r="BB380" s="172"/>
      <c r="BC380" s="172"/>
      <c r="BD380" s="172"/>
      <c r="BE380" s="172"/>
      <c r="BF380" s="172"/>
      <c r="BG380" s="172"/>
      <c r="BH380" s="172"/>
      <c r="BI380" s="172"/>
      <c r="BJ380" s="172"/>
      <c r="BK380" s="172"/>
      <c r="BL380" s="1"/>
      <c r="BM380" s="1"/>
      <c r="BN380" s="1"/>
      <c r="BO380" s="1"/>
      <c r="BP380" s="1"/>
      <c r="BQ380" s="1"/>
      <c r="BR380" s="1"/>
      <c r="BS380" s="1"/>
      <c r="BT380" s="1"/>
      <c r="BU380" s="1"/>
    </row>
    <row r="381" spans="1:73" s="40" customFormat="1" x14ac:dyDescent="0.2">
      <c r="A381" s="169" t="s">
        <v>617</v>
      </c>
      <c r="B381" s="170" t="s">
        <v>618</v>
      </c>
      <c r="C381" s="170" t="s">
        <v>382</v>
      </c>
      <c r="D381" s="170" t="s">
        <v>620</v>
      </c>
      <c r="E381" s="26">
        <v>211833</v>
      </c>
      <c r="F381" s="54">
        <v>228105</v>
      </c>
      <c r="G381" s="2">
        <f t="shared" si="11"/>
        <v>16272</v>
      </c>
      <c r="H381" s="44">
        <f t="shared" si="12"/>
        <v>7.6799999999999993E-2</v>
      </c>
      <c r="I381" s="166" t="s">
        <v>870</v>
      </c>
      <c r="J381" s="168" t="s">
        <v>870</v>
      </c>
      <c r="K381" s="166">
        <v>2017</v>
      </c>
      <c r="L381" s="185">
        <v>-1.6500000000000057</v>
      </c>
      <c r="M381" s="186">
        <v>-3.1500000000000057</v>
      </c>
      <c r="N381" s="167"/>
      <c r="O381" s="167"/>
      <c r="P381" s="172"/>
      <c r="Q381" s="172"/>
      <c r="R381" s="172"/>
      <c r="S381" s="172"/>
      <c r="T381" s="172"/>
      <c r="U381" s="172"/>
      <c r="V381" s="172"/>
      <c r="W381" s="172"/>
      <c r="X381" s="172"/>
      <c r="Y381" s="172"/>
      <c r="Z381" s="172"/>
      <c r="AA381" s="172"/>
      <c r="AB381" s="172"/>
      <c r="AC381" s="172"/>
      <c r="AD381" s="172"/>
      <c r="AE381" s="172"/>
      <c r="AF381" s="172"/>
      <c r="AG381" s="172"/>
      <c r="AH381" s="172"/>
      <c r="AI381" s="172"/>
      <c r="AJ381" s="172"/>
      <c r="AK381" s="172"/>
      <c r="AL381" s="172"/>
      <c r="AM381" s="172"/>
      <c r="AN381" s="172"/>
      <c r="AO381" s="172"/>
      <c r="AP381" s="172"/>
      <c r="AQ381" s="172"/>
      <c r="AR381" s="172"/>
      <c r="AS381" s="172"/>
      <c r="AT381" s="172"/>
      <c r="AU381" s="172"/>
      <c r="AV381" s="172"/>
      <c r="AW381" s="172"/>
      <c r="AX381" s="172"/>
      <c r="AY381" s="172"/>
      <c r="AZ381" s="172"/>
      <c r="BA381" s="172"/>
      <c r="BB381" s="172"/>
      <c r="BC381" s="172"/>
      <c r="BD381" s="172"/>
      <c r="BE381" s="172"/>
      <c r="BF381" s="172"/>
      <c r="BG381" s="172"/>
      <c r="BH381" s="172"/>
      <c r="BI381" s="172"/>
      <c r="BJ381" s="172"/>
      <c r="BK381" s="172"/>
      <c r="BL381" s="1"/>
      <c r="BM381" s="1"/>
      <c r="BN381" s="1"/>
      <c r="BO381" s="1"/>
      <c r="BP381" s="1"/>
      <c r="BQ381" s="1"/>
      <c r="BR381" s="1"/>
      <c r="BS381" s="1"/>
      <c r="BT381" s="1"/>
      <c r="BU381" s="1"/>
    </row>
    <row r="382" spans="1:73" s="40" customFormat="1" x14ac:dyDescent="0.2">
      <c r="A382" s="169" t="s">
        <v>617</v>
      </c>
      <c r="B382" s="170" t="s">
        <v>618</v>
      </c>
      <c r="C382" s="170" t="s">
        <v>245</v>
      </c>
      <c r="D382" s="170" t="s">
        <v>621</v>
      </c>
      <c r="E382" s="26">
        <v>123175</v>
      </c>
      <c r="F382" s="54">
        <v>146993</v>
      </c>
      <c r="G382" s="2">
        <f t="shared" si="11"/>
        <v>23818</v>
      </c>
      <c r="H382" s="44">
        <f t="shared" si="12"/>
        <v>0.19339999999999999</v>
      </c>
      <c r="I382" s="166" t="s">
        <v>870</v>
      </c>
      <c r="J382" s="168" t="s">
        <v>870</v>
      </c>
      <c r="K382" s="166" t="s">
        <v>870</v>
      </c>
      <c r="L382" s="185" t="s">
        <v>870</v>
      </c>
      <c r="M382" s="186" t="s">
        <v>870</v>
      </c>
      <c r="N382" s="167"/>
      <c r="O382" s="167"/>
      <c r="P382" s="172"/>
      <c r="Q382" s="172"/>
      <c r="R382" s="172"/>
      <c r="S382" s="172"/>
      <c r="T382" s="172"/>
      <c r="U382" s="172"/>
      <c r="V382" s="172"/>
      <c r="W382" s="172"/>
      <c r="X382" s="172"/>
      <c r="Y382" s="172"/>
      <c r="Z382" s="172"/>
      <c r="AA382" s="172"/>
      <c r="AB382" s="172"/>
      <c r="AC382" s="172"/>
      <c r="AD382" s="172"/>
      <c r="AE382" s="172"/>
      <c r="AF382" s="172"/>
      <c r="AG382" s="172"/>
      <c r="AH382" s="172"/>
      <c r="AI382" s="172"/>
      <c r="AJ382" s="172"/>
      <c r="AK382" s="172"/>
      <c r="AL382" s="172"/>
      <c r="AM382" s="172"/>
      <c r="AN382" s="172"/>
      <c r="AO382" s="172"/>
      <c r="AP382" s="172"/>
      <c r="AQ382" s="172"/>
      <c r="AR382" s="172"/>
      <c r="AS382" s="172"/>
      <c r="AT382" s="172"/>
      <c r="AU382" s="172"/>
      <c r="AV382" s="172"/>
      <c r="AW382" s="172"/>
      <c r="AX382" s="172"/>
      <c r="AY382" s="172"/>
      <c r="AZ382" s="172"/>
      <c r="BA382" s="172"/>
      <c r="BB382" s="172"/>
      <c r="BC382" s="172"/>
      <c r="BD382" s="172"/>
      <c r="BE382" s="172"/>
      <c r="BF382" s="172"/>
      <c r="BG382" s="172"/>
      <c r="BH382" s="172"/>
      <c r="BI382" s="172"/>
      <c r="BJ382" s="172"/>
      <c r="BK382" s="172"/>
      <c r="BL382" s="1"/>
      <c r="BM382" s="1"/>
      <c r="BN382" s="1"/>
      <c r="BO382" s="1"/>
      <c r="BP382" s="1"/>
      <c r="BQ382" s="1"/>
      <c r="BR382" s="1"/>
      <c r="BS382" s="1"/>
      <c r="BT382" s="1"/>
      <c r="BU382" s="1"/>
    </row>
    <row r="383" spans="1:73" s="40" customFormat="1" x14ac:dyDescent="0.2">
      <c r="A383" s="169" t="s">
        <v>617</v>
      </c>
      <c r="B383" s="170" t="s">
        <v>618</v>
      </c>
      <c r="C383" s="170" t="s">
        <v>622</v>
      </c>
      <c r="D383" s="170" t="s">
        <v>623</v>
      </c>
      <c r="E383" s="26">
        <v>953723</v>
      </c>
      <c r="F383" s="54">
        <v>1040578</v>
      </c>
      <c r="G383" s="2">
        <f t="shared" si="11"/>
        <v>86855</v>
      </c>
      <c r="H383" s="44">
        <f t="shared" si="12"/>
        <v>9.11E-2</v>
      </c>
      <c r="I383" s="166" t="s">
        <v>870</v>
      </c>
      <c r="J383" s="168" t="s">
        <v>870</v>
      </c>
      <c r="K383" s="166" t="s">
        <v>870</v>
      </c>
      <c r="L383" s="185" t="s">
        <v>870</v>
      </c>
      <c r="M383" s="186" t="s">
        <v>870</v>
      </c>
      <c r="N383" s="167"/>
      <c r="O383" s="167"/>
      <c r="P383" s="172"/>
      <c r="Q383" s="172"/>
      <c r="R383" s="172"/>
      <c r="S383" s="172"/>
      <c r="T383" s="172"/>
      <c r="U383" s="172"/>
      <c r="V383" s="172"/>
      <c r="W383" s="172"/>
      <c r="X383" s="172"/>
      <c r="Y383" s="172"/>
      <c r="Z383" s="172"/>
      <c r="AA383" s="172"/>
      <c r="AB383" s="172"/>
      <c r="AC383" s="172"/>
      <c r="AD383" s="172"/>
      <c r="AE383" s="172"/>
      <c r="AF383" s="172"/>
      <c r="AG383" s="172"/>
      <c r="AH383" s="172"/>
      <c r="AI383" s="172"/>
      <c r="AJ383" s="172"/>
      <c r="AK383" s="172"/>
      <c r="AL383" s="172"/>
      <c r="AM383" s="172"/>
      <c r="AN383" s="172"/>
      <c r="AO383" s="172"/>
      <c r="AP383" s="172"/>
      <c r="AQ383" s="172"/>
      <c r="AR383" s="172"/>
      <c r="AS383" s="172"/>
      <c r="AT383" s="172"/>
      <c r="AU383" s="172"/>
      <c r="AV383" s="172"/>
      <c r="AW383" s="172"/>
      <c r="AX383" s="172"/>
      <c r="AY383" s="172"/>
      <c r="AZ383" s="172"/>
      <c r="BA383" s="172"/>
      <c r="BB383" s="172"/>
      <c r="BC383" s="172"/>
      <c r="BD383" s="172"/>
      <c r="BE383" s="172"/>
      <c r="BF383" s="172"/>
      <c r="BG383" s="172"/>
      <c r="BH383" s="172"/>
      <c r="BI383" s="172"/>
      <c r="BJ383" s="172"/>
      <c r="BK383" s="172"/>
      <c r="BL383" s="1"/>
      <c r="BM383" s="1"/>
      <c r="BN383" s="1"/>
      <c r="BO383" s="1"/>
      <c r="BP383" s="1"/>
      <c r="BQ383" s="1"/>
      <c r="BR383" s="1"/>
      <c r="BS383" s="1"/>
      <c r="BT383" s="1"/>
      <c r="BU383" s="1"/>
    </row>
    <row r="384" spans="1:73" s="40" customFormat="1" x14ac:dyDescent="0.2">
      <c r="A384" s="169" t="s">
        <v>617</v>
      </c>
      <c r="B384" s="170" t="s">
        <v>618</v>
      </c>
      <c r="C384" s="170" t="s">
        <v>624</v>
      </c>
      <c r="D384" s="170" t="s">
        <v>625</v>
      </c>
      <c r="E384" s="26">
        <v>1350839</v>
      </c>
      <c r="F384" s="54">
        <v>1403564</v>
      </c>
      <c r="G384" s="2">
        <f t="shared" si="11"/>
        <v>52725</v>
      </c>
      <c r="H384" s="44">
        <f t="shared" si="12"/>
        <v>3.9E-2</v>
      </c>
      <c r="I384" s="166" t="s">
        <v>870</v>
      </c>
      <c r="J384" s="168" t="s">
        <v>870</v>
      </c>
      <c r="K384" s="166">
        <v>2017</v>
      </c>
      <c r="L384" s="185">
        <v>-6.4100000000000819</v>
      </c>
      <c r="M384" s="186">
        <v>3.4699999999999704</v>
      </c>
      <c r="N384" s="167"/>
      <c r="O384" s="167"/>
      <c r="P384" s="172"/>
      <c r="Q384" s="172"/>
      <c r="R384" s="172"/>
      <c r="S384" s="172"/>
      <c r="T384" s="172"/>
      <c r="U384" s="172"/>
      <c r="V384" s="172"/>
      <c r="W384" s="172"/>
      <c r="X384" s="172"/>
      <c r="Y384" s="172"/>
      <c r="Z384" s="172"/>
      <c r="AA384" s="172"/>
      <c r="AB384" s="172"/>
      <c r="AC384" s="172"/>
      <c r="AD384" s="172"/>
      <c r="AE384" s="172"/>
      <c r="AF384" s="172"/>
      <c r="AG384" s="172"/>
      <c r="AH384" s="172"/>
      <c r="AI384" s="172"/>
      <c r="AJ384" s="172"/>
      <c r="AK384" s="172"/>
      <c r="AL384" s="172"/>
      <c r="AM384" s="172"/>
      <c r="AN384" s="172"/>
      <c r="AO384" s="172"/>
      <c r="AP384" s="172"/>
      <c r="AQ384" s="172"/>
      <c r="AR384" s="172"/>
      <c r="AS384" s="172"/>
      <c r="AT384" s="172"/>
      <c r="AU384" s="172"/>
      <c r="AV384" s="172"/>
      <c r="AW384" s="172"/>
      <c r="AX384" s="172"/>
      <c r="AY384" s="172"/>
      <c r="AZ384" s="172"/>
      <c r="BA384" s="172"/>
      <c r="BB384" s="172"/>
      <c r="BC384" s="172"/>
      <c r="BD384" s="172"/>
      <c r="BE384" s="172"/>
      <c r="BF384" s="172"/>
      <c r="BG384" s="172"/>
      <c r="BH384" s="172"/>
      <c r="BI384" s="172"/>
      <c r="BJ384" s="172"/>
      <c r="BK384" s="172"/>
      <c r="BL384" s="1"/>
      <c r="BM384" s="1"/>
      <c r="BN384" s="1"/>
      <c r="BO384" s="1"/>
      <c r="BP384" s="1"/>
      <c r="BQ384" s="1"/>
      <c r="BR384" s="1"/>
      <c r="BS384" s="1"/>
      <c r="BT384" s="1"/>
      <c r="BU384" s="1"/>
    </row>
    <row r="385" spans="1:73" s="40" customFormat="1" x14ac:dyDescent="0.2">
      <c r="A385" s="169" t="s">
        <v>617</v>
      </c>
      <c r="B385" s="170" t="s">
        <v>618</v>
      </c>
      <c r="C385" s="170" t="s">
        <v>57</v>
      </c>
      <c r="D385" s="170" t="s">
        <v>626</v>
      </c>
      <c r="E385" s="26">
        <v>2883579</v>
      </c>
      <c r="F385" s="54">
        <v>2620710</v>
      </c>
      <c r="G385" s="2">
        <f t="shared" si="11"/>
        <v>-262869</v>
      </c>
      <c r="H385" s="44">
        <f t="shared" si="12"/>
        <v>-9.1200000000000003E-2</v>
      </c>
      <c r="I385" s="166" t="s">
        <v>870</v>
      </c>
      <c r="J385" s="168" t="s">
        <v>870</v>
      </c>
      <c r="K385" s="166">
        <v>2017</v>
      </c>
      <c r="L385" s="185">
        <v>-122.52999999999997</v>
      </c>
      <c r="M385" s="186">
        <v>-77.440000000000055</v>
      </c>
      <c r="N385" s="167"/>
      <c r="O385" s="167"/>
      <c r="P385" s="172"/>
      <c r="Q385" s="172"/>
      <c r="R385" s="172"/>
      <c r="S385" s="172"/>
      <c r="T385" s="172"/>
      <c r="U385" s="172"/>
      <c r="V385" s="172"/>
      <c r="W385" s="172"/>
      <c r="X385" s="172"/>
      <c r="Y385" s="172"/>
      <c r="Z385" s="172"/>
      <c r="AA385" s="172"/>
      <c r="AB385" s="172"/>
      <c r="AC385" s="172"/>
      <c r="AD385" s="172"/>
      <c r="AE385" s="172"/>
      <c r="AF385" s="172"/>
      <c r="AG385" s="172"/>
      <c r="AH385" s="172"/>
      <c r="AI385" s="172"/>
      <c r="AJ385" s="172"/>
      <c r="AK385" s="172"/>
      <c r="AL385" s="172"/>
      <c r="AM385" s="172"/>
      <c r="AN385" s="172"/>
      <c r="AO385" s="172"/>
      <c r="AP385" s="172"/>
      <c r="AQ385" s="172"/>
      <c r="AR385" s="172"/>
      <c r="AS385" s="172"/>
      <c r="AT385" s="172"/>
      <c r="AU385" s="172"/>
      <c r="AV385" s="172"/>
      <c r="AW385" s="172"/>
      <c r="AX385" s="172"/>
      <c r="AY385" s="172"/>
      <c r="AZ385" s="172"/>
      <c r="BA385" s="172"/>
      <c r="BB385" s="172"/>
      <c r="BC385" s="172"/>
      <c r="BD385" s="172"/>
      <c r="BE385" s="172"/>
      <c r="BF385" s="172"/>
      <c r="BG385" s="172"/>
      <c r="BH385" s="172"/>
      <c r="BI385" s="172"/>
      <c r="BJ385" s="172"/>
      <c r="BK385" s="172"/>
      <c r="BL385" s="1"/>
      <c r="BM385" s="1"/>
      <c r="BN385" s="1"/>
      <c r="BO385" s="1"/>
      <c r="BP385" s="1"/>
      <c r="BQ385" s="1"/>
      <c r="BR385" s="1"/>
      <c r="BS385" s="1"/>
      <c r="BT385" s="1"/>
      <c r="BU385" s="1"/>
    </row>
    <row r="386" spans="1:73" s="40" customFormat="1" x14ac:dyDescent="0.2">
      <c r="A386" s="169" t="s">
        <v>617</v>
      </c>
      <c r="B386" s="170" t="s">
        <v>618</v>
      </c>
      <c r="C386" s="170" t="s">
        <v>18</v>
      </c>
      <c r="D386" s="170" t="s">
        <v>627</v>
      </c>
      <c r="E386" s="26">
        <v>227017</v>
      </c>
      <c r="F386" s="54">
        <v>261072</v>
      </c>
      <c r="G386" s="2">
        <f t="shared" si="11"/>
        <v>34055</v>
      </c>
      <c r="H386" s="44">
        <f t="shared" si="12"/>
        <v>0.15</v>
      </c>
      <c r="I386" s="166">
        <v>1</v>
      </c>
      <c r="J386" s="168" t="s">
        <v>870</v>
      </c>
      <c r="K386" s="166">
        <v>2017</v>
      </c>
      <c r="L386" s="185">
        <v>-1.6399999999999864</v>
      </c>
      <c r="M386" s="186">
        <v>-0.80000000000001137</v>
      </c>
      <c r="N386" s="167"/>
      <c r="O386" s="167"/>
      <c r="P386" s="172"/>
      <c r="Q386" s="172"/>
      <c r="R386" s="172"/>
      <c r="S386" s="172"/>
      <c r="T386" s="172"/>
      <c r="U386" s="172"/>
      <c r="V386" s="172"/>
      <c r="W386" s="172"/>
      <c r="X386" s="172"/>
      <c r="Y386" s="172"/>
      <c r="Z386" s="172"/>
      <c r="AA386" s="172"/>
      <c r="AB386" s="172"/>
      <c r="AC386" s="172"/>
      <c r="AD386" s="172"/>
      <c r="AE386" s="172"/>
      <c r="AF386" s="172"/>
      <c r="AG386" s="172"/>
      <c r="AH386" s="172"/>
      <c r="AI386" s="172"/>
      <c r="AJ386" s="172"/>
      <c r="AK386" s="172"/>
      <c r="AL386" s="172"/>
      <c r="AM386" s="172"/>
      <c r="AN386" s="172"/>
      <c r="AO386" s="172"/>
      <c r="AP386" s="172"/>
      <c r="AQ386" s="172"/>
      <c r="AR386" s="172"/>
      <c r="AS386" s="172"/>
      <c r="AT386" s="172"/>
      <c r="AU386" s="172"/>
      <c r="AV386" s="172"/>
      <c r="AW386" s="172"/>
      <c r="AX386" s="172"/>
      <c r="AY386" s="172"/>
      <c r="AZ386" s="172"/>
      <c r="BA386" s="172"/>
      <c r="BB386" s="172"/>
      <c r="BC386" s="172"/>
      <c r="BD386" s="172"/>
      <c r="BE386" s="172"/>
      <c r="BF386" s="172"/>
      <c r="BG386" s="172"/>
      <c r="BH386" s="172"/>
      <c r="BI386" s="172"/>
      <c r="BJ386" s="172"/>
      <c r="BK386" s="172"/>
      <c r="BL386" s="1"/>
      <c r="BM386" s="1"/>
      <c r="BN386" s="1"/>
      <c r="BO386" s="1"/>
      <c r="BP386" s="1"/>
      <c r="BQ386" s="1"/>
      <c r="BR386" s="1"/>
      <c r="BS386" s="1"/>
      <c r="BT386" s="1"/>
      <c r="BU386" s="1"/>
    </row>
    <row r="387" spans="1:73" s="40" customFormat="1" x14ac:dyDescent="0.2">
      <c r="A387" s="169" t="s">
        <v>617</v>
      </c>
      <c r="B387" s="170" t="s">
        <v>618</v>
      </c>
      <c r="C387" s="170" t="s">
        <v>193</v>
      </c>
      <c r="D387" s="170" t="s">
        <v>628</v>
      </c>
      <c r="E387" s="26">
        <v>1062535</v>
      </c>
      <c r="F387" s="54">
        <v>1113693</v>
      </c>
      <c r="G387" s="2">
        <f t="shared" si="11"/>
        <v>51158</v>
      </c>
      <c r="H387" s="44">
        <f t="shared" si="12"/>
        <v>4.8099999999999997E-2</v>
      </c>
      <c r="I387" s="166" t="s">
        <v>870</v>
      </c>
      <c r="J387" s="168" t="s">
        <v>870</v>
      </c>
      <c r="K387" s="166" t="s">
        <v>870</v>
      </c>
      <c r="L387" s="185" t="s">
        <v>870</v>
      </c>
      <c r="M387" s="186" t="s">
        <v>870</v>
      </c>
      <c r="N387" s="167"/>
      <c r="O387" s="167"/>
      <c r="P387" s="172"/>
      <c r="Q387" s="172"/>
      <c r="R387" s="172"/>
      <c r="S387" s="172"/>
      <c r="T387" s="172"/>
      <c r="U387" s="172"/>
      <c r="V387" s="172"/>
      <c r="W387" s="172"/>
      <c r="X387" s="172"/>
      <c r="Y387" s="172"/>
      <c r="Z387" s="172"/>
      <c r="AA387" s="172"/>
      <c r="AB387" s="172"/>
      <c r="AC387" s="172"/>
      <c r="AD387" s="172"/>
      <c r="AE387" s="172"/>
      <c r="AF387" s="172"/>
      <c r="AG387" s="172"/>
      <c r="AH387" s="172"/>
      <c r="AI387" s="172"/>
      <c r="AJ387" s="172"/>
      <c r="AK387" s="172"/>
      <c r="AL387" s="172"/>
      <c r="AM387" s="172"/>
      <c r="AN387" s="172"/>
      <c r="AO387" s="172"/>
      <c r="AP387" s="172"/>
      <c r="AQ387" s="172"/>
      <c r="AR387" s="172"/>
      <c r="AS387" s="172"/>
      <c r="AT387" s="172"/>
      <c r="AU387" s="172"/>
      <c r="AV387" s="172"/>
      <c r="AW387" s="172"/>
      <c r="AX387" s="172"/>
      <c r="AY387" s="172"/>
      <c r="AZ387" s="172"/>
      <c r="BA387" s="172"/>
      <c r="BB387" s="172"/>
      <c r="BC387" s="172"/>
      <c r="BD387" s="172"/>
      <c r="BE387" s="172"/>
      <c r="BF387" s="172"/>
      <c r="BG387" s="172"/>
      <c r="BH387" s="172"/>
      <c r="BI387" s="172"/>
      <c r="BJ387" s="172"/>
      <c r="BK387" s="172"/>
      <c r="BL387" s="1"/>
      <c r="BM387" s="1"/>
      <c r="BN387" s="1"/>
      <c r="BO387" s="1"/>
      <c r="BP387" s="1"/>
      <c r="BQ387" s="1"/>
      <c r="BR387" s="1"/>
      <c r="BS387" s="1"/>
      <c r="BT387" s="1"/>
      <c r="BU387" s="1"/>
    </row>
    <row r="388" spans="1:73" s="40" customFormat="1" x14ac:dyDescent="0.2">
      <c r="A388" s="169" t="s">
        <v>617</v>
      </c>
      <c r="B388" s="170" t="s">
        <v>618</v>
      </c>
      <c r="C388" s="170" t="s">
        <v>22</v>
      </c>
      <c r="D388" s="170" t="s">
        <v>629</v>
      </c>
      <c r="E388" s="26">
        <v>222003</v>
      </c>
      <c r="F388" s="54">
        <v>236472</v>
      </c>
      <c r="G388" s="2">
        <f t="shared" si="11"/>
        <v>14469</v>
      </c>
      <c r="H388" s="44">
        <f t="shared" si="12"/>
        <v>6.5199999999999994E-2</v>
      </c>
      <c r="I388" s="166" t="s">
        <v>870</v>
      </c>
      <c r="J388" s="168" t="s">
        <v>870</v>
      </c>
      <c r="K388" s="166" t="s">
        <v>870</v>
      </c>
      <c r="L388" s="185" t="s">
        <v>870</v>
      </c>
      <c r="M388" s="186" t="s">
        <v>870</v>
      </c>
      <c r="N388" s="167"/>
      <c r="O388" s="167"/>
      <c r="P388" s="172"/>
      <c r="Q388" s="172"/>
      <c r="R388" s="172"/>
      <c r="S388" s="172"/>
      <c r="T388" s="172"/>
      <c r="U388" s="172"/>
      <c r="V388" s="172"/>
      <c r="W388" s="172"/>
      <c r="X388" s="172"/>
      <c r="Y388" s="172"/>
      <c r="Z388" s="172"/>
      <c r="AA388" s="172"/>
      <c r="AB388" s="172"/>
      <c r="AC388" s="172"/>
      <c r="AD388" s="172"/>
      <c r="AE388" s="172"/>
      <c r="AF388" s="172"/>
      <c r="AG388" s="172"/>
      <c r="AH388" s="172"/>
      <c r="AI388" s="172"/>
      <c r="AJ388" s="172"/>
      <c r="AK388" s="172"/>
      <c r="AL388" s="172"/>
      <c r="AM388" s="172"/>
      <c r="AN388" s="172"/>
      <c r="AO388" s="172"/>
      <c r="AP388" s="172"/>
      <c r="AQ388" s="172"/>
      <c r="AR388" s="172"/>
      <c r="AS388" s="172"/>
      <c r="AT388" s="172"/>
      <c r="AU388" s="172"/>
      <c r="AV388" s="172"/>
      <c r="AW388" s="172"/>
      <c r="AX388" s="172"/>
      <c r="AY388" s="172"/>
      <c r="AZ388" s="172"/>
      <c r="BA388" s="172"/>
      <c r="BB388" s="172"/>
      <c r="BC388" s="172"/>
      <c r="BD388" s="172"/>
      <c r="BE388" s="172"/>
      <c r="BF388" s="172"/>
      <c r="BG388" s="172"/>
      <c r="BH388" s="172"/>
      <c r="BI388" s="172"/>
      <c r="BJ388" s="172"/>
      <c r="BK388" s="172"/>
      <c r="BL388" s="1"/>
      <c r="BM388" s="1"/>
      <c r="BN388" s="1"/>
      <c r="BO388" s="1"/>
      <c r="BP388" s="1"/>
      <c r="BQ388" s="1"/>
      <c r="BR388" s="1"/>
      <c r="BS388" s="1"/>
      <c r="BT388" s="1"/>
      <c r="BU388" s="1"/>
    </row>
    <row r="389" spans="1:73" s="40" customFormat="1" x14ac:dyDescent="0.2">
      <c r="A389" s="169" t="s">
        <v>617</v>
      </c>
      <c r="B389" s="170" t="s">
        <v>618</v>
      </c>
      <c r="C389" s="170" t="s">
        <v>308</v>
      </c>
      <c r="D389" s="170" t="s">
        <v>630</v>
      </c>
      <c r="E389" s="26">
        <v>1784308</v>
      </c>
      <c r="F389" s="54">
        <v>1712577</v>
      </c>
      <c r="G389" s="2">
        <f t="shared" si="11"/>
        <v>-71731</v>
      </c>
      <c r="H389" s="44">
        <f t="shared" si="12"/>
        <v>-4.02E-2</v>
      </c>
      <c r="I389" s="166" t="s">
        <v>870</v>
      </c>
      <c r="J389" s="168" t="s">
        <v>870</v>
      </c>
      <c r="K389" s="166">
        <v>2017</v>
      </c>
      <c r="L389" s="185">
        <v>-39.060000000000059</v>
      </c>
      <c r="M389" s="186">
        <v>-9.6599999999999682</v>
      </c>
      <c r="N389" s="167"/>
      <c r="O389" s="167"/>
      <c r="P389" s="172"/>
      <c r="Q389" s="172"/>
      <c r="R389" s="172"/>
      <c r="S389" s="172"/>
      <c r="T389" s="172"/>
      <c r="U389" s="172"/>
      <c r="V389" s="172"/>
      <c r="W389" s="172"/>
      <c r="X389" s="172"/>
      <c r="Y389" s="172"/>
      <c r="Z389" s="172"/>
      <c r="AA389" s="172"/>
      <c r="AB389" s="172"/>
      <c r="AC389" s="172"/>
      <c r="AD389" s="172"/>
      <c r="AE389" s="172"/>
      <c r="AF389" s="172"/>
      <c r="AG389" s="172"/>
      <c r="AH389" s="172"/>
      <c r="AI389" s="172"/>
      <c r="AJ389" s="172"/>
      <c r="AK389" s="172"/>
      <c r="AL389" s="172"/>
      <c r="AM389" s="172"/>
      <c r="AN389" s="172"/>
      <c r="AO389" s="172"/>
      <c r="AP389" s="172"/>
      <c r="AQ389" s="172"/>
      <c r="AR389" s="172"/>
      <c r="AS389" s="172"/>
      <c r="AT389" s="172"/>
      <c r="AU389" s="172"/>
      <c r="AV389" s="172"/>
      <c r="AW389" s="172"/>
      <c r="AX389" s="172"/>
      <c r="AY389" s="172"/>
      <c r="AZ389" s="172"/>
      <c r="BA389" s="172"/>
      <c r="BB389" s="172"/>
      <c r="BC389" s="172"/>
      <c r="BD389" s="172"/>
      <c r="BE389" s="172"/>
      <c r="BF389" s="172"/>
      <c r="BG389" s="172"/>
      <c r="BH389" s="172"/>
      <c r="BI389" s="172"/>
      <c r="BJ389" s="172"/>
      <c r="BK389" s="172"/>
      <c r="BL389" s="1"/>
      <c r="BM389" s="1"/>
      <c r="BN389" s="1"/>
      <c r="BO389" s="1"/>
      <c r="BP389" s="1"/>
      <c r="BQ389" s="1"/>
      <c r="BR389" s="1"/>
      <c r="BS389" s="1"/>
      <c r="BT389" s="1"/>
      <c r="BU389" s="1"/>
    </row>
    <row r="390" spans="1:73" s="40" customFormat="1" x14ac:dyDescent="0.2">
      <c r="A390" s="169" t="s">
        <v>617</v>
      </c>
      <c r="B390" s="170" t="s">
        <v>618</v>
      </c>
      <c r="C390" s="170" t="s">
        <v>631</v>
      </c>
      <c r="D390" s="170" t="s">
        <v>632</v>
      </c>
      <c r="E390" s="26">
        <v>1081953</v>
      </c>
      <c r="F390" s="54">
        <v>1048410</v>
      </c>
      <c r="G390" s="2">
        <f t="shared" si="11"/>
        <v>-33543</v>
      </c>
      <c r="H390" s="44">
        <f t="shared" si="12"/>
        <v>-3.1E-2</v>
      </c>
      <c r="I390" s="166" t="s">
        <v>870</v>
      </c>
      <c r="J390" s="168" t="s">
        <v>870</v>
      </c>
      <c r="K390" s="166">
        <v>2017</v>
      </c>
      <c r="L390" s="185">
        <v>-23.699999999999932</v>
      </c>
      <c r="M390" s="186">
        <v>-10</v>
      </c>
      <c r="N390" s="167"/>
      <c r="O390" s="167"/>
      <c r="P390" s="172"/>
      <c r="Q390" s="172"/>
      <c r="R390" s="172"/>
      <c r="S390" s="172"/>
      <c r="T390" s="172"/>
      <c r="U390" s="172"/>
      <c r="V390" s="172"/>
      <c r="W390" s="172"/>
      <c r="X390" s="172"/>
      <c r="Y390" s="172"/>
      <c r="Z390" s="172"/>
      <c r="AA390" s="172"/>
      <c r="AB390" s="172"/>
      <c r="AC390" s="172"/>
      <c r="AD390" s="172"/>
      <c r="AE390" s="172"/>
      <c r="AF390" s="172"/>
      <c r="AG390" s="172"/>
      <c r="AH390" s="172"/>
      <c r="AI390" s="172"/>
      <c r="AJ390" s="172"/>
      <c r="AK390" s="172"/>
      <c r="AL390" s="172"/>
      <c r="AM390" s="172"/>
      <c r="AN390" s="172"/>
      <c r="AO390" s="172"/>
      <c r="AP390" s="172"/>
      <c r="AQ390" s="172"/>
      <c r="AR390" s="172"/>
      <c r="AS390" s="172"/>
      <c r="AT390" s="172"/>
      <c r="AU390" s="172"/>
      <c r="AV390" s="172"/>
      <c r="AW390" s="172"/>
      <c r="AX390" s="172"/>
      <c r="AY390" s="172"/>
      <c r="AZ390" s="172"/>
      <c r="BA390" s="172"/>
      <c r="BB390" s="172"/>
      <c r="BC390" s="172"/>
      <c r="BD390" s="172"/>
      <c r="BE390" s="172"/>
      <c r="BF390" s="172"/>
      <c r="BG390" s="172"/>
      <c r="BH390" s="172"/>
      <c r="BI390" s="172"/>
      <c r="BJ390" s="172"/>
      <c r="BK390" s="172"/>
      <c r="BL390" s="1"/>
      <c r="BM390" s="1"/>
      <c r="BN390" s="1"/>
      <c r="BO390" s="1"/>
      <c r="BP390" s="1"/>
      <c r="BQ390" s="1"/>
      <c r="BR390" s="1"/>
      <c r="BS390" s="1"/>
      <c r="BT390" s="1"/>
      <c r="BU390" s="1"/>
    </row>
    <row r="391" spans="1:73" s="40" customFormat="1" x14ac:dyDescent="0.2">
      <c r="A391" s="169" t="s">
        <v>617</v>
      </c>
      <c r="B391" s="170" t="s">
        <v>618</v>
      </c>
      <c r="C391" s="170" t="s">
        <v>335</v>
      </c>
      <c r="D391" s="170" t="s">
        <v>633</v>
      </c>
      <c r="E391" s="26">
        <v>1533091</v>
      </c>
      <c r="F391" s="54">
        <v>1593027</v>
      </c>
      <c r="G391" s="2">
        <f t="shared" si="11"/>
        <v>59936</v>
      </c>
      <c r="H391" s="44">
        <f t="shared" si="12"/>
        <v>3.9100000000000003E-2</v>
      </c>
      <c r="I391" s="166" t="s">
        <v>870</v>
      </c>
      <c r="J391" s="168" t="s">
        <v>870</v>
      </c>
      <c r="K391" s="166" t="s">
        <v>870</v>
      </c>
      <c r="L391" s="185" t="s">
        <v>870</v>
      </c>
      <c r="M391" s="186" t="s">
        <v>870</v>
      </c>
      <c r="N391" s="167"/>
      <c r="O391" s="167"/>
      <c r="P391" s="172"/>
      <c r="Q391" s="172"/>
      <c r="R391" s="172"/>
      <c r="S391" s="172"/>
      <c r="T391" s="172"/>
      <c r="U391" s="172"/>
      <c r="V391" s="172"/>
      <c r="W391" s="172"/>
      <c r="X391" s="172"/>
      <c r="Y391" s="172"/>
      <c r="Z391" s="172"/>
      <c r="AA391" s="172"/>
      <c r="AB391" s="172"/>
      <c r="AC391" s="172"/>
      <c r="AD391" s="172"/>
      <c r="AE391" s="172"/>
      <c r="AF391" s="172"/>
      <c r="AG391" s="172"/>
      <c r="AH391" s="172"/>
      <c r="AI391" s="172"/>
      <c r="AJ391" s="172"/>
      <c r="AK391" s="172"/>
      <c r="AL391" s="172"/>
      <c r="AM391" s="172"/>
      <c r="AN391" s="172"/>
      <c r="AO391" s="172"/>
      <c r="AP391" s="172"/>
      <c r="AQ391" s="172"/>
      <c r="AR391" s="172"/>
      <c r="AS391" s="172"/>
      <c r="AT391" s="172"/>
      <c r="AU391" s="172"/>
      <c r="AV391" s="172"/>
      <c r="AW391" s="172"/>
      <c r="AX391" s="172"/>
      <c r="AY391" s="172"/>
      <c r="AZ391" s="172"/>
      <c r="BA391" s="172"/>
      <c r="BB391" s="172"/>
      <c r="BC391" s="172"/>
      <c r="BD391" s="172"/>
      <c r="BE391" s="172"/>
      <c r="BF391" s="172"/>
      <c r="BG391" s="172"/>
      <c r="BH391" s="172"/>
      <c r="BI391" s="172"/>
      <c r="BJ391" s="172"/>
      <c r="BK391" s="172"/>
      <c r="BL391" s="1"/>
      <c r="BM391" s="1"/>
      <c r="BN391" s="1"/>
      <c r="BO391" s="1"/>
      <c r="BP391" s="1"/>
      <c r="BQ391" s="1"/>
      <c r="BR391" s="1"/>
      <c r="BS391" s="1"/>
      <c r="BT391" s="1"/>
      <c r="BU391" s="1"/>
    </row>
    <row r="392" spans="1:73" s="40" customFormat="1" x14ac:dyDescent="0.2">
      <c r="A392" s="169" t="s">
        <v>634</v>
      </c>
      <c r="B392" s="170" t="s">
        <v>635</v>
      </c>
      <c r="C392" s="170" t="s">
        <v>153</v>
      </c>
      <c r="D392" s="170" t="s">
        <v>636</v>
      </c>
      <c r="E392" s="26">
        <v>379407</v>
      </c>
      <c r="F392" s="54">
        <v>390692</v>
      </c>
      <c r="G392" s="2">
        <f t="shared" si="11"/>
        <v>11285</v>
      </c>
      <c r="H392" s="44">
        <f t="shared" si="12"/>
        <v>2.9700000000000001E-2</v>
      </c>
      <c r="I392" s="166" t="s">
        <v>870</v>
      </c>
      <c r="J392" s="168" t="s">
        <v>870</v>
      </c>
      <c r="K392" s="166" t="s">
        <v>870</v>
      </c>
      <c r="L392" s="185" t="s">
        <v>870</v>
      </c>
      <c r="M392" s="186" t="s">
        <v>870</v>
      </c>
      <c r="N392" s="167"/>
      <c r="O392" s="167"/>
      <c r="P392" s="172"/>
      <c r="Q392" s="172"/>
      <c r="R392" s="172"/>
      <c r="S392" s="172"/>
      <c r="T392" s="172"/>
      <c r="U392" s="172"/>
      <c r="V392" s="172"/>
      <c r="W392" s="172"/>
      <c r="X392" s="172"/>
      <c r="Y392" s="172"/>
      <c r="Z392" s="172"/>
      <c r="AA392" s="172"/>
      <c r="AB392" s="172"/>
      <c r="AC392" s="172"/>
      <c r="AD392" s="172"/>
      <c r="AE392" s="172"/>
      <c r="AF392" s="172"/>
      <c r="AG392" s="172"/>
      <c r="AH392" s="172"/>
      <c r="AI392" s="172"/>
      <c r="AJ392" s="172"/>
      <c r="AK392" s="172"/>
      <c r="AL392" s="172"/>
      <c r="AM392" s="172"/>
      <c r="AN392" s="172"/>
      <c r="AO392" s="172"/>
      <c r="AP392" s="172"/>
      <c r="AQ392" s="172"/>
      <c r="AR392" s="172"/>
      <c r="AS392" s="172"/>
      <c r="AT392" s="172"/>
      <c r="AU392" s="172"/>
      <c r="AV392" s="172"/>
      <c r="AW392" s="172"/>
      <c r="AX392" s="172"/>
      <c r="AY392" s="172"/>
      <c r="AZ392" s="172"/>
      <c r="BA392" s="172"/>
      <c r="BB392" s="172"/>
      <c r="BC392" s="172"/>
      <c r="BD392" s="172"/>
      <c r="BE392" s="172"/>
      <c r="BF392" s="172"/>
      <c r="BG392" s="172"/>
      <c r="BH392" s="172"/>
      <c r="BI392" s="172"/>
      <c r="BJ392" s="172"/>
      <c r="BK392" s="172"/>
      <c r="BL392" s="1"/>
      <c r="BM392" s="1"/>
      <c r="BN392" s="1"/>
      <c r="BO392" s="1"/>
      <c r="BP392" s="1"/>
      <c r="BQ392" s="1"/>
      <c r="BR392" s="1"/>
      <c r="BS392" s="1"/>
      <c r="BT392" s="1"/>
      <c r="BU392" s="1"/>
    </row>
    <row r="393" spans="1:73" s="40" customFormat="1" x14ac:dyDescent="0.2">
      <c r="A393" s="169" t="s">
        <v>634</v>
      </c>
      <c r="B393" s="170" t="s">
        <v>635</v>
      </c>
      <c r="C393" s="170" t="s">
        <v>26</v>
      </c>
      <c r="D393" s="170" t="s">
        <v>637</v>
      </c>
      <c r="E393" s="26">
        <v>3008868</v>
      </c>
      <c r="F393" s="54">
        <v>3203332</v>
      </c>
      <c r="G393" s="2">
        <f t="shared" si="11"/>
        <v>194464</v>
      </c>
      <c r="H393" s="44">
        <f t="shared" si="12"/>
        <v>6.4600000000000005E-2</v>
      </c>
      <c r="I393" s="166" t="s">
        <v>870</v>
      </c>
      <c r="J393" s="168" t="s">
        <v>870</v>
      </c>
      <c r="K393" s="166" t="s">
        <v>870</v>
      </c>
      <c r="L393" s="185" t="s">
        <v>870</v>
      </c>
      <c r="M393" s="186" t="s">
        <v>870</v>
      </c>
      <c r="N393" s="167"/>
      <c r="O393" s="167"/>
      <c r="P393" s="172"/>
      <c r="Q393" s="172"/>
      <c r="R393" s="172"/>
      <c r="S393" s="172"/>
      <c r="T393" s="172"/>
      <c r="U393" s="172"/>
      <c r="V393" s="172"/>
      <c r="W393" s="172"/>
      <c r="X393" s="172"/>
      <c r="Y393" s="172"/>
      <c r="Z393" s="172"/>
      <c r="AA393" s="172"/>
      <c r="AB393" s="172"/>
      <c r="AC393" s="172"/>
      <c r="AD393" s="172"/>
      <c r="AE393" s="172"/>
      <c r="AF393" s="172"/>
      <c r="AG393" s="172"/>
      <c r="AH393" s="172"/>
      <c r="AI393" s="172"/>
      <c r="AJ393" s="172"/>
      <c r="AK393" s="172"/>
      <c r="AL393" s="172"/>
      <c r="AM393" s="172"/>
      <c r="AN393" s="172"/>
      <c r="AO393" s="172"/>
      <c r="AP393" s="172"/>
      <c r="AQ393" s="172"/>
      <c r="AR393" s="172"/>
      <c r="AS393" s="172"/>
      <c r="AT393" s="172"/>
      <c r="AU393" s="172"/>
      <c r="AV393" s="172"/>
      <c r="AW393" s="172"/>
      <c r="AX393" s="172"/>
      <c r="AY393" s="172"/>
      <c r="AZ393" s="172"/>
      <c r="BA393" s="172"/>
      <c r="BB393" s="172"/>
      <c r="BC393" s="172"/>
      <c r="BD393" s="172"/>
      <c r="BE393" s="172"/>
      <c r="BF393" s="172"/>
      <c r="BG393" s="172"/>
      <c r="BH393" s="172"/>
      <c r="BI393" s="172"/>
      <c r="BJ393" s="172"/>
      <c r="BK393" s="172"/>
      <c r="BL393" s="1"/>
      <c r="BM393" s="1"/>
      <c r="BN393" s="1"/>
      <c r="BO393" s="1"/>
      <c r="BP393" s="1"/>
      <c r="BQ393" s="1"/>
      <c r="BR393" s="1"/>
      <c r="BS393" s="1"/>
      <c r="BT393" s="1"/>
      <c r="BU393" s="1"/>
    </row>
    <row r="394" spans="1:73" s="40" customFormat="1" x14ac:dyDescent="0.2">
      <c r="A394" s="169" t="s">
        <v>634</v>
      </c>
      <c r="B394" s="170" t="s">
        <v>635</v>
      </c>
      <c r="C394" s="170" t="s">
        <v>369</v>
      </c>
      <c r="D394" s="170" t="s">
        <v>638</v>
      </c>
      <c r="E394" s="26">
        <v>2355323</v>
      </c>
      <c r="F394" s="54">
        <v>2346438</v>
      </c>
      <c r="G394" s="2">
        <f t="shared" ref="G394:G457" si="13">SUM(F394-E394)</f>
        <v>-8885</v>
      </c>
      <c r="H394" s="44">
        <f t="shared" ref="H394:H457" si="14">ROUND(G394/E394,4)</f>
        <v>-3.8E-3</v>
      </c>
      <c r="I394" s="166" t="s">
        <v>870</v>
      </c>
      <c r="J394" s="168" t="s">
        <v>870</v>
      </c>
      <c r="K394" s="166">
        <v>2017</v>
      </c>
      <c r="L394" s="185">
        <v>-42.529999999999973</v>
      </c>
      <c r="M394" s="186">
        <v>-14.319999999999936</v>
      </c>
      <c r="N394" s="167"/>
      <c r="O394" s="167"/>
      <c r="P394" s="172"/>
      <c r="Q394" s="172"/>
      <c r="R394" s="172"/>
      <c r="S394" s="172"/>
      <c r="T394" s="172"/>
      <c r="U394" s="172"/>
      <c r="V394" s="172"/>
      <c r="W394" s="172"/>
      <c r="X394" s="172"/>
      <c r="Y394" s="172"/>
      <c r="Z394" s="172"/>
      <c r="AA394" s="172"/>
      <c r="AB394" s="172"/>
      <c r="AC394" s="172"/>
      <c r="AD394" s="172"/>
      <c r="AE394" s="172"/>
      <c r="AF394" s="172"/>
      <c r="AG394" s="172"/>
      <c r="AH394" s="172"/>
      <c r="AI394" s="172"/>
      <c r="AJ394" s="172"/>
      <c r="AK394" s="172"/>
      <c r="AL394" s="172"/>
      <c r="AM394" s="172"/>
      <c r="AN394" s="172"/>
      <c r="AO394" s="172"/>
      <c r="AP394" s="172"/>
      <c r="AQ394" s="172"/>
      <c r="AR394" s="172"/>
      <c r="AS394" s="172"/>
      <c r="AT394" s="172"/>
      <c r="AU394" s="172"/>
      <c r="AV394" s="172"/>
      <c r="AW394" s="172"/>
      <c r="AX394" s="172"/>
      <c r="AY394" s="172"/>
      <c r="AZ394" s="172"/>
      <c r="BA394" s="172"/>
      <c r="BB394" s="172"/>
      <c r="BC394" s="172"/>
      <c r="BD394" s="172"/>
      <c r="BE394" s="172"/>
      <c r="BF394" s="172"/>
      <c r="BG394" s="172"/>
      <c r="BH394" s="172"/>
      <c r="BI394" s="172"/>
      <c r="BJ394" s="172"/>
      <c r="BK394" s="172"/>
      <c r="BL394" s="1"/>
      <c r="BM394" s="1"/>
      <c r="BN394" s="1"/>
      <c r="BO394" s="1"/>
      <c r="BP394" s="1"/>
      <c r="BQ394" s="1"/>
      <c r="BR394" s="1"/>
      <c r="BS394" s="1"/>
      <c r="BT394" s="1"/>
      <c r="BU394" s="1"/>
    </row>
    <row r="395" spans="1:73" s="40" customFormat="1" x14ac:dyDescent="0.2">
      <c r="A395" s="169" t="s">
        <v>634</v>
      </c>
      <c r="B395" s="170" t="s">
        <v>635</v>
      </c>
      <c r="C395" s="170" t="s">
        <v>251</v>
      </c>
      <c r="D395" s="170" t="s">
        <v>639</v>
      </c>
      <c r="E395" s="26">
        <v>3875146</v>
      </c>
      <c r="F395" s="54">
        <v>4043633</v>
      </c>
      <c r="G395" s="2">
        <f t="shared" si="13"/>
        <v>168487</v>
      </c>
      <c r="H395" s="44">
        <f t="shared" si="14"/>
        <v>4.3499999999999997E-2</v>
      </c>
      <c r="I395" s="166" t="s">
        <v>870</v>
      </c>
      <c r="J395" s="168" t="s">
        <v>870</v>
      </c>
      <c r="K395" s="166" t="s">
        <v>870</v>
      </c>
      <c r="L395" s="185" t="s">
        <v>870</v>
      </c>
      <c r="M395" s="186" t="s">
        <v>870</v>
      </c>
      <c r="N395" s="167"/>
      <c r="O395" s="167"/>
      <c r="P395" s="172"/>
      <c r="Q395" s="172"/>
      <c r="R395" s="172"/>
      <c r="S395" s="172"/>
      <c r="T395" s="172"/>
      <c r="U395" s="172"/>
      <c r="V395" s="172"/>
      <c r="W395" s="172"/>
      <c r="X395" s="172"/>
      <c r="Y395" s="172"/>
      <c r="Z395" s="172"/>
      <c r="AA395" s="172"/>
      <c r="AB395" s="172"/>
      <c r="AC395" s="172"/>
      <c r="AD395" s="172"/>
      <c r="AE395" s="172"/>
      <c r="AF395" s="172"/>
      <c r="AG395" s="172"/>
      <c r="AH395" s="172"/>
      <c r="AI395" s="172"/>
      <c r="AJ395" s="172"/>
      <c r="AK395" s="172"/>
      <c r="AL395" s="172"/>
      <c r="AM395" s="172"/>
      <c r="AN395" s="172"/>
      <c r="AO395" s="172"/>
      <c r="AP395" s="172"/>
      <c r="AQ395" s="172"/>
      <c r="AR395" s="172"/>
      <c r="AS395" s="172"/>
      <c r="AT395" s="172"/>
      <c r="AU395" s="172"/>
      <c r="AV395" s="172"/>
      <c r="AW395" s="172"/>
      <c r="AX395" s="172"/>
      <c r="AY395" s="172"/>
      <c r="AZ395" s="172"/>
      <c r="BA395" s="172"/>
      <c r="BB395" s="172"/>
      <c r="BC395" s="172"/>
      <c r="BD395" s="172"/>
      <c r="BE395" s="172"/>
      <c r="BF395" s="172"/>
      <c r="BG395" s="172"/>
      <c r="BH395" s="172"/>
      <c r="BI395" s="172"/>
      <c r="BJ395" s="172"/>
      <c r="BK395" s="172"/>
      <c r="BL395" s="1"/>
      <c r="BM395" s="1"/>
      <c r="BN395" s="1"/>
      <c r="BO395" s="1"/>
      <c r="BP395" s="1"/>
      <c r="BQ395" s="1"/>
      <c r="BR395" s="1"/>
      <c r="BS395" s="1"/>
      <c r="BT395" s="1"/>
      <c r="BU395" s="1"/>
    </row>
    <row r="396" spans="1:73" s="40" customFormat="1" x14ac:dyDescent="0.2">
      <c r="A396" s="169" t="s">
        <v>634</v>
      </c>
      <c r="B396" s="170" t="s">
        <v>635</v>
      </c>
      <c r="C396" s="170" t="s">
        <v>378</v>
      </c>
      <c r="D396" s="170" t="s">
        <v>640</v>
      </c>
      <c r="E396" s="26">
        <v>8792183</v>
      </c>
      <c r="F396" s="54">
        <v>9219935</v>
      </c>
      <c r="G396" s="2">
        <f t="shared" si="13"/>
        <v>427752</v>
      </c>
      <c r="H396" s="44">
        <f t="shared" si="14"/>
        <v>4.87E-2</v>
      </c>
      <c r="I396" s="166" t="s">
        <v>870</v>
      </c>
      <c r="J396" s="168" t="s">
        <v>870</v>
      </c>
      <c r="K396" s="166">
        <v>2017</v>
      </c>
      <c r="L396" s="185">
        <v>-35.880000000000109</v>
      </c>
      <c r="M396" s="186">
        <v>-30.190000000000055</v>
      </c>
      <c r="N396" s="167"/>
      <c r="O396" s="167"/>
      <c r="P396" s="172"/>
      <c r="Q396" s="172"/>
      <c r="R396" s="172"/>
      <c r="S396" s="172"/>
      <c r="T396" s="172"/>
      <c r="U396" s="172"/>
      <c r="V396" s="172"/>
      <c r="W396" s="172"/>
      <c r="X396" s="172"/>
      <c r="Y396" s="172"/>
      <c r="Z396" s="172"/>
      <c r="AA396" s="172"/>
      <c r="AB396" s="172"/>
      <c r="AC396" s="172"/>
      <c r="AD396" s="172"/>
      <c r="AE396" s="172"/>
      <c r="AF396" s="172"/>
      <c r="AG396" s="172"/>
      <c r="AH396" s="172"/>
      <c r="AI396" s="172"/>
      <c r="AJ396" s="172"/>
      <c r="AK396" s="172"/>
      <c r="AL396" s="172"/>
      <c r="AM396" s="172"/>
      <c r="AN396" s="172"/>
      <c r="AO396" s="172"/>
      <c r="AP396" s="172"/>
      <c r="AQ396" s="172"/>
      <c r="AR396" s="172"/>
      <c r="AS396" s="172"/>
      <c r="AT396" s="172"/>
      <c r="AU396" s="172"/>
      <c r="AV396" s="172"/>
      <c r="AW396" s="172"/>
      <c r="AX396" s="172"/>
      <c r="AY396" s="172"/>
      <c r="AZ396" s="172"/>
      <c r="BA396" s="172"/>
      <c r="BB396" s="172"/>
      <c r="BC396" s="172"/>
      <c r="BD396" s="172"/>
      <c r="BE396" s="172"/>
      <c r="BF396" s="172"/>
      <c r="BG396" s="172"/>
      <c r="BH396" s="172"/>
      <c r="BI396" s="172"/>
      <c r="BJ396" s="172"/>
      <c r="BK396" s="172"/>
      <c r="BL396" s="1"/>
      <c r="BM396" s="1"/>
      <c r="BN396" s="1"/>
      <c r="BO396" s="1"/>
      <c r="BP396" s="1"/>
      <c r="BQ396" s="1"/>
      <c r="BR396" s="1"/>
      <c r="BS396" s="1"/>
      <c r="BT396" s="1"/>
      <c r="BU396" s="1"/>
    </row>
    <row r="397" spans="1:73" s="40" customFormat="1" x14ac:dyDescent="0.2">
      <c r="A397" s="169" t="s">
        <v>634</v>
      </c>
      <c r="B397" s="170" t="s">
        <v>635</v>
      </c>
      <c r="C397" s="170" t="s">
        <v>43</v>
      </c>
      <c r="D397" s="170" t="s">
        <v>641</v>
      </c>
      <c r="E397" s="26">
        <v>2202697</v>
      </c>
      <c r="F397" s="54">
        <v>2314992</v>
      </c>
      <c r="G397" s="2">
        <f t="shared" si="13"/>
        <v>112295</v>
      </c>
      <c r="H397" s="44">
        <f t="shared" si="14"/>
        <v>5.0999999999999997E-2</v>
      </c>
      <c r="I397" s="166" t="s">
        <v>870</v>
      </c>
      <c r="J397" s="168" t="s">
        <v>870</v>
      </c>
      <c r="K397" s="166" t="s">
        <v>870</v>
      </c>
      <c r="L397" s="185" t="s">
        <v>870</v>
      </c>
      <c r="M397" s="186" t="s">
        <v>870</v>
      </c>
      <c r="N397" s="167"/>
      <c r="O397" s="167"/>
      <c r="P397" s="172"/>
      <c r="Q397" s="172"/>
      <c r="R397" s="172"/>
      <c r="S397" s="172"/>
      <c r="T397" s="172"/>
      <c r="U397" s="172"/>
      <c r="V397" s="172"/>
      <c r="W397" s="172"/>
      <c r="X397" s="172"/>
      <c r="Y397" s="172"/>
      <c r="Z397" s="172"/>
      <c r="AA397" s="172"/>
      <c r="AB397" s="172"/>
      <c r="AC397" s="172"/>
      <c r="AD397" s="172"/>
      <c r="AE397" s="172"/>
      <c r="AF397" s="172"/>
      <c r="AG397" s="172"/>
      <c r="AH397" s="172"/>
      <c r="AI397" s="172"/>
      <c r="AJ397" s="172"/>
      <c r="AK397" s="172"/>
      <c r="AL397" s="172"/>
      <c r="AM397" s="172"/>
      <c r="AN397" s="172"/>
      <c r="AO397" s="172"/>
      <c r="AP397" s="172"/>
      <c r="AQ397" s="172"/>
      <c r="AR397" s="172"/>
      <c r="AS397" s="172"/>
      <c r="AT397" s="172"/>
      <c r="AU397" s="172"/>
      <c r="AV397" s="172"/>
      <c r="AW397" s="172"/>
      <c r="AX397" s="172"/>
      <c r="AY397" s="172"/>
      <c r="AZ397" s="172"/>
      <c r="BA397" s="172"/>
      <c r="BB397" s="172"/>
      <c r="BC397" s="172"/>
      <c r="BD397" s="172"/>
      <c r="BE397" s="172"/>
      <c r="BF397" s="172"/>
      <c r="BG397" s="172"/>
      <c r="BH397" s="172"/>
      <c r="BI397" s="172"/>
      <c r="BJ397" s="172"/>
      <c r="BK397" s="172"/>
      <c r="BL397" s="1"/>
      <c r="BM397" s="1"/>
      <c r="BN397" s="1"/>
      <c r="BO397" s="1"/>
      <c r="BP397" s="1"/>
      <c r="BQ397" s="1"/>
      <c r="BR397" s="1"/>
      <c r="BS397" s="1"/>
      <c r="BT397" s="1"/>
      <c r="BU397" s="1"/>
    </row>
    <row r="398" spans="1:73" s="40" customFormat="1" x14ac:dyDescent="0.2">
      <c r="A398" s="169" t="s">
        <v>634</v>
      </c>
      <c r="B398" s="170" t="s">
        <v>635</v>
      </c>
      <c r="C398" s="170" t="s">
        <v>61</v>
      </c>
      <c r="D398" s="170" t="s">
        <v>642</v>
      </c>
      <c r="E398" s="26">
        <v>2675544</v>
      </c>
      <c r="F398" s="54">
        <v>2778778</v>
      </c>
      <c r="G398" s="2">
        <f t="shared" si="13"/>
        <v>103234</v>
      </c>
      <c r="H398" s="44">
        <f t="shared" si="14"/>
        <v>3.8600000000000002E-2</v>
      </c>
      <c r="I398" s="166" t="s">
        <v>870</v>
      </c>
      <c r="J398" s="168" t="s">
        <v>870</v>
      </c>
      <c r="K398" s="166" t="s">
        <v>870</v>
      </c>
      <c r="L398" s="185" t="s">
        <v>870</v>
      </c>
      <c r="M398" s="186" t="s">
        <v>870</v>
      </c>
      <c r="N398" s="167"/>
      <c r="O398" s="167"/>
      <c r="P398" s="172"/>
      <c r="Q398" s="172"/>
      <c r="R398" s="172"/>
      <c r="S398" s="172"/>
      <c r="T398" s="172"/>
      <c r="U398" s="172"/>
      <c r="V398" s="172"/>
      <c r="W398" s="172"/>
      <c r="X398" s="172"/>
      <c r="Y398" s="172"/>
      <c r="Z398" s="172"/>
      <c r="AA398" s="172"/>
      <c r="AB398" s="172"/>
      <c r="AC398" s="172"/>
      <c r="AD398" s="172"/>
      <c r="AE398" s="172"/>
      <c r="AF398" s="172"/>
      <c r="AG398" s="172"/>
      <c r="AH398" s="172"/>
      <c r="AI398" s="172"/>
      <c r="AJ398" s="172"/>
      <c r="AK398" s="172"/>
      <c r="AL398" s="172"/>
      <c r="AM398" s="172"/>
      <c r="AN398" s="172"/>
      <c r="AO398" s="172"/>
      <c r="AP398" s="172"/>
      <c r="AQ398" s="172"/>
      <c r="AR398" s="172"/>
      <c r="AS398" s="172"/>
      <c r="AT398" s="172"/>
      <c r="AU398" s="172"/>
      <c r="AV398" s="172"/>
      <c r="AW398" s="172"/>
      <c r="AX398" s="172"/>
      <c r="AY398" s="172"/>
      <c r="AZ398" s="172"/>
      <c r="BA398" s="172"/>
      <c r="BB398" s="172"/>
      <c r="BC398" s="172"/>
      <c r="BD398" s="172"/>
      <c r="BE398" s="172"/>
      <c r="BF398" s="172"/>
      <c r="BG398" s="172"/>
      <c r="BH398" s="172"/>
      <c r="BI398" s="172"/>
      <c r="BJ398" s="172"/>
      <c r="BK398" s="172"/>
      <c r="BL398" s="1"/>
      <c r="BM398" s="1"/>
      <c r="BN398" s="1"/>
      <c r="BO398" s="1"/>
      <c r="BP398" s="1"/>
      <c r="BQ398" s="1"/>
      <c r="BR398" s="1"/>
      <c r="BS398" s="1"/>
      <c r="BT398" s="1"/>
      <c r="BU398" s="1"/>
    </row>
    <row r="399" spans="1:73" s="40" customFormat="1" x14ac:dyDescent="0.2">
      <c r="A399" s="169" t="s">
        <v>643</v>
      </c>
      <c r="B399" s="170" t="s">
        <v>644</v>
      </c>
      <c r="C399" s="170" t="s">
        <v>645</v>
      </c>
      <c r="D399" s="170" t="s">
        <v>646</v>
      </c>
      <c r="E399" s="26">
        <v>1056848</v>
      </c>
      <c r="F399" s="54">
        <v>1097848</v>
      </c>
      <c r="G399" s="2">
        <f t="shared" si="13"/>
        <v>41000</v>
      </c>
      <c r="H399" s="44">
        <f t="shared" si="14"/>
        <v>3.8800000000000001E-2</v>
      </c>
      <c r="I399" s="166" t="s">
        <v>870</v>
      </c>
      <c r="J399" s="168" t="s">
        <v>870</v>
      </c>
      <c r="K399" s="166" t="s">
        <v>870</v>
      </c>
      <c r="L399" s="185" t="s">
        <v>870</v>
      </c>
      <c r="M399" s="186" t="s">
        <v>870</v>
      </c>
      <c r="N399" s="167"/>
      <c r="O399" s="167"/>
      <c r="P399" s="172"/>
      <c r="Q399" s="172"/>
      <c r="R399" s="172"/>
      <c r="S399" s="172"/>
      <c r="T399" s="172"/>
      <c r="U399" s="172"/>
      <c r="V399" s="172"/>
      <c r="W399" s="172"/>
      <c r="X399" s="172"/>
      <c r="Y399" s="172"/>
      <c r="Z399" s="172"/>
      <c r="AA399" s="172"/>
      <c r="AB399" s="172"/>
      <c r="AC399" s="172"/>
      <c r="AD399" s="172"/>
      <c r="AE399" s="172"/>
      <c r="AF399" s="172"/>
      <c r="AG399" s="172"/>
      <c r="AH399" s="172"/>
      <c r="AI399" s="172"/>
      <c r="AJ399" s="172"/>
      <c r="AK399" s="172"/>
      <c r="AL399" s="172"/>
      <c r="AM399" s="172"/>
      <c r="AN399" s="172"/>
      <c r="AO399" s="172"/>
      <c r="AP399" s="172"/>
      <c r="AQ399" s="172"/>
      <c r="AR399" s="172"/>
      <c r="AS399" s="172"/>
      <c r="AT399" s="172"/>
      <c r="AU399" s="172"/>
      <c r="AV399" s="172"/>
      <c r="AW399" s="172"/>
      <c r="AX399" s="172"/>
      <c r="AY399" s="172"/>
      <c r="AZ399" s="172"/>
      <c r="BA399" s="172"/>
      <c r="BB399" s="172"/>
      <c r="BC399" s="172"/>
      <c r="BD399" s="172"/>
      <c r="BE399" s="172"/>
      <c r="BF399" s="172"/>
      <c r="BG399" s="172"/>
      <c r="BH399" s="172"/>
      <c r="BI399" s="172"/>
      <c r="BJ399" s="172"/>
      <c r="BK399" s="172"/>
      <c r="BL399" s="1"/>
      <c r="BM399" s="1"/>
      <c r="BN399" s="1"/>
      <c r="BO399" s="1"/>
      <c r="BP399" s="1"/>
      <c r="BQ399" s="1"/>
      <c r="BR399" s="1"/>
      <c r="BS399" s="1"/>
      <c r="BT399" s="1"/>
      <c r="BU399" s="1"/>
    </row>
    <row r="400" spans="1:73" s="40" customFormat="1" x14ac:dyDescent="0.2">
      <c r="A400" s="169" t="s">
        <v>643</v>
      </c>
      <c r="B400" s="170" t="s">
        <v>644</v>
      </c>
      <c r="C400" s="170" t="s">
        <v>26</v>
      </c>
      <c r="D400" s="170" t="s">
        <v>647</v>
      </c>
      <c r="E400" s="26">
        <v>3079344</v>
      </c>
      <c r="F400" s="54">
        <v>3128831</v>
      </c>
      <c r="G400" s="2">
        <f t="shared" si="13"/>
        <v>49487</v>
      </c>
      <c r="H400" s="44">
        <f t="shared" si="14"/>
        <v>1.61E-2</v>
      </c>
      <c r="I400" s="166" t="s">
        <v>870</v>
      </c>
      <c r="J400" s="168" t="s">
        <v>870</v>
      </c>
      <c r="K400" s="166">
        <v>2017</v>
      </c>
      <c r="L400" s="185">
        <v>-35.399999999999864</v>
      </c>
      <c r="M400" s="186">
        <v>-26.600000000000023</v>
      </c>
      <c r="N400" s="167"/>
      <c r="O400" s="167"/>
      <c r="P400" s="172"/>
      <c r="Q400" s="172"/>
      <c r="R400" s="172"/>
      <c r="S400" s="172"/>
      <c r="T400" s="172"/>
      <c r="U400" s="172"/>
      <c r="V400" s="172"/>
      <c r="W400" s="172"/>
      <c r="X400" s="172"/>
      <c r="Y400" s="172"/>
      <c r="Z400" s="172"/>
      <c r="AA400" s="172"/>
      <c r="AB400" s="172"/>
      <c r="AC400" s="172"/>
      <c r="AD400" s="172"/>
      <c r="AE400" s="172"/>
      <c r="AF400" s="172"/>
      <c r="AG400" s="172"/>
      <c r="AH400" s="172"/>
      <c r="AI400" s="172"/>
      <c r="AJ400" s="172"/>
      <c r="AK400" s="172"/>
      <c r="AL400" s="172"/>
      <c r="AM400" s="172"/>
      <c r="AN400" s="172"/>
      <c r="AO400" s="172"/>
      <c r="AP400" s="172"/>
      <c r="AQ400" s="172"/>
      <c r="AR400" s="172"/>
      <c r="AS400" s="172"/>
      <c r="AT400" s="172"/>
      <c r="AU400" s="172"/>
      <c r="AV400" s="172"/>
      <c r="AW400" s="172"/>
      <c r="AX400" s="172"/>
      <c r="AY400" s="172"/>
      <c r="AZ400" s="172"/>
      <c r="BA400" s="172"/>
      <c r="BB400" s="172"/>
      <c r="BC400" s="172"/>
      <c r="BD400" s="172"/>
      <c r="BE400" s="172"/>
      <c r="BF400" s="172"/>
      <c r="BG400" s="172"/>
      <c r="BH400" s="172"/>
      <c r="BI400" s="172"/>
      <c r="BJ400" s="172"/>
      <c r="BK400" s="172"/>
      <c r="BL400" s="1"/>
      <c r="BM400" s="1"/>
      <c r="BN400" s="1"/>
      <c r="BO400" s="1"/>
      <c r="BP400" s="1"/>
      <c r="BQ400" s="1"/>
      <c r="BR400" s="1"/>
      <c r="BS400" s="1"/>
      <c r="BT400" s="1"/>
      <c r="BU400" s="1"/>
    </row>
    <row r="401" spans="1:73" s="40" customFormat="1" x14ac:dyDescent="0.2">
      <c r="A401" s="169" t="s">
        <v>643</v>
      </c>
      <c r="B401" s="170" t="s">
        <v>644</v>
      </c>
      <c r="C401" s="170" t="s">
        <v>59</v>
      </c>
      <c r="D401" s="170" t="s">
        <v>648</v>
      </c>
      <c r="E401" s="26">
        <v>6233604</v>
      </c>
      <c r="F401" s="54">
        <v>6406500</v>
      </c>
      <c r="G401" s="2">
        <f t="shared" si="13"/>
        <v>172896</v>
      </c>
      <c r="H401" s="44">
        <f t="shared" si="14"/>
        <v>2.7699999999999999E-2</v>
      </c>
      <c r="I401" s="166" t="s">
        <v>870</v>
      </c>
      <c r="J401" s="168" t="s">
        <v>870</v>
      </c>
      <c r="K401" s="166">
        <v>2017</v>
      </c>
      <c r="L401" s="185">
        <v>-50.170000000000073</v>
      </c>
      <c r="M401" s="186">
        <v>-24.529999999999973</v>
      </c>
      <c r="N401" s="167"/>
      <c r="O401" s="167"/>
      <c r="P401" s="172"/>
      <c r="Q401" s="172"/>
      <c r="R401" s="172"/>
      <c r="S401" s="172"/>
      <c r="T401" s="172"/>
      <c r="U401" s="172"/>
      <c r="V401" s="172"/>
      <c r="W401" s="172"/>
      <c r="X401" s="172"/>
      <c r="Y401" s="172"/>
      <c r="Z401" s="172"/>
      <c r="AA401" s="172"/>
      <c r="AB401" s="172"/>
      <c r="AC401" s="172"/>
      <c r="AD401" s="172"/>
      <c r="AE401" s="172"/>
      <c r="AF401" s="172"/>
      <c r="AG401" s="172"/>
      <c r="AH401" s="172"/>
      <c r="AI401" s="172"/>
      <c r="AJ401" s="172"/>
      <c r="AK401" s="172"/>
      <c r="AL401" s="172"/>
      <c r="AM401" s="172"/>
      <c r="AN401" s="172"/>
      <c r="AO401" s="172"/>
      <c r="AP401" s="172"/>
      <c r="AQ401" s="172"/>
      <c r="AR401" s="172"/>
      <c r="AS401" s="172"/>
      <c r="AT401" s="172"/>
      <c r="AU401" s="172"/>
      <c r="AV401" s="172"/>
      <c r="AW401" s="172"/>
      <c r="AX401" s="172"/>
      <c r="AY401" s="172"/>
      <c r="AZ401" s="172"/>
      <c r="BA401" s="172"/>
      <c r="BB401" s="172"/>
      <c r="BC401" s="172"/>
      <c r="BD401" s="172"/>
      <c r="BE401" s="172"/>
      <c r="BF401" s="172"/>
      <c r="BG401" s="172"/>
      <c r="BH401" s="172"/>
      <c r="BI401" s="172"/>
      <c r="BJ401" s="172"/>
      <c r="BK401" s="172"/>
      <c r="BL401" s="1"/>
      <c r="BM401" s="1"/>
      <c r="BN401" s="1"/>
      <c r="BO401" s="1"/>
      <c r="BP401" s="1"/>
      <c r="BQ401" s="1"/>
      <c r="BR401" s="1"/>
      <c r="BS401" s="1"/>
      <c r="BT401" s="1"/>
      <c r="BU401" s="1"/>
    </row>
    <row r="402" spans="1:73" s="40" customFormat="1" x14ac:dyDescent="0.2">
      <c r="A402" s="169" t="s">
        <v>649</v>
      </c>
      <c r="B402" s="170" t="s">
        <v>650</v>
      </c>
      <c r="C402" s="170" t="s">
        <v>651</v>
      </c>
      <c r="D402" s="170" t="s">
        <v>652</v>
      </c>
      <c r="E402" s="26">
        <v>629889</v>
      </c>
      <c r="F402" s="54">
        <v>661788</v>
      </c>
      <c r="G402" s="2">
        <f t="shared" si="13"/>
        <v>31899</v>
      </c>
      <c r="H402" s="44">
        <f t="shared" si="14"/>
        <v>5.0599999999999999E-2</v>
      </c>
      <c r="I402" s="166" t="s">
        <v>870</v>
      </c>
      <c r="J402" s="168" t="s">
        <v>870</v>
      </c>
      <c r="K402" s="166" t="s">
        <v>870</v>
      </c>
      <c r="L402" s="185" t="s">
        <v>870</v>
      </c>
      <c r="M402" s="186" t="s">
        <v>870</v>
      </c>
      <c r="N402" s="167"/>
      <c r="O402" s="167"/>
      <c r="P402" s="172"/>
      <c r="Q402" s="172"/>
      <c r="R402" s="172"/>
      <c r="S402" s="172"/>
      <c r="T402" s="172"/>
      <c r="U402" s="172"/>
      <c r="V402" s="172"/>
      <c r="W402" s="172"/>
      <c r="X402" s="172"/>
      <c r="Y402" s="172"/>
      <c r="Z402" s="172"/>
      <c r="AA402" s="172"/>
      <c r="AB402" s="172"/>
      <c r="AC402" s="172"/>
      <c r="AD402" s="172"/>
      <c r="AE402" s="172"/>
      <c r="AF402" s="172"/>
      <c r="AG402" s="172"/>
      <c r="AH402" s="172"/>
      <c r="AI402" s="172"/>
      <c r="AJ402" s="172"/>
      <c r="AK402" s="172"/>
      <c r="AL402" s="172"/>
      <c r="AM402" s="172"/>
      <c r="AN402" s="172"/>
      <c r="AO402" s="172"/>
      <c r="AP402" s="172"/>
      <c r="AQ402" s="172"/>
      <c r="AR402" s="172"/>
      <c r="AS402" s="172"/>
      <c r="AT402" s="172"/>
      <c r="AU402" s="172"/>
      <c r="AV402" s="172"/>
      <c r="AW402" s="172"/>
      <c r="AX402" s="172"/>
      <c r="AY402" s="172"/>
      <c r="AZ402" s="172"/>
      <c r="BA402" s="172"/>
      <c r="BB402" s="172"/>
      <c r="BC402" s="172"/>
      <c r="BD402" s="172"/>
      <c r="BE402" s="172"/>
      <c r="BF402" s="172"/>
      <c r="BG402" s="172"/>
      <c r="BH402" s="172"/>
      <c r="BI402" s="172"/>
      <c r="BJ402" s="172"/>
      <c r="BK402" s="172"/>
      <c r="BL402" s="1"/>
      <c r="BM402" s="1"/>
      <c r="BN402" s="1"/>
      <c r="BO402" s="1"/>
      <c r="BP402" s="1"/>
      <c r="BQ402" s="1"/>
      <c r="BR402" s="1"/>
      <c r="BS402" s="1"/>
      <c r="BT402" s="1"/>
      <c r="BU402" s="1"/>
    </row>
    <row r="403" spans="1:73" s="40" customFormat="1" x14ac:dyDescent="0.2">
      <c r="A403" s="169" t="s">
        <v>649</v>
      </c>
      <c r="B403" s="170" t="s">
        <v>650</v>
      </c>
      <c r="C403" s="170" t="s">
        <v>79</v>
      </c>
      <c r="D403" s="170" t="s">
        <v>653</v>
      </c>
      <c r="E403" s="26">
        <v>1262233</v>
      </c>
      <c r="F403" s="54">
        <v>1374500</v>
      </c>
      <c r="G403" s="2">
        <f t="shared" si="13"/>
        <v>112267</v>
      </c>
      <c r="H403" s="44">
        <f t="shared" si="14"/>
        <v>8.8900000000000007E-2</v>
      </c>
      <c r="I403" s="166" t="s">
        <v>870</v>
      </c>
      <c r="J403" s="168" t="s">
        <v>870</v>
      </c>
      <c r="K403" s="166" t="s">
        <v>870</v>
      </c>
      <c r="L403" s="185" t="s">
        <v>870</v>
      </c>
      <c r="M403" s="186" t="s">
        <v>870</v>
      </c>
      <c r="N403" s="167"/>
      <c r="O403" s="167"/>
      <c r="P403" s="172"/>
      <c r="Q403" s="172"/>
      <c r="R403" s="172"/>
      <c r="S403" s="172"/>
      <c r="T403" s="172"/>
      <c r="U403" s="172"/>
      <c r="V403" s="172"/>
      <c r="W403" s="172"/>
      <c r="X403" s="172"/>
      <c r="Y403" s="172"/>
      <c r="Z403" s="172"/>
      <c r="AA403" s="172"/>
      <c r="AB403" s="172"/>
      <c r="AC403" s="172"/>
      <c r="AD403" s="172"/>
      <c r="AE403" s="172"/>
      <c r="AF403" s="172"/>
      <c r="AG403" s="172"/>
      <c r="AH403" s="172"/>
      <c r="AI403" s="172"/>
      <c r="AJ403" s="172"/>
      <c r="AK403" s="172"/>
      <c r="AL403" s="172"/>
      <c r="AM403" s="172"/>
      <c r="AN403" s="172"/>
      <c r="AO403" s="172"/>
      <c r="AP403" s="172"/>
      <c r="AQ403" s="172"/>
      <c r="AR403" s="172"/>
      <c r="AS403" s="172"/>
      <c r="AT403" s="172"/>
      <c r="AU403" s="172"/>
      <c r="AV403" s="172"/>
      <c r="AW403" s="172"/>
      <c r="AX403" s="172"/>
      <c r="AY403" s="172"/>
      <c r="AZ403" s="172"/>
      <c r="BA403" s="172"/>
      <c r="BB403" s="172"/>
      <c r="BC403" s="172"/>
      <c r="BD403" s="172"/>
      <c r="BE403" s="172"/>
      <c r="BF403" s="172"/>
      <c r="BG403" s="172"/>
      <c r="BH403" s="172"/>
      <c r="BI403" s="172"/>
      <c r="BJ403" s="172"/>
      <c r="BK403" s="172"/>
      <c r="BL403" s="1"/>
      <c r="BM403" s="1"/>
      <c r="BN403" s="1"/>
      <c r="BO403" s="1"/>
      <c r="BP403" s="1"/>
      <c r="BQ403" s="1"/>
      <c r="BR403" s="1"/>
      <c r="BS403" s="1"/>
      <c r="BT403" s="1"/>
      <c r="BU403" s="1"/>
    </row>
    <row r="404" spans="1:73" s="40" customFormat="1" x14ac:dyDescent="0.2">
      <c r="A404" s="169" t="s">
        <v>649</v>
      </c>
      <c r="B404" s="170" t="s">
        <v>650</v>
      </c>
      <c r="C404" s="170" t="s">
        <v>168</v>
      </c>
      <c r="D404" s="170" t="s">
        <v>654</v>
      </c>
      <c r="E404" s="26">
        <v>14733268</v>
      </c>
      <c r="F404" s="54">
        <v>16040751</v>
      </c>
      <c r="G404" s="2">
        <f t="shared" si="13"/>
        <v>1307483</v>
      </c>
      <c r="H404" s="44">
        <f t="shared" si="14"/>
        <v>8.8700000000000001E-2</v>
      </c>
      <c r="I404" s="166" t="s">
        <v>870</v>
      </c>
      <c r="J404" s="168" t="s">
        <v>870</v>
      </c>
      <c r="K404" s="166" t="s">
        <v>870</v>
      </c>
      <c r="L404" s="185" t="s">
        <v>870</v>
      </c>
      <c r="M404" s="186" t="s">
        <v>870</v>
      </c>
      <c r="N404" s="167"/>
      <c r="O404" s="167"/>
      <c r="P404" s="172"/>
      <c r="Q404" s="172"/>
      <c r="R404" s="172"/>
      <c r="S404" s="172"/>
      <c r="T404" s="172"/>
      <c r="U404" s="172"/>
      <c r="V404" s="172"/>
      <c r="W404" s="172"/>
      <c r="X404" s="172"/>
      <c r="Y404" s="172"/>
      <c r="Z404" s="172"/>
      <c r="AA404" s="172"/>
      <c r="AB404" s="172"/>
      <c r="AC404" s="172"/>
      <c r="AD404" s="172"/>
      <c r="AE404" s="172"/>
      <c r="AF404" s="172"/>
      <c r="AG404" s="172"/>
      <c r="AH404" s="172"/>
      <c r="AI404" s="172"/>
      <c r="AJ404" s="172"/>
      <c r="AK404" s="172"/>
      <c r="AL404" s="172"/>
      <c r="AM404" s="172"/>
      <c r="AN404" s="172"/>
      <c r="AO404" s="172"/>
      <c r="AP404" s="172"/>
      <c r="AQ404" s="172"/>
      <c r="AR404" s="172"/>
      <c r="AS404" s="172"/>
      <c r="AT404" s="172"/>
      <c r="AU404" s="172"/>
      <c r="AV404" s="172"/>
      <c r="AW404" s="172"/>
      <c r="AX404" s="172"/>
      <c r="AY404" s="172"/>
      <c r="AZ404" s="172"/>
      <c r="BA404" s="172"/>
      <c r="BB404" s="172"/>
      <c r="BC404" s="172"/>
      <c r="BD404" s="172"/>
      <c r="BE404" s="172"/>
      <c r="BF404" s="172"/>
      <c r="BG404" s="172"/>
      <c r="BH404" s="172"/>
      <c r="BI404" s="172"/>
      <c r="BJ404" s="172"/>
      <c r="BK404" s="172"/>
      <c r="BL404" s="1"/>
      <c r="BM404" s="1"/>
      <c r="BN404" s="1"/>
      <c r="BO404" s="1"/>
      <c r="BP404" s="1"/>
      <c r="BQ404" s="1"/>
      <c r="BR404" s="1"/>
      <c r="BS404" s="1"/>
      <c r="BT404" s="1"/>
      <c r="BU404" s="1"/>
    </row>
    <row r="405" spans="1:73" s="40" customFormat="1" x14ac:dyDescent="0.2">
      <c r="A405" s="169" t="s">
        <v>649</v>
      </c>
      <c r="B405" s="170" t="s">
        <v>650</v>
      </c>
      <c r="C405" s="170" t="s">
        <v>99</v>
      </c>
      <c r="D405" s="170" t="s">
        <v>655</v>
      </c>
      <c r="E405" s="26">
        <v>4187804</v>
      </c>
      <c r="F405" s="54">
        <v>4557572</v>
      </c>
      <c r="G405" s="2">
        <f t="shared" si="13"/>
        <v>369768</v>
      </c>
      <c r="H405" s="44">
        <f t="shared" si="14"/>
        <v>8.8300000000000003E-2</v>
      </c>
      <c r="I405" s="166" t="s">
        <v>870</v>
      </c>
      <c r="J405" s="168" t="s">
        <v>870</v>
      </c>
      <c r="K405" s="166" t="s">
        <v>870</v>
      </c>
      <c r="L405" s="185" t="s">
        <v>870</v>
      </c>
      <c r="M405" s="186" t="s">
        <v>870</v>
      </c>
      <c r="N405" s="167"/>
      <c r="O405" s="167"/>
      <c r="P405" s="172"/>
      <c r="Q405" s="172"/>
      <c r="R405" s="172"/>
      <c r="S405" s="172"/>
      <c r="T405" s="172"/>
      <c r="U405" s="172"/>
      <c r="V405" s="172"/>
      <c r="W405" s="172"/>
      <c r="X405" s="172"/>
      <c r="Y405" s="172"/>
      <c r="Z405" s="172"/>
      <c r="AA405" s="172"/>
      <c r="AB405" s="172"/>
      <c r="AC405" s="172"/>
      <c r="AD405" s="172"/>
      <c r="AE405" s="172"/>
      <c r="AF405" s="172"/>
      <c r="AG405" s="172"/>
      <c r="AH405" s="172"/>
      <c r="AI405" s="172"/>
      <c r="AJ405" s="172"/>
      <c r="AK405" s="172"/>
      <c r="AL405" s="172"/>
      <c r="AM405" s="172"/>
      <c r="AN405" s="172"/>
      <c r="AO405" s="172"/>
      <c r="AP405" s="172"/>
      <c r="AQ405" s="172"/>
      <c r="AR405" s="172"/>
      <c r="AS405" s="172"/>
      <c r="AT405" s="172"/>
      <c r="AU405" s="172"/>
      <c r="AV405" s="172"/>
      <c r="AW405" s="172"/>
      <c r="AX405" s="172"/>
      <c r="AY405" s="172"/>
      <c r="AZ405" s="172"/>
      <c r="BA405" s="172"/>
      <c r="BB405" s="172"/>
      <c r="BC405" s="172"/>
      <c r="BD405" s="172"/>
      <c r="BE405" s="172"/>
      <c r="BF405" s="172"/>
      <c r="BG405" s="172"/>
      <c r="BH405" s="172"/>
      <c r="BI405" s="172"/>
      <c r="BJ405" s="172"/>
      <c r="BK405" s="172"/>
      <c r="BL405" s="1"/>
      <c r="BM405" s="1"/>
      <c r="BN405" s="1"/>
      <c r="BO405" s="1"/>
      <c r="BP405" s="1"/>
      <c r="BQ405" s="1"/>
      <c r="BR405" s="1"/>
      <c r="BS405" s="1"/>
      <c r="BT405" s="1"/>
      <c r="BU405" s="1"/>
    </row>
    <row r="406" spans="1:73" s="40" customFormat="1" x14ac:dyDescent="0.2">
      <c r="A406" s="169" t="s">
        <v>649</v>
      </c>
      <c r="B406" s="170" t="s">
        <v>650</v>
      </c>
      <c r="C406" s="170" t="s">
        <v>447</v>
      </c>
      <c r="D406" s="170" t="s">
        <v>656</v>
      </c>
      <c r="E406" s="26">
        <v>64080</v>
      </c>
      <c r="F406" s="54">
        <v>63117</v>
      </c>
      <c r="G406" s="2">
        <f t="shared" si="13"/>
        <v>-963</v>
      </c>
      <c r="H406" s="44">
        <f t="shared" si="14"/>
        <v>-1.4999999999999999E-2</v>
      </c>
      <c r="I406" s="166">
        <v>1</v>
      </c>
      <c r="J406" s="168">
        <v>1</v>
      </c>
      <c r="K406" s="166">
        <v>2017</v>
      </c>
      <c r="L406" s="185">
        <v>-52.220000000000255</v>
      </c>
      <c r="M406" s="186">
        <v>-11.930000000000064</v>
      </c>
      <c r="N406" s="167"/>
      <c r="O406" s="167"/>
      <c r="P406" s="172"/>
      <c r="Q406" s="172"/>
      <c r="R406" s="172"/>
      <c r="S406" s="172"/>
      <c r="T406" s="172"/>
      <c r="U406" s="172"/>
      <c r="V406" s="172"/>
      <c r="W406" s="172"/>
      <c r="X406" s="172"/>
      <c r="Y406" s="172"/>
      <c r="Z406" s="172"/>
      <c r="AA406" s="172"/>
      <c r="AB406" s="172"/>
      <c r="AC406" s="172"/>
      <c r="AD406" s="172"/>
      <c r="AE406" s="172"/>
      <c r="AF406" s="172"/>
      <c r="AG406" s="172"/>
      <c r="AH406" s="172"/>
      <c r="AI406" s="172"/>
      <c r="AJ406" s="172"/>
      <c r="AK406" s="172"/>
      <c r="AL406" s="172"/>
      <c r="AM406" s="172"/>
      <c r="AN406" s="172"/>
      <c r="AO406" s="172"/>
      <c r="AP406" s="172"/>
      <c r="AQ406" s="172"/>
      <c r="AR406" s="172"/>
      <c r="AS406" s="172"/>
      <c r="AT406" s="172"/>
      <c r="AU406" s="172"/>
      <c r="AV406" s="172"/>
      <c r="AW406" s="172"/>
      <c r="AX406" s="172"/>
      <c r="AY406" s="172"/>
      <c r="AZ406" s="172"/>
      <c r="BA406" s="172"/>
      <c r="BB406" s="172"/>
      <c r="BC406" s="172"/>
      <c r="BD406" s="172"/>
      <c r="BE406" s="172"/>
      <c r="BF406" s="172"/>
      <c r="BG406" s="172"/>
      <c r="BH406" s="172"/>
      <c r="BI406" s="172"/>
      <c r="BJ406" s="172"/>
      <c r="BK406" s="172"/>
      <c r="BL406" s="1"/>
      <c r="BM406" s="1"/>
      <c r="BN406" s="1"/>
      <c r="BO406" s="1"/>
      <c r="BP406" s="1"/>
      <c r="BQ406" s="1"/>
      <c r="BR406" s="1"/>
      <c r="BS406" s="1"/>
      <c r="BT406" s="1"/>
      <c r="BU406" s="1"/>
    </row>
    <row r="407" spans="1:73" s="40" customFormat="1" x14ac:dyDescent="0.2">
      <c r="A407" s="169" t="s">
        <v>649</v>
      </c>
      <c r="B407" s="170" t="s">
        <v>650</v>
      </c>
      <c r="C407" s="170" t="s">
        <v>224</v>
      </c>
      <c r="D407" s="170" t="s">
        <v>657</v>
      </c>
      <c r="E407" s="26">
        <v>859751</v>
      </c>
      <c r="F407" s="54">
        <v>977943</v>
      </c>
      <c r="G407" s="2">
        <f t="shared" si="13"/>
        <v>118192</v>
      </c>
      <c r="H407" s="44">
        <f t="shared" si="14"/>
        <v>0.13750000000000001</v>
      </c>
      <c r="I407" s="166" t="s">
        <v>870</v>
      </c>
      <c r="J407" s="168" t="s">
        <v>870</v>
      </c>
      <c r="K407" s="166" t="s">
        <v>870</v>
      </c>
      <c r="L407" s="185" t="s">
        <v>870</v>
      </c>
      <c r="M407" s="186" t="s">
        <v>870</v>
      </c>
      <c r="N407" s="167"/>
      <c r="O407" s="167"/>
      <c r="P407" s="172"/>
      <c r="Q407" s="172"/>
      <c r="R407" s="172"/>
      <c r="S407" s="172"/>
      <c r="T407" s="172"/>
      <c r="U407" s="172"/>
      <c r="V407" s="172"/>
      <c r="W407" s="172"/>
      <c r="X407" s="172"/>
      <c r="Y407" s="172"/>
      <c r="Z407" s="172"/>
      <c r="AA407" s="172"/>
      <c r="AB407" s="172"/>
      <c r="AC407" s="172"/>
      <c r="AD407" s="172"/>
      <c r="AE407" s="172"/>
      <c r="AF407" s="172"/>
      <c r="AG407" s="172"/>
      <c r="AH407" s="172"/>
      <c r="AI407" s="172"/>
      <c r="AJ407" s="172"/>
      <c r="AK407" s="172"/>
      <c r="AL407" s="172"/>
      <c r="AM407" s="172"/>
      <c r="AN407" s="172"/>
      <c r="AO407" s="172"/>
      <c r="AP407" s="172"/>
      <c r="AQ407" s="172"/>
      <c r="AR407" s="172"/>
      <c r="AS407" s="172"/>
      <c r="AT407" s="172"/>
      <c r="AU407" s="172"/>
      <c r="AV407" s="172"/>
      <c r="AW407" s="172"/>
      <c r="AX407" s="172"/>
      <c r="AY407" s="172"/>
      <c r="AZ407" s="172"/>
      <c r="BA407" s="172"/>
      <c r="BB407" s="172"/>
      <c r="BC407" s="172"/>
      <c r="BD407" s="172"/>
      <c r="BE407" s="172"/>
      <c r="BF407" s="172"/>
      <c r="BG407" s="172"/>
      <c r="BH407" s="172"/>
      <c r="BI407" s="172"/>
      <c r="BJ407" s="172"/>
      <c r="BK407" s="172"/>
      <c r="BL407" s="1"/>
      <c r="BM407" s="1"/>
      <c r="BN407" s="1"/>
      <c r="BO407" s="1"/>
      <c r="BP407" s="1"/>
      <c r="BQ407" s="1"/>
      <c r="BR407" s="1"/>
      <c r="BS407" s="1"/>
      <c r="BT407" s="1"/>
      <c r="BU407" s="1"/>
    </row>
    <row r="408" spans="1:73" s="40" customFormat="1" x14ac:dyDescent="0.2">
      <c r="A408" s="169" t="s">
        <v>649</v>
      </c>
      <c r="B408" s="170" t="s">
        <v>650</v>
      </c>
      <c r="C408" s="170" t="s">
        <v>460</v>
      </c>
      <c r="D408" s="170" t="s">
        <v>658</v>
      </c>
      <c r="E408" s="26">
        <v>1162883</v>
      </c>
      <c r="F408" s="54">
        <v>1163643</v>
      </c>
      <c r="G408" s="2">
        <f t="shared" si="13"/>
        <v>760</v>
      </c>
      <c r="H408" s="44">
        <f t="shared" si="14"/>
        <v>6.9999999999999999E-4</v>
      </c>
      <c r="I408" s="166" t="s">
        <v>870</v>
      </c>
      <c r="J408" s="168" t="s">
        <v>870</v>
      </c>
      <c r="K408" s="166">
        <v>2017</v>
      </c>
      <c r="L408" s="185">
        <v>-30.700000000000045</v>
      </c>
      <c r="M408" s="186">
        <v>-9.8600000000000136</v>
      </c>
      <c r="N408" s="167"/>
      <c r="O408" s="167"/>
      <c r="P408" s="172"/>
      <c r="Q408" s="172"/>
      <c r="R408" s="172"/>
      <c r="S408" s="172"/>
      <c r="T408" s="172"/>
      <c r="U408" s="172"/>
      <c r="V408" s="172"/>
      <c r="W408" s="172"/>
      <c r="X408" s="172"/>
      <c r="Y408" s="172"/>
      <c r="Z408" s="172"/>
      <c r="AA408" s="172"/>
      <c r="AB408" s="172"/>
      <c r="AC408" s="172"/>
      <c r="AD408" s="172"/>
      <c r="AE408" s="172"/>
      <c r="AF408" s="172"/>
      <c r="AG408" s="172"/>
      <c r="AH408" s="172"/>
      <c r="AI408" s="172"/>
      <c r="AJ408" s="172"/>
      <c r="AK408" s="172"/>
      <c r="AL408" s="172"/>
      <c r="AM408" s="172"/>
      <c r="AN408" s="172"/>
      <c r="AO408" s="172"/>
      <c r="AP408" s="172"/>
      <c r="AQ408" s="172"/>
      <c r="AR408" s="172"/>
      <c r="AS408" s="172"/>
      <c r="AT408" s="172"/>
      <c r="AU408" s="172"/>
      <c r="AV408" s="172"/>
      <c r="AW408" s="172"/>
      <c r="AX408" s="172"/>
      <c r="AY408" s="172"/>
      <c r="AZ408" s="172"/>
      <c r="BA408" s="172"/>
      <c r="BB408" s="172"/>
      <c r="BC408" s="172"/>
      <c r="BD408" s="172"/>
      <c r="BE408" s="172"/>
      <c r="BF408" s="172"/>
      <c r="BG408" s="172"/>
      <c r="BH408" s="172"/>
      <c r="BI408" s="172"/>
      <c r="BJ408" s="172"/>
      <c r="BK408" s="172"/>
      <c r="BL408" s="1"/>
      <c r="BM408" s="1"/>
      <c r="BN408" s="1"/>
      <c r="BO408" s="1"/>
      <c r="BP408" s="1"/>
      <c r="BQ408" s="1"/>
      <c r="BR408" s="1"/>
      <c r="BS408" s="1"/>
      <c r="BT408" s="1"/>
      <c r="BU408" s="1"/>
    </row>
    <row r="409" spans="1:73" s="40" customFormat="1" x14ac:dyDescent="0.2">
      <c r="A409" s="169" t="s">
        <v>659</v>
      </c>
      <c r="B409" s="170" t="s">
        <v>660</v>
      </c>
      <c r="C409" s="170" t="s">
        <v>510</v>
      </c>
      <c r="D409" s="170" t="s">
        <v>661</v>
      </c>
      <c r="E409" s="26">
        <v>1289584</v>
      </c>
      <c r="F409" s="54">
        <v>1389370</v>
      </c>
      <c r="G409" s="2">
        <f t="shared" si="13"/>
        <v>99786</v>
      </c>
      <c r="H409" s="44">
        <f t="shared" si="14"/>
        <v>7.7399999999999997E-2</v>
      </c>
      <c r="I409" s="166" t="s">
        <v>870</v>
      </c>
      <c r="J409" s="168" t="s">
        <v>870</v>
      </c>
      <c r="K409" s="166" t="s">
        <v>870</v>
      </c>
      <c r="L409" s="185" t="s">
        <v>870</v>
      </c>
      <c r="M409" s="186" t="s">
        <v>870</v>
      </c>
      <c r="N409" s="167"/>
      <c r="O409" s="167"/>
      <c r="P409" s="172"/>
      <c r="Q409" s="172"/>
      <c r="R409" s="172"/>
      <c r="S409" s="172"/>
      <c r="T409" s="172"/>
      <c r="U409" s="172"/>
      <c r="V409" s="172"/>
      <c r="W409" s="172"/>
      <c r="X409" s="172"/>
      <c r="Y409" s="172"/>
      <c r="Z409" s="172"/>
      <c r="AA409" s="172"/>
      <c r="AB409" s="172"/>
      <c r="AC409" s="172"/>
      <c r="AD409" s="172"/>
      <c r="AE409" s="172"/>
      <c r="AF409" s="172"/>
      <c r="AG409" s="172"/>
      <c r="AH409" s="172"/>
      <c r="AI409" s="172"/>
      <c r="AJ409" s="172"/>
      <c r="AK409" s="172"/>
      <c r="AL409" s="172"/>
      <c r="AM409" s="172"/>
      <c r="AN409" s="172"/>
      <c r="AO409" s="172"/>
      <c r="AP409" s="172"/>
      <c r="AQ409" s="172"/>
      <c r="AR409" s="172"/>
      <c r="AS409" s="172"/>
      <c r="AT409" s="172"/>
      <c r="AU409" s="172"/>
      <c r="AV409" s="172"/>
      <c r="AW409" s="172"/>
      <c r="AX409" s="172"/>
      <c r="AY409" s="172"/>
      <c r="AZ409" s="172"/>
      <c r="BA409" s="172"/>
      <c r="BB409" s="172"/>
      <c r="BC409" s="172"/>
      <c r="BD409" s="172"/>
      <c r="BE409" s="172"/>
      <c r="BF409" s="172"/>
      <c r="BG409" s="172"/>
      <c r="BH409" s="172"/>
      <c r="BI409" s="172"/>
      <c r="BJ409" s="172"/>
      <c r="BK409" s="172"/>
      <c r="BL409" s="1"/>
      <c r="BM409" s="1"/>
      <c r="BN409" s="1"/>
      <c r="BO409" s="1"/>
      <c r="BP409" s="1"/>
      <c r="BQ409" s="1"/>
      <c r="BR409" s="1"/>
      <c r="BS409" s="1"/>
      <c r="BT409" s="1"/>
      <c r="BU409" s="1"/>
    </row>
    <row r="410" spans="1:73" s="40" customFormat="1" x14ac:dyDescent="0.2">
      <c r="A410" s="169" t="s">
        <v>659</v>
      </c>
      <c r="B410" s="170" t="s">
        <v>660</v>
      </c>
      <c r="C410" s="170" t="s">
        <v>12</v>
      </c>
      <c r="D410" s="170" t="s">
        <v>662</v>
      </c>
      <c r="E410" s="26">
        <v>1459041</v>
      </c>
      <c r="F410" s="54">
        <v>1539751</v>
      </c>
      <c r="G410" s="2">
        <f t="shared" si="13"/>
        <v>80710</v>
      </c>
      <c r="H410" s="44">
        <f t="shared" si="14"/>
        <v>5.5300000000000002E-2</v>
      </c>
      <c r="I410" s="166" t="s">
        <v>870</v>
      </c>
      <c r="J410" s="168" t="s">
        <v>870</v>
      </c>
      <c r="K410" s="166">
        <v>2017</v>
      </c>
      <c r="L410" s="185">
        <v>-5.32000000000005</v>
      </c>
      <c r="M410" s="186">
        <v>-1.5400000000000205</v>
      </c>
      <c r="N410" s="167"/>
      <c r="O410" s="167"/>
      <c r="P410" s="172"/>
      <c r="Q410" s="172"/>
      <c r="R410" s="172"/>
      <c r="S410" s="172"/>
      <c r="T410" s="172"/>
      <c r="U410" s="172"/>
      <c r="V410" s="172"/>
      <c r="W410" s="172"/>
      <c r="X410" s="172"/>
      <c r="Y410" s="172"/>
      <c r="Z410" s="172"/>
      <c r="AA410" s="172"/>
      <c r="AB410" s="172"/>
      <c r="AC410" s="172"/>
      <c r="AD410" s="172"/>
      <c r="AE410" s="172"/>
      <c r="AF410" s="172"/>
      <c r="AG410" s="172"/>
      <c r="AH410" s="172"/>
      <c r="AI410" s="172"/>
      <c r="AJ410" s="172"/>
      <c r="AK410" s="172"/>
      <c r="AL410" s="172"/>
      <c r="AM410" s="172"/>
      <c r="AN410" s="172"/>
      <c r="AO410" s="172"/>
      <c r="AP410" s="172"/>
      <c r="AQ410" s="172"/>
      <c r="AR410" s="172"/>
      <c r="AS410" s="172"/>
      <c r="AT410" s="172"/>
      <c r="AU410" s="172"/>
      <c r="AV410" s="172"/>
      <c r="AW410" s="172"/>
      <c r="AX410" s="172"/>
      <c r="AY410" s="172"/>
      <c r="AZ410" s="172"/>
      <c r="BA410" s="172"/>
      <c r="BB410" s="172"/>
      <c r="BC410" s="172"/>
      <c r="BD410" s="172"/>
      <c r="BE410" s="172"/>
      <c r="BF410" s="172"/>
      <c r="BG410" s="172"/>
      <c r="BH410" s="172"/>
      <c r="BI410" s="172"/>
      <c r="BJ410" s="172"/>
      <c r="BK410" s="172"/>
      <c r="BL410" s="1"/>
      <c r="BM410" s="1"/>
      <c r="BN410" s="1"/>
      <c r="BO410" s="1"/>
      <c r="BP410" s="1"/>
      <c r="BQ410" s="1"/>
      <c r="BR410" s="1"/>
      <c r="BS410" s="1"/>
      <c r="BT410" s="1"/>
      <c r="BU410" s="1"/>
    </row>
    <row r="411" spans="1:73" s="40" customFormat="1" x14ac:dyDescent="0.2">
      <c r="A411" s="169" t="s">
        <v>659</v>
      </c>
      <c r="B411" s="170" t="s">
        <v>660</v>
      </c>
      <c r="C411" s="170" t="s">
        <v>663</v>
      </c>
      <c r="D411" s="170" t="s">
        <v>664</v>
      </c>
      <c r="E411" s="26">
        <v>645115</v>
      </c>
      <c r="F411" s="54">
        <v>583525</v>
      </c>
      <c r="G411" s="2">
        <f t="shared" si="13"/>
        <v>-61590</v>
      </c>
      <c r="H411" s="44">
        <f t="shared" si="14"/>
        <v>-9.5500000000000002E-2</v>
      </c>
      <c r="I411" s="166" t="s">
        <v>870</v>
      </c>
      <c r="J411" s="168" t="s">
        <v>870</v>
      </c>
      <c r="K411" s="166">
        <v>2017</v>
      </c>
      <c r="L411" s="185">
        <v>-31.529999999999973</v>
      </c>
      <c r="M411" s="186">
        <v>-10.25</v>
      </c>
      <c r="N411" s="167"/>
      <c r="O411" s="167"/>
      <c r="P411" s="172"/>
      <c r="Q411" s="172"/>
      <c r="R411" s="172"/>
      <c r="S411" s="172"/>
      <c r="T411" s="172"/>
      <c r="U411" s="172"/>
      <c r="V411" s="172"/>
      <c r="W411" s="172"/>
      <c r="X411" s="172"/>
      <c r="Y411" s="172"/>
      <c r="Z411" s="172"/>
      <c r="AA411" s="172"/>
      <c r="AB411" s="172"/>
      <c r="AC411" s="172"/>
      <c r="AD411" s="172"/>
      <c r="AE411" s="172"/>
      <c r="AF411" s="172"/>
      <c r="AG411" s="172"/>
      <c r="AH411" s="172"/>
      <c r="AI411" s="172"/>
      <c r="AJ411" s="172"/>
      <c r="AK411" s="172"/>
      <c r="AL411" s="172"/>
      <c r="AM411" s="172"/>
      <c r="AN411" s="172"/>
      <c r="AO411" s="172"/>
      <c r="AP411" s="172"/>
      <c r="AQ411" s="172"/>
      <c r="AR411" s="172"/>
      <c r="AS411" s="172"/>
      <c r="AT411" s="172"/>
      <c r="AU411" s="172"/>
      <c r="AV411" s="172"/>
      <c r="AW411" s="172"/>
      <c r="AX411" s="172"/>
      <c r="AY411" s="172"/>
      <c r="AZ411" s="172"/>
      <c r="BA411" s="172"/>
      <c r="BB411" s="172"/>
      <c r="BC411" s="172"/>
      <c r="BD411" s="172"/>
      <c r="BE411" s="172"/>
      <c r="BF411" s="172"/>
      <c r="BG411" s="172"/>
      <c r="BH411" s="172"/>
      <c r="BI411" s="172"/>
      <c r="BJ411" s="172"/>
      <c r="BK411" s="172"/>
      <c r="BL411" s="1"/>
      <c r="BM411" s="1"/>
      <c r="BN411" s="1"/>
      <c r="BO411" s="1"/>
      <c r="BP411" s="1"/>
      <c r="BQ411" s="1"/>
      <c r="BR411" s="1"/>
      <c r="BS411" s="1"/>
      <c r="BT411" s="1"/>
      <c r="BU411" s="1"/>
    </row>
    <row r="412" spans="1:73" s="40" customFormat="1" x14ac:dyDescent="0.2">
      <c r="A412" s="169" t="s">
        <v>659</v>
      </c>
      <c r="B412" s="170" t="s">
        <v>660</v>
      </c>
      <c r="C412" s="170" t="s">
        <v>665</v>
      </c>
      <c r="D412" s="170" t="s">
        <v>666</v>
      </c>
      <c r="E412" s="26">
        <v>332449</v>
      </c>
      <c r="F412" s="54">
        <v>376348</v>
      </c>
      <c r="G412" s="2">
        <f t="shared" si="13"/>
        <v>43899</v>
      </c>
      <c r="H412" s="44">
        <f t="shared" si="14"/>
        <v>0.13200000000000001</v>
      </c>
      <c r="I412" s="166" t="s">
        <v>870</v>
      </c>
      <c r="J412" s="168" t="s">
        <v>870</v>
      </c>
      <c r="K412" s="166" t="s">
        <v>870</v>
      </c>
      <c r="L412" s="185" t="s">
        <v>870</v>
      </c>
      <c r="M412" s="186" t="s">
        <v>870</v>
      </c>
      <c r="N412" s="167"/>
      <c r="O412" s="167"/>
      <c r="P412" s="172"/>
      <c r="Q412" s="172"/>
      <c r="R412" s="172"/>
      <c r="S412" s="172"/>
      <c r="T412" s="172"/>
      <c r="U412" s="172"/>
      <c r="V412" s="172"/>
      <c r="W412" s="172"/>
      <c r="X412" s="172"/>
      <c r="Y412" s="172"/>
      <c r="Z412" s="172"/>
      <c r="AA412" s="172"/>
      <c r="AB412" s="172"/>
      <c r="AC412" s="172"/>
      <c r="AD412" s="172"/>
      <c r="AE412" s="172"/>
      <c r="AF412" s="172"/>
      <c r="AG412" s="172"/>
      <c r="AH412" s="172"/>
      <c r="AI412" s="172"/>
      <c r="AJ412" s="172"/>
      <c r="AK412" s="172"/>
      <c r="AL412" s="172"/>
      <c r="AM412" s="172"/>
      <c r="AN412" s="172"/>
      <c r="AO412" s="172"/>
      <c r="AP412" s="172"/>
      <c r="AQ412" s="172"/>
      <c r="AR412" s="172"/>
      <c r="AS412" s="172"/>
      <c r="AT412" s="172"/>
      <c r="AU412" s="172"/>
      <c r="AV412" s="172"/>
      <c r="AW412" s="172"/>
      <c r="AX412" s="172"/>
      <c r="AY412" s="172"/>
      <c r="AZ412" s="172"/>
      <c r="BA412" s="172"/>
      <c r="BB412" s="172"/>
      <c r="BC412" s="172"/>
      <c r="BD412" s="172"/>
      <c r="BE412" s="172"/>
      <c r="BF412" s="172"/>
      <c r="BG412" s="172"/>
      <c r="BH412" s="172"/>
      <c r="BI412" s="172"/>
      <c r="BJ412" s="172"/>
      <c r="BK412" s="172"/>
      <c r="BL412" s="1"/>
      <c r="BM412" s="1"/>
      <c r="BN412" s="1"/>
      <c r="BO412" s="1"/>
      <c r="BP412" s="1"/>
      <c r="BQ412" s="1"/>
      <c r="BR412" s="1"/>
      <c r="BS412" s="1"/>
      <c r="BT412" s="1"/>
      <c r="BU412" s="1"/>
    </row>
    <row r="413" spans="1:73" s="40" customFormat="1" x14ac:dyDescent="0.2">
      <c r="A413" s="169" t="s">
        <v>659</v>
      </c>
      <c r="B413" s="170" t="s">
        <v>660</v>
      </c>
      <c r="C413" s="170" t="s">
        <v>858</v>
      </c>
      <c r="D413" s="170" t="s">
        <v>927</v>
      </c>
      <c r="E413" s="26">
        <v>458777</v>
      </c>
      <c r="F413" s="54">
        <v>478403</v>
      </c>
      <c r="G413" s="2">
        <f t="shared" si="13"/>
        <v>19626</v>
      </c>
      <c r="H413" s="44">
        <f t="shared" si="14"/>
        <v>4.2799999999999998E-2</v>
      </c>
      <c r="I413" s="166" t="s">
        <v>870</v>
      </c>
      <c r="J413" s="168" t="s">
        <v>870</v>
      </c>
      <c r="K413" s="166" t="s">
        <v>870</v>
      </c>
      <c r="L413" s="185" t="s">
        <v>870</v>
      </c>
      <c r="M413" s="186" t="s">
        <v>870</v>
      </c>
      <c r="N413" s="167"/>
      <c r="O413" s="167"/>
      <c r="P413" s="172"/>
      <c r="Q413" s="172"/>
      <c r="R413" s="172"/>
      <c r="S413" s="172"/>
      <c r="T413" s="172"/>
      <c r="U413" s="172"/>
      <c r="V413" s="172"/>
      <c r="W413" s="172"/>
      <c r="X413" s="172"/>
      <c r="Y413" s="172"/>
      <c r="Z413" s="172"/>
      <c r="AA413" s="172"/>
      <c r="AB413" s="172"/>
      <c r="AC413" s="172"/>
      <c r="AD413" s="172"/>
      <c r="AE413" s="172"/>
      <c r="AF413" s="172"/>
      <c r="AG413" s="172"/>
      <c r="AH413" s="172"/>
      <c r="AI413" s="172"/>
      <c r="AJ413" s="172"/>
      <c r="AK413" s="172"/>
      <c r="AL413" s="172"/>
      <c r="AM413" s="172"/>
      <c r="AN413" s="172"/>
      <c r="AO413" s="172"/>
      <c r="AP413" s="172"/>
      <c r="AQ413" s="172"/>
      <c r="AR413" s="172"/>
      <c r="AS413" s="172"/>
      <c r="AT413" s="172"/>
      <c r="AU413" s="172"/>
      <c r="AV413" s="172"/>
      <c r="AW413" s="172"/>
      <c r="AX413" s="172"/>
      <c r="AY413" s="172"/>
      <c r="AZ413" s="172"/>
      <c r="BA413" s="172"/>
      <c r="BB413" s="172"/>
      <c r="BC413" s="172"/>
      <c r="BD413" s="172"/>
      <c r="BE413" s="172"/>
      <c r="BF413" s="172"/>
      <c r="BG413" s="172"/>
      <c r="BH413" s="172"/>
      <c r="BI413" s="172"/>
      <c r="BJ413" s="172"/>
      <c r="BK413" s="172"/>
      <c r="BL413" s="1"/>
      <c r="BM413" s="1"/>
      <c r="BN413" s="1"/>
      <c r="BO413" s="1"/>
      <c r="BP413" s="1"/>
      <c r="BQ413" s="1"/>
      <c r="BR413" s="1"/>
      <c r="BS413" s="1"/>
      <c r="BT413" s="1"/>
      <c r="BU413" s="1"/>
    </row>
    <row r="414" spans="1:73" s="40" customFormat="1" x14ac:dyDescent="0.2">
      <c r="A414" s="169" t="s">
        <v>659</v>
      </c>
      <c r="B414" s="170" t="s">
        <v>660</v>
      </c>
      <c r="C414" s="170" t="s">
        <v>26</v>
      </c>
      <c r="D414" s="170" t="s">
        <v>667</v>
      </c>
      <c r="E414" s="26">
        <v>3238213</v>
      </c>
      <c r="F414" s="54">
        <v>3466978</v>
      </c>
      <c r="G414" s="2">
        <f t="shared" si="13"/>
        <v>228765</v>
      </c>
      <c r="H414" s="44">
        <f t="shared" si="14"/>
        <v>7.0599999999999996E-2</v>
      </c>
      <c r="I414" s="166" t="s">
        <v>870</v>
      </c>
      <c r="J414" s="168" t="s">
        <v>870</v>
      </c>
      <c r="K414" s="166" t="s">
        <v>870</v>
      </c>
      <c r="L414" s="185" t="s">
        <v>870</v>
      </c>
      <c r="M414" s="186" t="s">
        <v>870</v>
      </c>
      <c r="N414" s="167"/>
      <c r="O414" s="167"/>
      <c r="P414" s="172"/>
      <c r="Q414" s="172"/>
      <c r="R414" s="172"/>
      <c r="S414" s="172"/>
      <c r="T414" s="172"/>
      <c r="U414" s="172"/>
      <c r="V414" s="172"/>
      <c r="W414" s="172"/>
      <c r="X414" s="172"/>
      <c r="Y414" s="172"/>
      <c r="Z414" s="172"/>
      <c r="AA414" s="172"/>
      <c r="AB414" s="172"/>
      <c r="AC414" s="172"/>
      <c r="AD414" s="172"/>
      <c r="AE414" s="172"/>
      <c r="AF414" s="172"/>
      <c r="AG414" s="172"/>
      <c r="AH414" s="172"/>
      <c r="AI414" s="172"/>
      <c r="AJ414" s="172"/>
      <c r="AK414" s="172"/>
      <c r="AL414" s="172"/>
      <c r="AM414" s="172"/>
      <c r="AN414" s="172"/>
      <c r="AO414" s="172"/>
      <c r="AP414" s="172"/>
      <c r="AQ414" s="172"/>
      <c r="AR414" s="172"/>
      <c r="AS414" s="172"/>
      <c r="AT414" s="172"/>
      <c r="AU414" s="172"/>
      <c r="AV414" s="172"/>
      <c r="AW414" s="172"/>
      <c r="AX414" s="172"/>
      <c r="AY414" s="172"/>
      <c r="AZ414" s="172"/>
      <c r="BA414" s="172"/>
      <c r="BB414" s="172"/>
      <c r="BC414" s="172"/>
      <c r="BD414" s="172"/>
      <c r="BE414" s="172"/>
      <c r="BF414" s="172"/>
      <c r="BG414" s="172"/>
      <c r="BH414" s="172"/>
      <c r="BI414" s="172"/>
      <c r="BJ414" s="172"/>
      <c r="BK414" s="172"/>
      <c r="BL414" s="1"/>
      <c r="BM414" s="1"/>
      <c r="BN414" s="1"/>
      <c r="BO414" s="1"/>
      <c r="BP414" s="1"/>
      <c r="BQ414" s="1"/>
      <c r="BR414" s="1"/>
      <c r="BS414" s="1"/>
      <c r="BT414" s="1"/>
      <c r="BU414" s="1"/>
    </row>
    <row r="415" spans="1:73" s="40" customFormat="1" x14ac:dyDescent="0.2">
      <c r="A415" s="169" t="s">
        <v>659</v>
      </c>
      <c r="B415" s="170" t="s">
        <v>660</v>
      </c>
      <c r="C415" s="170" t="s">
        <v>57</v>
      </c>
      <c r="D415" s="170" t="s">
        <v>668</v>
      </c>
      <c r="E415" s="26">
        <v>1173328</v>
      </c>
      <c r="F415" s="54">
        <v>967792</v>
      </c>
      <c r="G415" s="2">
        <f t="shared" si="13"/>
        <v>-205536</v>
      </c>
      <c r="H415" s="44">
        <f t="shared" si="14"/>
        <v>-0.17519999999999999</v>
      </c>
      <c r="I415" s="166" t="s">
        <v>870</v>
      </c>
      <c r="J415" s="168" t="s">
        <v>870</v>
      </c>
      <c r="K415" s="166">
        <v>2017</v>
      </c>
      <c r="L415" s="185">
        <v>-93.25</v>
      </c>
      <c r="M415" s="186">
        <v>-41.109999999999957</v>
      </c>
      <c r="N415" s="167"/>
      <c r="O415" s="167"/>
      <c r="P415" s="172"/>
      <c r="Q415" s="172"/>
      <c r="R415" s="172"/>
      <c r="S415" s="172"/>
      <c r="T415" s="172"/>
      <c r="U415" s="172"/>
      <c r="V415" s="172"/>
      <c r="W415" s="172"/>
      <c r="X415" s="172"/>
      <c r="Y415" s="172"/>
      <c r="Z415" s="172"/>
      <c r="AA415" s="172"/>
      <c r="AB415" s="172"/>
      <c r="AC415" s="172"/>
      <c r="AD415" s="172"/>
      <c r="AE415" s="172"/>
      <c r="AF415" s="172"/>
      <c r="AG415" s="172"/>
      <c r="AH415" s="172"/>
      <c r="AI415" s="172"/>
      <c r="AJ415" s="172"/>
      <c r="AK415" s="172"/>
      <c r="AL415" s="172"/>
      <c r="AM415" s="172"/>
      <c r="AN415" s="172"/>
      <c r="AO415" s="172"/>
      <c r="AP415" s="172"/>
      <c r="AQ415" s="172"/>
      <c r="AR415" s="172"/>
      <c r="AS415" s="172"/>
      <c r="AT415" s="172"/>
      <c r="AU415" s="172"/>
      <c r="AV415" s="172"/>
      <c r="AW415" s="172"/>
      <c r="AX415" s="172"/>
      <c r="AY415" s="172"/>
      <c r="AZ415" s="172"/>
      <c r="BA415" s="172"/>
      <c r="BB415" s="172"/>
      <c r="BC415" s="172"/>
      <c r="BD415" s="172"/>
      <c r="BE415" s="172"/>
      <c r="BF415" s="172"/>
      <c r="BG415" s="172"/>
      <c r="BH415" s="172"/>
      <c r="BI415" s="172"/>
      <c r="BJ415" s="172"/>
      <c r="BK415" s="172"/>
      <c r="BL415" s="1"/>
      <c r="BM415" s="1"/>
      <c r="BN415" s="1"/>
      <c r="BO415" s="1"/>
      <c r="BP415" s="1"/>
      <c r="BQ415" s="1"/>
      <c r="BR415" s="1"/>
      <c r="BS415" s="1"/>
      <c r="BT415" s="1"/>
      <c r="BU415" s="1"/>
    </row>
    <row r="416" spans="1:73" s="40" customFormat="1" x14ac:dyDescent="0.2">
      <c r="A416" s="169" t="s">
        <v>659</v>
      </c>
      <c r="B416" s="170" t="s">
        <v>660</v>
      </c>
      <c r="C416" s="170" t="s">
        <v>18</v>
      </c>
      <c r="D416" s="170" t="s">
        <v>669</v>
      </c>
      <c r="E416" s="26">
        <v>1354420</v>
      </c>
      <c r="F416" s="54">
        <v>1476982</v>
      </c>
      <c r="G416" s="2">
        <f t="shared" si="13"/>
        <v>122562</v>
      </c>
      <c r="H416" s="44">
        <f t="shared" si="14"/>
        <v>9.0499999999999997E-2</v>
      </c>
      <c r="I416" s="166" t="s">
        <v>870</v>
      </c>
      <c r="J416" s="168" t="s">
        <v>870</v>
      </c>
      <c r="K416" s="166">
        <v>2017</v>
      </c>
      <c r="L416" s="185">
        <v>2.1299999999999955</v>
      </c>
      <c r="M416" s="186">
        <v>5.1899999999999977</v>
      </c>
      <c r="N416" s="167"/>
      <c r="O416" s="167"/>
      <c r="P416" s="172"/>
      <c r="Q416" s="172"/>
      <c r="R416" s="172"/>
      <c r="S416" s="172"/>
      <c r="T416" s="172"/>
      <c r="U416" s="172"/>
      <c r="V416" s="172"/>
      <c r="W416" s="172"/>
      <c r="X416" s="172"/>
      <c r="Y416" s="172"/>
      <c r="Z416" s="172"/>
      <c r="AA416" s="172"/>
      <c r="AB416" s="172"/>
      <c r="AC416" s="172"/>
      <c r="AD416" s="172"/>
      <c r="AE416" s="172"/>
      <c r="AF416" s="172"/>
      <c r="AG416" s="172"/>
      <c r="AH416" s="172"/>
      <c r="AI416" s="172"/>
      <c r="AJ416" s="172"/>
      <c r="AK416" s="172"/>
      <c r="AL416" s="172"/>
      <c r="AM416" s="172"/>
      <c r="AN416" s="172"/>
      <c r="AO416" s="172"/>
      <c r="AP416" s="172"/>
      <c r="AQ416" s="172"/>
      <c r="AR416" s="172"/>
      <c r="AS416" s="172"/>
      <c r="AT416" s="172"/>
      <c r="AU416" s="172"/>
      <c r="AV416" s="172"/>
      <c r="AW416" s="172"/>
      <c r="AX416" s="172"/>
      <c r="AY416" s="172"/>
      <c r="AZ416" s="172"/>
      <c r="BA416" s="172"/>
      <c r="BB416" s="172"/>
      <c r="BC416" s="172"/>
      <c r="BD416" s="172"/>
      <c r="BE416" s="172"/>
      <c r="BF416" s="172"/>
      <c r="BG416" s="172"/>
      <c r="BH416" s="172"/>
      <c r="BI416" s="172"/>
      <c r="BJ416" s="172"/>
      <c r="BK416" s="172"/>
      <c r="BL416" s="1"/>
      <c r="BM416" s="1"/>
      <c r="BN416" s="1"/>
      <c r="BO416" s="1"/>
      <c r="BP416" s="1"/>
      <c r="BQ416" s="1"/>
      <c r="BR416" s="1"/>
      <c r="BS416" s="1"/>
      <c r="BT416" s="1"/>
      <c r="BU416" s="1"/>
    </row>
    <row r="417" spans="1:73" s="40" customFormat="1" x14ac:dyDescent="0.2">
      <c r="A417" s="169" t="s">
        <v>659</v>
      </c>
      <c r="B417" s="170" t="s">
        <v>660</v>
      </c>
      <c r="C417" s="170" t="s">
        <v>369</v>
      </c>
      <c r="D417" s="170" t="s">
        <v>670</v>
      </c>
      <c r="E417" s="26">
        <v>37238</v>
      </c>
      <c r="F417" s="54">
        <v>36578</v>
      </c>
      <c r="G417" s="2">
        <f t="shared" si="13"/>
        <v>-660</v>
      </c>
      <c r="H417" s="44">
        <f t="shared" si="14"/>
        <v>-1.77E-2</v>
      </c>
      <c r="I417" s="166">
        <v>1</v>
      </c>
      <c r="J417" s="168">
        <v>1</v>
      </c>
      <c r="K417" s="166">
        <v>2017</v>
      </c>
      <c r="L417" s="185">
        <v>-40.560000000000059</v>
      </c>
      <c r="M417" s="186">
        <v>-15.75</v>
      </c>
      <c r="N417" s="167"/>
      <c r="O417" s="167"/>
      <c r="P417" s="172"/>
      <c r="Q417" s="172"/>
      <c r="R417" s="172"/>
      <c r="S417" s="172"/>
      <c r="T417" s="172"/>
      <c r="U417" s="172"/>
      <c r="V417" s="172"/>
      <c r="W417" s="172"/>
      <c r="X417" s="172"/>
      <c r="Y417" s="172"/>
      <c r="Z417" s="172"/>
      <c r="AA417" s="172"/>
      <c r="AB417" s="172"/>
      <c r="AC417" s="172"/>
      <c r="AD417" s="172"/>
      <c r="AE417" s="172"/>
      <c r="AF417" s="172"/>
      <c r="AG417" s="172"/>
      <c r="AH417" s="172"/>
      <c r="AI417" s="172"/>
      <c r="AJ417" s="172"/>
      <c r="AK417" s="172"/>
      <c r="AL417" s="172"/>
      <c r="AM417" s="172"/>
      <c r="AN417" s="172"/>
      <c r="AO417" s="172"/>
      <c r="AP417" s="172"/>
      <c r="AQ417" s="172"/>
      <c r="AR417" s="172"/>
      <c r="AS417" s="172"/>
      <c r="AT417" s="172"/>
      <c r="AU417" s="172"/>
      <c r="AV417" s="172"/>
      <c r="AW417" s="172"/>
      <c r="AX417" s="172"/>
      <c r="AY417" s="172"/>
      <c r="AZ417" s="172"/>
      <c r="BA417" s="172"/>
      <c r="BB417" s="172"/>
      <c r="BC417" s="172"/>
      <c r="BD417" s="172"/>
      <c r="BE417" s="172"/>
      <c r="BF417" s="172"/>
      <c r="BG417" s="172"/>
      <c r="BH417" s="172"/>
      <c r="BI417" s="172"/>
      <c r="BJ417" s="172"/>
      <c r="BK417" s="172"/>
      <c r="BL417" s="1"/>
      <c r="BM417" s="1"/>
      <c r="BN417" s="1"/>
      <c r="BO417" s="1"/>
      <c r="BP417" s="1"/>
      <c r="BQ417" s="1"/>
      <c r="BR417" s="1"/>
      <c r="BS417" s="1"/>
      <c r="BT417" s="1"/>
      <c r="BU417" s="1"/>
    </row>
    <row r="418" spans="1:73" s="40" customFormat="1" x14ac:dyDescent="0.2">
      <c r="A418" s="169" t="s">
        <v>659</v>
      </c>
      <c r="B418" s="170" t="s">
        <v>660</v>
      </c>
      <c r="C418" s="170" t="s">
        <v>233</v>
      </c>
      <c r="D418" s="170" t="s">
        <v>671</v>
      </c>
      <c r="E418" s="26">
        <v>1927380</v>
      </c>
      <c r="F418" s="54">
        <v>1831445</v>
      </c>
      <c r="G418" s="2">
        <f t="shared" si="13"/>
        <v>-95935</v>
      </c>
      <c r="H418" s="44">
        <f t="shared" si="14"/>
        <v>-4.9799999999999997E-2</v>
      </c>
      <c r="I418" s="166" t="s">
        <v>870</v>
      </c>
      <c r="J418" s="168" t="s">
        <v>870</v>
      </c>
      <c r="K418" s="166">
        <v>2017</v>
      </c>
      <c r="L418" s="185">
        <v>-76.639999999999986</v>
      </c>
      <c r="M418" s="186">
        <v>-49.379999999999995</v>
      </c>
      <c r="N418" s="167"/>
      <c r="O418" s="167"/>
      <c r="P418" s="172"/>
      <c r="Q418" s="172"/>
      <c r="R418" s="172"/>
      <c r="S418" s="172"/>
      <c r="T418" s="172"/>
      <c r="U418" s="172"/>
      <c r="V418" s="172"/>
      <c r="W418" s="172"/>
      <c r="X418" s="172"/>
      <c r="Y418" s="172"/>
      <c r="Z418" s="172"/>
      <c r="AA418" s="172"/>
      <c r="AB418" s="172"/>
      <c r="AC418" s="172"/>
      <c r="AD418" s="172"/>
      <c r="AE418" s="172"/>
      <c r="AF418" s="172"/>
      <c r="AG418" s="172"/>
      <c r="AH418" s="172"/>
      <c r="AI418" s="172"/>
      <c r="AJ418" s="172"/>
      <c r="AK418" s="172"/>
      <c r="AL418" s="172"/>
      <c r="AM418" s="172"/>
      <c r="AN418" s="172"/>
      <c r="AO418" s="172"/>
      <c r="AP418" s="172"/>
      <c r="AQ418" s="172"/>
      <c r="AR418" s="172"/>
      <c r="AS418" s="172"/>
      <c r="AT418" s="172"/>
      <c r="AU418" s="172"/>
      <c r="AV418" s="172"/>
      <c r="AW418" s="172"/>
      <c r="AX418" s="172"/>
      <c r="AY418" s="172"/>
      <c r="AZ418" s="172"/>
      <c r="BA418" s="172"/>
      <c r="BB418" s="172"/>
      <c r="BC418" s="172"/>
      <c r="BD418" s="172"/>
      <c r="BE418" s="172"/>
      <c r="BF418" s="172"/>
      <c r="BG418" s="172"/>
      <c r="BH418" s="172"/>
      <c r="BI418" s="172"/>
      <c r="BJ418" s="172"/>
      <c r="BK418" s="172"/>
      <c r="BL418" s="1"/>
      <c r="BM418" s="1"/>
      <c r="BN418" s="1"/>
      <c r="BO418" s="1"/>
      <c r="BP418" s="1"/>
      <c r="BQ418" s="1"/>
      <c r="BR418" s="1"/>
      <c r="BS418" s="1"/>
      <c r="BT418" s="1"/>
      <c r="BU418" s="1"/>
    </row>
    <row r="419" spans="1:73" s="40" customFormat="1" x14ac:dyDescent="0.2">
      <c r="A419" s="169" t="s">
        <v>659</v>
      </c>
      <c r="B419" s="170" t="s">
        <v>660</v>
      </c>
      <c r="C419" s="170" t="s">
        <v>20</v>
      </c>
      <c r="D419" s="170" t="s">
        <v>672</v>
      </c>
      <c r="E419" s="26">
        <v>838781</v>
      </c>
      <c r="F419" s="54">
        <v>909767</v>
      </c>
      <c r="G419" s="2">
        <f t="shared" si="13"/>
        <v>70986</v>
      </c>
      <c r="H419" s="44">
        <f t="shared" si="14"/>
        <v>8.4599999999999995E-2</v>
      </c>
      <c r="I419" s="166" t="s">
        <v>870</v>
      </c>
      <c r="J419" s="168" t="s">
        <v>870</v>
      </c>
      <c r="K419" s="166" t="s">
        <v>870</v>
      </c>
      <c r="L419" s="185" t="s">
        <v>870</v>
      </c>
      <c r="M419" s="186" t="s">
        <v>870</v>
      </c>
      <c r="N419" s="167"/>
      <c r="O419" s="167"/>
      <c r="P419" s="172"/>
      <c r="Q419" s="172"/>
      <c r="R419" s="172"/>
      <c r="S419" s="172"/>
      <c r="T419" s="172"/>
      <c r="U419" s="172"/>
      <c r="V419" s="172"/>
      <c r="W419" s="172"/>
      <c r="X419" s="172"/>
      <c r="Y419" s="172"/>
      <c r="Z419" s="172"/>
      <c r="AA419" s="172"/>
      <c r="AB419" s="172"/>
      <c r="AC419" s="172"/>
      <c r="AD419" s="172"/>
      <c r="AE419" s="172"/>
      <c r="AF419" s="172"/>
      <c r="AG419" s="172"/>
      <c r="AH419" s="172"/>
      <c r="AI419" s="172"/>
      <c r="AJ419" s="172"/>
      <c r="AK419" s="172"/>
      <c r="AL419" s="172"/>
      <c r="AM419" s="172"/>
      <c r="AN419" s="172"/>
      <c r="AO419" s="172"/>
      <c r="AP419" s="172"/>
      <c r="AQ419" s="172"/>
      <c r="AR419" s="172"/>
      <c r="AS419" s="172"/>
      <c r="AT419" s="172"/>
      <c r="AU419" s="172"/>
      <c r="AV419" s="172"/>
      <c r="AW419" s="172"/>
      <c r="AX419" s="172"/>
      <c r="AY419" s="172"/>
      <c r="AZ419" s="172"/>
      <c r="BA419" s="172"/>
      <c r="BB419" s="172"/>
      <c r="BC419" s="172"/>
      <c r="BD419" s="172"/>
      <c r="BE419" s="172"/>
      <c r="BF419" s="172"/>
      <c r="BG419" s="172"/>
      <c r="BH419" s="172"/>
      <c r="BI419" s="172"/>
      <c r="BJ419" s="172"/>
      <c r="BK419" s="172"/>
      <c r="BL419" s="1"/>
      <c r="BM419" s="1"/>
      <c r="BN419" s="1"/>
      <c r="BO419" s="1"/>
      <c r="BP419" s="1"/>
      <c r="BQ419" s="1"/>
      <c r="BR419" s="1"/>
      <c r="BS419" s="1"/>
      <c r="BT419" s="1"/>
      <c r="BU419" s="1"/>
    </row>
    <row r="420" spans="1:73" s="40" customFormat="1" x14ac:dyDescent="0.2">
      <c r="A420" s="169" t="s">
        <v>659</v>
      </c>
      <c r="B420" s="170" t="s">
        <v>660</v>
      </c>
      <c r="C420" s="170" t="s">
        <v>673</v>
      </c>
      <c r="D420" s="170" t="s">
        <v>674</v>
      </c>
      <c r="E420" s="26">
        <v>1332420</v>
      </c>
      <c r="F420" s="54">
        <v>1454259</v>
      </c>
      <c r="G420" s="2">
        <f t="shared" si="13"/>
        <v>121839</v>
      </c>
      <c r="H420" s="44">
        <f t="shared" si="14"/>
        <v>9.1399999999999995E-2</v>
      </c>
      <c r="I420" s="166" t="s">
        <v>870</v>
      </c>
      <c r="J420" s="168" t="s">
        <v>870</v>
      </c>
      <c r="K420" s="166">
        <v>2017</v>
      </c>
      <c r="L420" s="185">
        <v>-5.2399999999998954</v>
      </c>
      <c r="M420" s="186">
        <v>-20.04000000000002</v>
      </c>
      <c r="N420" s="167"/>
      <c r="O420" s="167"/>
      <c r="P420" s="172"/>
      <c r="Q420" s="172"/>
      <c r="R420" s="172"/>
      <c r="S420" s="172"/>
      <c r="T420" s="172"/>
      <c r="U420" s="172"/>
      <c r="V420" s="172"/>
      <c r="W420" s="172"/>
      <c r="X420" s="172"/>
      <c r="Y420" s="172"/>
      <c r="Z420" s="172"/>
      <c r="AA420" s="172"/>
      <c r="AB420" s="172"/>
      <c r="AC420" s="172"/>
      <c r="AD420" s="172"/>
      <c r="AE420" s="172"/>
      <c r="AF420" s="172"/>
      <c r="AG420" s="172"/>
      <c r="AH420" s="172"/>
      <c r="AI420" s="172"/>
      <c r="AJ420" s="172"/>
      <c r="AK420" s="172"/>
      <c r="AL420" s="172"/>
      <c r="AM420" s="172"/>
      <c r="AN420" s="172"/>
      <c r="AO420" s="172"/>
      <c r="AP420" s="172"/>
      <c r="AQ420" s="172"/>
      <c r="AR420" s="172"/>
      <c r="AS420" s="172"/>
      <c r="AT420" s="172"/>
      <c r="AU420" s="172"/>
      <c r="AV420" s="172"/>
      <c r="AW420" s="172"/>
      <c r="AX420" s="172"/>
      <c r="AY420" s="172"/>
      <c r="AZ420" s="172"/>
      <c r="BA420" s="172"/>
      <c r="BB420" s="172"/>
      <c r="BC420" s="172"/>
      <c r="BD420" s="172"/>
      <c r="BE420" s="172"/>
      <c r="BF420" s="172"/>
      <c r="BG420" s="172"/>
      <c r="BH420" s="172"/>
      <c r="BI420" s="172"/>
      <c r="BJ420" s="172"/>
      <c r="BK420" s="172"/>
      <c r="BL420" s="1"/>
      <c r="BM420" s="1"/>
      <c r="BN420" s="1"/>
      <c r="BO420" s="1"/>
      <c r="BP420" s="1"/>
      <c r="BQ420" s="1"/>
      <c r="BR420" s="1"/>
      <c r="BS420" s="1"/>
      <c r="BT420" s="1"/>
      <c r="BU420" s="1"/>
    </row>
    <row r="421" spans="1:73" s="40" customFormat="1" x14ac:dyDescent="0.2">
      <c r="A421" s="169" t="s">
        <v>659</v>
      </c>
      <c r="B421" s="170" t="s">
        <v>660</v>
      </c>
      <c r="C421" s="170" t="s">
        <v>22</v>
      </c>
      <c r="D421" s="170" t="s">
        <v>675</v>
      </c>
      <c r="E421" s="26">
        <v>1921896</v>
      </c>
      <c r="F421" s="54">
        <v>1998000</v>
      </c>
      <c r="G421" s="2">
        <f t="shared" si="13"/>
        <v>76104</v>
      </c>
      <c r="H421" s="44">
        <f t="shared" si="14"/>
        <v>3.9600000000000003E-2</v>
      </c>
      <c r="I421" s="166" t="s">
        <v>870</v>
      </c>
      <c r="J421" s="168" t="s">
        <v>870</v>
      </c>
      <c r="K421" s="166">
        <v>2017</v>
      </c>
      <c r="L421" s="185">
        <v>-8.7200000000000273</v>
      </c>
      <c r="M421" s="186">
        <v>4.8899999999999864</v>
      </c>
      <c r="N421" s="167"/>
      <c r="O421" s="167"/>
      <c r="P421" s="172"/>
      <c r="Q421" s="172"/>
      <c r="R421" s="172"/>
      <c r="S421" s="172"/>
      <c r="T421" s="172"/>
      <c r="U421" s="172"/>
      <c r="V421" s="172"/>
      <c r="W421" s="172"/>
      <c r="X421" s="172"/>
      <c r="Y421" s="172"/>
      <c r="Z421" s="172"/>
      <c r="AA421" s="172"/>
      <c r="AB421" s="172"/>
      <c r="AC421" s="172"/>
      <c r="AD421" s="172"/>
      <c r="AE421" s="172"/>
      <c r="AF421" s="172"/>
      <c r="AG421" s="172"/>
      <c r="AH421" s="172"/>
      <c r="AI421" s="172"/>
      <c r="AJ421" s="172"/>
      <c r="AK421" s="172"/>
      <c r="AL421" s="172"/>
      <c r="AM421" s="172"/>
      <c r="AN421" s="172"/>
      <c r="AO421" s="172"/>
      <c r="AP421" s="172"/>
      <c r="AQ421" s="172"/>
      <c r="AR421" s="172"/>
      <c r="AS421" s="172"/>
      <c r="AT421" s="172"/>
      <c r="AU421" s="172"/>
      <c r="AV421" s="172"/>
      <c r="AW421" s="172"/>
      <c r="AX421" s="172"/>
      <c r="AY421" s="172"/>
      <c r="AZ421" s="172"/>
      <c r="BA421" s="172"/>
      <c r="BB421" s="172"/>
      <c r="BC421" s="172"/>
      <c r="BD421" s="172"/>
      <c r="BE421" s="172"/>
      <c r="BF421" s="172"/>
      <c r="BG421" s="172"/>
      <c r="BH421" s="172"/>
      <c r="BI421" s="172"/>
      <c r="BJ421" s="172"/>
      <c r="BK421" s="172"/>
      <c r="BL421" s="1"/>
      <c r="BM421" s="1"/>
      <c r="BN421" s="1"/>
      <c r="BO421" s="1"/>
      <c r="BP421" s="1"/>
      <c r="BQ421" s="1"/>
      <c r="BR421" s="1"/>
      <c r="BS421" s="1"/>
      <c r="BT421" s="1"/>
      <c r="BU421" s="1"/>
    </row>
    <row r="422" spans="1:73" s="40" customFormat="1" x14ac:dyDescent="0.2">
      <c r="A422" s="169" t="s">
        <v>659</v>
      </c>
      <c r="B422" s="170" t="s">
        <v>660</v>
      </c>
      <c r="C422" s="170" t="s">
        <v>676</v>
      </c>
      <c r="D422" s="170" t="s">
        <v>677</v>
      </c>
      <c r="E422" s="26">
        <v>611061</v>
      </c>
      <c r="F422" s="54">
        <v>660582</v>
      </c>
      <c r="G422" s="2">
        <f t="shared" si="13"/>
        <v>49521</v>
      </c>
      <c r="H422" s="44">
        <f t="shared" si="14"/>
        <v>8.1000000000000003E-2</v>
      </c>
      <c r="I422" s="166" t="s">
        <v>870</v>
      </c>
      <c r="J422" s="168" t="s">
        <v>870</v>
      </c>
      <c r="K422" s="166" t="s">
        <v>870</v>
      </c>
      <c r="L422" s="185" t="s">
        <v>870</v>
      </c>
      <c r="M422" s="186" t="s">
        <v>870</v>
      </c>
      <c r="N422" s="167"/>
      <c r="O422" s="167"/>
      <c r="P422" s="172"/>
      <c r="Q422" s="172"/>
      <c r="R422" s="172"/>
      <c r="S422" s="172"/>
      <c r="T422" s="172"/>
      <c r="U422" s="172"/>
      <c r="V422" s="172"/>
      <c r="W422" s="172"/>
      <c r="X422" s="172"/>
      <c r="Y422" s="172"/>
      <c r="Z422" s="172"/>
      <c r="AA422" s="172"/>
      <c r="AB422" s="172"/>
      <c r="AC422" s="172"/>
      <c r="AD422" s="172"/>
      <c r="AE422" s="172"/>
      <c r="AF422" s="172"/>
      <c r="AG422" s="172"/>
      <c r="AH422" s="172"/>
      <c r="AI422" s="172"/>
      <c r="AJ422" s="172"/>
      <c r="AK422" s="172"/>
      <c r="AL422" s="172"/>
      <c r="AM422" s="172"/>
      <c r="AN422" s="172"/>
      <c r="AO422" s="172"/>
      <c r="AP422" s="172"/>
      <c r="AQ422" s="172"/>
      <c r="AR422" s="172"/>
      <c r="AS422" s="172"/>
      <c r="AT422" s="172"/>
      <c r="AU422" s="172"/>
      <c r="AV422" s="172"/>
      <c r="AW422" s="172"/>
      <c r="AX422" s="172"/>
      <c r="AY422" s="172"/>
      <c r="AZ422" s="172"/>
      <c r="BA422" s="172"/>
      <c r="BB422" s="172"/>
      <c r="BC422" s="172"/>
      <c r="BD422" s="172"/>
      <c r="BE422" s="172"/>
      <c r="BF422" s="172"/>
      <c r="BG422" s="172"/>
      <c r="BH422" s="172"/>
      <c r="BI422" s="172"/>
      <c r="BJ422" s="172"/>
      <c r="BK422" s="172"/>
      <c r="BL422" s="1"/>
      <c r="BM422" s="1"/>
      <c r="BN422" s="1"/>
      <c r="BO422" s="1"/>
      <c r="BP422" s="1"/>
      <c r="BQ422" s="1"/>
      <c r="BR422" s="1"/>
      <c r="BS422" s="1"/>
      <c r="BT422" s="1"/>
      <c r="BU422" s="1"/>
    </row>
    <row r="423" spans="1:73" s="40" customFormat="1" x14ac:dyDescent="0.2">
      <c r="A423" s="169" t="s">
        <v>659</v>
      </c>
      <c r="B423" s="170" t="s">
        <v>660</v>
      </c>
      <c r="C423" s="170" t="s">
        <v>71</v>
      </c>
      <c r="D423" s="170" t="s">
        <v>678</v>
      </c>
      <c r="E423" s="26">
        <v>10972249</v>
      </c>
      <c r="F423" s="54">
        <v>11809455</v>
      </c>
      <c r="G423" s="2">
        <f t="shared" si="13"/>
        <v>837206</v>
      </c>
      <c r="H423" s="44">
        <f t="shared" si="14"/>
        <v>7.6300000000000007E-2</v>
      </c>
      <c r="I423" s="166" t="s">
        <v>870</v>
      </c>
      <c r="J423" s="168" t="s">
        <v>870</v>
      </c>
      <c r="K423" s="166" t="s">
        <v>870</v>
      </c>
      <c r="L423" s="185" t="s">
        <v>870</v>
      </c>
      <c r="M423" s="186" t="s">
        <v>870</v>
      </c>
      <c r="N423" s="167"/>
      <c r="O423" s="167"/>
      <c r="P423" s="172"/>
      <c r="Q423" s="172"/>
      <c r="R423" s="172"/>
      <c r="S423" s="172"/>
      <c r="T423" s="172"/>
      <c r="U423" s="172"/>
      <c r="V423" s="172"/>
      <c r="W423" s="172"/>
      <c r="X423" s="172"/>
      <c r="Y423" s="172"/>
      <c r="Z423" s="172"/>
      <c r="AA423" s="172"/>
      <c r="AB423" s="172"/>
      <c r="AC423" s="172"/>
      <c r="AD423" s="172"/>
      <c r="AE423" s="172"/>
      <c r="AF423" s="172"/>
      <c r="AG423" s="172"/>
      <c r="AH423" s="172"/>
      <c r="AI423" s="172"/>
      <c r="AJ423" s="172"/>
      <c r="AK423" s="172"/>
      <c r="AL423" s="172"/>
      <c r="AM423" s="172"/>
      <c r="AN423" s="172"/>
      <c r="AO423" s="172"/>
      <c r="AP423" s="172"/>
      <c r="AQ423" s="172"/>
      <c r="AR423" s="172"/>
      <c r="AS423" s="172"/>
      <c r="AT423" s="172"/>
      <c r="AU423" s="172"/>
      <c r="AV423" s="172"/>
      <c r="AW423" s="172"/>
      <c r="AX423" s="172"/>
      <c r="AY423" s="172"/>
      <c r="AZ423" s="172"/>
      <c r="BA423" s="172"/>
      <c r="BB423" s="172"/>
      <c r="BC423" s="172"/>
      <c r="BD423" s="172"/>
      <c r="BE423" s="172"/>
      <c r="BF423" s="172"/>
      <c r="BG423" s="172"/>
      <c r="BH423" s="172"/>
      <c r="BI423" s="172"/>
      <c r="BJ423" s="172"/>
      <c r="BK423" s="172"/>
      <c r="BL423" s="1"/>
      <c r="BM423" s="1"/>
      <c r="BN423" s="1"/>
      <c r="BO423" s="1"/>
      <c r="BP423" s="1"/>
      <c r="BQ423" s="1"/>
      <c r="BR423" s="1"/>
      <c r="BS423" s="1"/>
      <c r="BT423" s="1"/>
      <c r="BU423" s="1"/>
    </row>
    <row r="424" spans="1:73" s="40" customFormat="1" x14ac:dyDescent="0.2">
      <c r="A424" s="169" t="s">
        <v>679</v>
      </c>
      <c r="B424" s="170" t="s">
        <v>680</v>
      </c>
      <c r="C424" s="170" t="s">
        <v>26</v>
      </c>
      <c r="D424" s="170" t="s">
        <v>681</v>
      </c>
      <c r="E424" s="26">
        <v>1601410</v>
      </c>
      <c r="F424" s="54">
        <v>1709225</v>
      </c>
      <c r="G424" s="2">
        <f t="shared" si="13"/>
        <v>107815</v>
      </c>
      <c r="H424" s="44">
        <f t="shared" si="14"/>
        <v>6.7299999999999999E-2</v>
      </c>
      <c r="I424" s="166" t="s">
        <v>870</v>
      </c>
      <c r="J424" s="168" t="s">
        <v>870</v>
      </c>
      <c r="K424" s="166" t="s">
        <v>870</v>
      </c>
      <c r="L424" s="185" t="s">
        <v>870</v>
      </c>
      <c r="M424" s="186" t="s">
        <v>870</v>
      </c>
      <c r="N424" s="167"/>
      <c r="O424" s="167"/>
      <c r="P424" s="172"/>
      <c r="Q424" s="172"/>
      <c r="R424" s="172"/>
      <c r="S424" s="172"/>
      <c r="T424" s="172"/>
      <c r="U424" s="172"/>
      <c r="V424" s="172"/>
      <c r="W424" s="172"/>
      <c r="X424" s="172"/>
      <c r="Y424" s="172"/>
      <c r="Z424" s="172"/>
      <c r="AA424" s="172"/>
      <c r="AB424" s="172"/>
      <c r="AC424" s="172"/>
      <c r="AD424" s="172"/>
      <c r="AE424" s="172"/>
      <c r="AF424" s="172"/>
      <c r="AG424" s="172"/>
      <c r="AH424" s="172"/>
      <c r="AI424" s="172"/>
      <c r="AJ424" s="172"/>
      <c r="AK424" s="172"/>
      <c r="AL424" s="172"/>
      <c r="AM424" s="172"/>
      <c r="AN424" s="172"/>
      <c r="AO424" s="172"/>
      <c r="AP424" s="172"/>
      <c r="AQ424" s="172"/>
      <c r="AR424" s="172"/>
      <c r="AS424" s="172"/>
      <c r="AT424" s="172"/>
      <c r="AU424" s="172"/>
      <c r="AV424" s="172"/>
      <c r="AW424" s="172"/>
      <c r="AX424" s="172"/>
      <c r="AY424" s="172"/>
      <c r="AZ424" s="172"/>
      <c r="BA424" s="172"/>
      <c r="BB424" s="172"/>
      <c r="BC424" s="172"/>
      <c r="BD424" s="172"/>
      <c r="BE424" s="172"/>
      <c r="BF424" s="172"/>
      <c r="BG424" s="172"/>
      <c r="BH424" s="172"/>
      <c r="BI424" s="172"/>
      <c r="BJ424" s="172"/>
      <c r="BK424" s="172"/>
      <c r="BL424" s="1"/>
      <c r="BM424" s="1"/>
      <c r="BN424" s="1"/>
      <c r="BO424" s="1"/>
      <c r="BP424" s="1"/>
      <c r="BQ424" s="1"/>
      <c r="BR424" s="1"/>
      <c r="BS424" s="1"/>
      <c r="BT424" s="1"/>
      <c r="BU424" s="1"/>
    </row>
    <row r="425" spans="1:73" s="40" customFormat="1" x14ac:dyDescent="0.2">
      <c r="A425" s="169" t="s">
        <v>679</v>
      </c>
      <c r="B425" s="170" t="s">
        <v>680</v>
      </c>
      <c r="C425" s="170" t="s">
        <v>67</v>
      </c>
      <c r="D425" s="170" t="s">
        <v>682</v>
      </c>
      <c r="E425" s="26">
        <v>2310246</v>
      </c>
      <c r="F425" s="54">
        <v>2444838</v>
      </c>
      <c r="G425" s="2">
        <f t="shared" si="13"/>
        <v>134592</v>
      </c>
      <c r="H425" s="44">
        <f t="shared" si="14"/>
        <v>5.8299999999999998E-2</v>
      </c>
      <c r="I425" s="166" t="s">
        <v>870</v>
      </c>
      <c r="J425" s="168" t="s">
        <v>870</v>
      </c>
      <c r="K425" s="166" t="s">
        <v>870</v>
      </c>
      <c r="L425" s="185" t="s">
        <v>870</v>
      </c>
      <c r="M425" s="186" t="s">
        <v>870</v>
      </c>
      <c r="N425" s="167"/>
      <c r="O425" s="167"/>
      <c r="P425" s="172"/>
      <c r="Q425" s="172"/>
      <c r="R425" s="172"/>
      <c r="S425" s="172"/>
      <c r="T425" s="172"/>
      <c r="U425" s="172"/>
      <c r="V425" s="172"/>
      <c r="W425" s="172"/>
      <c r="X425" s="172"/>
      <c r="Y425" s="172"/>
      <c r="Z425" s="172"/>
      <c r="AA425" s="172"/>
      <c r="AB425" s="172"/>
      <c r="AC425" s="172"/>
      <c r="AD425" s="172"/>
      <c r="AE425" s="172"/>
      <c r="AF425" s="172"/>
      <c r="AG425" s="172"/>
      <c r="AH425" s="172"/>
      <c r="AI425" s="172"/>
      <c r="AJ425" s="172"/>
      <c r="AK425" s="172"/>
      <c r="AL425" s="172"/>
      <c r="AM425" s="172"/>
      <c r="AN425" s="172"/>
      <c r="AO425" s="172"/>
      <c r="AP425" s="172"/>
      <c r="AQ425" s="172"/>
      <c r="AR425" s="172"/>
      <c r="AS425" s="172"/>
      <c r="AT425" s="172"/>
      <c r="AU425" s="172"/>
      <c r="AV425" s="172"/>
      <c r="AW425" s="172"/>
      <c r="AX425" s="172"/>
      <c r="AY425" s="172"/>
      <c r="AZ425" s="172"/>
      <c r="BA425" s="172"/>
      <c r="BB425" s="172"/>
      <c r="BC425" s="172"/>
      <c r="BD425" s="172"/>
      <c r="BE425" s="172"/>
      <c r="BF425" s="172"/>
      <c r="BG425" s="172"/>
      <c r="BH425" s="172"/>
      <c r="BI425" s="172"/>
      <c r="BJ425" s="172"/>
      <c r="BK425" s="172"/>
      <c r="BL425" s="1"/>
      <c r="BM425" s="1"/>
      <c r="BN425" s="1"/>
      <c r="BO425" s="1"/>
      <c r="BP425" s="1"/>
      <c r="BQ425" s="1"/>
      <c r="BR425" s="1"/>
      <c r="BS425" s="1"/>
      <c r="BT425" s="1"/>
      <c r="BU425" s="1"/>
    </row>
    <row r="426" spans="1:73" s="40" customFormat="1" x14ac:dyDescent="0.2">
      <c r="A426" s="169" t="s">
        <v>679</v>
      </c>
      <c r="B426" s="170" t="s">
        <v>680</v>
      </c>
      <c r="C426" s="170" t="s">
        <v>168</v>
      </c>
      <c r="D426" s="170" t="s">
        <v>683</v>
      </c>
      <c r="E426" s="26">
        <v>7522108</v>
      </c>
      <c r="F426" s="54">
        <v>7922966</v>
      </c>
      <c r="G426" s="2">
        <f t="shared" si="13"/>
        <v>400858</v>
      </c>
      <c r="H426" s="44">
        <f t="shared" si="14"/>
        <v>5.33E-2</v>
      </c>
      <c r="I426" s="166" t="s">
        <v>870</v>
      </c>
      <c r="J426" s="168" t="s">
        <v>870</v>
      </c>
      <c r="K426" s="166" t="s">
        <v>870</v>
      </c>
      <c r="L426" s="185" t="s">
        <v>870</v>
      </c>
      <c r="M426" s="186" t="s">
        <v>870</v>
      </c>
      <c r="N426" s="167"/>
      <c r="O426" s="167"/>
      <c r="P426" s="172"/>
      <c r="Q426" s="172"/>
      <c r="R426" s="172"/>
      <c r="S426" s="172"/>
      <c r="T426" s="172"/>
      <c r="U426" s="172"/>
      <c r="V426" s="172"/>
      <c r="W426" s="172"/>
      <c r="X426" s="172"/>
      <c r="Y426" s="172"/>
      <c r="Z426" s="172"/>
      <c r="AA426" s="172"/>
      <c r="AB426" s="172"/>
      <c r="AC426" s="172"/>
      <c r="AD426" s="172"/>
      <c r="AE426" s="172"/>
      <c r="AF426" s="172"/>
      <c r="AG426" s="172"/>
      <c r="AH426" s="172"/>
      <c r="AI426" s="172"/>
      <c r="AJ426" s="172"/>
      <c r="AK426" s="172"/>
      <c r="AL426" s="172"/>
      <c r="AM426" s="172"/>
      <c r="AN426" s="172"/>
      <c r="AO426" s="172"/>
      <c r="AP426" s="172"/>
      <c r="AQ426" s="172"/>
      <c r="AR426" s="172"/>
      <c r="AS426" s="172"/>
      <c r="AT426" s="172"/>
      <c r="AU426" s="172"/>
      <c r="AV426" s="172"/>
      <c r="AW426" s="172"/>
      <c r="AX426" s="172"/>
      <c r="AY426" s="172"/>
      <c r="AZ426" s="172"/>
      <c r="BA426" s="172"/>
      <c r="BB426" s="172"/>
      <c r="BC426" s="172"/>
      <c r="BD426" s="172"/>
      <c r="BE426" s="172"/>
      <c r="BF426" s="172"/>
      <c r="BG426" s="172"/>
      <c r="BH426" s="172"/>
      <c r="BI426" s="172"/>
      <c r="BJ426" s="172"/>
      <c r="BK426" s="172"/>
      <c r="BL426" s="1"/>
      <c r="BM426" s="1"/>
      <c r="BN426" s="1"/>
      <c r="BO426" s="1"/>
      <c r="BP426" s="1"/>
      <c r="BQ426" s="1"/>
      <c r="BR426" s="1"/>
      <c r="BS426" s="1"/>
      <c r="BT426" s="1"/>
      <c r="BU426" s="1"/>
    </row>
    <row r="427" spans="1:73" s="40" customFormat="1" x14ac:dyDescent="0.2">
      <c r="A427" s="169" t="s">
        <v>679</v>
      </c>
      <c r="B427" s="170" t="s">
        <v>680</v>
      </c>
      <c r="C427" s="170" t="s">
        <v>41</v>
      </c>
      <c r="D427" s="170" t="s">
        <v>684</v>
      </c>
      <c r="E427" s="26">
        <v>10193136</v>
      </c>
      <c r="F427" s="54">
        <v>10854795</v>
      </c>
      <c r="G427" s="2">
        <f t="shared" si="13"/>
        <v>661659</v>
      </c>
      <c r="H427" s="44">
        <f t="shared" si="14"/>
        <v>6.4899999999999999E-2</v>
      </c>
      <c r="I427" s="166" t="s">
        <v>870</v>
      </c>
      <c r="J427" s="168" t="s">
        <v>870</v>
      </c>
      <c r="K427" s="166" t="s">
        <v>870</v>
      </c>
      <c r="L427" s="185" t="s">
        <v>870</v>
      </c>
      <c r="M427" s="186" t="s">
        <v>870</v>
      </c>
      <c r="N427" s="167"/>
      <c r="O427" s="167"/>
      <c r="P427" s="172"/>
      <c r="Q427" s="172"/>
      <c r="R427" s="172"/>
      <c r="S427" s="172"/>
      <c r="T427" s="172"/>
      <c r="U427" s="172"/>
      <c r="V427" s="172"/>
      <c r="W427" s="172"/>
      <c r="X427" s="172"/>
      <c r="Y427" s="172"/>
      <c r="Z427" s="172"/>
      <c r="AA427" s="172"/>
      <c r="AB427" s="172"/>
      <c r="AC427" s="172"/>
      <c r="AD427" s="172"/>
      <c r="AE427" s="172"/>
      <c r="AF427" s="172"/>
      <c r="AG427" s="172"/>
      <c r="AH427" s="172"/>
      <c r="AI427" s="172"/>
      <c r="AJ427" s="172"/>
      <c r="AK427" s="172"/>
      <c r="AL427" s="172"/>
      <c r="AM427" s="172"/>
      <c r="AN427" s="172"/>
      <c r="AO427" s="172"/>
      <c r="AP427" s="172"/>
      <c r="AQ427" s="172"/>
      <c r="AR427" s="172"/>
      <c r="AS427" s="172"/>
      <c r="AT427" s="172"/>
      <c r="AU427" s="172"/>
      <c r="AV427" s="172"/>
      <c r="AW427" s="172"/>
      <c r="AX427" s="172"/>
      <c r="AY427" s="172"/>
      <c r="AZ427" s="172"/>
      <c r="BA427" s="172"/>
      <c r="BB427" s="172"/>
      <c r="BC427" s="172"/>
      <c r="BD427" s="172"/>
      <c r="BE427" s="172"/>
      <c r="BF427" s="172"/>
      <c r="BG427" s="172"/>
      <c r="BH427" s="172"/>
      <c r="BI427" s="172"/>
      <c r="BJ427" s="172"/>
      <c r="BK427" s="172"/>
      <c r="BL427" s="1"/>
      <c r="BM427" s="1"/>
      <c r="BN427" s="1"/>
      <c r="BO427" s="1"/>
      <c r="BP427" s="1"/>
      <c r="BQ427" s="1"/>
      <c r="BR427" s="1"/>
      <c r="BS427" s="1"/>
      <c r="BT427" s="1"/>
      <c r="BU427" s="1"/>
    </row>
    <row r="428" spans="1:73" s="40" customFormat="1" x14ac:dyDescent="0.2">
      <c r="A428" s="169" t="s">
        <v>679</v>
      </c>
      <c r="B428" s="170" t="s">
        <v>680</v>
      </c>
      <c r="C428" s="170" t="s">
        <v>685</v>
      </c>
      <c r="D428" s="170" t="s">
        <v>686</v>
      </c>
      <c r="E428" s="26">
        <v>3163831</v>
      </c>
      <c r="F428" s="54">
        <v>3270464</v>
      </c>
      <c r="G428" s="2">
        <f t="shared" si="13"/>
        <v>106633</v>
      </c>
      <c r="H428" s="44">
        <f t="shared" si="14"/>
        <v>3.3700000000000001E-2</v>
      </c>
      <c r="I428" s="166" t="s">
        <v>870</v>
      </c>
      <c r="J428" s="168" t="s">
        <v>870</v>
      </c>
      <c r="K428" s="166" t="s">
        <v>870</v>
      </c>
      <c r="L428" s="185" t="s">
        <v>870</v>
      </c>
      <c r="M428" s="186" t="s">
        <v>870</v>
      </c>
      <c r="N428" s="167"/>
      <c r="O428" s="167"/>
      <c r="P428" s="172"/>
      <c r="Q428" s="172"/>
      <c r="R428" s="172"/>
      <c r="S428" s="172"/>
      <c r="T428" s="172"/>
      <c r="U428" s="172"/>
      <c r="V428" s="172"/>
      <c r="W428" s="172"/>
      <c r="X428" s="172"/>
      <c r="Y428" s="172"/>
      <c r="Z428" s="172"/>
      <c r="AA428" s="172"/>
      <c r="AB428" s="172"/>
      <c r="AC428" s="172"/>
      <c r="AD428" s="172"/>
      <c r="AE428" s="172"/>
      <c r="AF428" s="172"/>
      <c r="AG428" s="172"/>
      <c r="AH428" s="172"/>
      <c r="AI428" s="172"/>
      <c r="AJ428" s="172"/>
      <c r="AK428" s="172"/>
      <c r="AL428" s="172"/>
      <c r="AM428" s="172"/>
      <c r="AN428" s="172"/>
      <c r="AO428" s="172"/>
      <c r="AP428" s="172"/>
      <c r="AQ428" s="172"/>
      <c r="AR428" s="172"/>
      <c r="AS428" s="172"/>
      <c r="AT428" s="172"/>
      <c r="AU428" s="172"/>
      <c r="AV428" s="172"/>
      <c r="AW428" s="172"/>
      <c r="AX428" s="172"/>
      <c r="AY428" s="172"/>
      <c r="AZ428" s="172"/>
      <c r="BA428" s="172"/>
      <c r="BB428" s="172"/>
      <c r="BC428" s="172"/>
      <c r="BD428" s="172"/>
      <c r="BE428" s="172"/>
      <c r="BF428" s="172"/>
      <c r="BG428" s="172"/>
      <c r="BH428" s="172"/>
      <c r="BI428" s="172"/>
      <c r="BJ428" s="172"/>
      <c r="BK428" s="172"/>
      <c r="BL428" s="1"/>
      <c r="BM428" s="1"/>
      <c r="BN428" s="1"/>
      <c r="BO428" s="1"/>
      <c r="BP428" s="1"/>
      <c r="BQ428" s="1"/>
      <c r="BR428" s="1"/>
      <c r="BS428" s="1"/>
      <c r="BT428" s="1"/>
      <c r="BU428" s="1"/>
    </row>
    <row r="429" spans="1:73" s="40" customFormat="1" x14ac:dyDescent="0.2">
      <c r="A429" s="169" t="s">
        <v>679</v>
      </c>
      <c r="B429" s="170" t="s">
        <v>680</v>
      </c>
      <c r="C429" s="170" t="s">
        <v>22</v>
      </c>
      <c r="D429" s="170" t="s">
        <v>687</v>
      </c>
      <c r="E429" s="26">
        <v>1445327</v>
      </c>
      <c r="F429" s="54">
        <v>1386435</v>
      </c>
      <c r="G429" s="2">
        <f t="shared" si="13"/>
        <v>-58892</v>
      </c>
      <c r="H429" s="44">
        <f t="shared" si="14"/>
        <v>-4.07E-2</v>
      </c>
      <c r="I429" s="166" t="s">
        <v>870</v>
      </c>
      <c r="J429" s="168" t="s">
        <v>870</v>
      </c>
      <c r="K429" s="166">
        <v>2017</v>
      </c>
      <c r="L429" s="185">
        <v>-52.509999999999991</v>
      </c>
      <c r="M429" s="186">
        <v>-22.21999999999997</v>
      </c>
      <c r="N429" s="167"/>
      <c r="O429" s="167"/>
      <c r="P429" s="172"/>
      <c r="Q429" s="172"/>
      <c r="R429" s="172"/>
      <c r="S429" s="172"/>
      <c r="T429" s="172"/>
      <c r="U429" s="172"/>
      <c r="V429" s="172"/>
      <c r="W429" s="172"/>
      <c r="X429" s="172"/>
      <c r="Y429" s="172"/>
      <c r="Z429" s="172"/>
      <c r="AA429" s="172"/>
      <c r="AB429" s="172"/>
      <c r="AC429" s="172"/>
      <c r="AD429" s="172"/>
      <c r="AE429" s="172"/>
      <c r="AF429" s="172"/>
      <c r="AG429" s="172"/>
      <c r="AH429" s="172"/>
      <c r="AI429" s="172"/>
      <c r="AJ429" s="172"/>
      <c r="AK429" s="172"/>
      <c r="AL429" s="172"/>
      <c r="AM429" s="172"/>
      <c r="AN429" s="172"/>
      <c r="AO429" s="172"/>
      <c r="AP429" s="172"/>
      <c r="AQ429" s="172"/>
      <c r="AR429" s="172"/>
      <c r="AS429" s="172"/>
      <c r="AT429" s="172"/>
      <c r="AU429" s="172"/>
      <c r="AV429" s="172"/>
      <c r="AW429" s="172"/>
      <c r="AX429" s="172"/>
      <c r="AY429" s="172"/>
      <c r="AZ429" s="172"/>
      <c r="BA429" s="172"/>
      <c r="BB429" s="172"/>
      <c r="BC429" s="172"/>
      <c r="BD429" s="172"/>
      <c r="BE429" s="172"/>
      <c r="BF429" s="172"/>
      <c r="BG429" s="172"/>
      <c r="BH429" s="172"/>
      <c r="BI429" s="172"/>
      <c r="BJ429" s="172"/>
      <c r="BK429" s="172"/>
      <c r="BL429" s="1"/>
      <c r="BM429" s="1"/>
      <c r="BN429" s="1"/>
      <c r="BO429" s="1"/>
      <c r="BP429" s="1"/>
      <c r="BQ429" s="1"/>
      <c r="BR429" s="1"/>
      <c r="BS429" s="1"/>
      <c r="BT429" s="1"/>
      <c r="BU429" s="1"/>
    </row>
    <row r="430" spans="1:73" s="40" customFormat="1" x14ac:dyDescent="0.2">
      <c r="A430" s="169" t="s">
        <v>679</v>
      </c>
      <c r="B430" s="170" t="s">
        <v>680</v>
      </c>
      <c r="C430" s="170" t="s">
        <v>356</v>
      </c>
      <c r="D430" s="170" t="s">
        <v>688</v>
      </c>
      <c r="E430" s="26">
        <v>1186637</v>
      </c>
      <c r="F430" s="54">
        <v>1213607</v>
      </c>
      <c r="G430" s="2">
        <f t="shared" si="13"/>
        <v>26970</v>
      </c>
      <c r="H430" s="44">
        <f t="shared" si="14"/>
        <v>2.2700000000000001E-2</v>
      </c>
      <c r="I430" s="166" t="s">
        <v>870</v>
      </c>
      <c r="J430" s="168" t="s">
        <v>870</v>
      </c>
      <c r="K430" s="166">
        <v>2017</v>
      </c>
      <c r="L430" s="185">
        <v>-14.700000000000045</v>
      </c>
      <c r="M430" s="186">
        <v>0.77999999999997272</v>
      </c>
      <c r="N430" s="167"/>
      <c r="O430" s="167"/>
      <c r="P430" s="172"/>
      <c r="Q430" s="172"/>
      <c r="R430" s="172"/>
      <c r="S430" s="172"/>
      <c r="T430" s="172"/>
      <c r="U430" s="172"/>
      <c r="V430" s="172"/>
      <c r="W430" s="172"/>
      <c r="X430" s="172"/>
      <c r="Y430" s="172"/>
      <c r="Z430" s="172"/>
      <c r="AA430" s="172"/>
      <c r="AB430" s="172"/>
      <c r="AC430" s="172"/>
      <c r="AD430" s="172"/>
      <c r="AE430" s="172"/>
      <c r="AF430" s="172"/>
      <c r="AG430" s="172"/>
      <c r="AH430" s="172"/>
      <c r="AI430" s="172"/>
      <c r="AJ430" s="172"/>
      <c r="AK430" s="172"/>
      <c r="AL430" s="172"/>
      <c r="AM430" s="172"/>
      <c r="AN430" s="172"/>
      <c r="AO430" s="172"/>
      <c r="AP430" s="172"/>
      <c r="AQ430" s="172"/>
      <c r="AR430" s="172"/>
      <c r="AS430" s="172"/>
      <c r="AT430" s="172"/>
      <c r="AU430" s="172"/>
      <c r="AV430" s="172"/>
      <c r="AW430" s="172"/>
      <c r="AX430" s="172"/>
      <c r="AY430" s="172"/>
      <c r="AZ430" s="172"/>
      <c r="BA430" s="172"/>
      <c r="BB430" s="172"/>
      <c r="BC430" s="172"/>
      <c r="BD430" s="172"/>
      <c r="BE430" s="172"/>
      <c r="BF430" s="172"/>
      <c r="BG430" s="172"/>
      <c r="BH430" s="172"/>
      <c r="BI430" s="172"/>
      <c r="BJ430" s="172"/>
      <c r="BK430" s="172"/>
      <c r="BL430" s="1"/>
      <c r="BM430" s="1"/>
      <c r="BN430" s="1"/>
      <c r="BO430" s="1"/>
      <c r="BP430" s="1"/>
      <c r="BQ430" s="1"/>
      <c r="BR430" s="1"/>
      <c r="BS430" s="1"/>
      <c r="BT430" s="1"/>
      <c r="BU430" s="1"/>
    </row>
    <row r="431" spans="1:73" s="40" customFormat="1" x14ac:dyDescent="0.2">
      <c r="A431" s="169" t="s">
        <v>689</v>
      </c>
      <c r="B431" s="170" t="s">
        <v>690</v>
      </c>
      <c r="C431" s="170" t="s">
        <v>392</v>
      </c>
      <c r="D431" s="170" t="s">
        <v>274</v>
      </c>
      <c r="E431" s="26">
        <v>1092597</v>
      </c>
      <c r="F431" s="54">
        <v>1198009</v>
      </c>
      <c r="G431" s="2">
        <f t="shared" si="13"/>
        <v>105412</v>
      </c>
      <c r="H431" s="44">
        <f t="shared" si="14"/>
        <v>9.6500000000000002E-2</v>
      </c>
      <c r="I431" s="166" t="s">
        <v>870</v>
      </c>
      <c r="J431" s="168" t="s">
        <v>870</v>
      </c>
      <c r="K431" s="166" t="s">
        <v>870</v>
      </c>
      <c r="L431" s="185" t="s">
        <v>870</v>
      </c>
      <c r="M431" s="186" t="s">
        <v>870</v>
      </c>
      <c r="N431" s="167"/>
      <c r="O431" s="167"/>
      <c r="P431" s="172"/>
      <c r="Q431" s="172"/>
      <c r="R431" s="172"/>
      <c r="S431" s="172"/>
      <c r="T431" s="172"/>
      <c r="U431" s="172"/>
      <c r="V431" s="172"/>
      <c r="W431" s="172"/>
      <c r="X431" s="172"/>
      <c r="Y431" s="172"/>
      <c r="Z431" s="172"/>
      <c r="AA431" s="172"/>
      <c r="AB431" s="172"/>
      <c r="AC431" s="172"/>
      <c r="AD431" s="172"/>
      <c r="AE431" s="172"/>
      <c r="AF431" s="172"/>
      <c r="AG431" s="172"/>
      <c r="AH431" s="172"/>
      <c r="AI431" s="172"/>
      <c r="AJ431" s="172"/>
      <c r="AK431" s="172"/>
      <c r="AL431" s="172"/>
      <c r="AM431" s="172"/>
      <c r="AN431" s="172"/>
      <c r="AO431" s="172"/>
      <c r="AP431" s="172"/>
      <c r="AQ431" s="172"/>
      <c r="AR431" s="172"/>
      <c r="AS431" s="172"/>
      <c r="AT431" s="172"/>
      <c r="AU431" s="172"/>
      <c r="AV431" s="172"/>
      <c r="AW431" s="172"/>
      <c r="AX431" s="172"/>
      <c r="AY431" s="172"/>
      <c r="AZ431" s="172"/>
      <c r="BA431" s="172"/>
      <c r="BB431" s="172"/>
      <c r="BC431" s="172"/>
      <c r="BD431" s="172"/>
      <c r="BE431" s="172"/>
      <c r="BF431" s="172"/>
      <c r="BG431" s="172"/>
      <c r="BH431" s="172"/>
      <c r="BI431" s="172"/>
      <c r="BJ431" s="172"/>
      <c r="BK431" s="172"/>
      <c r="BL431" s="1"/>
      <c r="BM431" s="1"/>
      <c r="BN431" s="1"/>
      <c r="BO431" s="1"/>
      <c r="BP431" s="1"/>
      <c r="BQ431" s="1"/>
      <c r="BR431" s="1"/>
      <c r="BS431" s="1"/>
      <c r="BT431" s="1"/>
      <c r="BU431" s="1"/>
    </row>
    <row r="432" spans="1:73" s="40" customFormat="1" x14ac:dyDescent="0.2">
      <c r="A432" s="169" t="s">
        <v>689</v>
      </c>
      <c r="B432" s="170" t="s">
        <v>690</v>
      </c>
      <c r="C432" s="170" t="s">
        <v>12</v>
      </c>
      <c r="D432" s="170" t="s">
        <v>692</v>
      </c>
      <c r="E432" s="26">
        <v>1547262</v>
      </c>
      <c r="F432" s="54">
        <v>1250673</v>
      </c>
      <c r="G432" s="2">
        <f t="shared" si="13"/>
        <v>-296589</v>
      </c>
      <c r="H432" s="44">
        <f t="shared" si="14"/>
        <v>-0.19170000000000001</v>
      </c>
      <c r="I432" s="166" t="s">
        <v>870</v>
      </c>
      <c r="J432" s="168" t="s">
        <v>870</v>
      </c>
      <c r="K432" s="166">
        <v>2017</v>
      </c>
      <c r="L432" s="185">
        <v>-106.59000000000003</v>
      </c>
      <c r="M432" s="186">
        <v>-42.77000000000001</v>
      </c>
      <c r="N432" s="167"/>
      <c r="O432" s="167"/>
      <c r="P432" s="172"/>
      <c r="Q432" s="172"/>
      <c r="R432" s="172"/>
      <c r="S432" s="172"/>
      <c r="T432" s="172"/>
      <c r="U432" s="172"/>
      <c r="V432" s="172"/>
      <c r="W432" s="172"/>
      <c r="X432" s="172"/>
      <c r="Y432" s="172"/>
      <c r="Z432" s="172"/>
      <c r="AA432" s="172"/>
      <c r="AB432" s="172"/>
      <c r="AC432" s="172"/>
      <c r="AD432" s="172"/>
      <c r="AE432" s="172"/>
      <c r="AF432" s="172"/>
      <c r="AG432" s="172"/>
      <c r="AH432" s="172"/>
      <c r="AI432" s="172"/>
      <c r="AJ432" s="172"/>
      <c r="AK432" s="172"/>
      <c r="AL432" s="172"/>
      <c r="AM432" s="172"/>
      <c r="AN432" s="172"/>
      <c r="AO432" s="172"/>
      <c r="AP432" s="172"/>
      <c r="AQ432" s="172"/>
      <c r="AR432" s="172"/>
      <c r="AS432" s="172"/>
      <c r="AT432" s="172"/>
      <c r="AU432" s="172"/>
      <c r="AV432" s="172"/>
      <c r="AW432" s="172"/>
      <c r="AX432" s="172"/>
      <c r="AY432" s="172"/>
      <c r="AZ432" s="172"/>
      <c r="BA432" s="172"/>
      <c r="BB432" s="172"/>
      <c r="BC432" s="172"/>
      <c r="BD432" s="172"/>
      <c r="BE432" s="172"/>
      <c r="BF432" s="172"/>
      <c r="BG432" s="172"/>
      <c r="BH432" s="172"/>
      <c r="BI432" s="172"/>
      <c r="BJ432" s="172"/>
      <c r="BK432" s="172"/>
      <c r="BL432" s="1"/>
      <c r="BM432" s="1"/>
      <c r="BN432" s="1"/>
      <c r="BO432" s="1"/>
      <c r="BP432" s="1"/>
      <c r="BQ432" s="1"/>
      <c r="BR432" s="1"/>
      <c r="BS432" s="1"/>
      <c r="BT432" s="1"/>
      <c r="BU432" s="1"/>
    </row>
    <row r="433" spans="1:73" s="40" customFormat="1" x14ac:dyDescent="0.2">
      <c r="A433" s="169" t="s">
        <v>689</v>
      </c>
      <c r="B433" s="170" t="s">
        <v>690</v>
      </c>
      <c r="C433" s="170" t="s">
        <v>14</v>
      </c>
      <c r="D433" s="170" t="s">
        <v>693</v>
      </c>
      <c r="E433" s="26">
        <v>1629577</v>
      </c>
      <c r="F433" s="54">
        <v>1713231</v>
      </c>
      <c r="G433" s="2">
        <f t="shared" si="13"/>
        <v>83654</v>
      </c>
      <c r="H433" s="44">
        <f t="shared" si="14"/>
        <v>5.1299999999999998E-2</v>
      </c>
      <c r="I433" s="166" t="s">
        <v>870</v>
      </c>
      <c r="J433" s="168" t="s">
        <v>870</v>
      </c>
      <c r="K433" s="166" t="s">
        <v>870</v>
      </c>
      <c r="L433" s="185" t="s">
        <v>870</v>
      </c>
      <c r="M433" s="186" t="s">
        <v>870</v>
      </c>
      <c r="N433" s="167"/>
      <c r="O433" s="167"/>
      <c r="P433" s="172"/>
      <c r="Q433" s="172"/>
      <c r="R433" s="172"/>
      <c r="S433" s="172"/>
      <c r="T433" s="172"/>
      <c r="U433" s="172"/>
      <c r="V433" s="172"/>
      <c r="W433" s="172"/>
      <c r="X433" s="172"/>
      <c r="Y433" s="172"/>
      <c r="Z433" s="172"/>
      <c r="AA433" s="172"/>
      <c r="AB433" s="172"/>
      <c r="AC433" s="172"/>
      <c r="AD433" s="172"/>
      <c r="AE433" s="172"/>
      <c r="AF433" s="172"/>
      <c r="AG433" s="172"/>
      <c r="AH433" s="172"/>
      <c r="AI433" s="172"/>
      <c r="AJ433" s="172"/>
      <c r="AK433" s="172"/>
      <c r="AL433" s="172"/>
      <c r="AM433" s="172"/>
      <c r="AN433" s="172"/>
      <c r="AO433" s="172"/>
      <c r="AP433" s="172"/>
      <c r="AQ433" s="172"/>
      <c r="AR433" s="172"/>
      <c r="AS433" s="172"/>
      <c r="AT433" s="172"/>
      <c r="AU433" s="172"/>
      <c r="AV433" s="172"/>
      <c r="AW433" s="172"/>
      <c r="AX433" s="172"/>
      <c r="AY433" s="172"/>
      <c r="AZ433" s="172"/>
      <c r="BA433" s="172"/>
      <c r="BB433" s="172"/>
      <c r="BC433" s="172"/>
      <c r="BD433" s="172"/>
      <c r="BE433" s="172"/>
      <c r="BF433" s="172"/>
      <c r="BG433" s="172"/>
      <c r="BH433" s="172"/>
      <c r="BI433" s="172"/>
      <c r="BJ433" s="172"/>
      <c r="BK433" s="172"/>
      <c r="BL433" s="1"/>
      <c r="BM433" s="1"/>
      <c r="BN433" s="1"/>
      <c r="BO433" s="1"/>
      <c r="BP433" s="1"/>
      <c r="BQ433" s="1"/>
      <c r="BR433" s="1"/>
      <c r="BS433" s="1"/>
      <c r="BT433" s="1"/>
      <c r="BU433" s="1"/>
    </row>
    <row r="434" spans="1:73" s="40" customFormat="1" x14ac:dyDescent="0.2">
      <c r="A434" s="169" t="s">
        <v>689</v>
      </c>
      <c r="B434" s="170" t="s">
        <v>690</v>
      </c>
      <c r="C434" s="170" t="s">
        <v>26</v>
      </c>
      <c r="D434" s="170" t="s">
        <v>694</v>
      </c>
      <c r="E434" s="26">
        <v>7052971</v>
      </c>
      <c r="F434" s="54">
        <v>7326834</v>
      </c>
      <c r="G434" s="2">
        <f t="shared" si="13"/>
        <v>273863</v>
      </c>
      <c r="H434" s="44">
        <f t="shared" si="14"/>
        <v>3.8800000000000001E-2</v>
      </c>
      <c r="I434" s="166" t="s">
        <v>870</v>
      </c>
      <c r="J434" s="168" t="s">
        <v>870</v>
      </c>
      <c r="K434" s="166">
        <v>2017</v>
      </c>
      <c r="L434" s="185">
        <v>-48.889999999999873</v>
      </c>
      <c r="M434" s="186">
        <v>-77.810000000000173</v>
      </c>
      <c r="N434" s="167"/>
      <c r="O434" s="167"/>
      <c r="P434" s="172"/>
      <c r="Q434" s="172"/>
      <c r="R434" s="172"/>
      <c r="S434" s="172"/>
      <c r="T434" s="172"/>
      <c r="U434" s="172"/>
      <c r="V434" s="172"/>
      <c r="W434" s="172"/>
      <c r="X434" s="172"/>
      <c r="Y434" s="172"/>
      <c r="Z434" s="172"/>
      <c r="AA434" s="172"/>
      <c r="AB434" s="172"/>
      <c r="AC434" s="172"/>
      <c r="AD434" s="172"/>
      <c r="AE434" s="172"/>
      <c r="AF434" s="172"/>
      <c r="AG434" s="172"/>
      <c r="AH434" s="172"/>
      <c r="AI434" s="172"/>
      <c r="AJ434" s="172"/>
      <c r="AK434" s="172"/>
      <c r="AL434" s="172"/>
      <c r="AM434" s="172"/>
      <c r="AN434" s="172"/>
      <c r="AO434" s="172"/>
      <c r="AP434" s="172"/>
      <c r="AQ434" s="172"/>
      <c r="AR434" s="172"/>
      <c r="AS434" s="172"/>
      <c r="AT434" s="172"/>
      <c r="AU434" s="172"/>
      <c r="AV434" s="172"/>
      <c r="AW434" s="172"/>
      <c r="AX434" s="172"/>
      <c r="AY434" s="172"/>
      <c r="AZ434" s="172"/>
      <c r="BA434" s="172"/>
      <c r="BB434" s="172"/>
      <c r="BC434" s="172"/>
      <c r="BD434" s="172"/>
      <c r="BE434" s="172"/>
      <c r="BF434" s="172"/>
      <c r="BG434" s="172"/>
      <c r="BH434" s="172"/>
      <c r="BI434" s="172"/>
      <c r="BJ434" s="172"/>
      <c r="BK434" s="172"/>
      <c r="BL434" s="1"/>
      <c r="BM434" s="1"/>
      <c r="BN434" s="1"/>
      <c r="BO434" s="1"/>
      <c r="BP434" s="1"/>
      <c r="BQ434" s="1"/>
      <c r="BR434" s="1"/>
      <c r="BS434" s="1"/>
      <c r="BT434" s="1"/>
      <c r="BU434" s="1"/>
    </row>
    <row r="435" spans="1:73" s="40" customFormat="1" x14ac:dyDescent="0.2">
      <c r="A435" s="169" t="s">
        <v>689</v>
      </c>
      <c r="B435" s="170" t="s">
        <v>690</v>
      </c>
      <c r="C435" s="170" t="s">
        <v>57</v>
      </c>
      <c r="D435" s="170" t="s">
        <v>695</v>
      </c>
      <c r="E435" s="26">
        <v>3136041</v>
      </c>
      <c r="F435" s="54">
        <v>3290452</v>
      </c>
      <c r="G435" s="2">
        <f t="shared" si="13"/>
        <v>154411</v>
      </c>
      <c r="H435" s="44">
        <f t="shared" si="14"/>
        <v>4.9200000000000001E-2</v>
      </c>
      <c r="I435" s="166" t="s">
        <v>870</v>
      </c>
      <c r="J435" s="168" t="s">
        <v>870</v>
      </c>
      <c r="K435" s="166" t="s">
        <v>870</v>
      </c>
      <c r="L435" s="185" t="s">
        <v>870</v>
      </c>
      <c r="M435" s="186" t="s">
        <v>870</v>
      </c>
      <c r="N435" s="167"/>
      <c r="O435" s="167"/>
      <c r="P435" s="172"/>
      <c r="Q435" s="172"/>
      <c r="R435" s="172"/>
      <c r="S435" s="172"/>
      <c r="T435" s="172"/>
      <c r="U435" s="172"/>
      <c r="V435" s="172"/>
      <c r="W435" s="172"/>
      <c r="X435" s="172"/>
      <c r="Y435" s="172"/>
      <c r="Z435" s="172"/>
      <c r="AA435" s="172"/>
      <c r="AB435" s="172"/>
      <c r="AC435" s="172"/>
      <c r="AD435" s="172"/>
      <c r="AE435" s="172"/>
      <c r="AF435" s="172"/>
      <c r="AG435" s="172"/>
      <c r="AH435" s="172"/>
      <c r="AI435" s="172"/>
      <c r="AJ435" s="172"/>
      <c r="AK435" s="172"/>
      <c r="AL435" s="172"/>
      <c r="AM435" s="172"/>
      <c r="AN435" s="172"/>
      <c r="AO435" s="172"/>
      <c r="AP435" s="172"/>
      <c r="AQ435" s="172"/>
      <c r="AR435" s="172"/>
      <c r="AS435" s="172"/>
      <c r="AT435" s="172"/>
      <c r="AU435" s="172"/>
      <c r="AV435" s="172"/>
      <c r="AW435" s="172"/>
      <c r="AX435" s="172"/>
      <c r="AY435" s="172"/>
      <c r="AZ435" s="172"/>
      <c r="BA435" s="172"/>
      <c r="BB435" s="172"/>
      <c r="BC435" s="172"/>
      <c r="BD435" s="172"/>
      <c r="BE435" s="172"/>
      <c r="BF435" s="172"/>
      <c r="BG435" s="172"/>
      <c r="BH435" s="172"/>
      <c r="BI435" s="172"/>
      <c r="BJ435" s="172"/>
      <c r="BK435" s="172"/>
      <c r="BL435" s="1"/>
      <c r="BM435" s="1"/>
      <c r="BN435" s="1"/>
      <c r="BO435" s="1"/>
      <c r="BP435" s="1"/>
      <c r="BQ435" s="1"/>
      <c r="BR435" s="1"/>
      <c r="BS435" s="1"/>
      <c r="BT435" s="1"/>
      <c r="BU435" s="1"/>
    </row>
    <row r="436" spans="1:73" s="40" customFormat="1" x14ac:dyDescent="0.2">
      <c r="A436" s="169" t="s">
        <v>689</v>
      </c>
      <c r="B436" s="170" t="s">
        <v>690</v>
      </c>
      <c r="C436" s="170" t="s">
        <v>79</v>
      </c>
      <c r="D436" s="170" t="s">
        <v>696</v>
      </c>
      <c r="E436" s="26">
        <v>5204290</v>
      </c>
      <c r="F436" s="54">
        <v>5140813</v>
      </c>
      <c r="G436" s="2">
        <f t="shared" si="13"/>
        <v>-63477</v>
      </c>
      <c r="H436" s="44">
        <f t="shared" si="14"/>
        <v>-1.2200000000000001E-2</v>
      </c>
      <c r="I436" s="166" t="s">
        <v>870</v>
      </c>
      <c r="J436" s="168" t="s">
        <v>870</v>
      </c>
      <c r="K436" s="166">
        <v>2017</v>
      </c>
      <c r="L436" s="185">
        <v>-114.97000000000003</v>
      </c>
      <c r="M436" s="186">
        <v>-75.590000000000146</v>
      </c>
      <c r="N436" s="167"/>
      <c r="O436" s="167"/>
      <c r="P436" s="172"/>
      <c r="Q436" s="172"/>
      <c r="R436" s="172"/>
      <c r="S436" s="172"/>
      <c r="T436" s="172"/>
      <c r="U436" s="172"/>
      <c r="V436" s="172"/>
      <c r="W436" s="172"/>
      <c r="X436" s="172"/>
      <c r="Y436" s="172"/>
      <c r="Z436" s="172"/>
      <c r="AA436" s="172"/>
      <c r="AB436" s="172"/>
      <c r="AC436" s="172"/>
      <c r="AD436" s="172"/>
      <c r="AE436" s="172"/>
      <c r="AF436" s="172"/>
      <c r="AG436" s="172"/>
      <c r="AH436" s="172"/>
      <c r="AI436" s="172"/>
      <c r="AJ436" s="172"/>
      <c r="AK436" s="172"/>
      <c r="AL436" s="172"/>
      <c r="AM436" s="172"/>
      <c r="AN436" s="172"/>
      <c r="AO436" s="172"/>
      <c r="AP436" s="172"/>
      <c r="AQ436" s="172"/>
      <c r="AR436" s="172"/>
      <c r="AS436" s="172"/>
      <c r="AT436" s="172"/>
      <c r="AU436" s="172"/>
      <c r="AV436" s="172"/>
      <c r="AW436" s="172"/>
      <c r="AX436" s="172"/>
      <c r="AY436" s="172"/>
      <c r="AZ436" s="172"/>
      <c r="BA436" s="172"/>
      <c r="BB436" s="172"/>
      <c r="BC436" s="172"/>
      <c r="BD436" s="172"/>
      <c r="BE436" s="172"/>
      <c r="BF436" s="172"/>
      <c r="BG436" s="172"/>
      <c r="BH436" s="172"/>
      <c r="BI436" s="172"/>
      <c r="BJ436" s="172"/>
      <c r="BK436" s="172"/>
      <c r="BL436" s="1"/>
      <c r="BM436" s="1"/>
      <c r="BN436" s="1"/>
      <c r="BO436" s="1"/>
      <c r="BP436" s="1"/>
      <c r="BQ436" s="1"/>
      <c r="BR436" s="1"/>
      <c r="BS436" s="1"/>
      <c r="BT436" s="1"/>
      <c r="BU436" s="1"/>
    </row>
    <row r="437" spans="1:73" s="40" customFormat="1" x14ac:dyDescent="0.2">
      <c r="A437" s="169" t="s">
        <v>689</v>
      </c>
      <c r="B437" s="170" t="s">
        <v>690</v>
      </c>
      <c r="C437" s="170" t="s">
        <v>16</v>
      </c>
      <c r="D437" s="170" t="s">
        <v>697</v>
      </c>
      <c r="E437" s="26">
        <v>1070173</v>
      </c>
      <c r="F437" s="54">
        <v>1140003</v>
      </c>
      <c r="G437" s="2">
        <f t="shared" si="13"/>
        <v>69830</v>
      </c>
      <c r="H437" s="44">
        <f t="shared" si="14"/>
        <v>6.5299999999999997E-2</v>
      </c>
      <c r="I437" s="166" t="s">
        <v>870</v>
      </c>
      <c r="J437" s="168" t="s">
        <v>870</v>
      </c>
      <c r="K437" s="166" t="s">
        <v>870</v>
      </c>
      <c r="L437" s="185" t="s">
        <v>870</v>
      </c>
      <c r="M437" s="186" t="s">
        <v>870</v>
      </c>
      <c r="N437" s="167"/>
      <c r="O437" s="167"/>
      <c r="P437" s="172"/>
      <c r="Q437" s="172"/>
      <c r="R437" s="172"/>
      <c r="S437" s="172"/>
      <c r="T437" s="172"/>
      <c r="U437" s="172"/>
      <c r="V437" s="172"/>
      <c r="W437" s="172"/>
      <c r="X437" s="172"/>
      <c r="Y437" s="172"/>
      <c r="Z437" s="172"/>
      <c r="AA437" s="172"/>
      <c r="AB437" s="172"/>
      <c r="AC437" s="172"/>
      <c r="AD437" s="172"/>
      <c r="AE437" s="172"/>
      <c r="AF437" s="172"/>
      <c r="AG437" s="172"/>
      <c r="AH437" s="172"/>
      <c r="AI437" s="172"/>
      <c r="AJ437" s="172"/>
      <c r="AK437" s="172"/>
      <c r="AL437" s="172"/>
      <c r="AM437" s="172"/>
      <c r="AN437" s="172"/>
      <c r="AO437" s="172"/>
      <c r="AP437" s="172"/>
      <c r="AQ437" s="172"/>
      <c r="AR437" s="172"/>
      <c r="AS437" s="172"/>
      <c r="AT437" s="172"/>
      <c r="AU437" s="172"/>
      <c r="AV437" s="172"/>
      <c r="AW437" s="172"/>
      <c r="AX437" s="172"/>
      <c r="AY437" s="172"/>
      <c r="AZ437" s="172"/>
      <c r="BA437" s="172"/>
      <c r="BB437" s="172"/>
      <c r="BC437" s="172"/>
      <c r="BD437" s="172"/>
      <c r="BE437" s="172"/>
      <c r="BF437" s="172"/>
      <c r="BG437" s="172"/>
      <c r="BH437" s="172"/>
      <c r="BI437" s="172"/>
      <c r="BJ437" s="172"/>
      <c r="BK437" s="172"/>
      <c r="BL437" s="1"/>
      <c r="BM437" s="1"/>
      <c r="BN437" s="1"/>
      <c r="BO437" s="1"/>
      <c r="BP437" s="1"/>
      <c r="BQ437" s="1"/>
      <c r="BR437" s="1"/>
      <c r="BS437" s="1"/>
      <c r="BT437" s="1"/>
      <c r="BU437" s="1"/>
    </row>
    <row r="438" spans="1:73" s="40" customFormat="1" x14ac:dyDescent="0.2">
      <c r="A438" s="169" t="s">
        <v>689</v>
      </c>
      <c r="B438" s="170" t="s">
        <v>690</v>
      </c>
      <c r="C438" s="170" t="s">
        <v>82</v>
      </c>
      <c r="D438" s="170" t="s">
        <v>698</v>
      </c>
      <c r="E438" s="26">
        <v>1200840</v>
      </c>
      <c r="F438" s="54">
        <v>1259843</v>
      </c>
      <c r="G438" s="2">
        <f t="shared" si="13"/>
        <v>59003</v>
      </c>
      <c r="H438" s="44">
        <f t="shared" si="14"/>
        <v>4.9099999999999998E-2</v>
      </c>
      <c r="I438" s="166" t="s">
        <v>870</v>
      </c>
      <c r="J438" s="168" t="s">
        <v>870</v>
      </c>
      <c r="K438" s="166">
        <v>2017</v>
      </c>
      <c r="L438" s="185">
        <v>-0.15999999999996817</v>
      </c>
      <c r="M438" s="186">
        <v>3.3900000000000432</v>
      </c>
      <c r="N438" s="167"/>
      <c r="O438" s="167"/>
      <c r="P438" s="172"/>
      <c r="Q438" s="172"/>
      <c r="R438" s="172"/>
      <c r="S438" s="172"/>
      <c r="T438" s="172"/>
      <c r="U438" s="172"/>
      <c r="V438" s="172"/>
      <c r="W438" s="172"/>
      <c r="X438" s="172"/>
      <c r="Y438" s="172"/>
      <c r="Z438" s="172"/>
      <c r="AA438" s="172"/>
      <c r="AB438" s="172"/>
      <c r="AC438" s="172"/>
      <c r="AD438" s="172"/>
      <c r="AE438" s="172"/>
      <c r="AF438" s="172"/>
      <c r="AG438" s="172"/>
      <c r="AH438" s="172"/>
      <c r="AI438" s="172"/>
      <c r="AJ438" s="172"/>
      <c r="AK438" s="172"/>
      <c r="AL438" s="172"/>
      <c r="AM438" s="172"/>
      <c r="AN438" s="172"/>
      <c r="AO438" s="172"/>
      <c r="AP438" s="172"/>
      <c r="AQ438" s="172"/>
      <c r="AR438" s="172"/>
      <c r="AS438" s="172"/>
      <c r="AT438" s="172"/>
      <c r="AU438" s="172"/>
      <c r="AV438" s="172"/>
      <c r="AW438" s="172"/>
      <c r="AX438" s="172"/>
      <c r="AY438" s="172"/>
      <c r="AZ438" s="172"/>
      <c r="BA438" s="172"/>
      <c r="BB438" s="172"/>
      <c r="BC438" s="172"/>
      <c r="BD438" s="172"/>
      <c r="BE438" s="172"/>
      <c r="BF438" s="172"/>
      <c r="BG438" s="172"/>
      <c r="BH438" s="172"/>
      <c r="BI438" s="172"/>
      <c r="BJ438" s="172"/>
      <c r="BK438" s="172"/>
      <c r="BL438" s="1"/>
      <c r="BM438" s="1"/>
      <c r="BN438" s="1"/>
      <c r="BO438" s="1"/>
      <c r="BP438" s="1"/>
      <c r="BQ438" s="1"/>
      <c r="BR438" s="1"/>
      <c r="BS438" s="1"/>
      <c r="BT438" s="1"/>
      <c r="BU438" s="1"/>
    </row>
    <row r="439" spans="1:73" s="40" customFormat="1" x14ac:dyDescent="0.2">
      <c r="A439" s="169" t="s">
        <v>689</v>
      </c>
      <c r="B439" s="170" t="s">
        <v>690</v>
      </c>
      <c r="C439" s="170" t="s">
        <v>185</v>
      </c>
      <c r="D439" s="170" t="s">
        <v>691</v>
      </c>
      <c r="E439" s="26">
        <v>2395531</v>
      </c>
      <c r="F439" s="54">
        <v>2652452</v>
      </c>
      <c r="G439" s="2">
        <f t="shared" si="13"/>
        <v>256921</v>
      </c>
      <c r="H439" s="44">
        <f t="shared" si="14"/>
        <v>0.10730000000000001</v>
      </c>
      <c r="I439" s="166" t="s">
        <v>870</v>
      </c>
      <c r="J439" s="168" t="s">
        <v>870</v>
      </c>
      <c r="K439" s="166" t="s">
        <v>870</v>
      </c>
      <c r="L439" s="185" t="s">
        <v>870</v>
      </c>
      <c r="M439" s="186" t="s">
        <v>870</v>
      </c>
      <c r="N439" s="167"/>
      <c r="O439" s="167"/>
      <c r="P439" s="172"/>
      <c r="Q439" s="172"/>
      <c r="R439" s="172"/>
      <c r="S439" s="172"/>
      <c r="T439" s="172"/>
      <c r="U439" s="172"/>
      <c r="V439" s="172"/>
      <c r="W439" s="172"/>
      <c r="X439" s="172"/>
      <c r="Y439" s="172"/>
      <c r="Z439" s="172"/>
      <c r="AA439" s="172"/>
      <c r="AB439" s="172"/>
      <c r="AC439" s="172"/>
      <c r="AD439" s="172"/>
      <c r="AE439" s="172"/>
      <c r="AF439" s="172"/>
      <c r="AG439" s="172"/>
      <c r="AH439" s="172"/>
      <c r="AI439" s="172"/>
      <c r="AJ439" s="172"/>
      <c r="AK439" s="172"/>
      <c r="AL439" s="172"/>
      <c r="AM439" s="172"/>
      <c r="AN439" s="172"/>
      <c r="AO439" s="172"/>
      <c r="AP439" s="172"/>
      <c r="AQ439" s="172"/>
      <c r="AR439" s="172"/>
      <c r="AS439" s="172"/>
      <c r="AT439" s="172"/>
      <c r="AU439" s="172"/>
      <c r="AV439" s="172"/>
      <c r="AW439" s="172"/>
      <c r="AX439" s="172"/>
      <c r="AY439" s="172"/>
      <c r="AZ439" s="172"/>
      <c r="BA439" s="172"/>
      <c r="BB439" s="172"/>
      <c r="BC439" s="172"/>
      <c r="BD439" s="172"/>
      <c r="BE439" s="172"/>
      <c r="BF439" s="172"/>
      <c r="BG439" s="172"/>
      <c r="BH439" s="172"/>
      <c r="BI439" s="172"/>
      <c r="BJ439" s="172"/>
      <c r="BK439" s="172"/>
      <c r="BL439" s="1"/>
      <c r="BM439" s="1"/>
      <c r="BN439" s="1"/>
      <c r="BO439" s="1"/>
      <c r="BP439" s="1"/>
      <c r="BQ439" s="1"/>
      <c r="BR439" s="1"/>
      <c r="BS439" s="1"/>
      <c r="BT439" s="1"/>
      <c r="BU439" s="1"/>
    </row>
    <row r="440" spans="1:73" s="40" customFormat="1" x14ac:dyDescent="0.2">
      <c r="A440" s="169" t="s">
        <v>689</v>
      </c>
      <c r="B440" s="170" t="s">
        <v>690</v>
      </c>
      <c r="C440" s="170" t="s">
        <v>483</v>
      </c>
      <c r="D440" s="170" t="s">
        <v>699</v>
      </c>
      <c r="E440" s="26">
        <v>9094213</v>
      </c>
      <c r="F440" s="54">
        <v>9519031</v>
      </c>
      <c r="G440" s="2">
        <f t="shared" si="13"/>
        <v>424818</v>
      </c>
      <c r="H440" s="44">
        <f t="shared" si="14"/>
        <v>4.6699999999999998E-2</v>
      </c>
      <c r="I440" s="166" t="s">
        <v>870</v>
      </c>
      <c r="J440" s="168" t="s">
        <v>870</v>
      </c>
      <c r="K440" s="166">
        <v>2017</v>
      </c>
      <c r="L440" s="185">
        <v>-21.25</v>
      </c>
      <c r="M440" s="186">
        <v>-24.019999999999982</v>
      </c>
      <c r="N440" s="167"/>
      <c r="O440" s="167"/>
      <c r="P440" s="172"/>
      <c r="Q440" s="172"/>
      <c r="R440" s="172"/>
      <c r="S440" s="172"/>
      <c r="T440" s="172"/>
      <c r="U440" s="172"/>
      <c r="V440" s="172"/>
      <c r="W440" s="172"/>
      <c r="X440" s="172"/>
      <c r="Y440" s="172"/>
      <c r="Z440" s="172"/>
      <c r="AA440" s="172"/>
      <c r="AB440" s="172"/>
      <c r="AC440" s="172"/>
      <c r="AD440" s="172"/>
      <c r="AE440" s="172"/>
      <c r="AF440" s="172"/>
      <c r="AG440" s="172"/>
      <c r="AH440" s="172"/>
      <c r="AI440" s="172"/>
      <c r="AJ440" s="172"/>
      <c r="AK440" s="172"/>
      <c r="AL440" s="172"/>
      <c r="AM440" s="172"/>
      <c r="AN440" s="172"/>
      <c r="AO440" s="172"/>
      <c r="AP440" s="172"/>
      <c r="AQ440" s="172"/>
      <c r="AR440" s="172"/>
      <c r="AS440" s="172"/>
      <c r="AT440" s="172"/>
      <c r="AU440" s="172"/>
      <c r="AV440" s="172"/>
      <c r="AW440" s="172"/>
      <c r="AX440" s="172"/>
      <c r="AY440" s="172"/>
      <c r="AZ440" s="172"/>
      <c r="BA440" s="172"/>
      <c r="BB440" s="172"/>
      <c r="BC440" s="172"/>
      <c r="BD440" s="172"/>
      <c r="BE440" s="172"/>
      <c r="BF440" s="172"/>
      <c r="BG440" s="172"/>
      <c r="BH440" s="172"/>
      <c r="BI440" s="172"/>
      <c r="BJ440" s="172"/>
      <c r="BK440" s="172"/>
      <c r="BL440" s="1"/>
      <c r="BM440" s="1"/>
      <c r="BN440" s="1"/>
      <c r="BO440" s="1"/>
      <c r="BP440" s="1"/>
      <c r="BQ440" s="1"/>
      <c r="BR440" s="1"/>
      <c r="BS440" s="1"/>
      <c r="BT440" s="1"/>
      <c r="BU440" s="1"/>
    </row>
    <row r="441" spans="1:73" s="40" customFormat="1" x14ac:dyDescent="0.2">
      <c r="A441" s="169" t="s">
        <v>689</v>
      </c>
      <c r="B441" s="170" t="s">
        <v>690</v>
      </c>
      <c r="C441" s="170" t="s">
        <v>30</v>
      </c>
      <c r="D441" s="170" t="s">
        <v>700</v>
      </c>
      <c r="E441" s="26">
        <v>16584123</v>
      </c>
      <c r="F441" s="54">
        <v>17525016</v>
      </c>
      <c r="G441" s="2">
        <f t="shared" si="13"/>
        <v>940893</v>
      </c>
      <c r="H441" s="44">
        <f t="shared" si="14"/>
        <v>5.67E-2</v>
      </c>
      <c r="I441" s="166" t="s">
        <v>870</v>
      </c>
      <c r="J441" s="168" t="s">
        <v>870</v>
      </c>
      <c r="K441" s="166" t="s">
        <v>870</v>
      </c>
      <c r="L441" s="185" t="s">
        <v>870</v>
      </c>
      <c r="M441" s="186" t="s">
        <v>870</v>
      </c>
      <c r="N441" s="167"/>
      <c r="O441" s="167"/>
      <c r="P441" s="172"/>
      <c r="Q441" s="172"/>
      <c r="R441" s="172"/>
      <c r="S441" s="172"/>
      <c r="T441" s="172"/>
      <c r="U441" s="172"/>
      <c r="V441" s="172"/>
      <c r="W441" s="172"/>
      <c r="X441" s="172"/>
      <c r="Y441" s="172"/>
      <c r="Z441" s="172"/>
      <c r="AA441" s="172"/>
      <c r="AB441" s="172"/>
      <c r="AC441" s="172"/>
      <c r="AD441" s="172"/>
      <c r="AE441" s="172"/>
      <c r="AF441" s="172"/>
      <c r="AG441" s="172"/>
      <c r="AH441" s="172"/>
      <c r="AI441" s="172"/>
      <c r="AJ441" s="172"/>
      <c r="AK441" s="172"/>
      <c r="AL441" s="172"/>
      <c r="AM441" s="172"/>
      <c r="AN441" s="172"/>
      <c r="AO441" s="172"/>
      <c r="AP441" s="172"/>
      <c r="AQ441" s="172"/>
      <c r="AR441" s="172"/>
      <c r="AS441" s="172"/>
      <c r="AT441" s="172"/>
      <c r="AU441" s="172"/>
      <c r="AV441" s="172"/>
      <c r="AW441" s="172"/>
      <c r="AX441" s="172"/>
      <c r="AY441" s="172"/>
      <c r="AZ441" s="172"/>
      <c r="BA441" s="172"/>
      <c r="BB441" s="172"/>
      <c r="BC441" s="172"/>
      <c r="BD441" s="172"/>
      <c r="BE441" s="172"/>
      <c r="BF441" s="172"/>
      <c r="BG441" s="172"/>
      <c r="BH441" s="172"/>
      <c r="BI441" s="172"/>
      <c r="BJ441" s="172"/>
      <c r="BK441" s="172"/>
      <c r="BL441" s="1"/>
      <c r="BM441" s="1"/>
      <c r="BN441" s="1"/>
      <c r="BO441" s="1"/>
      <c r="BP441" s="1"/>
      <c r="BQ441" s="1"/>
      <c r="BR441" s="1"/>
      <c r="BS441" s="1"/>
      <c r="BT441" s="1"/>
      <c r="BU441" s="1"/>
    </row>
    <row r="442" spans="1:73" s="40" customFormat="1" x14ac:dyDescent="0.2">
      <c r="A442" s="169" t="s">
        <v>689</v>
      </c>
      <c r="B442" s="170" t="s">
        <v>690</v>
      </c>
      <c r="C442" s="170" t="s">
        <v>701</v>
      </c>
      <c r="D442" s="170" t="s">
        <v>702</v>
      </c>
      <c r="E442" s="26">
        <v>1353661</v>
      </c>
      <c r="F442" s="54">
        <v>1414200</v>
      </c>
      <c r="G442" s="2">
        <f t="shared" si="13"/>
        <v>60539</v>
      </c>
      <c r="H442" s="44">
        <f t="shared" si="14"/>
        <v>4.4699999999999997E-2</v>
      </c>
      <c r="I442" s="166" t="s">
        <v>870</v>
      </c>
      <c r="J442" s="168" t="s">
        <v>870</v>
      </c>
      <c r="K442" s="166" t="s">
        <v>870</v>
      </c>
      <c r="L442" s="185" t="s">
        <v>870</v>
      </c>
      <c r="M442" s="186" t="s">
        <v>870</v>
      </c>
      <c r="N442" s="167"/>
      <c r="O442" s="167"/>
      <c r="P442" s="172"/>
      <c r="Q442" s="172"/>
      <c r="R442" s="172"/>
      <c r="S442" s="172"/>
      <c r="T442" s="172"/>
      <c r="U442" s="172"/>
      <c r="V442" s="172"/>
      <c r="W442" s="172"/>
      <c r="X442" s="172"/>
      <c r="Y442" s="172"/>
      <c r="Z442" s="172"/>
      <c r="AA442" s="172"/>
      <c r="AB442" s="172"/>
      <c r="AC442" s="172"/>
      <c r="AD442" s="172"/>
      <c r="AE442" s="172"/>
      <c r="AF442" s="172"/>
      <c r="AG442" s="172"/>
      <c r="AH442" s="172"/>
      <c r="AI442" s="172"/>
      <c r="AJ442" s="172"/>
      <c r="AK442" s="172"/>
      <c r="AL442" s="172"/>
      <c r="AM442" s="172"/>
      <c r="AN442" s="172"/>
      <c r="AO442" s="172"/>
      <c r="AP442" s="172"/>
      <c r="AQ442" s="172"/>
      <c r="AR442" s="172"/>
      <c r="AS442" s="172"/>
      <c r="AT442" s="172"/>
      <c r="AU442" s="172"/>
      <c r="AV442" s="172"/>
      <c r="AW442" s="172"/>
      <c r="AX442" s="172"/>
      <c r="AY442" s="172"/>
      <c r="AZ442" s="172"/>
      <c r="BA442" s="172"/>
      <c r="BB442" s="172"/>
      <c r="BC442" s="172"/>
      <c r="BD442" s="172"/>
      <c r="BE442" s="172"/>
      <c r="BF442" s="172"/>
      <c r="BG442" s="172"/>
      <c r="BH442" s="172"/>
      <c r="BI442" s="172"/>
      <c r="BJ442" s="172"/>
      <c r="BK442" s="172"/>
      <c r="BL442" s="1"/>
      <c r="BM442" s="1"/>
      <c r="BN442" s="1"/>
      <c r="BO442" s="1"/>
      <c r="BP442" s="1"/>
      <c r="BQ442" s="1"/>
      <c r="BR442" s="1"/>
      <c r="BS442" s="1"/>
      <c r="BT442" s="1"/>
      <c r="BU442" s="1"/>
    </row>
    <row r="443" spans="1:73" s="40" customFormat="1" x14ac:dyDescent="0.2">
      <c r="A443" s="169" t="s">
        <v>689</v>
      </c>
      <c r="B443" s="170" t="s">
        <v>690</v>
      </c>
      <c r="C443" s="170" t="s">
        <v>703</v>
      </c>
      <c r="D443" s="170" t="s">
        <v>704</v>
      </c>
      <c r="E443" s="26">
        <v>444813</v>
      </c>
      <c r="F443" s="54">
        <v>475577</v>
      </c>
      <c r="G443" s="2">
        <f t="shared" si="13"/>
        <v>30764</v>
      </c>
      <c r="H443" s="44">
        <f t="shared" si="14"/>
        <v>6.9199999999999998E-2</v>
      </c>
      <c r="I443" s="166" t="s">
        <v>870</v>
      </c>
      <c r="J443" s="168" t="s">
        <v>870</v>
      </c>
      <c r="K443" s="166" t="s">
        <v>870</v>
      </c>
      <c r="L443" s="185" t="s">
        <v>870</v>
      </c>
      <c r="M443" s="186" t="s">
        <v>870</v>
      </c>
      <c r="N443" s="167"/>
      <c r="O443" s="167"/>
      <c r="P443" s="172"/>
      <c r="Q443" s="172"/>
      <c r="R443" s="172"/>
      <c r="S443" s="172"/>
      <c r="T443" s="172"/>
      <c r="U443" s="172"/>
      <c r="V443" s="172"/>
      <c r="W443" s="172"/>
      <c r="X443" s="172"/>
      <c r="Y443" s="172"/>
      <c r="Z443" s="172"/>
      <c r="AA443" s="172"/>
      <c r="AB443" s="172"/>
      <c r="AC443" s="172"/>
      <c r="AD443" s="172"/>
      <c r="AE443" s="172"/>
      <c r="AF443" s="172"/>
      <c r="AG443" s="172"/>
      <c r="AH443" s="172"/>
      <c r="AI443" s="172"/>
      <c r="AJ443" s="172"/>
      <c r="AK443" s="172"/>
      <c r="AL443" s="172"/>
      <c r="AM443" s="172"/>
      <c r="AN443" s="172"/>
      <c r="AO443" s="172"/>
      <c r="AP443" s="172"/>
      <c r="AQ443" s="172"/>
      <c r="AR443" s="172"/>
      <c r="AS443" s="172"/>
      <c r="AT443" s="172"/>
      <c r="AU443" s="172"/>
      <c r="AV443" s="172"/>
      <c r="AW443" s="172"/>
      <c r="AX443" s="172"/>
      <c r="AY443" s="172"/>
      <c r="AZ443" s="172"/>
      <c r="BA443" s="172"/>
      <c r="BB443" s="172"/>
      <c r="BC443" s="172"/>
      <c r="BD443" s="172"/>
      <c r="BE443" s="172"/>
      <c r="BF443" s="172"/>
      <c r="BG443" s="172"/>
      <c r="BH443" s="172"/>
      <c r="BI443" s="172"/>
      <c r="BJ443" s="172"/>
      <c r="BK443" s="172"/>
      <c r="BL443" s="1"/>
      <c r="BM443" s="1"/>
      <c r="BN443" s="1"/>
      <c r="BO443" s="1"/>
      <c r="BP443" s="1"/>
      <c r="BQ443" s="1"/>
      <c r="BR443" s="1"/>
      <c r="BS443" s="1"/>
      <c r="BT443" s="1"/>
      <c r="BU443" s="1"/>
    </row>
    <row r="444" spans="1:73" s="40" customFormat="1" x14ac:dyDescent="0.2">
      <c r="A444" s="169" t="s">
        <v>689</v>
      </c>
      <c r="B444" s="170" t="s">
        <v>690</v>
      </c>
      <c r="C444" s="170" t="s">
        <v>705</v>
      </c>
      <c r="D444" s="170" t="s">
        <v>706</v>
      </c>
      <c r="E444" s="26">
        <v>1400650</v>
      </c>
      <c r="F444" s="54">
        <v>1464237</v>
      </c>
      <c r="G444" s="2">
        <f t="shared" si="13"/>
        <v>63587</v>
      </c>
      <c r="H444" s="44">
        <f t="shared" si="14"/>
        <v>4.5400000000000003E-2</v>
      </c>
      <c r="I444" s="166" t="s">
        <v>870</v>
      </c>
      <c r="J444" s="168" t="s">
        <v>870</v>
      </c>
      <c r="K444" s="166" t="s">
        <v>870</v>
      </c>
      <c r="L444" s="185" t="s">
        <v>870</v>
      </c>
      <c r="M444" s="186" t="s">
        <v>870</v>
      </c>
      <c r="N444" s="167"/>
      <c r="O444" s="167"/>
      <c r="P444" s="172"/>
      <c r="Q444" s="172"/>
      <c r="R444" s="172"/>
      <c r="S444" s="172"/>
      <c r="T444" s="172"/>
      <c r="U444" s="172"/>
      <c r="V444" s="172"/>
      <c r="W444" s="172"/>
      <c r="X444" s="172"/>
      <c r="Y444" s="172"/>
      <c r="Z444" s="172"/>
      <c r="AA444" s="172"/>
      <c r="AB444" s="172"/>
      <c r="AC444" s="172"/>
      <c r="AD444" s="172"/>
      <c r="AE444" s="172"/>
      <c r="AF444" s="172"/>
      <c r="AG444" s="172"/>
      <c r="AH444" s="172"/>
      <c r="AI444" s="172"/>
      <c r="AJ444" s="172"/>
      <c r="AK444" s="172"/>
      <c r="AL444" s="172"/>
      <c r="AM444" s="172"/>
      <c r="AN444" s="172"/>
      <c r="AO444" s="172"/>
      <c r="AP444" s="172"/>
      <c r="AQ444" s="172"/>
      <c r="AR444" s="172"/>
      <c r="AS444" s="172"/>
      <c r="AT444" s="172"/>
      <c r="AU444" s="172"/>
      <c r="AV444" s="172"/>
      <c r="AW444" s="172"/>
      <c r="AX444" s="172"/>
      <c r="AY444" s="172"/>
      <c r="AZ444" s="172"/>
      <c r="BA444" s="172"/>
      <c r="BB444" s="172"/>
      <c r="BC444" s="172"/>
      <c r="BD444" s="172"/>
      <c r="BE444" s="172"/>
      <c r="BF444" s="172"/>
      <c r="BG444" s="172"/>
      <c r="BH444" s="172"/>
      <c r="BI444" s="172"/>
      <c r="BJ444" s="172"/>
      <c r="BK444" s="172"/>
      <c r="BL444" s="1"/>
      <c r="BM444" s="1"/>
      <c r="BN444" s="1"/>
      <c r="BO444" s="1"/>
      <c r="BP444" s="1"/>
      <c r="BQ444" s="1"/>
      <c r="BR444" s="1"/>
      <c r="BS444" s="1"/>
      <c r="BT444" s="1"/>
      <c r="BU444" s="1"/>
    </row>
    <row r="445" spans="1:73" s="40" customFormat="1" x14ac:dyDescent="0.2">
      <c r="A445" s="169" t="s">
        <v>707</v>
      </c>
      <c r="B445" s="170" t="s">
        <v>708</v>
      </c>
      <c r="C445" s="170" t="s">
        <v>645</v>
      </c>
      <c r="D445" s="170" t="s">
        <v>709</v>
      </c>
      <c r="E445" s="26">
        <v>307527</v>
      </c>
      <c r="F445" s="54">
        <v>325362</v>
      </c>
      <c r="G445" s="2">
        <f t="shared" si="13"/>
        <v>17835</v>
      </c>
      <c r="H445" s="44">
        <f t="shared" si="14"/>
        <v>5.8000000000000003E-2</v>
      </c>
      <c r="I445" s="166" t="s">
        <v>870</v>
      </c>
      <c r="J445" s="168" t="s">
        <v>870</v>
      </c>
      <c r="K445" s="166" t="s">
        <v>870</v>
      </c>
      <c r="L445" s="185" t="s">
        <v>870</v>
      </c>
      <c r="M445" s="186" t="s">
        <v>870</v>
      </c>
      <c r="N445" s="167"/>
      <c r="O445" s="167"/>
      <c r="P445" s="172"/>
      <c r="Q445" s="172"/>
      <c r="R445" s="172"/>
      <c r="S445" s="172"/>
      <c r="T445" s="172"/>
      <c r="U445" s="172"/>
      <c r="V445" s="172"/>
      <c r="W445" s="172"/>
      <c r="X445" s="172"/>
      <c r="Y445" s="172"/>
      <c r="Z445" s="172"/>
      <c r="AA445" s="172"/>
      <c r="AB445" s="172"/>
      <c r="AC445" s="172"/>
      <c r="AD445" s="172"/>
      <c r="AE445" s="172"/>
      <c r="AF445" s="172"/>
      <c r="AG445" s="172"/>
      <c r="AH445" s="172"/>
      <c r="AI445" s="172"/>
      <c r="AJ445" s="172"/>
      <c r="AK445" s="172"/>
      <c r="AL445" s="172"/>
      <c r="AM445" s="172"/>
      <c r="AN445" s="172"/>
      <c r="AO445" s="172"/>
      <c r="AP445" s="172"/>
      <c r="AQ445" s="172"/>
      <c r="AR445" s="172"/>
      <c r="AS445" s="172"/>
      <c r="AT445" s="172"/>
      <c r="AU445" s="172"/>
      <c r="AV445" s="172"/>
      <c r="AW445" s="172"/>
      <c r="AX445" s="172"/>
      <c r="AY445" s="172"/>
      <c r="AZ445" s="172"/>
      <c r="BA445" s="172"/>
      <c r="BB445" s="172"/>
      <c r="BC445" s="172"/>
      <c r="BD445" s="172"/>
      <c r="BE445" s="172"/>
      <c r="BF445" s="172"/>
      <c r="BG445" s="172"/>
      <c r="BH445" s="172"/>
      <c r="BI445" s="172"/>
      <c r="BJ445" s="172"/>
      <c r="BK445" s="172"/>
      <c r="BL445" s="1"/>
      <c r="BM445" s="1"/>
      <c r="BN445" s="1"/>
      <c r="BO445" s="1"/>
      <c r="BP445" s="1"/>
      <c r="BQ445" s="1"/>
      <c r="BR445" s="1"/>
      <c r="BS445" s="1"/>
      <c r="BT445" s="1"/>
      <c r="BU445" s="1"/>
    </row>
    <row r="446" spans="1:73" s="40" customFormat="1" x14ac:dyDescent="0.2">
      <c r="A446" s="169" t="s">
        <v>707</v>
      </c>
      <c r="B446" s="170" t="s">
        <v>708</v>
      </c>
      <c r="C446" s="170" t="s">
        <v>201</v>
      </c>
      <c r="D446" s="170" t="s">
        <v>710</v>
      </c>
      <c r="E446" s="26">
        <v>436517</v>
      </c>
      <c r="F446" s="54">
        <v>470960</v>
      </c>
      <c r="G446" s="2">
        <f t="shared" si="13"/>
        <v>34443</v>
      </c>
      <c r="H446" s="44">
        <f t="shared" si="14"/>
        <v>7.8899999999999998E-2</v>
      </c>
      <c r="I446" s="166" t="s">
        <v>870</v>
      </c>
      <c r="J446" s="168" t="s">
        <v>870</v>
      </c>
      <c r="K446" s="166">
        <v>2017</v>
      </c>
      <c r="L446" s="185">
        <v>2.3100000000000023</v>
      </c>
      <c r="M446" s="186">
        <v>1.1400000000000006</v>
      </c>
      <c r="N446" s="167"/>
      <c r="O446" s="167"/>
      <c r="P446" s="172"/>
      <c r="Q446" s="172"/>
      <c r="R446" s="172"/>
      <c r="S446" s="172"/>
      <c r="T446" s="172"/>
      <c r="U446" s="172"/>
      <c r="V446" s="172"/>
      <c r="W446" s="172"/>
      <c r="X446" s="172"/>
      <c r="Y446" s="172"/>
      <c r="Z446" s="172"/>
      <c r="AA446" s="172"/>
      <c r="AB446" s="172"/>
      <c r="AC446" s="172"/>
      <c r="AD446" s="172"/>
      <c r="AE446" s="172"/>
      <c r="AF446" s="172"/>
      <c r="AG446" s="172"/>
      <c r="AH446" s="172"/>
      <c r="AI446" s="172"/>
      <c r="AJ446" s="172"/>
      <c r="AK446" s="172"/>
      <c r="AL446" s="172"/>
      <c r="AM446" s="172"/>
      <c r="AN446" s="172"/>
      <c r="AO446" s="172"/>
      <c r="AP446" s="172"/>
      <c r="AQ446" s="172"/>
      <c r="AR446" s="172"/>
      <c r="AS446" s="172"/>
      <c r="AT446" s="172"/>
      <c r="AU446" s="172"/>
      <c r="AV446" s="172"/>
      <c r="AW446" s="172"/>
      <c r="AX446" s="172"/>
      <c r="AY446" s="172"/>
      <c r="AZ446" s="172"/>
      <c r="BA446" s="172"/>
      <c r="BB446" s="172"/>
      <c r="BC446" s="172"/>
      <c r="BD446" s="172"/>
      <c r="BE446" s="172"/>
      <c r="BF446" s="172"/>
      <c r="BG446" s="172"/>
      <c r="BH446" s="172"/>
      <c r="BI446" s="172"/>
      <c r="BJ446" s="172"/>
      <c r="BK446" s="172"/>
      <c r="BL446" s="1"/>
      <c r="BM446" s="1"/>
      <c r="BN446" s="1"/>
      <c r="BO446" s="1"/>
      <c r="BP446" s="1"/>
      <c r="BQ446" s="1"/>
      <c r="BR446" s="1"/>
      <c r="BS446" s="1"/>
      <c r="BT446" s="1"/>
      <c r="BU446" s="1"/>
    </row>
    <row r="447" spans="1:73" s="40" customFormat="1" x14ac:dyDescent="0.2">
      <c r="A447" s="169" t="s">
        <v>707</v>
      </c>
      <c r="B447" s="170" t="s">
        <v>708</v>
      </c>
      <c r="C447" s="170" t="s">
        <v>711</v>
      </c>
      <c r="D447" s="170" t="s">
        <v>712</v>
      </c>
      <c r="E447" s="26">
        <v>233237</v>
      </c>
      <c r="F447" s="54">
        <v>280967</v>
      </c>
      <c r="G447" s="2">
        <f t="shared" si="13"/>
        <v>47730</v>
      </c>
      <c r="H447" s="44">
        <f t="shared" si="14"/>
        <v>0.2046</v>
      </c>
      <c r="I447" s="166" t="s">
        <v>870</v>
      </c>
      <c r="J447" s="168" t="s">
        <v>870</v>
      </c>
      <c r="K447" s="166" t="s">
        <v>870</v>
      </c>
      <c r="L447" s="185" t="s">
        <v>870</v>
      </c>
      <c r="M447" s="186" t="s">
        <v>870</v>
      </c>
      <c r="N447" s="167"/>
      <c r="O447" s="167"/>
      <c r="P447" s="172"/>
      <c r="Q447" s="172"/>
      <c r="R447" s="172"/>
      <c r="S447" s="172"/>
      <c r="T447" s="172"/>
      <c r="U447" s="172"/>
      <c r="V447" s="172"/>
      <c r="W447" s="172"/>
      <c r="X447" s="172"/>
      <c r="Y447" s="172"/>
      <c r="Z447" s="172"/>
      <c r="AA447" s="172"/>
      <c r="AB447" s="172"/>
      <c r="AC447" s="172"/>
      <c r="AD447" s="172"/>
      <c r="AE447" s="172"/>
      <c r="AF447" s="172"/>
      <c r="AG447" s="172"/>
      <c r="AH447" s="172"/>
      <c r="AI447" s="172"/>
      <c r="AJ447" s="172"/>
      <c r="AK447" s="172"/>
      <c r="AL447" s="172"/>
      <c r="AM447" s="172"/>
      <c r="AN447" s="172"/>
      <c r="AO447" s="172"/>
      <c r="AP447" s="172"/>
      <c r="AQ447" s="172"/>
      <c r="AR447" s="172"/>
      <c r="AS447" s="172"/>
      <c r="AT447" s="172"/>
      <c r="AU447" s="172"/>
      <c r="AV447" s="172"/>
      <c r="AW447" s="172"/>
      <c r="AX447" s="172"/>
      <c r="AY447" s="172"/>
      <c r="AZ447" s="172"/>
      <c r="BA447" s="172"/>
      <c r="BB447" s="172"/>
      <c r="BC447" s="172"/>
      <c r="BD447" s="172"/>
      <c r="BE447" s="172"/>
      <c r="BF447" s="172"/>
      <c r="BG447" s="172"/>
      <c r="BH447" s="172"/>
      <c r="BI447" s="172"/>
      <c r="BJ447" s="172"/>
      <c r="BK447" s="172"/>
      <c r="BL447" s="1"/>
      <c r="BM447" s="1"/>
      <c r="BN447" s="1"/>
      <c r="BO447" s="1"/>
      <c r="BP447" s="1"/>
      <c r="BQ447" s="1"/>
      <c r="BR447" s="1"/>
      <c r="BS447" s="1"/>
      <c r="BT447" s="1"/>
      <c r="BU447" s="1"/>
    </row>
    <row r="448" spans="1:73" s="40" customFormat="1" x14ac:dyDescent="0.2">
      <c r="A448" s="169" t="s">
        <v>707</v>
      </c>
      <c r="B448" s="170" t="s">
        <v>708</v>
      </c>
      <c r="C448" s="170" t="s">
        <v>26</v>
      </c>
      <c r="D448" s="170" t="s">
        <v>713</v>
      </c>
      <c r="E448" s="26">
        <v>2906881</v>
      </c>
      <c r="F448" s="54">
        <v>2977333</v>
      </c>
      <c r="G448" s="2">
        <f t="shared" si="13"/>
        <v>70452</v>
      </c>
      <c r="H448" s="44">
        <f t="shared" si="14"/>
        <v>2.4199999999999999E-2</v>
      </c>
      <c r="I448" s="166" t="s">
        <v>870</v>
      </c>
      <c r="J448" s="168" t="s">
        <v>870</v>
      </c>
      <c r="K448" s="166">
        <v>2017</v>
      </c>
      <c r="L448" s="185">
        <v>-19.850000000000023</v>
      </c>
      <c r="M448" s="186">
        <v>-14.82000000000005</v>
      </c>
      <c r="N448" s="167"/>
      <c r="O448" s="167"/>
      <c r="P448" s="172"/>
      <c r="Q448" s="172"/>
      <c r="R448" s="172"/>
      <c r="S448" s="172"/>
      <c r="T448" s="172"/>
      <c r="U448" s="172"/>
      <c r="V448" s="172"/>
      <c r="W448" s="172"/>
      <c r="X448" s="172"/>
      <c r="Y448" s="172"/>
      <c r="Z448" s="172"/>
      <c r="AA448" s="172"/>
      <c r="AB448" s="172"/>
      <c r="AC448" s="172"/>
      <c r="AD448" s="172"/>
      <c r="AE448" s="172"/>
      <c r="AF448" s="172"/>
      <c r="AG448" s="172"/>
      <c r="AH448" s="172"/>
      <c r="AI448" s="172"/>
      <c r="AJ448" s="172"/>
      <c r="AK448" s="172"/>
      <c r="AL448" s="172"/>
      <c r="AM448" s="172"/>
      <c r="AN448" s="172"/>
      <c r="AO448" s="172"/>
      <c r="AP448" s="172"/>
      <c r="AQ448" s="172"/>
      <c r="AR448" s="172"/>
      <c r="AS448" s="172"/>
      <c r="AT448" s="172"/>
      <c r="AU448" s="172"/>
      <c r="AV448" s="172"/>
      <c r="AW448" s="172"/>
      <c r="AX448" s="172"/>
      <c r="AY448" s="172"/>
      <c r="AZ448" s="172"/>
      <c r="BA448" s="172"/>
      <c r="BB448" s="172"/>
      <c r="BC448" s="172"/>
      <c r="BD448" s="172"/>
      <c r="BE448" s="172"/>
      <c r="BF448" s="172"/>
      <c r="BG448" s="172"/>
      <c r="BH448" s="172"/>
      <c r="BI448" s="172"/>
      <c r="BJ448" s="172"/>
      <c r="BK448" s="172"/>
      <c r="BL448" s="1"/>
      <c r="BM448" s="1"/>
      <c r="BN448" s="1"/>
      <c r="BO448" s="1"/>
      <c r="BP448" s="1"/>
      <c r="BQ448" s="1"/>
      <c r="BR448" s="1"/>
      <c r="BS448" s="1"/>
      <c r="BT448" s="1"/>
      <c r="BU448" s="1"/>
    </row>
    <row r="449" spans="1:73" s="40" customFormat="1" x14ac:dyDescent="0.2">
      <c r="A449" s="169" t="s">
        <v>707</v>
      </c>
      <c r="B449" s="170" t="s">
        <v>708</v>
      </c>
      <c r="C449" s="170" t="s">
        <v>185</v>
      </c>
      <c r="D449" s="170" t="s">
        <v>714</v>
      </c>
      <c r="E449" s="26">
        <v>2236730</v>
      </c>
      <c r="F449" s="54">
        <v>2312881</v>
      </c>
      <c r="G449" s="2">
        <f t="shared" si="13"/>
        <v>76151</v>
      </c>
      <c r="H449" s="44">
        <f t="shared" si="14"/>
        <v>3.4000000000000002E-2</v>
      </c>
      <c r="I449" s="166" t="s">
        <v>870</v>
      </c>
      <c r="J449" s="168" t="s">
        <v>870</v>
      </c>
      <c r="K449" s="166">
        <v>2017</v>
      </c>
      <c r="L449" s="185">
        <v>-9.4400000000000546</v>
      </c>
      <c r="M449" s="186">
        <v>-0.88999999999998636</v>
      </c>
      <c r="N449" s="167"/>
      <c r="O449" s="167"/>
      <c r="P449" s="172"/>
      <c r="Q449" s="172"/>
      <c r="R449" s="172"/>
      <c r="S449" s="172"/>
      <c r="T449" s="172"/>
      <c r="U449" s="172"/>
      <c r="V449" s="172"/>
      <c r="W449" s="172"/>
      <c r="X449" s="172"/>
      <c r="Y449" s="172"/>
      <c r="Z449" s="172"/>
      <c r="AA449" s="172"/>
      <c r="AB449" s="172"/>
      <c r="AC449" s="172"/>
      <c r="AD449" s="172"/>
      <c r="AE449" s="172"/>
      <c r="AF449" s="172"/>
      <c r="AG449" s="172"/>
      <c r="AH449" s="172"/>
      <c r="AI449" s="172"/>
      <c r="AJ449" s="172"/>
      <c r="AK449" s="172"/>
      <c r="AL449" s="172"/>
      <c r="AM449" s="172"/>
      <c r="AN449" s="172"/>
      <c r="AO449" s="172"/>
      <c r="AP449" s="172"/>
      <c r="AQ449" s="172"/>
      <c r="AR449" s="172"/>
      <c r="AS449" s="172"/>
      <c r="AT449" s="172"/>
      <c r="AU449" s="172"/>
      <c r="AV449" s="172"/>
      <c r="AW449" s="172"/>
      <c r="AX449" s="172"/>
      <c r="AY449" s="172"/>
      <c r="AZ449" s="172"/>
      <c r="BA449" s="172"/>
      <c r="BB449" s="172"/>
      <c r="BC449" s="172"/>
      <c r="BD449" s="172"/>
      <c r="BE449" s="172"/>
      <c r="BF449" s="172"/>
      <c r="BG449" s="172"/>
      <c r="BH449" s="172"/>
      <c r="BI449" s="172"/>
      <c r="BJ449" s="172"/>
      <c r="BK449" s="172"/>
      <c r="BL449" s="1"/>
      <c r="BM449" s="1"/>
      <c r="BN449" s="1"/>
      <c r="BO449" s="1"/>
      <c r="BP449" s="1"/>
      <c r="BQ449" s="1"/>
      <c r="BR449" s="1"/>
      <c r="BS449" s="1"/>
      <c r="BT449" s="1"/>
      <c r="BU449" s="1"/>
    </row>
    <row r="450" spans="1:73" s="40" customFormat="1" x14ac:dyDescent="0.2">
      <c r="A450" s="169" t="s">
        <v>707</v>
      </c>
      <c r="B450" s="170" t="s">
        <v>708</v>
      </c>
      <c r="C450" s="170" t="s">
        <v>353</v>
      </c>
      <c r="D450" s="170" t="s">
        <v>715</v>
      </c>
      <c r="E450" s="26">
        <v>4433568</v>
      </c>
      <c r="F450" s="54">
        <v>4677225</v>
      </c>
      <c r="G450" s="2">
        <f t="shared" si="13"/>
        <v>243657</v>
      </c>
      <c r="H450" s="44">
        <f t="shared" si="14"/>
        <v>5.5E-2</v>
      </c>
      <c r="I450" s="166" t="s">
        <v>870</v>
      </c>
      <c r="J450" s="168" t="s">
        <v>870</v>
      </c>
      <c r="K450" s="166" t="s">
        <v>870</v>
      </c>
      <c r="L450" s="185" t="s">
        <v>870</v>
      </c>
      <c r="M450" s="186" t="s">
        <v>870</v>
      </c>
      <c r="N450" s="167"/>
      <c r="O450" s="167"/>
      <c r="P450" s="172"/>
      <c r="Q450" s="172"/>
      <c r="R450" s="172"/>
      <c r="S450" s="172"/>
      <c r="T450" s="172"/>
      <c r="U450" s="172"/>
      <c r="V450" s="172"/>
      <c r="W450" s="172"/>
      <c r="X450" s="172"/>
      <c r="Y450" s="172"/>
      <c r="Z450" s="172"/>
      <c r="AA450" s="172"/>
      <c r="AB450" s="172"/>
      <c r="AC450" s="172"/>
      <c r="AD450" s="172"/>
      <c r="AE450" s="172"/>
      <c r="AF450" s="172"/>
      <c r="AG450" s="172"/>
      <c r="AH450" s="172"/>
      <c r="AI450" s="172"/>
      <c r="AJ450" s="172"/>
      <c r="AK450" s="172"/>
      <c r="AL450" s="172"/>
      <c r="AM450" s="172"/>
      <c r="AN450" s="172"/>
      <c r="AO450" s="172"/>
      <c r="AP450" s="172"/>
      <c r="AQ450" s="172"/>
      <c r="AR450" s="172"/>
      <c r="AS450" s="172"/>
      <c r="AT450" s="172"/>
      <c r="AU450" s="172"/>
      <c r="AV450" s="172"/>
      <c r="AW450" s="172"/>
      <c r="AX450" s="172"/>
      <c r="AY450" s="172"/>
      <c r="AZ450" s="172"/>
      <c r="BA450" s="172"/>
      <c r="BB450" s="172"/>
      <c r="BC450" s="172"/>
      <c r="BD450" s="172"/>
      <c r="BE450" s="172"/>
      <c r="BF450" s="172"/>
      <c r="BG450" s="172"/>
      <c r="BH450" s="172"/>
      <c r="BI450" s="172"/>
      <c r="BJ450" s="172"/>
      <c r="BK450" s="172"/>
      <c r="BL450" s="1"/>
      <c r="BM450" s="1"/>
      <c r="BN450" s="1"/>
      <c r="BO450" s="1"/>
      <c r="BP450" s="1"/>
      <c r="BQ450" s="1"/>
      <c r="BR450" s="1"/>
      <c r="BS450" s="1"/>
      <c r="BT450" s="1"/>
      <c r="BU450" s="1"/>
    </row>
    <row r="451" spans="1:73" s="40" customFormat="1" x14ac:dyDescent="0.2">
      <c r="A451" s="169" t="s">
        <v>707</v>
      </c>
      <c r="B451" s="170" t="s">
        <v>708</v>
      </c>
      <c r="C451" s="170" t="s">
        <v>47</v>
      </c>
      <c r="D451" s="170" t="s">
        <v>716</v>
      </c>
      <c r="E451" s="26">
        <v>999108</v>
      </c>
      <c r="F451" s="54">
        <v>1054571</v>
      </c>
      <c r="G451" s="2">
        <f t="shared" si="13"/>
        <v>55463</v>
      </c>
      <c r="H451" s="44">
        <f t="shared" si="14"/>
        <v>5.5500000000000001E-2</v>
      </c>
      <c r="I451" s="166" t="s">
        <v>870</v>
      </c>
      <c r="J451" s="168" t="s">
        <v>870</v>
      </c>
      <c r="K451" s="166" t="s">
        <v>870</v>
      </c>
      <c r="L451" s="185" t="s">
        <v>870</v>
      </c>
      <c r="M451" s="186" t="s">
        <v>870</v>
      </c>
      <c r="N451" s="167"/>
      <c r="O451" s="167"/>
      <c r="P451" s="172"/>
      <c r="Q451" s="172"/>
      <c r="R451" s="172"/>
      <c r="S451" s="172"/>
      <c r="T451" s="172"/>
      <c r="U451" s="172"/>
      <c r="V451" s="172"/>
      <c r="W451" s="172"/>
      <c r="X451" s="172"/>
      <c r="Y451" s="172"/>
      <c r="Z451" s="172"/>
      <c r="AA451" s="172"/>
      <c r="AB451" s="172"/>
      <c r="AC451" s="172"/>
      <c r="AD451" s="172"/>
      <c r="AE451" s="172"/>
      <c r="AF451" s="172"/>
      <c r="AG451" s="172"/>
      <c r="AH451" s="172"/>
      <c r="AI451" s="172"/>
      <c r="AJ451" s="172"/>
      <c r="AK451" s="172"/>
      <c r="AL451" s="172"/>
      <c r="AM451" s="172"/>
      <c r="AN451" s="172"/>
      <c r="AO451" s="172"/>
      <c r="AP451" s="172"/>
      <c r="AQ451" s="172"/>
      <c r="AR451" s="172"/>
      <c r="AS451" s="172"/>
      <c r="AT451" s="172"/>
      <c r="AU451" s="172"/>
      <c r="AV451" s="172"/>
      <c r="AW451" s="172"/>
      <c r="AX451" s="172"/>
      <c r="AY451" s="172"/>
      <c r="AZ451" s="172"/>
      <c r="BA451" s="172"/>
      <c r="BB451" s="172"/>
      <c r="BC451" s="172"/>
      <c r="BD451" s="172"/>
      <c r="BE451" s="172"/>
      <c r="BF451" s="172"/>
      <c r="BG451" s="172"/>
      <c r="BH451" s="172"/>
      <c r="BI451" s="172"/>
      <c r="BJ451" s="172"/>
      <c r="BK451" s="172"/>
      <c r="BL451" s="1"/>
      <c r="BM451" s="1"/>
      <c r="BN451" s="1"/>
      <c r="BO451" s="1"/>
      <c r="BP451" s="1"/>
      <c r="BQ451" s="1"/>
      <c r="BR451" s="1"/>
      <c r="BS451" s="1"/>
      <c r="BT451" s="1"/>
      <c r="BU451" s="1"/>
    </row>
    <row r="452" spans="1:73" s="40" customFormat="1" x14ac:dyDescent="0.2">
      <c r="A452" s="169" t="s">
        <v>717</v>
      </c>
      <c r="B452" s="170" t="s">
        <v>718</v>
      </c>
      <c r="C452" s="170" t="s">
        <v>79</v>
      </c>
      <c r="D452" s="170" t="s">
        <v>719</v>
      </c>
      <c r="E452" s="26">
        <v>235754</v>
      </c>
      <c r="F452" s="54">
        <v>268269</v>
      </c>
      <c r="G452" s="2">
        <f t="shared" si="13"/>
        <v>32515</v>
      </c>
      <c r="H452" s="44">
        <f t="shared" si="14"/>
        <v>0.13789999999999999</v>
      </c>
      <c r="I452" s="166">
        <v>1</v>
      </c>
      <c r="J452" s="168" t="s">
        <v>870</v>
      </c>
      <c r="K452" s="166" t="s">
        <v>870</v>
      </c>
      <c r="L452" s="185" t="s">
        <v>870</v>
      </c>
      <c r="M452" s="186" t="s">
        <v>870</v>
      </c>
      <c r="N452" s="167"/>
      <c r="O452" s="167"/>
      <c r="P452" s="172"/>
      <c r="Q452" s="172"/>
      <c r="R452" s="172"/>
      <c r="S452" s="172"/>
      <c r="T452" s="172"/>
      <c r="U452" s="172"/>
      <c r="V452" s="172"/>
      <c r="W452" s="172"/>
      <c r="X452" s="172"/>
      <c r="Y452" s="172"/>
      <c r="Z452" s="172"/>
      <c r="AA452" s="172"/>
      <c r="AB452" s="172"/>
      <c r="AC452" s="172"/>
      <c r="AD452" s="172"/>
      <c r="AE452" s="172"/>
      <c r="AF452" s="172"/>
      <c r="AG452" s="172"/>
      <c r="AH452" s="172"/>
      <c r="AI452" s="172"/>
      <c r="AJ452" s="172"/>
      <c r="AK452" s="172"/>
      <c r="AL452" s="172"/>
      <c r="AM452" s="172"/>
      <c r="AN452" s="172"/>
      <c r="AO452" s="172"/>
      <c r="AP452" s="172"/>
      <c r="AQ452" s="172"/>
      <c r="AR452" s="172"/>
      <c r="AS452" s="172"/>
      <c r="AT452" s="172"/>
      <c r="AU452" s="172"/>
      <c r="AV452" s="172"/>
      <c r="AW452" s="172"/>
      <c r="AX452" s="172"/>
      <c r="AY452" s="172"/>
      <c r="AZ452" s="172"/>
      <c r="BA452" s="172"/>
      <c r="BB452" s="172"/>
      <c r="BC452" s="172"/>
      <c r="BD452" s="172"/>
      <c r="BE452" s="172"/>
      <c r="BF452" s="172"/>
      <c r="BG452" s="172"/>
      <c r="BH452" s="172"/>
      <c r="BI452" s="172"/>
      <c r="BJ452" s="172"/>
      <c r="BK452" s="172"/>
      <c r="BL452" s="1"/>
      <c r="BM452" s="1"/>
      <c r="BN452" s="1"/>
      <c r="BO452" s="1"/>
      <c r="BP452" s="1"/>
      <c r="BQ452" s="1"/>
      <c r="BR452" s="1"/>
      <c r="BS452" s="1"/>
      <c r="BT452" s="1"/>
      <c r="BU452" s="1"/>
    </row>
    <row r="453" spans="1:73" s="40" customFormat="1" x14ac:dyDescent="0.2">
      <c r="A453" s="169" t="s">
        <v>717</v>
      </c>
      <c r="B453" s="170" t="s">
        <v>718</v>
      </c>
      <c r="C453" s="170" t="s">
        <v>59</v>
      </c>
      <c r="D453" s="170" t="s">
        <v>720</v>
      </c>
      <c r="E453" s="26">
        <v>16945</v>
      </c>
      <c r="F453" s="54">
        <v>16713</v>
      </c>
      <c r="G453" s="2">
        <f t="shared" si="13"/>
        <v>-232</v>
      </c>
      <c r="H453" s="44">
        <f t="shared" si="14"/>
        <v>-1.37E-2</v>
      </c>
      <c r="I453" s="166">
        <v>1</v>
      </c>
      <c r="J453" s="168">
        <v>1</v>
      </c>
      <c r="K453" s="166" t="s">
        <v>870</v>
      </c>
      <c r="L453" s="185" t="s">
        <v>870</v>
      </c>
      <c r="M453" s="186" t="s">
        <v>870</v>
      </c>
      <c r="N453" s="167"/>
      <c r="O453" s="167"/>
      <c r="P453" s="172"/>
      <c r="Q453" s="172"/>
      <c r="R453" s="172"/>
      <c r="S453" s="172"/>
      <c r="T453" s="172"/>
      <c r="U453" s="172"/>
      <c r="V453" s="172"/>
      <c r="W453" s="172"/>
      <c r="X453" s="172"/>
      <c r="Y453" s="172"/>
      <c r="Z453" s="172"/>
      <c r="AA453" s="172"/>
      <c r="AB453" s="172"/>
      <c r="AC453" s="172"/>
      <c r="AD453" s="172"/>
      <c r="AE453" s="172"/>
      <c r="AF453" s="172"/>
      <c r="AG453" s="172"/>
      <c r="AH453" s="172"/>
      <c r="AI453" s="172"/>
      <c r="AJ453" s="172"/>
      <c r="AK453" s="172"/>
      <c r="AL453" s="172"/>
      <c r="AM453" s="172"/>
      <c r="AN453" s="172"/>
      <c r="AO453" s="172"/>
      <c r="AP453" s="172"/>
      <c r="AQ453" s="172"/>
      <c r="AR453" s="172"/>
      <c r="AS453" s="172"/>
      <c r="AT453" s="172"/>
      <c r="AU453" s="172"/>
      <c r="AV453" s="172"/>
      <c r="AW453" s="172"/>
      <c r="AX453" s="172"/>
      <c r="AY453" s="172"/>
      <c r="AZ453" s="172"/>
      <c r="BA453" s="172"/>
      <c r="BB453" s="172"/>
      <c r="BC453" s="172"/>
      <c r="BD453" s="172"/>
      <c r="BE453" s="172"/>
      <c r="BF453" s="172"/>
      <c r="BG453" s="172"/>
      <c r="BH453" s="172"/>
      <c r="BI453" s="172"/>
      <c r="BJ453" s="172"/>
      <c r="BK453" s="172"/>
      <c r="BL453" s="1"/>
      <c r="BM453" s="1"/>
      <c r="BN453" s="1"/>
      <c r="BO453" s="1"/>
      <c r="BP453" s="1"/>
      <c r="BQ453" s="1"/>
      <c r="BR453" s="1"/>
      <c r="BS453" s="1"/>
      <c r="BT453" s="1"/>
      <c r="BU453" s="1"/>
    </row>
    <row r="454" spans="1:73" s="40" customFormat="1" x14ac:dyDescent="0.2">
      <c r="A454" s="169" t="s">
        <v>717</v>
      </c>
      <c r="B454" s="170" t="s">
        <v>718</v>
      </c>
      <c r="C454" s="170" t="s">
        <v>37</v>
      </c>
      <c r="D454" s="170" t="s">
        <v>721</v>
      </c>
      <c r="E454" s="26">
        <v>78951</v>
      </c>
      <c r="F454" s="54">
        <v>138862</v>
      </c>
      <c r="G454" s="2">
        <f t="shared" si="13"/>
        <v>59911</v>
      </c>
      <c r="H454" s="44">
        <f t="shared" si="14"/>
        <v>0.75880000000000003</v>
      </c>
      <c r="I454" s="166">
        <v>1</v>
      </c>
      <c r="J454" s="168" t="s">
        <v>870</v>
      </c>
      <c r="K454" s="166">
        <v>2017</v>
      </c>
      <c r="L454" s="185">
        <v>3.8400000000000318</v>
      </c>
      <c r="M454" s="186">
        <v>-17.149999999999977</v>
      </c>
      <c r="N454" s="167"/>
      <c r="O454" s="167"/>
      <c r="P454" s="172"/>
      <c r="Q454" s="172"/>
      <c r="R454" s="172"/>
      <c r="S454" s="172"/>
      <c r="T454" s="172"/>
      <c r="U454" s="172"/>
      <c r="V454" s="172"/>
      <c r="W454" s="172"/>
      <c r="X454" s="172"/>
      <c r="Y454" s="172"/>
      <c r="Z454" s="172"/>
      <c r="AA454" s="172"/>
      <c r="AB454" s="172"/>
      <c r="AC454" s="172"/>
      <c r="AD454" s="172"/>
      <c r="AE454" s="172"/>
      <c r="AF454" s="172"/>
      <c r="AG454" s="172"/>
      <c r="AH454" s="172"/>
      <c r="AI454" s="172"/>
      <c r="AJ454" s="172"/>
      <c r="AK454" s="172"/>
      <c r="AL454" s="172"/>
      <c r="AM454" s="172"/>
      <c r="AN454" s="172"/>
      <c r="AO454" s="172"/>
      <c r="AP454" s="172"/>
      <c r="AQ454" s="172"/>
      <c r="AR454" s="172"/>
      <c r="AS454" s="172"/>
      <c r="AT454" s="172"/>
      <c r="AU454" s="172"/>
      <c r="AV454" s="172"/>
      <c r="AW454" s="172"/>
      <c r="AX454" s="172"/>
      <c r="AY454" s="172"/>
      <c r="AZ454" s="172"/>
      <c r="BA454" s="172"/>
      <c r="BB454" s="172"/>
      <c r="BC454" s="172"/>
      <c r="BD454" s="172"/>
      <c r="BE454" s="172"/>
      <c r="BF454" s="172"/>
      <c r="BG454" s="172"/>
      <c r="BH454" s="172"/>
      <c r="BI454" s="172"/>
      <c r="BJ454" s="172"/>
      <c r="BK454" s="172"/>
      <c r="BL454" s="1"/>
      <c r="BM454" s="1"/>
      <c r="BN454" s="1"/>
      <c r="BO454" s="1"/>
      <c r="BP454" s="1"/>
      <c r="BQ454" s="1"/>
      <c r="BR454" s="1"/>
      <c r="BS454" s="1"/>
      <c r="BT454" s="1"/>
      <c r="BU454" s="1"/>
    </row>
    <row r="455" spans="1:73" s="40" customFormat="1" x14ac:dyDescent="0.2">
      <c r="A455" s="169" t="s">
        <v>717</v>
      </c>
      <c r="B455" s="170" t="s">
        <v>718</v>
      </c>
      <c r="C455" s="170" t="s">
        <v>39</v>
      </c>
      <c r="D455" s="170" t="s">
        <v>722</v>
      </c>
      <c r="E455" s="26">
        <v>0</v>
      </c>
      <c r="F455" s="54">
        <v>17572</v>
      </c>
      <c r="G455" s="2">
        <f t="shared" si="13"/>
        <v>17572</v>
      </c>
      <c r="H455" s="44">
        <v>1</v>
      </c>
      <c r="I455" s="166">
        <v>1</v>
      </c>
      <c r="J455" s="168">
        <v>1</v>
      </c>
      <c r="K455" s="166">
        <v>2017</v>
      </c>
      <c r="L455" s="185">
        <v>-22.670000000000016</v>
      </c>
      <c r="M455" s="186">
        <v>-10.399999999999991</v>
      </c>
      <c r="N455" s="167"/>
      <c r="O455" s="167"/>
      <c r="P455" s="172"/>
      <c r="Q455" s="172"/>
      <c r="R455" s="172"/>
      <c r="S455" s="172"/>
      <c r="T455" s="172"/>
      <c r="U455" s="172"/>
      <c r="V455" s="172"/>
      <c r="W455" s="172"/>
      <c r="X455" s="172"/>
      <c r="Y455" s="172"/>
      <c r="Z455" s="172"/>
      <c r="AA455" s="172"/>
      <c r="AB455" s="172"/>
      <c r="AC455" s="172"/>
      <c r="AD455" s="172"/>
      <c r="AE455" s="172"/>
      <c r="AF455" s="172"/>
      <c r="AG455" s="172"/>
      <c r="AH455" s="172"/>
      <c r="AI455" s="172"/>
      <c r="AJ455" s="172"/>
      <c r="AK455" s="172"/>
      <c r="AL455" s="172"/>
      <c r="AM455" s="172"/>
      <c r="AN455" s="172"/>
      <c r="AO455" s="172"/>
      <c r="AP455" s="172"/>
      <c r="AQ455" s="172"/>
      <c r="AR455" s="172"/>
      <c r="AS455" s="172"/>
      <c r="AT455" s="172"/>
      <c r="AU455" s="172"/>
      <c r="AV455" s="172"/>
      <c r="AW455" s="172"/>
      <c r="AX455" s="172"/>
      <c r="AY455" s="172"/>
      <c r="AZ455" s="172"/>
      <c r="BA455" s="172"/>
      <c r="BB455" s="172"/>
      <c r="BC455" s="172"/>
      <c r="BD455" s="172"/>
      <c r="BE455" s="172"/>
      <c r="BF455" s="172"/>
      <c r="BG455" s="172"/>
      <c r="BH455" s="172"/>
      <c r="BI455" s="172"/>
      <c r="BJ455" s="172"/>
      <c r="BK455" s="172"/>
      <c r="BL455" s="1"/>
      <c r="BM455" s="1"/>
      <c r="BN455" s="1"/>
      <c r="BO455" s="1"/>
      <c r="BP455" s="1"/>
      <c r="BQ455" s="1"/>
      <c r="BR455" s="1"/>
      <c r="BS455" s="1"/>
      <c r="BT455" s="1"/>
      <c r="BU455" s="1"/>
    </row>
    <row r="456" spans="1:73" s="40" customFormat="1" x14ac:dyDescent="0.2">
      <c r="A456" s="169" t="s">
        <v>717</v>
      </c>
      <c r="B456" s="170" t="s">
        <v>718</v>
      </c>
      <c r="C456" s="170" t="s">
        <v>344</v>
      </c>
      <c r="D456" s="170" t="s">
        <v>723</v>
      </c>
      <c r="E456" s="26">
        <v>19258</v>
      </c>
      <c r="F456" s="54">
        <v>19032</v>
      </c>
      <c r="G456" s="2">
        <f t="shared" si="13"/>
        <v>-226</v>
      </c>
      <c r="H456" s="44">
        <f t="shared" si="14"/>
        <v>-1.17E-2</v>
      </c>
      <c r="I456" s="166">
        <v>1</v>
      </c>
      <c r="J456" s="168">
        <v>1</v>
      </c>
      <c r="K456" s="166">
        <v>2017</v>
      </c>
      <c r="L456" s="185">
        <v>-18.060000000000059</v>
      </c>
      <c r="M456" s="186">
        <v>-11.599999999999994</v>
      </c>
      <c r="N456" s="167"/>
      <c r="O456" s="167"/>
      <c r="P456" s="172"/>
      <c r="Q456" s="172"/>
      <c r="R456" s="172"/>
      <c r="S456" s="172"/>
      <c r="T456" s="172"/>
      <c r="U456" s="172"/>
      <c r="V456" s="172"/>
      <c r="W456" s="172"/>
      <c r="X456" s="172"/>
      <c r="Y456" s="172"/>
      <c r="Z456" s="172"/>
      <c r="AA456" s="172"/>
      <c r="AB456" s="172"/>
      <c r="AC456" s="172"/>
      <c r="AD456" s="172"/>
      <c r="AE456" s="172"/>
      <c r="AF456" s="172"/>
      <c r="AG456" s="172"/>
      <c r="AH456" s="172"/>
      <c r="AI456" s="172"/>
      <c r="AJ456" s="172"/>
      <c r="AK456" s="172"/>
      <c r="AL456" s="172"/>
      <c r="AM456" s="172"/>
      <c r="AN456" s="172"/>
      <c r="AO456" s="172"/>
      <c r="AP456" s="172"/>
      <c r="AQ456" s="172"/>
      <c r="AR456" s="172"/>
      <c r="AS456" s="172"/>
      <c r="AT456" s="172"/>
      <c r="AU456" s="172"/>
      <c r="AV456" s="172"/>
      <c r="AW456" s="172"/>
      <c r="AX456" s="172"/>
      <c r="AY456" s="172"/>
      <c r="AZ456" s="172"/>
      <c r="BA456" s="172"/>
      <c r="BB456" s="172"/>
      <c r="BC456" s="172"/>
      <c r="BD456" s="172"/>
      <c r="BE456" s="172"/>
      <c r="BF456" s="172"/>
      <c r="BG456" s="172"/>
      <c r="BH456" s="172"/>
      <c r="BI456" s="172"/>
      <c r="BJ456" s="172"/>
      <c r="BK456" s="172"/>
      <c r="BL456" s="1"/>
      <c r="BM456" s="1"/>
      <c r="BN456" s="1"/>
      <c r="BO456" s="1"/>
      <c r="BP456" s="1"/>
      <c r="BQ456" s="1"/>
      <c r="BR456" s="1"/>
      <c r="BS456" s="1"/>
      <c r="BT456" s="1"/>
      <c r="BU456" s="1"/>
    </row>
    <row r="457" spans="1:73" s="40" customFormat="1" x14ac:dyDescent="0.2">
      <c r="A457" s="169" t="s">
        <v>724</v>
      </c>
      <c r="B457" s="170" t="s">
        <v>725</v>
      </c>
      <c r="C457" s="170" t="s">
        <v>510</v>
      </c>
      <c r="D457" s="170" t="s">
        <v>726</v>
      </c>
      <c r="E457" s="26">
        <v>1389154</v>
      </c>
      <c r="F457" s="54">
        <v>1369283</v>
      </c>
      <c r="G457" s="2">
        <f t="shared" si="13"/>
        <v>-19871</v>
      </c>
      <c r="H457" s="44">
        <f t="shared" si="14"/>
        <v>-1.43E-2</v>
      </c>
      <c r="I457" s="166" t="s">
        <v>870</v>
      </c>
      <c r="J457" s="168" t="s">
        <v>870</v>
      </c>
      <c r="K457" s="166">
        <v>2017</v>
      </c>
      <c r="L457" s="185">
        <v>-40.780000000000086</v>
      </c>
      <c r="M457" s="186">
        <v>-29</v>
      </c>
      <c r="N457" s="167"/>
      <c r="O457" s="167"/>
      <c r="P457" s="172"/>
      <c r="Q457" s="172"/>
      <c r="R457" s="172"/>
      <c r="S457" s="172"/>
      <c r="T457" s="172"/>
      <c r="U457" s="172"/>
      <c r="V457" s="172"/>
      <c r="W457" s="172"/>
      <c r="X457" s="172"/>
      <c r="Y457" s="172"/>
      <c r="Z457" s="172"/>
      <c r="AA457" s="172"/>
      <c r="AB457" s="172"/>
      <c r="AC457" s="172"/>
      <c r="AD457" s="172"/>
      <c r="AE457" s="172"/>
      <c r="AF457" s="172"/>
      <c r="AG457" s="172"/>
      <c r="AH457" s="172"/>
      <c r="AI457" s="172"/>
      <c r="AJ457" s="172"/>
      <c r="AK457" s="172"/>
      <c r="AL457" s="172"/>
      <c r="AM457" s="172"/>
      <c r="AN457" s="172"/>
      <c r="AO457" s="172"/>
      <c r="AP457" s="172"/>
      <c r="AQ457" s="172"/>
      <c r="AR457" s="172"/>
      <c r="AS457" s="172"/>
      <c r="AT457" s="172"/>
      <c r="AU457" s="172"/>
      <c r="AV457" s="172"/>
      <c r="AW457" s="172"/>
      <c r="AX457" s="172"/>
      <c r="AY457" s="172"/>
      <c r="AZ457" s="172"/>
      <c r="BA457" s="172"/>
      <c r="BB457" s="172"/>
      <c r="BC457" s="172"/>
      <c r="BD457" s="172"/>
      <c r="BE457" s="172"/>
      <c r="BF457" s="172"/>
      <c r="BG457" s="172"/>
      <c r="BH457" s="172"/>
      <c r="BI457" s="172"/>
      <c r="BJ457" s="172"/>
      <c r="BK457" s="172"/>
      <c r="BL457" s="1"/>
      <c r="BM457" s="1"/>
      <c r="BN457" s="1"/>
      <c r="BO457" s="1"/>
      <c r="BP457" s="1"/>
      <c r="BQ457" s="1"/>
      <c r="BR457" s="1"/>
      <c r="BS457" s="1"/>
      <c r="BT457" s="1"/>
      <c r="BU457" s="1"/>
    </row>
    <row r="458" spans="1:73" s="40" customFormat="1" x14ac:dyDescent="0.2">
      <c r="A458" s="169" t="s">
        <v>724</v>
      </c>
      <c r="B458" s="170" t="s">
        <v>725</v>
      </c>
      <c r="C458" s="170" t="s">
        <v>26</v>
      </c>
      <c r="D458" s="170" t="s">
        <v>727</v>
      </c>
      <c r="E458" s="26">
        <v>11896414</v>
      </c>
      <c r="F458" s="54">
        <v>12694022</v>
      </c>
      <c r="G458" s="2">
        <f t="shared" ref="G458:G521" si="15">SUM(F458-E458)</f>
        <v>797608</v>
      </c>
      <c r="H458" s="44">
        <f t="shared" ref="H458:H521" si="16">ROUND(G458/E458,4)</f>
        <v>6.7000000000000004E-2</v>
      </c>
      <c r="I458" s="166" t="s">
        <v>870</v>
      </c>
      <c r="J458" s="168" t="s">
        <v>870</v>
      </c>
      <c r="K458" s="166">
        <v>2017</v>
      </c>
      <c r="L458" s="185">
        <v>-32.079999999999927</v>
      </c>
      <c r="M458" s="186">
        <v>-60.0300000000002</v>
      </c>
      <c r="N458" s="167"/>
      <c r="O458" s="167"/>
      <c r="P458" s="172"/>
      <c r="Q458" s="172"/>
      <c r="R458" s="172"/>
      <c r="S458" s="172"/>
      <c r="T458" s="172"/>
      <c r="U458" s="172"/>
      <c r="V458" s="172"/>
      <c r="W458" s="172"/>
      <c r="X458" s="172"/>
      <c r="Y458" s="172"/>
      <c r="Z458" s="172"/>
      <c r="AA458" s="172"/>
      <c r="AB458" s="172"/>
      <c r="AC458" s="172"/>
      <c r="AD458" s="172"/>
      <c r="AE458" s="172"/>
      <c r="AF458" s="172"/>
      <c r="AG458" s="172"/>
      <c r="AH458" s="172"/>
      <c r="AI458" s="172"/>
      <c r="AJ458" s="172"/>
      <c r="AK458" s="172"/>
      <c r="AL458" s="172"/>
      <c r="AM458" s="172"/>
      <c r="AN458" s="172"/>
      <c r="AO458" s="172"/>
      <c r="AP458" s="172"/>
      <c r="AQ458" s="172"/>
      <c r="AR458" s="172"/>
      <c r="AS458" s="172"/>
      <c r="AT458" s="172"/>
      <c r="AU458" s="172"/>
      <c r="AV458" s="172"/>
      <c r="AW458" s="172"/>
      <c r="AX458" s="172"/>
      <c r="AY458" s="172"/>
      <c r="AZ458" s="172"/>
      <c r="BA458" s="172"/>
      <c r="BB458" s="172"/>
      <c r="BC458" s="172"/>
      <c r="BD458" s="172"/>
      <c r="BE458" s="172"/>
      <c r="BF458" s="172"/>
      <c r="BG458" s="172"/>
      <c r="BH458" s="172"/>
      <c r="BI458" s="172"/>
      <c r="BJ458" s="172"/>
      <c r="BK458" s="172"/>
      <c r="BL458" s="1"/>
      <c r="BM458" s="1"/>
      <c r="BN458" s="1"/>
      <c r="BO458" s="1"/>
      <c r="BP458" s="1"/>
      <c r="BQ458" s="1"/>
      <c r="BR458" s="1"/>
      <c r="BS458" s="1"/>
      <c r="BT458" s="1"/>
      <c r="BU458" s="1"/>
    </row>
    <row r="459" spans="1:73" s="40" customFormat="1" x14ac:dyDescent="0.2">
      <c r="A459" s="169" t="s">
        <v>724</v>
      </c>
      <c r="B459" s="170" t="s">
        <v>725</v>
      </c>
      <c r="C459" s="170" t="s">
        <v>57</v>
      </c>
      <c r="D459" s="170" t="s">
        <v>728</v>
      </c>
      <c r="E459" s="26">
        <v>4421348</v>
      </c>
      <c r="F459" s="54">
        <v>4424525</v>
      </c>
      <c r="G459" s="2">
        <f t="shared" si="15"/>
        <v>3177</v>
      </c>
      <c r="H459" s="44">
        <f t="shared" si="16"/>
        <v>6.9999999999999999E-4</v>
      </c>
      <c r="I459" s="166" t="s">
        <v>870</v>
      </c>
      <c r="J459" s="168" t="s">
        <v>870</v>
      </c>
      <c r="K459" s="166">
        <v>2017</v>
      </c>
      <c r="L459" s="185">
        <v>-146.76999999999998</v>
      </c>
      <c r="M459" s="186">
        <v>-58.450000000000045</v>
      </c>
      <c r="N459" s="167"/>
      <c r="O459" s="167"/>
      <c r="P459" s="172"/>
      <c r="Q459" s="172"/>
      <c r="R459" s="172"/>
      <c r="S459" s="172"/>
      <c r="T459" s="172"/>
      <c r="U459" s="172"/>
      <c r="V459" s="172"/>
      <c r="W459" s="172"/>
      <c r="X459" s="172"/>
      <c r="Y459" s="172"/>
      <c r="Z459" s="172"/>
      <c r="AA459" s="172"/>
      <c r="AB459" s="172"/>
      <c r="AC459" s="172"/>
      <c r="AD459" s="172"/>
      <c r="AE459" s="172"/>
      <c r="AF459" s="172"/>
      <c r="AG459" s="172"/>
      <c r="AH459" s="172"/>
      <c r="AI459" s="172"/>
      <c r="AJ459" s="172"/>
      <c r="AK459" s="172"/>
      <c r="AL459" s="172"/>
      <c r="AM459" s="172"/>
      <c r="AN459" s="172"/>
      <c r="AO459" s="172"/>
      <c r="AP459" s="172"/>
      <c r="AQ459" s="172"/>
      <c r="AR459" s="172"/>
      <c r="AS459" s="172"/>
      <c r="AT459" s="172"/>
      <c r="AU459" s="172"/>
      <c r="AV459" s="172"/>
      <c r="AW459" s="172"/>
      <c r="AX459" s="172"/>
      <c r="AY459" s="172"/>
      <c r="AZ459" s="172"/>
      <c r="BA459" s="172"/>
      <c r="BB459" s="172"/>
      <c r="BC459" s="172"/>
      <c r="BD459" s="172"/>
      <c r="BE459" s="172"/>
      <c r="BF459" s="172"/>
      <c r="BG459" s="172"/>
      <c r="BH459" s="172"/>
      <c r="BI459" s="172"/>
      <c r="BJ459" s="172"/>
      <c r="BK459" s="172"/>
      <c r="BL459" s="1"/>
      <c r="BM459" s="1"/>
      <c r="BN459" s="1"/>
      <c r="BO459" s="1"/>
      <c r="BP459" s="1"/>
      <c r="BQ459" s="1"/>
      <c r="BR459" s="1"/>
      <c r="BS459" s="1"/>
      <c r="BT459" s="1"/>
      <c r="BU459" s="1"/>
    </row>
    <row r="460" spans="1:73" s="40" customFormat="1" x14ac:dyDescent="0.2">
      <c r="A460" s="169" t="s">
        <v>724</v>
      </c>
      <c r="B460" s="170" t="s">
        <v>725</v>
      </c>
      <c r="C460" s="170" t="s">
        <v>79</v>
      </c>
      <c r="D460" s="170" t="s">
        <v>729</v>
      </c>
      <c r="E460" s="26">
        <v>3371151</v>
      </c>
      <c r="F460" s="54">
        <v>3431165</v>
      </c>
      <c r="G460" s="2">
        <f t="shared" si="15"/>
        <v>60014</v>
      </c>
      <c r="H460" s="44">
        <f t="shared" si="16"/>
        <v>1.78E-2</v>
      </c>
      <c r="I460" s="166" t="s">
        <v>870</v>
      </c>
      <c r="J460" s="168" t="s">
        <v>870</v>
      </c>
      <c r="K460" s="166">
        <v>2017</v>
      </c>
      <c r="L460" s="185">
        <v>-43.980000000000018</v>
      </c>
      <c r="M460" s="186">
        <v>-29.169999999999959</v>
      </c>
      <c r="N460" s="167"/>
      <c r="O460" s="167"/>
      <c r="P460" s="172"/>
      <c r="Q460" s="172"/>
      <c r="R460" s="172"/>
      <c r="S460" s="172"/>
      <c r="T460" s="172"/>
      <c r="U460" s="172"/>
      <c r="V460" s="172"/>
      <c r="W460" s="172"/>
      <c r="X460" s="172"/>
      <c r="Y460" s="172"/>
      <c r="Z460" s="172"/>
      <c r="AA460" s="172"/>
      <c r="AB460" s="172"/>
      <c r="AC460" s="172"/>
      <c r="AD460" s="172"/>
      <c r="AE460" s="172"/>
      <c r="AF460" s="172"/>
      <c r="AG460" s="172"/>
      <c r="AH460" s="172"/>
      <c r="AI460" s="172"/>
      <c r="AJ460" s="172"/>
      <c r="AK460" s="172"/>
      <c r="AL460" s="172"/>
      <c r="AM460" s="172"/>
      <c r="AN460" s="172"/>
      <c r="AO460" s="172"/>
      <c r="AP460" s="172"/>
      <c r="AQ460" s="172"/>
      <c r="AR460" s="172"/>
      <c r="AS460" s="172"/>
      <c r="AT460" s="172"/>
      <c r="AU460" s="172"/>
      <c r="AV460" s="172"/>
      <c r="AW460" s="172"/>
      <c r="AX460" s="172"/>
      <c r="AY460" s="172"/>
      <c r="AZ460" s="172"/>
      <c r="BA460" s="172"/>
      <c r="BB460" s="172"/>
      <c r="BC460" s="172"/>
      <c r="BD460" s="172"/>
      <c r="BE460" s="172"/>
      <c r="BF460" s="172"/>
      <c r="BG460" s="172"/>
      <c r="BH460" s="172"/>
      <c r="BI460" s="172"/>
      <c r="BJ460" s="172"/>
      <c r="BK460" s="172"/>
      <c r="BL460" s="1"/>
      <c r="BM460" s="1"/>
      <c r="BN460" s="1"/>
      <c r="BO460" s="1"/>
      <c r="BP460" s="1"/>
      <c r="BQ460" s="1"/>
      <c r="BR460" s="1"/>
      <c r="BS460" s="1"/>
      <c r="BT460" s="1"/>
      <c r="BU460" s="1"/>
    </row>
    <row r="461" spans="1:73" s="40" customFormat="1" x14ac:dyDescent="0.2">
      <c r="A461" s="169" t="s">
        <v>724</v>
      </c>
      <c r="B461" s="170" t="s">
        <v>725</v>
      </c>
      <c r="C461" s="170" t="s">
        <v>16</v>
      </c>
      <c r="D461" s="170" t="s">
        <v>730</v>
      </c>
      <c r="E461" s="26">
        <v>3314379</v>
      </c>
      <c r="F461" s="54">
        <v>3686842</v>
      </c>
      <c r="G461" s="2">
        <f t="shared" si="15"/>
        <v>372463</v>
      </c>
      <c r="H461" s="44">
        <f t="shared" si="16"/>
        <v>0.1124</v>
      </c>
      <c r="I461" s="166" t="s">
        <v>870</v>
      </c>
      <c r="J461" s="168" t="s">
        <v>870</v>
      </c>
      <c r="K461" s="166">
        <v>2017</v>
      </c>
      <c r="L461" s="185">
        <v>-6.6900000000000546</v>
      </c>
      <c r="M461" s="186">
        <v>-11.819999999999936</v>
      </c>
      <c r="N461" s="167"/>
      <c r="O461" s="167"/>
      <c r="P461" s="172"/>
      <c r="Q461" s="172"/>
      <c r="R461" s="172"/>
      <c r="S461" s="172"/>
      <c r="T461" s="172"/>
      <c r="U461" s="172"/>
      <c r="V461" s="172"/>
      <c r="W461" s="172"/>
      <c r="X461" s="172"/>
      <c r="Y461" s="172"/>
      <c r="Z461" s="172"/>
      <c r="AA461" s="172"/>
      <c r="AB461" s="172"/>
      <c r="AC461" s="172"/>
      <c r="AD461" s="172"/>
      <c r="AE461" s="172"/>
      <c r="AF461" s="172"/>
      <c r="AG461" s="172"/>
      <c r="AH461" s="172"/>
      <c r="AI461" s="172"/>
      <c r="AJ461" s="172"/>
      <c r="AK461" s="172"/>
      <c r="AL461" s="172"/>
      <c r="AM461" s="172"/>
      <c r="AN461" s="172"/>
      <c r="AO461" s="172"/>
      <c r="AP461" s="172"/>
      <c r="AQ461" s="172"/>
      <c r="AR461" s="172"/>
      <c r="AS461" s="172"/>
      <c r="AT461" s="172"/>
      <c r="AU461" s="172"/>
      <c r="AV461" s="172"/>
      <c r="AW461" s="172"/>
      <c r="AX461" s="172"/>
      <c r="AY461" s="172"/>
      <c r="AZ461" s="172"/>
      <c r="BA461" s="172"/>
      <c r="BB461" s="172"/>
      <c r="BC461" s="172"/>
      <c r="BD461" s="172"/>
      <c r="BE461" s="172"/>
      <c r="BF461" s="172"/>
      <c r="BG461" s="172"/>
      <c r="BH461" s="172"/>
      <c r="BI461" s="172"/>
      <c r="BJ461" s="172"/>
      <c r="BK461" s="172"/>
      <c r="BL461" s="1"/>
      <c r="BM461" s="1"/>
      <c r="BN461" s="1"/>
      <c r="BO461" s="1"/>
      <c r="BP461" s="1"/>
      <c r="BQ461" s="1"/>
      <c r="BR461" s="1"/>
      <c r="BS461" s="1"/>
      <c r="BT461" s="1"/>
      <c r="BU461" s="1"/>
    </row>
    <row r="462" spans="1:73" s="40" customFormat="1" x14ac:dyDescent="0.2">
      <c r="A462" s="169" t="s">
        <v>724</v>
      </c>
      <c r="B462" s="170" t="s">
        <v>725</v>
      </c>
      <c r="C462" s="170" t="s">
        <v>82</v>
      </c>
      <c r="D462" s="170" t="s">
        <v>731</v>
      </c>
      <c r="E462" s="26">
        <v>4790548</v>
      </c>
      <c r="F462" s="54">
        <v>4923471</v>
      </c>
      <c r="G462" s="2">
        <f t="shared" si="15"/>
        <v>132923</v>
      </c>
      <c r="H462" s="44">
        <f t="shared" si="16"/>
        <v>2.7699999999999999E-2</v>
      </c>
      <c r="I462" s="166" t="s">
        <v>870</v>
      </c>
      <c r="J462" s="168" t="s">
        <v>870</v>
      </c>
      <c r="K462" s="166">
        <v>2017</v>
      </c>
      <c r="L462" s="185">
        <v>-56.369999999999891</v>
      </c>
      <c r="M462" s="186">
        <v>-37.420000000000073</v>
      </c>
      <c r="N462" s="167"/>
      <c r="O462" s="167"/>
      <c r="P462" s="172"/>
      <c r="Q462" s="172"/>
      <c r="R462" s="172"/>
      <c r="S462" s="172"/>
      <c r="T462" s="172"/>
      <c r="U462" s="172"/>
      <c r="V462" s="172"/>
      <c r="W462" s="172"/>
      <c r="X462" s="172"/>
      <c r="Y462" s="172"/>
      <c r="Z462" s="172"/>
      <c r="AA462" s="172"/>
      <c r="AB462" s="172"/>
      <c r="AC462" s="172"/>
      <c r="AD462" s="172"/>
      <c r="AE462" s="172"/>
      <c r="AF462" s="172"/>
      <c r="AG462" s="172"/>
      <c r="AH462" s="172"/>
      <c r="AI462" s="172"/>
      <c r="AJ462" s="172"/>
      <c r="AK462" s="172"/>
      <c r="AL462" s="172"/>
      <c r="AM462" s="172"/>
      <c r="AN462" s="172"/>
      <c r="AO462" s="172"/>
      <c r="AP462" s="172"/>
      <c r="AQ462" s="172"/>
      <c r="AR462" s="172"/>
      <c r="AS462" s="172"/>
      <c r="AT462" s="172"/>
      <c r="AU462" s="172"/>
      <c r="AV462" s="172"/>
      <c r="AW462" s="172"/>
      <c r="AX462" s="172"/>
      <c r="AY462" s="172"/>
      <c r="AZ462" s="172"/>
      <c r="BA462" s="172"/>
      <c r="BB462" s="172"/>
      <c r="BC462" s="172"/>
      <c r="BD462" s="172"/>
      <c r="BE462" s="172"/>
      <c r="BF462" s="172"/>
      <c r="BG462" s="172"/>
      <c r="BH462" s="172"/>
      <c r="BI462" s="172"/>
      <c r="BJ462" s="172"/>
      <c r="BK462" s="172"/>
      <c r="BL462" s="1"/>
      <c r="BM462" s="1"/>
      <c r="BN462" s="1"/>
      <c r="BO462" s="1"/>
      <c r="BP462" s="1"/>
      <c r="BQ462" s="1"/>
      <c r="BR462" s="1"/>
      <c r="BS462" s="1"/>
      <c r="BT462" s="1"/>
      <c r="BU462" s="1"/>
    </row>
    <row r="463" spans="1:73" s="40" customFormat="1" x14ac:dyDescent="0.2">
      <c r="A463" s="169" t="s">
        <v>724</v>
      </c>
      <c r="B463" s="170" t="s">
        <v>725</v>
      </c>
      <c r="C463" s="170" t="s">
        <v>59</v>
      </c>
      <c r="D463" s="170" t="s">
        <v>732</v>
      </c>
      <c r="E463" s="26">
        <v>4382073</v>
      </c>
      <c r="F463" s="54">
        <v>4468382</v>
      </c>
      <c r="G463" s="2">
        <f t="shared" si="15"/>
        <v>86309</v>
      </c>
      <c r="H463" s="44">
        <f t="shared" si="16"/>
        <v>1.9699999999999999E-2</v>
      </c>
      <c r="I463" s="166" t="s">
        <v>870</v>
      </c>
      <c r="J463" s="168" t="s">
        <v>870</v>
      </c>
      <c r="K463" s="166">
        <v>2017</v>
      </c>
      <c r="L463" s="185">
        <v>-60.75</v>
      </c>
      <c r="M463" s="186">
        <v>-25.75</v>
      </c>
      <c r="N463" s="167"/>
      <c r="O463" s="167"/>
      <c r="P463" s="172"/>
      <c r="Q463" s="172"/>
      <c r="R463" s="172"/>
      <c r="S463" s="172"/>
      <c r="T463" s="172"/>
      <c r="U463" s="172"/>
      <c r="V463" s="172"/>
      <c r="W463" s="172"/>
      <c r="X463" s="172"/>
      <c r="Y463" s="172"/>
      <c r="Z463" s="172"/>
      <c r="AA463" s="172"/>
      <c r="AB463" s="172"/>
      <c r="AC463" s="172"/>
      <c r="AD463" s="172"/>
      <c r="AE463" s="172"/>
      <c r="AF463" s="172"/>
      <c r="AG463" s="172"/>
      <c r="AH463" s="172"/>
      <c r="AI463" s="172"/>
      <c r="AJ463" s="172"/>
      <c r="AK463" s="172"/>
      <c r="AL463" s="172"/>
      <c r="AM463" s="172"/>
      <c r="AN463" s="172"/>
      <c r="AO463" s="172"/>
      <c r="AP463" s="172"/>
      <c r="AQ463" s="172"/>
      <c r="AR463" s="172"/>
      <c r="AS463" s="172"/>
      <c r="AT463" s="172"/>
      <c r="AU463" s="172"/>
      <c r="AV463" s="172"/>
      <c r="AW463" s="172"/>
      <c r="AX463" s="172"/>
      <c r="AY463" s="172"/>
      <c r="AZ463" s="172"/>
      <c r="BA463" s="172"/>
      <c r="BB463" s="172"/>
      <c r="BC463" s="172"/>
      <c r="BD463" s="172"/>
      <c r="BE463" s="172"/>
      <c r="BF463" s="172"/>
      <c r="BG463" s="172"/>
      <c r="BH463" s="172"/>
      <c r="BI463" s="172"/>
      <c r="BJ463" s="172"/>
      <c r="BK463" s="172"/>
      <c r="BL463" s="1"/>
      <c r="BM463" s="1"/>
      <c r="BN463" s="1"/>
      <c r="BO463" s="1"/>
      <c r="BP463" s="1"/>
      <c r="BQ463" s="1"/>
      <c r="BR463" s="1"/>
      <c r="BS463" s="1"/>
      <c r="BT463" s="1"/>
      <c r="BU463" s="1"/>
    </row>
    <row r="464" spans="1:73" s="40" customFormat="1" x14ac:dyDescent="0.2">
      <c r="A464" s="169" t="s">
        <v>724</v>
      </c>
      <c r="B464" s="170" t="s">
        <v>725</v>
      </c>
      <c r="C464" s="170" t="s">
        <v>37</v>
      </c>
      <c r="D464" s="170" t="s">
        <v>733</v>
      </c>
      <c r="E464" s="26">
        <v>2057956</v>
      </c>
      <c r="F464" s="54">
        <v>2176954</v>
      </c>
      <c r="G464" s="2">
        <f t="shared" si="15"/>
        <v>118998</v>
      </c>
      <c r="H464" s="44">
        <f t="shared" si="16"/>
        <v>5.7799999999999997E-2</v>
      </c>
      <c r="I464" s="166" t="s">
        <v>870</v>
      </c>
      <c r="J464" s="168" t="s">
        <v>870</v>
      </c>
      <c r="K464" s="166">
        <v>2017</v>
      </c>
      <c r="L464" s="185">
        <v>-2.42999999999995</v>
      </c>
      <c r="M464" s="186">
        <v>-12.950000000000045</v>
      </c>
      <c r="N464" s="167"/>
      <c r="O464" s="167"/>
      <c r="P464" s="172"/>
      <c r="Q464" s="172"/>
      <c r="R464" s="172"/>
      <c r="S464" s="172"/>
      <c r="T464" s="172"/>
      <c r="U464" s="172"/>
      <c r="V464" s="172"/>
      <c r="W464" s="172"/>
      <c r="X464" s="172"/>
      <c r="Y464" s="172"/>
      <c r="Z464" s="172"/>
      <c r="AA464" s="172"/>
      <c r="AB464" s="172"/>
      <c r="AC464" s="172"/>
      <c r="AD464" s="172"/>
      <c r="AE464" s="172"/>
      <c r="AF464" s="172"/>
      <c r="AG464" s="172"/>
      <c r="AH464" s="172"/>
      <c r="AI464" s="172"/>
      <c r="AJ464" s="172"/>
      <c r="AK464" s="172"/>
      <c r="AL464" s="172"/>
      <c r="AM464" s="172"/>
      <c r="AN464" s="172"/>
      <c r="AO464" s="172"/>
      <c r="AP464" s="172"/>
      <c r="AQ464" s="172"/>
      <c r="AR464" s="172"/>
      <c r="AS464" s="172"/>
      <c r="AT464" s="172"/>
      <c r="AU464" s="172"/>
      <c r="AV464" s="172"/>
      <c r="AW464" s="172"/>
      <c r="AX464" s="172"/>
      <c r="AY464" s="172"/>
      <c r="AZ464" s="172"/>
      <c r="BA464" s="172"/>
      <c r="BB464" s="172"/>
      <c r="BC464" s="172"/>
      <c r="BD464" s="172"/>
      <c r="BE464" s="172"/>
      <c r="BF464" s="172"/>
      <c r="BG464" s="172"/>
      <c r="BH464" s="172"/>
      <c r="BI464" s="172"/>
      <c r="BJ464" s="172"/>
      <c r="BK464" s="172"/>
      <c r="BL464" s="1"/>
      <c r="BM464" s="1"/>
      <c r="BN464" s="1"/>
      <c r="BO464" s="1"/>
      <c r="BP464" s="1"/>
      <c r="BQ464" s="1"/>
      <c r="BR464" s="1"/>
      <c r="BS464" s="1"/>
      <c r="BT464" s="1"/>
      <c r="BU464" s="1"/>
    </row>
    <row r="465" spans="1:73" s="40" customFormat="1" x14ac:dyDescent="0.2">
      <c r="A465" s="169" t="s">
        <v>724</v>
      </c>
      <c r="B465" s="170" t="s">
        <v>725</v>
      </c>
      <c r="C465" s="170" t="s">
        <v>215</v>
      </c>
      <c r="D465" s="170" t="s">
        <v>734</v>
      </c>
      <c r="E465" s="26">
        <v>2011915</v>
      </c>
      <c r="F465" s="54">
        <v>2270974</v>
      </c>
      <c r="G465" s="2">
        <f t="shared" si="15"/>
        <v>259059</v>
      </c>
      <c r="H465" s="44">
        <f t="shared" si="16"/>
        <v>0.1288</v>
      </c>
      <c r="I465" s="166" t="s">
        <v>870</v>
      </c>
      <c r="J465" s="168" t="s">
        <v>870</v>
      </c>
      <c r="K465" s="166" t="s">
        <v>870</v>
      </c>
      <c r="L465" s="185" t="s">
        <v>870</v>
      </c>
      <c r="M465" s="186" t="s">
        <v>870</v>
      </c>
      <c r="N465" s="167"/>
      <c r="O465" s="167"/>
      <c r="P465" s="172"/>
      <c r="Q465" s="172"/>
      <c r="R465" s="172"/>
      <c r="S465" s="172"/>
      <c r="T465" s="172"/>
      <c r="U465" s="172"/>
      <c r="V465" s="172"/>
      <c r="W465" s="172"/>
      <c r="X465" s="172"/>
      <c r="Y465" s="172"/>
      <c r="Z465" s="172"/>
      <c r="AA465" s="172"/>
      <c r="AB465" s="172"/>
      <c r="AC465" s="172"/>
      <c r="AD465" s="172"/>
      <c r="AE465" s="172"/>
      <c r="AF465" s="172"/>
      <c r="AG465" s="172"/>
      <c r="AH465" s="172"/>
      <c r="AI465" s="172"/>
      <c r="AJ465" s="172"/>
      <c r="AK465" s="172"/>
      <c r="AL465" s="172"/>
      <c r="AM465" s="172"/>
      <c r="AN465" s="172"/>
      <c r="AO465" s="172"/>
      <c r="AP465" s="172"/>
      <c r="AQ465" s="172"/>
      <c r="AR465" s="172"/>
      <c r="AS465" s="172"/>
      <c r="AT465" s="172"/>
      <c r="AU465" s="172"/>
      <c r="AV465" s="172"/>
      <c r="AW465" s="172"/>
      <c r="AX465" s="172"/>
      <c r="AY465" s="172"/>
      <c r="AZ465" s="172"/>
      <c r="BA465" s="172"/>
      <c r="BB465" s="172"/>
      <c r="BC465" s="172"/>
      <c r="BD465" s="172"/>
      <c r="BE465" s="172"/>
      <c r="BF465" s="172"/>
      <c r="BG465" s="172"/>
      <c r="BH465" s="172"/>
      <c r="BI465" s="172"/>
      <c r="BJ465" s="172"/>
      <c r="BK465" s="172"/>
      <c r="BL465" s="1"/>
      <c r="BM465" s="1"/>
      <c r="BN465" s="1"/>
      <c r="BO465" s="1"/>
      <c r="BP465" s="1"/>
      <c r="BQ465" s="1"/>
      <c r="BR465" s="1"/>
      <c r="BS465" s="1"/>
      <c r="BT465" s="1"/>
      <c r="BU465" s="1"/>
    </row>
    <row r="466" spans="1:73" s="40" customFormat="1" x14ac:dyDescent="0.2">
      <c r="A466" s="169" t="s">
        <v>735</v>
      </c>
      <c r="B466" s="170" t="s">
        <v>736</v>
      </c>
      <c r="C466" s="170" t="s">
        <v>737</v>
      </c>
      <c r="D466" s="170" t="s">
        <v>738</v>
      </c>
      <c r="E466" s="26">
        <v>1060140</v>
      </c>
      <c r="F466" s="54">
        <v>1055829</v>
      </c>
      <c r="G466" s="2">
        <f t="shared" si="15"/>
        <v>-4311</v>
      </c>
      <c r="H466" s="44">
        <f t="shared" si="16"/>
        <v>-4.1000000000000003E-3</v>
      </c>
      <c r="I466" s="166" t="s">
        <v>870</v>
      </c>
      <c r="J466" s="168" t="s">
        <v>870</v>
      </c>
      <c r="K466" s="166">
        <v>2017</v>
      </c>
      <c r="L466" s="185">
        <v>-16.199999999999989</v>
      </c>
      <c r="M466" s="186">
        <v>5.039999999999992</v>
      </c>
      <c r="N466" s="167"/>
      <c r="O466" s="167"/>
      <c r="P466" s="172"/>
      <c r="Q466" s="172"/>
      <c r="R466" s="172"/>
      <c r="S466" s="172"/>
      <c r="T466" s="172"/>
      <c r="U466" s="172"/>
      <c r="V466" s="172"/>
      <c r="W466" s="172"/>
      <c r="X466" s="172"/>
      <c r="Y466" s="172"/>
      <c r="Z466" s="172"/>
      <c r="AA466" s="172"/>
      <c r="AB466" s="172"/>
      <c r="AC466" s="172"/>
      <c r="AD466" s="172"/>
      <c r="AE466" s="172"/>
      <c r="AF466" s="172"/>
      <c r="AG466" s="172"/>
      <c r="AH466" s="172"/>
      <c r="AI466" s="172"/>
      <c r="AJ466" s="172"/>
      <c r="AK466" s="172"/>
      <c r="AL466" s="172"/>
      <c r="AM466" s="172"/>
      <c r="AN466" s="172"/>
      <c r="AO466" s="172"/>
      <c r="AP466" s="172"/>
      <c r="AQ466" s="172"/>
      <c r="AR466" s="172"/>
      <c r="AS466" s="172"/>
      <c r="AT466" s="172"/>
      <c r="AU466" s="172"/>
      <c r="AV466" s="172"/>
      <c r="AW466" s="172"/>
      <c r="AX466" s="172"/>
      <c r="AY466" s="172"/>
      <c r="AZ466" s="172"/>
      <c r="BA466" s="172"/>
      <c r="BB466" s="172"/>
      <c r="BC466" s="172"/>
      <c r="BD466" s="172"/>
      <c r="BE466" s="172"/>
      <c r="BF466" s="172"/>
      <c r="BG466" s="172"/>
      <c r="BH466" s="172"/>
      <c r="BI466" s="172"/>
      <c r="BJ466" s="172"/>
      <c r="BK466" s="172"/>
      <c r="BL466" s="1"/>
      <c r="BM466" s="1"/>
      <c r="BN466" s="1"/>
      <c r="BO466" s="1"/>
      <c r="BP466" s="1"/>
      <c r="BQ466" s="1"/>
      <c r="BR466" s="1"/>
      <c r="BS466" s="1"/>
      <c r="BT466" s="1"/>
      <c r="BU466" s="1"/>
    </row>
    <row r="467" spans="1:73" s="40" customFormat="1" x14ac:dyDescent="0.2">
      <c r="A467" s="169" t="s">
        <v>735</v>
      </c>
      <c r="B467" s="170" t="s">
        <v>736</v>
      </c>
      <c r="C467" s="170" t="s">
        <v>26</v>
      </c>
      <c r="D467" s="170" t="s">
        <v>739</v>
      </c>
      <c r="E467" s="26">
        <v>6082715</v>
      </c>
      <c r="F467" s="54">
        <v>6451243</v>
      </c>
      <c r="G467" s="2">
        <f t="shared" si="15"/>
        <v>368528</v>
      </c>
      <c r="H467" s="44">
        <f t="shared" si="16"/>
        <v>6.0600000000000001E-2</v>
      </c>
      <c r="I467" s="166" t="s">
        <v>870</v>
      </c>
      <c r="J467" s="168" t="s">
        <v>870</v>
      </c>
      <c r="K467" s="166" t="s">
        <v>870</v>
      </c>
      <c r="L467" s="185" t="s">
        <v>870</v>
      </c>
      <c r="M467" s="186" t="s">
        <v>870</v>
      </c>
      <c r="N467" s="167"/>
      <c r="O467" s="167"/>
      <c r="P467" s="172"/>
      <c r="Q467" s="172"/>
      <c r="R467" s="172"/>
      <c r="S467" s="172"/>
      <c r="T467" s="172"/>
      <c r="U467" s="172"/>
      <c r="V467" s="172"/>
      <c r="W467" s="172"/>
      <c r="X467" s="172"/>
      <c r="Y467" s="172"/>
      <c r="Z467" s="172"/>
      <c r="AA467" s="172"/>
      <c r="AB467" s="172"/>
      <c r="AC467" s="172"/>
      <c r="AD467" s="172"/>
      <c r="AE467" s="172"/>
      <c r="AF467" s="172"/>
      <c r="AG467" s="172"/>
      <c r="AH467" s="172"/>
      <c r="AI467" s="172"/>
      <c r="AJ467" s="172"/>
      <c r="AK467" s="172"/>
      <c r="AL467" s="172"/>
      <c r="AM467" s="172"/>
      <c r="AN467" s="172"/>
      <c r="AO467" s="172"/>
      <c r="AP467" s="172"/>
      <c r="AQ467" s="172"/>
      <c r="AR467" s="172"/>
      <c r="AS467" s="172"/>
      <c r="AT467" s="172"/>
      <c r="AU467" s="172"/>
      <c r="AV467" s="172"/>
      <c r="AW467" s="172"/>
      <c r="AX467" s="172"/>
      <c r="AY467" s="172"/>
      <c r="AZ467" s="172"/>
      <c r="BA467" s="172"/>
      <c r="BB467" s="172"/>
      <c r="BC467" s="172"/>
      <c r="BD467" s="172"/>
      <c r="BE467" s="172"/>
      <c r="BF467" s="172"/>
      <c r="BG467" s="172"/>
      <c r="BH467" s="172"/>
      <c r="BI467" s="172"/>
      <c r="BJ467" s="172"/>
      <c r="BK467" s="172"/>
      <c r="BL467" s="1"/>
      <c r="BM467" s="1"/>
      <c r="BN467" s="1"/>
      <c r="BO467" s="1"/>
      <c r="BP467" s="1"/>
      <c r="BQ467" s="1"/>
      <c r="BR467" s="1"/>
      <c r="BS467" s="1"/>
      <c r="BT467" s="1"/>
      <c r="BU467" s="1"/>
    </row>
    <row r="468" spans="1:73" s="40" customFormat="1" x14ac:dyDescent="0.2">
      <c r="A468" s="169" t="s">
        <v>735</v>
      </c>
      <c r="B468" s="170" t="s">
        <v>736</v>
      </c>
      <c r="C468" s="170" t="s">
        <v>57</v>
      </c>
      <c r="D468" s="170" t="s">
        <v>740</v>
      </c>
      <c r="E468" s="26">
        <v>3032115</v>
      </c>
      <c r="F468" s="54">
        <v>2924044</v>
      </c>
      <c r="G468" s="2">
        <f t="shared" si="15"/>
        <v>-108071</v>
      </c>
      <c r="H468" s="44">
        <f t="shared" si="16"/>
        <v>-3.56E-2</v>
      </c>
      <c r="I468" s="166" t="s">
        <v>870</v>
      </c>
      <c r="J468" s="168" t="s">
        <v>870</v>
      </c>
      <c r="K468" s="166">
        <v>2017</v>
      </c>
      <c r="L468" s="185">
        <v>-79.840000000000146</v>
      </c>
      <c r="M468" s="186">
        <v>-21.239999999999895</v>
      </c>
      <c r="N468" s="167"/>
      <c r="O468" s="167"/>
      <c r="P468" s="172"/>
      <c r="Q468" s="172"/>
      <c r="R468" s="172"/>
      <c r="S468" s="172"/>
      <c r="T468" s="172"/>
      <c r="U468" s="172"/>
      <c r="V468" s="172"/>
      <c r="W468" s="172"/>
      <c r="X468" s="172"/>
      <c r="Y468" s="172"/>
      <c r="Z468" s="172"/>
      <c r="AA468" s="172"/>
      <c r="AB468" s="172"/>
      <c r="AC468" s="172"/>
      <c r="AD468" s="172"/>
      <c r="AE468" s="172"/>
      <c r="AF468" s="172"/>
      <c r="AG468" s="172"/>
      <c r="AH468" s="172"/>
      <c r="AI468" s="172"/>
      <c r="AJ468" s="172"/>
      <c r="AK468" s="172"/>
      <c r="AL468" s="172"/>
      <c r="AM468" s="172"/>
      <c r="AN468" s="172"/>
      <c r="AO468" s="172"/>
      <c r="AP468" s="172"/>
      <c r="AQ468" s="172"/>
      <c r="AR468" s="172"/>
      <c r="AS468" s="172"/>
      <c r="AT468" s="172"/>
      <c r="AU468" s="172"/>
      <c r="AV468" s="172"/>
      <c r="AW468" s="172"/>
      <c r="AX468" s="172"/>
      <c r="AY468" s="172"/>
      <c r="AZ468" s="172"/>
      <c r="BA468" s="172"/>
      <c r="BB468" s="172"/>
      <c r="BC468" s="172"/>
      <c r="BD468" s="172"/>
      <c r="BE468" s="172"/>
      <c r="BF468" s="172"/>
      <c r="BG468" s="172"/>
      <c r="BH468" s="172"/>
      <c r="BI468" s="172"/>
      <c r="BJ468" s="172"/>
      <c r="BK468" s="172"/>
      <c r="BL468" s="1"/>
      <c r="BM468" s="1"/>
      <c r="BN468" s="1"/>
      <c r="BO468" s="1"/>
      <c r="BP468" s="1"/>
      <c r="BQ468" s="1"/>
      <c r="BR468" s="1"/>
      <c r="BS468" s="1"/>
      <c r="BT468" s="1"/>
      <c r="BU468" s="1"/>
    </row>
    <row r="469" spans="1:73" s="40" customFormat="1" x14ac:dyDescent="0.2">
      <c r="A469" s="169" t="s">
        <v>735</v>
      </c>
      <c r="B469" s="170" t="s">
        <v>736</v>
      </c>
      <c r="C469" s="170" t="s">
        <v>79</v>
      </c>
      <c r="D469" s="170" t="s">
        <v>741</v>
      </c>
      <c r="E469" s="26">
        <v>1022446</v>
      </c>
      <c r="F469" s="54">
        <v>1082465</v>
      </c>
      <c r="G469" s="2">
        <f t="shared" si="15"/>
        <v>60019</v>
      </c>
      <c r="H469" s="44">
        <f t="shared" si="16"/>
        <v>5.8700000000000002E-2</v>
      </c>
      <c r="I469" s="166" t="s">
        <v>870</v>
      </c>
      <c r="J469" s="168" t="s">
        <v>870</v>
      </c>
      <c r="K469" s="166" t="s">
        <v>870</v>
      </c>
      <c r="L469" s="185" t="s">
        <v>870</v>
      </c>
      <c r="M469" s="186" t="s">
        <v>870</v>
      </c>
      <c r="N469" s="167"/>
      <c r="O469" s="167"/>
      <c r="P469" s="172"/>
      <c r="Q469" s="172"/>
      <c r="R469" s="172"/>
      <c r="S469" s="172"/>
      <c r="T469" s="172"/>
      <c r="U469" s="172"/>
      <c r="V469" s="172"/>
      <c r="W469" s="172"/>
      <c r="X469" s="172"/>
      <c r="Y469" s="172"/>
      <c r="Z469" s="172"/>
      <c r="AA469" s="172"/>
      <c r="AB469" s="172"/>
      <c r="AC469" s="172"/>
      <c r="AD469" s="172"/>
      <c r="AE469" s="172"/>
      <c r="AF469" s="172"/>
      <c r="AG469" s="172"/>
      <c r="AH469" s="172"/>
      <c r="AI469" s="172"/>
      <c r="AJ469" s="172"/>
      <c r="AK469" s="172"/>
      <c r="AL469" s="172"/>
      <c r="AM469" s="172"/>
      <c r="AN469" s="172"/>
      <c r="AO469" s="172"/>
      <c r="AP469" s="172"/>
      <c r="AQ469" s="172"/>
      <c r="AR469" s="172"/>
      <c r="AS469" s="172"/>
      <c r="AT469" s="172"/>
      <c r="AU469" s="172"/>
      <c r="AV469" s="172"/>
      <c r="AW469" s="172"/>
      <c r="AX469" s="172"/>
      <c r="AY469" s="172"/>
      <c r="AZ469" s="172"/>
      <c r="BA469" s="172"/>
      <c r="BB469" s="172"/>
      <c r="BC469" s="172"/>
      <c r="BD469" s="172"/>
      <c r="BE469" s="172"/>
      <c r="BF469" s="172"/>
      <c r="BG469" s="172"/>
      <c r="BH469" s="172"/>
      <c r="BI469" s="172"/>
      <c r="BJ469" s="172"/>
      <c r="BK469" s="172"/>
      <c r="BL469" s="1"/>
      <c r="BM469" s="1"/>
      <c r="BN469" s="1"/>
      <c r="BO469" s="1"/>
      <c r="BP469" s="1"/>
      <c r="BQ469" s="1"/>
      <c r="BR469" s="1"/>
      <c r="BS469" s="1"/>
      <c r="BT469" s="1"/>
      <c r="BU469" s="1"/>
    </row>
    <row r="470" spans="1:73" s="40" customFormat="1" x14ac:dyDescent="0.2">
      <c r="A470" s="169" t="s">
        <v>735</v>
      </c>
      <c r="B470" s="170" t="s">
        <v>736</v>
      </c>
      <c r="C470" s="170" t="s">
        <v>16</v>
      </c>
      <c r="D470" s="170" t="s">
        <v>742</v>
      </c>
      <c r="E470" s="26">
        <v>1454607</v>
      </c>
      <c r="F470" s="54">
        <v>1617388</v>
      </c>
      <c r="G470" s="2">
        <f t="shared" si="15"/>
        <v>162781</v>
      </c>
      <c r="H470" s="44">
        <f t="shared" si="16"/>
        <v>0.1119</v>
      </c>
      <c r="I470" s="166" t="s">
        <v>870</v>
      </c>
      <c r="J470" s="168" t="s">
        <v>870</v>
      </c>
      <c r="K470" s="166" t="s">
        <v>870</v>
      </c>
      <c r="L470" s="185" t="s">
        <v>870</v>
      </c>
      <c r="M470" s="186" t="s">
        <v>870</v>
      </c>
      <c r="N470" s="167"/>
      <c r="O470" s="167"/>
      <c r="P470" s="172"/>
      <c r="Q470" s="172"/>
      <c r="R470" s="172"/>
      <c r="S470" s="172"/>
      <c r="T470" s="172"/>
      <c r="U470" s="172"/>
      <c r="V470" s="172"/>
      <c r="W470" s="172"/>
      <c r="X470" s="172"/>
      <c r="Y470" s="172"/>
      <c r="Z470" s="172"/>
      <c r="AA470" s="172"/>
      <c r="AB470" s="172"/>
      <c r="AC470" s="172"/>
      <c r="AD470" s="172"/>
      <c r="AE470" s="172"/>
      <c r="AF470" s="172"/>
      <c r="AG470" s="172"/>
      <c r="AH470" s="172"/>
      <c r="AI470" s="172"/>
      <c r="AJ470" s="172"/>
      <c r="AK470" s="172"/>
      <c r="AL470" s="172"/>
      <c r="AM470" s="172"/>
      <c r="AN470" s="172"/>
      <c r="AO470" s="172"/>
      <c r="AP470" s="172"/>
      <c r="AQ470" s="172"/>
      <c r="AR470" s="172"/>
      <c r="AS470" s="172"/>
      <c r="AT470" s="172"/>
      <c r="AU470" s="172"/>
      <c r="AV470" s="172"/>
      <c r="AW470" s="172"/>
      <c r="AX470" s="172"/>
      <c r="AY470" s="172"/>
      <c r="AZ470" s="172"/>
      <c r="BA470" s="172"/>
      <c r="BB470" s="172"/>
      <c r="BC470" s="172"/>
      <c r="BD470" s="172"/>
      <c r="BE470" s="172"/>
      <c r="BF470" s="172"/>
      <c r="BG470" s="172"/>
      <c r="BH470" s="172"/>
      <c r="BI470" s="172"/>
      <c r="BJ470" s="172"/>
      <c r="BK470" s="172"/>
      <c r="BL470" s="1"/>
      <c r="BM470" s="1"/>
      <c r="BN470" s="1"/>
      <c r="BO470" s="1"/>
      <c r="BP470" s="1"/>
      <c r="BQ470" s="1"/>
      <c r="BR470" s="1"/>
      <c r="BS470" s="1"/>
      <c r="BT470" s="1"/>
      <c r="BU470" s="1"/>
    </row>
    <row r="471" spans="1:73" s="40" customFormat="1" x14ac:dyDescent="0.2">
      <c r="A471" s="169" t="s">
        <v>735</v>
      </c>
      <c r="B471" s="170" t="s">
        <v>736</v>
      </c>
      <c r="C471" s="170" t="s">
        <v>59</v>
      </c>
      <c r="D471" s="170" t="s">
        <v>743</v>
      </c>
      <c r="E471" s="26">
        <v>1219256</v>
      </c>
      <c r="F471" s="54">
        <v>1277914</v>
      </c>
      <c r="G471" s="2">
        <f t="shared" si="15"/>
        <v>58658</v>
      </c>
      <c r="H471" s="44">
        <f t="shared" si="16"/>
        <v>4.8099999999999997E-2</v>
      </c>
      <c r="I471" s="166" t="s">
        <v>870</v>
      </c>
      <c r="J471" s="168" t="s">
        <v>870</v>
      </c>
      <c r="K471" s="166">
        <v>2017</v>
      </c>
      <c r="L471" s="185">
        <v>-2.6699999999999591</v>
      </c>
      <c r="M471" s="186">
        <v>-0.18000000000000682</v>
      </c>
      <c r="N471" s="167"/>
      <c r="O471" s="167"/>
      <c r="P471" s="172"/>
      <c r="Q471" s="172"/>
      <c r="R471" s="172"/>
      <c r="S471" s="172"/>
      <c r="T471" s="172"/>
      <c r="U471" s="172"/>
      <c r="V471" s="172"/>
      <c r="W471" s="172"/>
      <c r="X471" s="172"/>
      <c r="Y471" s="172"/>
      <c r="Z471" s="172"/>
      <c r="AA471" s="172"/>
      <c r="AB471" s="172"/>
      <c r="AC471" s="172"/>
      <c r="AD471" s="172"/>
      <c r="AE471" s="172"/>
      <c r="AF471" s="172"/>
      <c r="AG471" s="172"/>
      <c r="AH471" s="172"/>
      <c r="AI471" s="172"/>
      <c r="AJ471" s="172"/>
      <c r="AK471" s="172"/>
      <c r="AL471" s="172"/>
      <c r="AM471" s="172"/>
      <c r="AN471" s="172"/>
      <c r="AO471" s="172"/>
      <c r="AP471" s="172"/>
      <c r="AQ471" s="172"/>
      <c r="AR471" s="172"/>
      <c r="AS471" s="172"/>
      <c r="AT471" s="172"/>
      <c r="AU471" s="172"/>
      <c r="AV471" s="172"/>
      <c r="AW471" s="172"/>
      <c r="AX471" s="172"/>
      <c r="AY471" s="172"/>
      <c r="AZ471" s="172"/>
      <c r="BA471" s="172"/>
      <c r="BB471" s="172"/>
      <c r="BC471" s="172"/>
      <c r="BD471" s="172"/>
      <c r="BE471" s="172"/>
      <c r="BF471" s="172"/>
      <c r="BG471" s="172"/>
      <c r="BH471" s="172"/>
      <c r="BI471" s="172"/>
      <c r="BJ471" s="172"/>
      <c r="BK471" s="172"/>
      <c r="BL471" s="1"/>
      <c r="BM471" s="1"/>
      <c r="BN471" s="1"/>
      <c r="BO471" s="1"/>
      <c r="BP471" s="1"/>
      <c r="BQ471" s="1"/>
      <c r="BR471" s="1"/>
      <c r="BS471" s="1"/>
      <c r="BT471" s="1"/>
      <c r="BU471" s="1"/>
    </row>
    <row r="472" spans="1:73" s="40" customFormat="1" x14ac:dyDescent="0.2">
      <c r="A472" s="169" t="s">
        <v>735</v>
      </c>
      <c r="B472" s="170" t="s">
        <v>736</v>
      </c>
      <c r="C472" s="170" t="s">
        <v>37</v>
      </c>
      <c r="D472" s="170" t="s">
        <v>744</v>
      </c>
      <c r="E472" s="26">
        <v>1342742</v>
      </c>
      <c r="F472" s="54">
        <v>1402123</v>
      </c>
      <c r="G472" s="2">
        <f t="shared" si="15"/>
        <v>59381</v>
      </c>
      <c r="H472" s="44">
        <f t="shared" si="16"/>
        <v>4.4200000000000003E-2</v>
      </c>
      <c r="I472" s="166" t="s">
        <v>870</v>
      </c>
      <c r="J472" s="168" t="s">
        <v>870</v>
      </c>
      <c r="K472" s="166" t="s">
        <v>870</v>
      </c>
      <c r="L472" s="185" t="s">
        <v>870</v>
      </c>
      <c r="M472" s="186" t="s">
        <v>870</v>
      </c>
      <c r="N472" s="167"/>
      <c r="O472" s="167"/>
      <c r="P472" s="172"/>
      <c r="Q472" s="172"/>
      <c r="R472" s="172"/>
      <c r="S472" s="172"/>
      <c r="T472" s="172"/>
      <c r="U472" s="172"/>
      <c r="V472" s="172"/>
      <c r="W472" s="172"/>
      <c r="X472" s="172"/>
      <c r="Y472" s="172"/>
      <c r="Z472" s="172"/>
      <c r="AA472" s="172"/>
      <c r="AB472" s="172"/>
      <c r="AC472" s="172"/>
      <c r="AD472" s="172"/>
      <c r="AE472" s="172"/>
      <c r="AF472" s="172"/>
      <c r="AG472" s="172"/>
      <c r="AH472" s="172"/>
      <c r="AI472" s="172"/>
      <c r="AJ472" s="172"/>
      <c r="AK472" s="172"/>
      <c r="AL472" s="172"/>
      <c r="AM472" s="172"/>
      <c r="AN472" s="172"/>
      <c r="AO472" s="172"/>
      <c r="AP472" s="172"/>
      <c r="AQ472" s="172"/>
      <c r="AR472" s="172"/>
      <c r="AS472" s="172"/>
      <c r="AT472" s="172"/>
      <c r="AU472" s="172"/>
      <c r="AV472" s="172"/>
      <c r="AW472" s="172"/>
      <c r="AX472" s="172"/>
      <c r="AY472" s="172"/>
      <c r="AZ472" s="172"/>
      <c r="BA472" s="172"/>
      <c r="BB472" s="172"/>
      <c r="BC472" s="172"/>
      <c r="BD472" s="172"/>
      <c r="BE472" s="172"/>
      <c r="BF472" s="172"/>
      <c r="BG472" s="172"/>
      <c r="BH472" s="172"/>
      <c r="BI472" s="172"/>
      <c r="BJ472" s="172"/>
      <c r="BK472" s="172"/>
      <c r="BL472" s="1"/>
      <c r="BM472" s="1"/>
      <c r="BN472" s="1"/>
      <c r="BO472" s="1"/>
      <c r="BP472" s="1"/>
      <c r="BQ472" s="1"/>
      <c r="BR472" s="1"/>
      <c r="BS472" s="1"/>
      <c r="BT472" s="1"/>
      <c r="BU472" s="1"/>
    </row>
    <row r="473" spans="1:73" s="40" customFormat="1" x14ac:dyDescent="0.2">
      <c r="A473" s="169" t="s">
        <v>735</v>
      </c>
      <c r="B473" s="170" t="s">
        <v>736</v>
      </c>
      <c r="C473" s="170" t="s">
        <v>185</v>
      </c>
      <c r="D473" s="170" t="s">
        <v>745</v>
      </c>
      <c r="E473" s="26">
        <v>872147</v>
      </c>
      <c r="F473" s="54">
        <v>924231</v>
      </c>
      <c r="G473" s="2">
        <f t="shared" si="15"/>
        <v>52084</v>
      </c>
      <c r="H473" s="44">
        <f t="shared" si="16"/>
        <v>5.9700000000000003E-2</v>
      </c>
      <c r="I473" s="166" t="s">
        <v>870</v>
      </c>
      <c r="J473" s="168" t="s">
        <v>870</v>
      </c>
      <c r="K473" s="166" t="s">
        <v>870</v>
      </c>
      <c r="L473" s="185" t="s">
        <v>870</v>
      </c>
      <c r="M473" s="186" t="s">
        <v>870</v>
      </c>
      <c r="N473" s="167"/>
      <c r="O473" s="167"/>
      <c r="P473" s="172"/>
      <c r="Q473" s="172"/>
      <c r="R473" s="172"/>
      <c r="S473" s="172"/>
      <c r="T473" s="172"/>
      <c r="U473" s="172"/>
      <c r="V473" s="172"/>
      <c r="W473" s="172"/>
      <c r="X473" s="172"/>
      <c r="Y473" s="172"/>
      <c r="Z473" s="172"/>
      <c r="AA473" s="172"/>
      <c r="AB473" s="172"/>
      <c r="AC473" s="172"/>
      <c r="AD473" s="172"/>
      <c r="AE473" s="172"/>
      <c r="AF473" s="172"/>
      <c r="AG473" s="172"/>
      <c r="AH473" s="172"/>
      <c r="AI473" s="172"/>
      <c r="AJ473" s="172"/>
      <c r="AK473" s="172"/>
      <c r="AL473" s="172"/>
      <c r="AM473" s="172"/>
      <c r="AN473" s="172"/>
      <c r="AO473" s="172"/>
      <c r="AP473" s="172"/>
      <c r="AQ473" s="172"/>
      <c r="AR473" s="172"/>
      <c r="AS473" s="172"/>
      <c r="AT473" s="172"/>
      <c r="AU473" s="172"/>
      <c r="AV473" s="172"/>
      <c r="AW473" s="172"/>
      <c r="AX473" s="172"/>
      <c r="AY473" s="172"/>
      <c r="AZ473" s="172"/>
      <c r="BA473" s="172"/>
      <c r="BB473" s="172"/>
      <c r="BC473" s="172"/>
      <c r="BD473" s="172"/>
      <c r="BE473" s="172"/>
      <c r="BF473" s="172"/>
      <c r="BG473" s="172"/>
      <c r="BH473" s="172"/>
      <c r="BI473" s="172"/>
      <c r="BJ473" s="172"/>
      <c r="BK473" s="172"/>
      <c r="BL473" s="1"/>
      <c r="BM473" s="1"/>
      <c r="BN473" s="1"/>
      <c r="BO473" s="1"/>
      <c r="BP473" s="1"/>
      <c r="BQ473" s="1"/>
      <c r="BR473" s="1"/>
      <c r="BS473" s="1"/>
      <c r="BT473" s="1"/>
      <c r="BU473" s="1"/>
    </row>
    <row r="474" spans="1:73" s="40" customFormat="1" x14ac:dyDescent="0.2">
      <c r="A474" s="169" t="s">
        <v>735</v>
      </c>
      <c r="B474" s="170" t="s">
        <v>736</v>
      </c>
      <c r="C474" s="170" t="s">
        <v>369</v>
      </c>
      <c r="D474" s="170" t="s">
        <v>746</v>
      </c>
      <c r="E474" s="26">
        <v>1290905</v>
      </c>
      <c r="F474" s="54">
        <v>1371295</v>
      </c>
      <c r="G474" s="2">
        <f t="shared" si="15"/>
        <v>80390</v>
      </c>
      <c r="H474" s="44">
        <f t="shared" si="16"/>
        <v>6.2300000000000001E-2</v>
      </c>
      <c r="I474" s="166" t="s">
        <v>870</v>
      </c>
      <c r="J474" s="168" t="s">
        <v>870</v>
      </c>
      <c r="K474" s="166" t="s">
        <v>870</v>
      </c>
      <c r="L474" s="185" t="s">
        <v>870</v>
      </c>
      <c r="M474" s="186" t="s">
        <v>870</v>
      </c>
      <c r="N474" s="167"/>
      <c r="O474" s="167"/>
      <c r="P474" s="172"/>
      <c r="Q474" s="172"/>
      <c r="R474" s="172"/>
      <c r="S474" s="172"/>
      <c r="T474" s="172"/>
      <c r="U474" s="172"/>
      <c r="V474" s="172"/>
      <c r="W474" s="172"/>
      <c r="X474" s="172"/>
      <c r="Y474" s="172"/>
      <c r="Z474" s="172"/>
      <c r="AA474" s="172"/>
      <c r="AB474" s="172"/>
      <c r="AC474" s="172"/>
      <c r="AD474" s="172"/>
      <c r="AE474" s="172"/>
      <c r="AF474" s="172"/>
      <c r="AG474" s="172"/>
      <c r="AH474" s="172"/>
      <c r="AI474" s="172"/>
      <c r="AJ474" s="172"/>
      <c r="AK474" s="172"/>
      <c r="AL474" s="172"/>
      <c r="AM474" s="172"/>
      <c r="AN474" s="172"/>
      <c r="AO474" s="172"/>
      <c r="AP474" s="172"/>
      <c r="AQ474" s="172"/>
      <c r="AR474" s="172"/>
      <c r="AS474" s="172"/>
      <c r="AT474" s="172"/>
      <c r="AU474" s="172"/>
      <c r="AV474" s="172"/>
      <c r="AW474" s="172"/>
      <c r="AX474" s="172"/>
      <c r="AY474" s="172"/>
      <c r="AZ474" s="172"/>
      <c r="BA474" s="172"/>
      <c r="BB474" s="172"/>
      <c r="BC474" s="172"/>
      <c r="BD474" s="172"/>
      <c r="BE474" s="172"/>
      <c r="BF474" s="172"/>
      <c r="BG474" s="172"/>
      <c r="BH474" s="172"/>
      <c r="BI474" s="172"/>
      <c r="BJ474" s="172"/>
      <c r="BK474" s="172"/>
      <c r="BL474" s="1"/>
      <c r="BM474" s="1"/>
      <c r="BN474" s="1"/>
      <c r="BO474" s="1"/>
      <c r="BP474" s="1"/>
      <c r="BQ474" s="1"/>
      <c r="BR474" s="1"/>
      <c r="BS474" s="1"/>
      <c r="BT474" s="1"/>
      <c r="BU474" s="1"/>
    </row>
    <row r="475" spans="1:73" s="40" customFormat="1" x14ac:dyDescent="0.2">
      <c r="A475" s="169" t="s">
        <v>735</v>
      </c>
      <c r="B475" s="170" t="s">
        <v>736</v>
      </c>
      <c r="C475" s="170" t="s">
        <v>39</v>
      </c>
      <c r="D475" s="170" t="s">
        <v>747</v>
      </c>
      <c r="E475" s="26">
        <v>373851</v>
      </c>
      <c r="F475" s="54">
        <v>383441</v>
      </c>
      <c r="G475" s="2">
        <f t="shared" si="15"/>
        <v>9590</v>
      </c>
      <c r="H475" s="44">
        <f t="shared" si="16"/>
        <v>2.5700000000000001E-2</v>
      </c>
      <c r="I475" s="166" t="s">
        <v>870</v>
      </c>
      <c r="J475" s="168" t="s">
        <v>870</v>
      </c>
      <c r="K475" s="166">
        <v>2017</v>
      </c>
      <c r="L475" s="185">
        <v>-18.53000000000003</v>
      </c>
      <c r="M475" s="186">
        <v>-19.950000000000017</v>
      </c>
      <c r="N475" s="167"/>
      <c r="O475" s="167"/>
      <c r="P475" s="172"/>
      <c r="Q475" s="172"/>
      <c r="R475" s="172"/>
      <c r="S475" s="172"/>
      <c r="T475" s="172"/>
      <c r="U475" s="172"/>
      <c r="V475" s="172"/>
      <c r="W475" s="172"/>
      <c r="X475" s="172"/>
      <c r="Y475" s="172"/>
      <c r="Z475" s="172"/>
      <c r="AA475" s="172"/>
      <c r="AB475" s="172"/>
      <c r="AC475" s="172"/>
      <c r="AD475" s="172"/>
      <c r="AE475" s="172"/>
      <c r="AF475" s="172"/>
      <c r="AG475" s="172"/>
      <c r="AH475" s="172"/>
      <c r="AI475" s="172"/>
      <c r="AJ475" s="172"/>
      <c r="AK475" s="172"/>
      <c r="AL475" s="172"/>
      <c r="AM475" s="172"/>
      <c r="AN475" s="172"/>
      <c r="AO475" s="172"/>
      <c r="AP475" s="172"/>
      <c r="AQ475" s="172"/>
      <c r="AR475" s="172"/>
      <c r="AS475" s="172"/>
      <c r="AT475" s="172"/>
      <c r="AU475" s="172"/>
      <c r="AV475" s="172"/>
      <c r="AW475" s="172"/>
      <c r="AX475" s="172"/>
      <c r="AY475" s="172"/>
      <c r="AZ475" s="172"/>
      <c r="BA475" s="172"/>
      <c r="BB475" s="172"/>
      <c r="BC475" s="172"/>
      <c r="BD475" s="172"/>
      <c r="BE475" s="172"/>
      <c r="BF475" s="172"/>
      <c r="BG475" s="172"/>
      <c r="BH475" s="172"/>
      <c r="BI475" s="172"/>
      <c r="BJ475" s="172"/>
      <c r="BK475" s="172"/>
      <c r="BL475" s="1"/>
      <c r="BM475" s="1"/>
      <c r="BN475" s="1"/>
      <c r="BO475" s="1"/>
      <c r="BP475" s="1"/>
      <c r="BQ475" s="1"/>
      <c r="BR475" s="1"/>
      <c r="BS475" s="1"/>
      <c r="BT475" s="1"/>
      <c r="BU475" s="1"/>
    </row>
    <row r="476" spans="1:73" s="40" customFormat="1" x14ac:dyDescent="0.2">
      <c r="A476" s="169" t="s">
        <v>748</v>
      </c>
      <c r="B476" s="170" t="s">
        <v>749</v>
      </c>
      <c r="C476" s="170" t="s">
        <v>230</v>
      </c>
      <c r="D476" s="170" t="s">
        <v>750</v>
      </c>
      <c r="E476" s="26">
        <v>1687693</v>
      </c>
      <c r="F476" s="54">
        <v>1772976</v>
      </c>
      <c r="G476" s="2">
        <f t="shared" si="15"/>
        <v>85283</v>
      </c>
      <c r="H476" s="44">
        <f t="shared" si="16"/>
        <v>5.0500000000000003E-2</v>
      </c>
      <c r="I476" s="166" t="s">
        <v>870</v>
      </c>
      <c r="J476" s="168" t="s">
        <v>870</v>
      </c>
      <c r="K476" s="166" t="s">
        <v>870</v>
      </c>
      <c r="L476" s="185" t="s">
        <v>870</v>
      </c>
      <c r="M476" s="186" t="s">
        <v>870</v>
      </c>
      <c r="N476" s="167"/>
      <c r="O476" s="167"/>
      <c r="P476" s="172"/>
      <c r="Q476" s="172"/>
      <c r="R476" s="172"/>
      <c r="S476" s="172"/>
      <c r="T476" s="172"/>
      <c r="U476" s="172"/>
      <c r="V476" s="172"/>
      <c r="W476" s="172"/>
      <c r="X476" s="172"/>
      <c r="Y476" s="172"/>
      <c r="Z476" s="172"/>
      <c r="AA476" s="172"/>
      <c r="AB476" s="172"/>
      <c r="AC476" s="172"/>
      <c r="AD476" s="172"/>
      <c r="AE476" s="172"/>
      <c r="AF476" s="172"/>
      <c r="AG476" s="172"/>
      <c r="AH476" s="172"/>
      <c r="AI476" s="172"/>
      <c r="AJ476" s="172"/>
      <c r="AK476" s="172"/>
      <c r="AL476" s="172"/>
      <c r="AM476" s="172"/>
      <c r="AN476" s="172"/>
      <c r="AO476" s="172"/>
      <c r="AP476" s="172"/>
      <c r="AQ476" s="172"/>
      <c r="AR476" s="172"/>
      <c r="AS476" s="172"/>
      <c r="AT476" s="172"/>
      <c r="AU476" s="172"/>
      <c r="AV476" s="172"/>
      <c r="AW476" s="172"/>
      <c r="AX476" s="172"/>
      <c r="AY476" s="172"/>
      <c r="AZ476" s="172"/>
      <c r="BA476" s="172"/>
      <c r="BB476" s="172"/>
      <c r="BC476" s="172"/>
      <c r="BD476" s="172"/>
      <c r="BE476" s="172"/>
      <c r="BF476" s="172"/>
      <c r="BG476" s="172"/>
      <c r="BH476" s="172"/>
      <c r="BI476" s="172"/>
      <c r="BJ476" s="172"/>
      <c r="BK476" s="172"/>
      <c r="BL476" s="1"/>
      <c r="BM476" s="1"/>
      <c r="BN476" s="1"/>
      <c r="BO476" s="1"/>
      <c r="BP476" s="1"/>
      <c r="BQ476" s="1"/>
      <c r="BR476" s="1"/>
      <c r="BS476" s="1"/>
      <c r="BT476" s="1"/>
      <c r="BU476" s="1"/>
    </row>
    <row r="477" spans="1:73" s="40" customFormat="1" x14ac:dyDescent="0.2">
      <c r="A477" s="169" t="s">
        <v>748</v>
      </c>
      <c r="B477" s="170" t="s">
        <v>749</v>
      </c>
      <c r="C477" s="170" t="s">
        <v>245</v>
      </c>
      <c r="D477" s="170" t="s">
        <v>751</v>
      </c>
      <c r="E477" s="26">
        <v>487340</v>
      </c>
      <c r="F477" s="54">
        <v>477015</v>
      </c>
      <c r="G477" s="2">
        <f t="shared" si="15"/>
        <v>-10325</v>
      </c>
      <c r="H477" s="44">
        <f t="shared" si="16"/>
        <v>-2.12E-2</v>
      </c>
      <c r="I477" s="166" t="s">
        <v>870</v>
      </c>
      <c r="J477" s="168" t="s">
        <v>870</v>
      </c>
      <c r="K477" s="166">
        <v>2017</v>
      </c>
      <c r="L477" s="185">
        <v>-11.389999999999986</v>
      </c>
      <c r="M477" s="186">
        <v>-2.9799999999999898</v>
      </c>
      <c r="N477" s="167"/>
      <c r="O477" s="167"/>
      <c r="P477" s="172"/>
      <c r="Q477" s="172"/>
      <c r="R477" s="172"/>
      <c r="S477" s="172"/>
      <c r="T477" s="172"/>
      <c r="U477" s="172"/>
      <c r="V477" s="172"/>
      <c r="W477" s="172"/>
      <c r="X477" s="172"/>
      <c r="Y477" s="172"/>
      <c r="Z477" s="172"/>
      <c r="AA477" s="172"/>
      <c r="AB477" s="172"/>
      <c r="AC477" s="172"/>
      <c r="AD477" s="172"/>
      <c r="AE477" s="172"/>
      <c r="AF477" s="172"/>
      <c r="AG477" s="172"/>
      <c r="AH477" s="172"/>
      <c r="AI477" s="172"/>
      <c r="AJ477" s="172"/>
      <c r="AK477" s="172"/>
      <c r="AL477" s="172"/>
      <c r="AM477" s="172"/>
      <c r="AN477" s="172"/>
      <c r="AO477" s="172"/>
      <c r="AP477" s="172"/>
      <c r="AQ477" s="172"/>
      <c r="AR477" s="172"/>
      <c r="AS477" s="172"/>
      <c r="AT477" s="172"/>
      <c r="AU477" s="172"/>
      <c r="AV477" s="172"/>
      <c r="AW477" s="172"/>
      <c r="AX477" s="172"/>
      <c r="AY477" s="172"/>
      <c r="AZ477" s="172"/>
      <c r="BA477" s="172"/>
      <c r="BB477" s="172"/>
      <c r="BC477" s="172"/>
      <c r="BD477" s="172"/>
      <c r="BE477" s="172"/>
      <c r="BF477" s="172"/>
      <c r="BG477" s="172"/>
      <c r="BH477" s="172"/>
      <c r="BI477" s="172"/>
      <c r="BJ477" s="172"/>
      <c r="BK477" s="172"/>
      <c r="BL477" s="1"/>
      <c r="BM477" s="1"/>
      <c r="BN477" s="1"/>
      <c r="BO477" s="1"/>
      <c r="BP477" s="1"/>
      <c r="BQ477" s="1"/>
      <c r="BR477" s="1"/>
      <c r="BS477" s="1"/>
      <c r="BT477" s="1"/>
      <c r="BU477" s="1"/>
    </row>
    <row r="478" spans="1:73" s="40" customFormat="1" x14ac:dyDescent="0.2">
      <c r="A478" s="169" t="s">
        <v>748</v>
      </c>
      <c r="B478" s="170" t="s">
        <v>749</v>
      </c>
      <c r="C478" s="170" t="s">
        <v>752</v>
      </c>
      <c r="D478" s="170" t="s">
        <v>753</v>
      </c>
      <c r="E478" s="26">
        <v>2089159</v>
      </c>
      <c r="F478" s="54">
        <v>2190618</v>
      </c>
      <c r="G478" s="2">
        <f t="shared" si="15"/>
        <v>101459</v>
      </c>
      <c r="H478" s="44">
        <f t="shared" si="16"/>
        <v>4.8599999999999997E-2</v>
      </c>
      <c r="I478" s="166" t="s">
        <v>870</v>
      </c>
      <c r="J478" s="168" t="s">
        <v>870</v>
      </c>
      <c r="K478" s="166" t="s">
        <v>870</v>
      </c>
      <c r="L478" s="185" t="s">
        <v>870</v>
      </c>
      <c r="M478" s="186" t="s">
        <v>870</v>
      </c>
      <c r="N478" s="167"/>
      <c r="O478" s="167"/>
      <c r="P478" s="172"/>
      <c r="Q478" s="172"/>
      <c r="R478" s="172"/>
      <c r="S478" s="172"/>
      <c r="T478" s="172"/>
      <c r="U478" s="172"/>
      <c r="V478" s="172"/>
      <c r="W478" s="172"/>
      <c r="X478" s="172"/>
      <c r="Y478" s="172"/>
      <c r="Z478" s="172"/>
      <c r="AA478" s="172"/>
      <c r="AB478" s="172"/>
      <c r="AC478" s="172"/>
      <c r="AD478" s="172"/>
      <c r="AE478" s="172"/>
      <c r="AF478" s="172"/>
      <c r="AG478" s="172"/>
      <c r="AH478" s="172"/>
      <c r="AI478" s="172"/>
      <c r="AJ478" s="172"/>
      <c r="AK478" s="172"/>
      <c r="AL478" s="172"/>
      <c r="AM478" s="172"/>
      <c r="AN478" s="172"/>
      <c r="AO478" s="172"/>
      <c r="AP478" s="172"/>
      <c r="AQ478" s="172"/>
      <c r="AR478" s="172"/>
      <c r="AS478" s="172"/>
      <c r="AT478" s="172"/>
      <c r="AU478" s="172"/>
      <c r="AV478" s="172"/>
      <c r="AW478" s="172"/>
      <c r="AX478" s="172"/>
      <c r="AY478" s="172"/>
      <c r="AZ478" s="172"/>
      <c r="BA478" s="172"/>
      <c r="BB478" s="172"/>
      <c r="BC478" s="172"/>
      <c r="BD478" s="172"/>
      <c r="BE478" s="172"/>
      <c r="BF478" s="172"/>
      <c r="BG478" s="172"/>
      <c r="BH478" s="172"/>
      <c r="BI478" s="172"/>
      <c r="BJ478" s="172"/>
      <c r="BK478" s="172"/>
      <c r="BL478" s="1"/>
      <c r="BM478" s="1"/>
      <c r="BN478" s="1"/>
      <c r="BO478" s="1"/>
      <c r="BP478" s="1"/>
      <c r="BQ478" s="1"/>
      <c r="BR478" s="1"/>
      <c r="BS478" s="1"/>
      <c r="BT478" s="1"/>
      <c r="BU478" s="1"/>
    </row>
    <row r="479" spans="1:73" s="40" customFormat="1" x14ac:dyDescent="0.2">
      <c r="A479" s="169" t="s">
        <v>748</v>
      </c>
      <c r="B479" s="170" t="s">
        <v>749</v>
      </c>
      <c r="C479" s="170" t="s">
        <v>394</v>
      </c>
      <c r="D479" s="170" t="s">
        <v>754</v>
      </c>
      <c r="E479" s="26">
        <v>1088286</v>
      </c>
      <c r="F479" s="54">
        <v>1063604</v>
      </c>
      <c r="G479" s="2">
        <f t="shared" si="15"/>
        <v>-24682</v>
      </c>
      <c r="H479" s="44">
        <f t="shared" si="16"/>
        <v>-2.2700000000000001E-2</v>
      </c>
      <c r="I479" s="166" t="s">
        <v>870</v>
      </c>
      <c r="J479" s="168" t="s">
        <v>870</v>
      </c>
      <c r="K479" s="166">
        <v>2017</v>
      </c>
      <c r="L479" s="185">
        <v>-22.009999999999991</v>
      </c>
      <c r="M479" s="186">
        <v>-10.489999999999981</v>
      </c>
      <c r="N479" s="167"/>
      <c r="O479" s="167"/>
      <c r="P479" s="172"/>
      <c r="Q479" s="172"/>
      <c r="R479" s="172"/>
      <c r="S479" s="172"/>
      <c r="T479" s="172"/>
      <c r="U479" s="172"/>
      <c r="V479" s="172"/>
      <c r="W479" s="172"/>
      <c r="X479" s="172"/>
      <c r="Y479" s="172"/>
      <c r="Z479" s="172"/>
      <c r="AA479" s="172"/>
      <c r="AB479" s="172"/>
      <c r="AC479" s="172"/>
      <c r="AD479" s="172"/>
      <c r="AE479" s="172"/>
      <c r="AF479" s="172"/>
      <c r="AG479" s="172"/>
      <c r="AH479" s="172"/>
      <c r="AI479" s="172"/>
      <c r="AJ479" s="172"/>
      <c r="AK479" s="172"/>
      <c r="AL479" s="172"/>
      <c r="AM479" s="172"/>
      <c r="AN479" s="172"/>
      <c r="AO479" s="172"/>
      <c r="AP479" s="172"/>
      <c r="AQ479" s="172"/>
      <c r="AR479" s="172"/>
      <c r="AS479" s="172"/>
      <c r="AT479" s="172"/>
      <c r="AU479" s="172"/>
      <c r="AV479" s="172"/>
      <c r="AW479" s="172"/>
      <c r="AX479" s="172"/>
      <c r="AY479" s="172"/>
      <c r="AZ479" s="172"/>
      <c r="BA479" s="172"/>
      <c r="BB479" s="172"/>
      <c r="BC479" s="172"/>
      <c r="BD479" s="172"/>
      <c r="BE479" s="172"/>
      <c r="BF479" s="172"/>
      <c r="BG479" s="172"/>
      <c r="BH479" s="172"/>
      <c r="BI479" s="172"/>
      <c r="BJ479" s="172"/>
      <c r="BK479" s="172"/>
      <c r="BL479" s="1"/>
      <c r="BM479" s="1"/>
      <c r="BN479" s="1"/>
      <c r="BO479" s="1"/>
      <c r="BP479" s="1"/>
      <c r="BQ479" s="1"/>
      <c r="BR479" s="1"/>
      <c r="BS479" s="1"/>
      <c r="BT479" s="1"/>
      <c r="BU479" s="1"/>
    </row>
    <row r="480" spans="1:73" s="40" customFormat="1" x14ac:dyDescent="0.2">
      <c r="A480" s="169" t="s">
        <v>748</v>
      </c>
      <c r="B480" s="170" t="s">
        <v>749</v>
      </c>
      <c r="C480" s="170" t="s">
        <v>755</v>
      </c>
      <c r="D480" s="170" t="s">
        <v>756</v>
      </c>
      <c r="E480" s="26">
        <v>1830429</v>
      </c>
      <c r="F480" s="54">
        <v>1916255</v>
      </c>
      <c r="G480" s="2">
        <f t="shared" si="15"/>
        <v>85826</v>
      </c>
      <c r="H480" s="44">
        <f t="shared" si="16"/>
        <v>4.6899999999999997E-2</v>
      </c>
      <c r="I480" s="166" t="s">
        <v>870</v>
      </c>
      <c r="J480" s="168" t="s">
        <v>870</v>
      </c>
      <c r="K480" s="166" t="s">
        <v>870</v>
      </c>
      <c r="L480" s="185" t="s">
        <v>870</v>
      </c>
      <c r="M480" s="186" t="s">
        <v>870</v>
      </c>
      <c r="N480" s="167"/>
      <c r="O480" s="167"/>
      <c r="P480" s="172"/>
      <c r="Q480" s="172"/>
      <c r="R480" s="172"/>
      <c r="S480" s="172"/>
      <c r="T480" s="172"/>
      <c r="U480" s="172"/>
      <c r="V480" s="172"/>
      <c r="W480" s="172"/>
      <c r="X480" s="172"/>
      <c r="Y480" s="172"/>
      <c r="Z480" s="172"/>
      <c r="AA480" s="172"/>
      <c r="AB480" s="172"/>
      <c r="AC480" s="172"/>
      <c r="AD480" s="172"/>
      <c r="AE480" s="172"/>
      <c r="AF480" s="172"/>
      <c r="AG480" s="172"/>
      <c r="AH480" s="172"/>
      <c r="AI480" s="172"/>
      <c r="AJ480" s="172"/>
      <c r="AK480" s="172"/>
      <c r="AL480" s="172"/>
      <c r="AM480" s="172"/>
      <c r="AN480" s="172"/>
      <c r="AO480" s="172"/>
      <c r="AP480" s="172"/>
      <c r="AQ480" s="172"/>
      <c r="AR480" s="172"/>
      <c r="AS480" s="172"/>
      <c r="AT480" s="172"/>
      <c r="AU480" s="172"/>
      <c r="AV480" s="172"/>
      <c r="AW480" s="172"/>
      <c r="AX480" s="172"/>
      <c r="AY480" s="172"/>
      <c r="AZ480" s="172"/>
      <c r="BA480" s="172"/>
      <c r="BB480" s="172"/>
      <c r="BC480" s="172"/>
      <c r="BD480" s="172"/>
      <c r="BE480" s="172"/>
      <c r="BF480" s="172"/>
      <c r="BG480" s="172"/>
      <c r="BH480" s="172"/>
      <c r="BI480" s="172"/>
      <c r="BJ480" s="172"/>
      <c r="BK480" s="172"/>
      <c r="BL480" s="1"/>
      <c r="BM480" s="1"/>
      <c r="BN480" s="1"/>
      <c r="BO480" s="1"/>
      <c r="BP480" s="1"/>
      <c r="BQ480" s="1"/>
      <c r="BR480" s="1"/>
      <c r="BS480" s="1"/>
      <c r="BT480" s="1"/>
      <c r="BU480" s="1"/>
    </row>
    <row r="481" spans="1:73" s="40" customFormat="1" x14ac:dyDescent="0.2">
      <c r="A481" s="169" t="s">
        <v>748</v>
      </c>
      <c r="B481" s="170" t="s">
        <v>749</v>
      </c>
      <c r="C481" s="170" t="s">
        <v>26</v>
      </c>
      <c r="D481" s="170" t="s">
        <v>757</v>
      </c>
      <c r="E481" s="26">
        <v>8021909</v>
      </c>
      <c r="F481" s="54">
        <v>8438752</v>
      </c>
      <c r="G481" s="2">
        <f t="shared" si="15"/>
        <v>416843</v>
      </c>
      <c r="H481" s="44">
        <f t="shared" si="16"/>
        <v>5.1999999999999998E-2</v>
      </c>
      <c r="I481" s="166" t="s">
        <v>870</v>
      </c>
      <c r="J481" s="168" t="s">
        <v>870</v>
      </c>
      <c r="K481" s="166">
        <v>2017</v>
      </c>
      <c r="L481" s="185">
        <v>-18.7800000000002</v>
      </c>
      <c r="M481" s="186">
        <v>-8.1099999999999</v>
      </c>
      <c r="N481" s="167"/>
      <c r="O481" s="167"/>
      <c r="P481" s="172"/>
      <c r="Q481" s="172"/>
      <c r="R481" s="172"/>
      <c r="S481" s="172"/>
      <c r="T481" s="172"/>
      <c r="U481" s="172"/>
      <c r="V481" s="172"/>
      <c r="W481" s="172"/>
      <c r="X481" s="172"/>
      <c r="Y481" s="172"/>
      <c r="Z481" s="172"/>
      <c r="AA481" s="172"/>
      <c r="AB481" s="172"/>
      <c r="AC481" s="172"/>
      <c r="AD481" s="172"/>
      <c r="AE481" s="172"/>
      <c r="AF481" s="172"/>
      <c r="AG481" s="172"/>
      <c r="AH481" s="172"/>
      <c r="AI481" s="172"/>
      <c r="AJ481" s="172"/>
      <c r="AK481" s="172"/>
      <c r="AL481" s="172"/>
      <c r="AM481" s="172"/>
      <c r="AN481" s="172"/>
      <c r="AO481" s="172"/>
      <c r="AP481" s="172"/>
      <c r="AQ481" s="172"/>
      <c r="AR481" s="172"/>
      <c r="AS481" s="172"/>
      <c r="AT481" s="172"/>
      <c r="AU481" s="172"/>
      <c r="AV481" s="172"/>
      <c r="AW481" s="172"/>
      <c r="AX481" s="172"/>
      <c r="AY481" s="172"/>
      <c r="AZ481" s="172"/>
      <c r="BA481" s="172"/>
      <c r="BB481" s="172"/>
      <c r="BC481" s="172"/>
      <c r="BD481" s="172"/>
      <c r="BE481" s="172"/>
      <c r="BF481" s="172"/>
      <c r="BG481" s="172"/>
      <c r="BH481" s="172"/>
      <c r="BI481" s="172"/>
      <c r="BJ481" s="172"/>
      <c r="BK481" s="172"/>
      <c r="BL481" s="1"/>
      <c r="BM481" s="1"/>
      <c r="BN481" s="1"/>
      <c r="BO481" s="1"/>
      <c r="BP481" s="1"/>
      <c r="BQ481" s="1"/>
      <c r="BR481" s="1"/>
      <c r="BS481" s="1"/>
      <c r="BT481" s="1"/>
      <c r="BU481" s="1"/>
    </row>
    <row r="482" spans="1:73" s="40" customFormat="1" x14ac:dyDescent="0.2">
      <c r="A482" s="169" t="s">
        <v>748</v>
      </c>
      <c r="B482" s="170" t="s">
        <v>749</v>
      </c>
      <c r="C482" s="170" t="s">
        <v>57</v>
      </c>
      <c r="D482" s="170" t="s">
        <v>758</v>
      </c>
      <c r="E482" s="26">
        <v>3836412</v>
      </c>
      <c r="F482" s="54">
        <v>4052590</v>
      </c>
      <c r="G482" s="2">
        <f t="shared" si="15"/>
        <v>216178</v>
      </c>
      <c r="H482" s="44">
        <f t="shared" si="16"/>
        <v>5.6300000000000003E-2</v>
      </c>
      <c r="I482" s="166" t="s">
        <v>870</v>
      </c>
      <c r="J482" s="168" t="s">
        <v>870</v>
      </c>
      <c r="K482" s="166" t="s">
        <v>870</v>
      </c>
      <c r="L482" s="185" t="s">
        <v>870</v>
      </c>
      <c r="M482" s="186" t="s">
        <v>870</v>
      </c>
      <c r="N482" s="167"/>
      <c r="O482" s="167"/>
      <c r="P482" s="172"/>
      <c r="Q482" s="172"/>
      <c r="R482" s="172"/>
      <c r="S482" s="172"/>
      <c r="T482" s="172"/>
      <c r="U482" s="172"/>
      <c r="V482" s="172"/>
      <c r="W482" s="172"/>
      <c r="X482" s="172"/>
      <c r="Y482" s="172"/>
      <c r="Z482" s="172"/>
      <c r="AA482" s="172"/>
      <c r="AB482" s="172"/>
      <c r="AC482" s="172"/>
      <c r="AD482" s="172"/>
      <c r="AE482" s="172"/>
      <c r="AF482" s="172"/>
      <c r="AG482" s="172"/>
      <c r="AH482" s="172"/>
      <c r="AI482" s="172"/>
      <c r="AJ482" s="172"/>
      <c r="AK482" s="172"/>
      <c r="AL482" s="172"/>
      <c r="AM482" s="172"/>
      <c r="AN482" s="172"/>
      <c r="AO482" s="172"/>
      <c r="AP482" s="172"/>
      <c r="AQ482" s="172"/>
      <c r="AR482" s="172"/>
      <c r="AS482" s="172"/>
      <c r="AT482" s="172"/>
      <c r="AU482" s="172"/>
      <c r="AV482" s="172"/>
      <c r="AW482" s="172"/>
      <c r="AX482" s="172"/>
      <c r="AY482" s="172"/>
      <c r="AZ482" s="172"/>
      <c r="BA482" s="172"/>
      <c r="BB482" s="172"/>
      <c r="BC482" s="172"/>
      <c r="BD482" s="172"/>
      <c r="BE482" s="172"/>
      <c r="BF482" s="172"/>
      <c r="BG482" s="172"/>
      <c r="BH482" s="172"/>
      <c r="BI482" s="172"/>
      <c r="BJ482" s="172"/>
      <c r="BK482" s="172"/>
      <c r="BL482" s="1"/>
      <c r="BM482" s="1"/>
      <c r="BN482" s="1"/>
      <c r="BO482" s="1"/>
      <c r="BP482" s="1"/>
      <c r="BQ482" s="1"/>
      <c r="BR482" s="1"/>
      <c r="BS482" s="1"/>
      <c r="BT482" s="1"/>
      <c r="BU482" s="1"/>
    </row>
    <row r="483" spans="1:73" s="40" customFormat="1" x14ac:dyDescent="0.2">
      <c r="A483" s="169" t="s">
        <v>748</v>
      </c>
      <c r="B483" s="170" t="s">
        <v>749</v>
      </c>
      <c r="C483" s="170" t="s">
        <v>79</v>
      </c>
      <c r="D483" s="170" t="s">
        <v>759</v>
      </c>
      <c r="E483" s="26">
        <v>6240809</v>
      </c>
      <c r="F483" s="54">
        <v>6505362</v>
      </c>
      <c r="G483" s="2">
        <f t="shared" si="15"/>
        <v>264553</v>
      </c>
      <c r="H483" s="44">
        <f t="shared" si="16"/>
        <v>4.24E-2</v>
      </c>
      <c r="I483" s="166" t="s">
        <v>870</v>
      </c>
      <c r="J483" s="168" t="s">
        <v>870</v>
      </c>
      <c r="K483" s="166">
        <v>2017</v>
      </c>
      <c r="L483" s="185">
        <v>-27.869999999999891</v>
      </c>
      <c r="M483" s="186">
        <v>-21.700000000000045</v>
      </c>
      <c r="N483" s="167"/>
      <c r="O483" s="167"/>
      <c r="P483" s="172"/>
      <c r="Q483" s="172"/>
      <c r="R483" s="172"/>
      <c r="S483" s="172"/>
      <c r="T483" s="172"/>
      <c r="U483" s="172"/>
      <c r="V483" s="172"/>
      <c r="W483" s="172"/>
      <c r="X483" s="172"/>
      <c r="Y483" s="172"/>
      <c r="Z483" s="172"/>
      <c r="AA483" s="172"/>
      <c r="AB483" s="172"/>
      <c r="AC483" s="172"/>
      <c r="AD483" s="172"/>
      <c r="AE483" s="172"/>
      <c r="AF483" s="172"/>
      <c r="AG483" s="172"/>
      <c r="AH483" s="172"/>
      <c r="AI483" s="172"/>
      <c r="AJ483" s="172"/>
      <c r="AK483" s="172"/>
      <c r="AL483" s="172"/>
      <c r="AM483" s="172"/>
      <c r="AN483" s="172"/>
      <c r="AO483" s="172"/>
      <c r="AP483" s="172"/>
      <c r="AQ483" s="172"/>
      <c r="AR483" s="172"/>
      <c r="AS483" s="172"/>
      <c r="AT483" s="172"/>
      <c r="AU483" s="172"/>
      <c r="AV483" s="172"/>
      <c r="AW483" s="172"/>
      <c r="AX483" s="172"/>
      <c r="AY483" s="172"/>
      <c r="AZ483" s="172"/>
      <c r="BA483" s="172"/>
      <c r="BB483" s="172"/>
      <c r="BC483" s="172"/>
      <c r="BD483" s="172"/>
      <c r="BE483" s="172"/>
      <c r="BF483" s="172"/>
      <c r="BG483" s="172"/>
      <c r="BH483" s="172"/>
      <c r="BI483" s="172"/>
      <c r="BJ483" s="172"/>
      <c r="BK483" s="172"/>
      <c r="BL483" s="1"/>
      <c r="BM483" s="1"/>
      <c r="BN483" s="1"/>
      <c r="BO483" s="1"/>
      <c r="BP483" s="1"/>
      <c r="BQ483" s="1"/>
      <c r="BR483" s="1"/>
      <c r="BS483" s="1"/>
      <c r="BT483" s="1"/>
      <c r="BU483" s="1"/>
    </row>
    <row r="484" spans="1:73" s="40" customFormat="1" x14ac:dyDescent="0.2">
      <c r="A484" s="169" t="s">
        <v>748</v>
      </c>
      <c r="B484" s="170" t="s">
        <v>749</v>
      </c>
      <c r="C484" s="170" t="s">
        <v>16</v>
      </c>
      <c r="D484" s="170" t="s">
        <v>760</v>
      </c>
      <c r="E484" s="26">
        <v>2133896</v>
      </c>
      <c r="F484" s="54">
        <v>2179166</v>
      </c>
      <c r="G484" s="2">
        <f t="shared" si="15"/>
        <v>45270</v>
      </c>
      <c r="H484" s="44">
        <f t="shared" si="16"/>
        <v>2.12E-2</v>
      </c>
      <c r="I484" s="166" t="s">
        <v>870</v>
      </c>
      <c r="J484" s="168" t="s">
        <v>870</v>
      </c>
      <c r="K484" s="166">
        <v>2017</v>
      </c>
      <c r="L484" s="185">
        <v>-23.489999999999895</v>
      </c>
      <c r="M484" s="186">
        <v>-25.419999999999959</v>
      </c>
      <c r="N484" s="167"/>
      <c r="O484" s="167"/>
      <c r="P484" s="172"/>
      <c r="Q484" s="172"/>
      <c r="R484" s="172"/>
      <c r="S484" s="172"/>
      <c r="T484" s="172"/>
      <c r="U484" s="172"/>
      <c r="V484" s="172"/>
      <c r="W484" s="172"/>
      <c r="X484" s="172"/>
      <c r="Y484" s="172"/>
      <c r="Z484" s="172"/>
      <c r="AA484" s="172"/>
      <c r="AB484" s="172"/>
      <c r="AC484" s="172"/>
      <c r="AD484" s="172"/>
      <c r="AE484" s="172"/>
      <c r="AF484" s="172"/>
      <c r="AG484" s="172"/>
      <c r="AH484" s="172"/>
      <c r="AI484" s="172"/>
      <c r="AJ484" s="172"/>
      <c r="AK484" s="172"/>
      <c r="AL484" s="172"/>
      <c r="AM484" s="172"/>
      <c r="AN484" s="172"/>
      <c r="AO484" s="172"/>
      <c r="AP484" s="172"/>
      <c r="AQ484" s="172"/>
      <c r="AR484" s="172"/>
      <c r="AS484" s="172"/>
      <c r="AT484" s="172"/>
      <c r="AU484" s="172"/>
      <c r="AV484" s="172"/>
      <c r="AW484" s="172"/>
      <c r="AX484" s="172"/>
      <c r="AY484" s="172"/>
      <c r="AZ484" s="172"/>
      <c r="BA484" s="172"/>
      <c r="BB484" s="172"/>
      <c r="BC484" s="172"/>
      <c r="BD484" s="172"/>
      <c r="BE484" s="172"/>
      <c r="BF484" s="172"/>
      <c r="BG484" s="172"/>
      <c r="BH484" s="172"/>
      <c r="BI484" s="172"/>
      <c r="BJ484" s="172"/>
      <c r="BK484" s="172"/>
      <c r="BL484" s="1"/>
      <c r="BM484" s="1"/>
      <c r="BN484" s="1"/>
      <c r="BO484" s="1"/>
      <c r="BP484" s="1"/>
      <c r="BQ484" s="1"/>
      <c r="BR484" s="1"/>
      <c r="BS484" s="1"/>
      <c r="BT484" s="1"/>
      <c r="BU484" s="1"/>
    </row>
    <row r="485" spans="1:73" s="40" customFormat="1" x14ac:dyDescent="0.2">
      <c r="A485" s="169" t="s">
        <v>748</v>
      </c>
      <c r="B485" s="170" t="s">
        <v>749</v>
      </c>
      <c r="C485" s="170" t="s">
        <v>82</v>
      </c>
      <c r="D485" s="170" t="s">
        <v>761</v>
      </c>
      <c r="E485" s="26">
        <v>4175736</v>
      </c>
      <c r="F485" s="54">
        <v>4044509</v>
      </c>
      <c r="G485" s="2">
        <f t="shared" si="15"/>
        <v>-131227</v>
      </c>
      <c r="H485" s="44">
        <f t="shared" si="16"/>
        <v>-3.1399999999999997E-2</v>
      </c>
      <c r="I485" s="166" t="s">
        <v>870</v>
      </c>
      <c r="J485" s="168" t="s">
        <v>870</v>
      </c>
      <c r="K485" s="166">
        <v>2017</v>
      </c>
      <c r="L485" s="185">
        <v>-111.38000000000011</v>
      </c>
      <c r="M485" s="186">
        <v>-60.460000000000036</v>
      </c>
      <c r="N485" s="167"/>
      <c r="O485" s="167"/>
      <c r="P485" s="172"/>
      <c r="Q485" s="172"/>
      <c r="R485" s="172"/>
      <c r="S485" s="172"/>
      <c r="T485" s="172"/>
      <c r="U485" s="172"/>
      <c r="V485" s="172"/>
      <c r="W485" s="172"/>
      <c r="X485" s="172"/>
      <c r="Y485" s="172"/>
      <c r="Z485" s="172"/>
      <c r="AA485" s="172"/>
      <c r="AB485" s="172"/>
      <c r="AC485" s="172"/>
      <c r="AD485" s="172"/>
      <c r="AE485" s="172"/>
      <c r="AF485" s="172"/>
      <c r="AG485" s="172"/>
      <c r="AH485" s="172"/>
      <c r="AI485" s="172"/>
      <c r="AJ485" s="172"/>
      <c r="AK485" s="172"/>
      <c r="AL485" s="172"/>
      <c r="AM485" s="172"/>
      <c r="AN485" s="172"/>
      <c r="AO485" s="172"/>
      <c r="AP485" s="172"/>
      <c r="AQ485" s="172"/>
      <c r="AR485" s="172"/>
      <c r="AS485" s="172"/>
      <c r="AT485" s="172"/>
      <c r="AU485" s="172"/>
      <c r="AV485" s="172"/>
      <c r="AW485" s="172"/>
      <c r="AX485" s="172"/>
      <c r="AY485" s="172"/>
      <c r="AZ485" s="172"/>
      <c r="BA485" s="172"/>
      <c r="BB485" s="172"/>
      <c r="BC485" s="172"/>
      <c r="BD485" s="172"/>
      <c r="BE485" s="172"/>
      <c r="BF485" s="172"/>
      <c r="BG485" s="172"/>
      <c r="BH485" s="172"/>
      <c r="BI485" s="172"/>
      <c r="BJ485" s="172"/>
      <c r="BK485" s="172"/>
      <c r="BL485" s="1"/>
      <c r="BM485" s="1"/>
      <c r="BN485" s="1"/>
      <c r="BO485" s="1"/>
      <c r="BP485" s="1"/>
      <c r="BQ485" s="1"/>
      <c r="BR485" s="1"/>
      <c r="BS485" s="1"/>
      <c r="BT485" s="1"/>
      <c r="BU485" s="1"/>
    </row>
    <row r="486" spans="1:73" s="40" customFormat="1" x14ac:dyDescent="0.2">
      <c r="A486" s="169" t="s">
        <v>748</v>
      </c>
      <c r="B486" s="170" t="s">
        <v>749</v>
      </c>
      <c r="C486" s="170" t="s">
        <v>59</v>
      </c>
      <c r="D486" s="170" t="s">
        <v>762</v>
      </c>
      <c r="E486" s="26">
        <v>1931525</v>
      </c>
      <c r="F486" s="54">
        <v>2037677</v>
      </c>
      <c r="G486" s="2">
        <f t="shared" si="15"/>
        <v>106152</v>
      </c>
      <c r="H486" s="44">
        <f t="shared" si="16"/>
        <v>5.5E-2</v>
      </c>
      <c r="I486" s="166" t="s">
        <v>870</v>
      </c>
      <c r="J486" s="168" t="s">
        <v>870</v>
      </c>
      <c r="K486" s="166" t="s">
        <v>870</v>
      </c>
      <c r="L486" s="185" t="s">
        <v>870</v>
      </c>
      <c r="M486" s="186" t="s">
        <v>870</v>
      </c>
      <c r="N486" s="167"/>
      <c r="O486" s="167"/>
      <c r="P486" s="172"/>
      <c r="Q486" s="172"/>
      <c r="R486" s="172"/>
      <c r="S486" s="172"/>
      <c r="T486" s="172"/>
      <c r="U486" s="172"/>
      <c r="V486" s="172"/>
      <c r="W486" s="172"/>
      <c r="X486" s="172"/>
      <c r="Y486" s="172"/>
      <c r="Z486" s="172"/>
      <c r="AA486" s="172"/>
      <c r="AB486" s="172"/>
      <c r="AC486" s="172"/>
      <c r="AD486" s="172"/>
      <c r="AE486" s="172"/>
      <c r="AF486" s="172"/>
      <c r="AG486" s="172"/>
      <c r="AH486" s="172"/>
      <c r="AI486" s="172"/>
      <c r="AJ486" s="172"/>
      <c r="AK486" s="172"/>
      <c r="AL486" s="172"/>
      <c r="AM486" s="172"/>
      <c r="AN486" s="172"/>
      <c r="AO486" s="172"/>
      <c r="AP486" s="172"/>
      <c r="AQ486" s="172"/>
      <c r="AR486" s="172"/>
      <c r="AS486" s="172"/>
      <c r="AT486" s="172"/>
      <c r="AU486" s="172"/>
      <c r="AV486" s="172"/>
      <c r="AW486" s="172"/>
      <c r="AX486" s="172"/>
      <c r="AY486" s="172"/>
      <c r="AZ486" s="172"/>
      <c r="BA486" s="172"/>
      <c r="BB486" s="172"/>
      <c r="BC486" s="172"/>
      <c r="BD486" s="172"/>
      <c r="BE486" s="172"/>
      <c r="BF486" s="172"/>
      <c r="BG486" s="172"/>
      <c r="BH486" s="172"/>
      <c r="BI486" s="172"/>
      <c r="BJ486" s="172"/>
      <c r="BK486" s="172"/>
      <c r="BL486" s="1"/>
      <c r="BM486" s="1"/>
      <c r="BN486" s="1"/>
      <c r="BO486" s="1"/>
      <c r="BP486" s="1"/>
      <c r="BQ486" s="1"/>
      <c r="BR486" s="1"/>
      <c r="BS486" s="1"/>
      <c r="BT486" s="1"/>
      <c r="BU486" s="1"/>
    </row>
    <row r="487" spans="1:73" s="40" customFormat="1" x14ac:dyDescent="0.2">
      <c r="A487" s="169" t="s">
        <v>748</v>
      </c>
      <c r="B487" s="170" t="s">
        <v>749</v>
      </c>
      <c r="C487" s="170" t="s">
        <v>37</v>
      </c>
      <c r="D487" s="170" t="s">
        <v>763</v>
      </c>
      <c r="E487" s="26">
        <v>2037625</v>
      </c>
      <c r="F487" s="54">
        <v>2098182</v>
      </c>
      <c r="G487" s="2">
        <f t="shared" si="15"/>
        <v>60557</v>
      </c>
      <c r="H487" s="44">
        <f t="shared" si="16"/>
        <v>2.9700000000000001E-2</v>
      </c>
      <c r="I487" s="166" t="s">
        <v>870</v>
      </c>
      <c r="J487" s="168" t="s">
        <v>870</v>
      </c>
      <c r="K487" s="166">
        <v>2017</v>
      </c>
      <c r="L487" s="185">
        <v>-19.260000000000105</v>
      </c>
      <c r="M487" s="186">
        <v>-20.840000000000032</v>
      </c>
      <c r="N487" s="167"/>
      <c r="O487" s="167"/>
      <c r="P487" s="172"/>
      <c r="Q487" s="172"/>
      <c r="R487" s="172"/>
      <c r="S487" s="172"/>
      <c r="T487" s="172"/>
      <c r="U487" s="172"/>
      <c r="V487" s="172"/>
      <c r="W487" s="172"/>
      <c r="X487" s="172"/>
      <c r="Y487" s="172"/>
      <c r="Z487" s="172"/>
      <c r="AA487" s="172"/>
      <c r="AB487" s="172"/>
      <c r="AC487" s="172"/>
      <c r="AD487" s="172"/>
      <c r="AE487" s="172"/>
      <c r="AF487" s="172"/>
      <c r="AG487" s="172"/>
      <c r="AH487" s="172"/>
      <c r="AI487" s="172"/>
      <c r="AJ487" s="172"/>
      <c r="AK487" s="172"/>
      <c r="AL487" s="172"/>
      <c r="AM487" s="172"/>
      <c r="AN487" s="172"/>
      <c r="AO487" s="172"/>
      <c r="AP487" s="172"/>
      <c r="AQ487" s="172"/>
      <c r="AR487" s="172"/>
      <c r="AS487" s="172"/>
      <c r="AT487" s="172"/>
      <c r="AU487" s="172"/>
      <c r="AV487" s="172"/>
      <c r="AW487" s="172"/>
      <c r="AX487" s="172"/>
      <c r="AY487" s="172"/>
      <c r="AZ487" s="172"/>
      <c r="BA487" s="172"/>
      <c r="BB487" s="172"/>
      <c r="BC487" s="172"/>
      <c r="BD487" s="172"/>
      <c r="BE487" s="172"/>
      <c r="BF487" s="172"/>
      <c r="BG487" s="172"/>
      <c r="BH487" s="172"/>
      <c r="BI487" s="172"/>
      <c r="BJ487" s="172"/>
      <c r="BK487" s="172"/>
      <c r="BL487" s="1"/>
      <c r="BM487" s="1"/>
      <c r="BN487" s="1"/>
      <c r="BO487" s="1"/>
      <c r="BP487" s="1"/>
      <c r="BQ487" s="1"/>
      <c r="BR487" s="1"/>
      <c r="BS487" s="1"/>
      <c r="BT487" s="1"/>
      <c r="BU487" s="1"/>
    </row>
    <row r="488" spans="1:73" s="40" customFormat="1" x14ac:dyDescent="0.2">
      <c r="A488" s="169" t="s">
        <v>764</v>
      </c>
      <c r="B488" s="170" t="s">
        <v>765</v>
      </c>
      <c r="C488" s="170" t="s">
        <v>766</v>
      </c>
      <c r="D488" s="170" t="s">
        <v>767</v>
      </c>
      <c r="E488" s="26">
        <v>637745</v>
      </c>
      <c r="F488" s="54">
        <v>671987</v>
      </c>
      <c r="G488" s="2">
        <f t="shared" si="15"/>
        <v>34242</v>
      </c>
      <c r="H488" s="44">
        <f t="shared" si="16"/>
        <v>5.3699999999999998E-2</v>
      </c>
      <c r="I488" s="166" t="s">
        <v>870</v>
      </c>
      <c r="J488" s="168" t="s">
        <v>870</v>
      </c>
      <c r="K488" s="166" t="s">
        <v>870</v>
      </c>
      <c r="L488" s="185" t="s">
        <v>870</v>
      </c>
      <c r="M488" s="186" t="s">
        <v>870</v>
      </c>
      <c r="N488" s="167"/>
      <c r="O488" s="167"/>
      <c r="P488" s="172"/>
      <c r="Q488" s="172"/>
      <c r="R488" s="172"/>
      <c r="S488" s="172"/>
      <c r="T488" s="172"/>
      <c r="U488" s="172"/>
      <c r="V488" s="172"/>
      <c r="W488" s="172"/>
      <c r="X488" s="172"/>
      <c r="Y488" s="172"/>
      <c r="Z488" s="172"/>
      <c r="AA488" s="172"/>
      <c r="AB488" s="172"/>
      <c r="AC488" s="172"/>
      <c r="AD488" s="172"/>
      <c r="AE488" s="172"/>
      <c r="AF488" s="172"/>
      <c r="AG488" s="172"/>
      <c r="AH488" s="172"/>
      <c r="AI488" s="172"/>
      <c r="AJ488" s="172"/>
      <c r="AK488" s="172"/>
      <c r="AL488" s="172"/>
      <c r="AM488" s="172"/>
      <c r="AN488" s="172"/>
      <c r="AO488" s="172"/>
      <c r="AP488" s="172"/>
      <c r="AQ488" s="172"/>
      <c r="AR488" s="172"/>
      <c r="AS488" s="172"/>
      <c r="AT488" s="172"/>
      <c r="AU488" s="172"/>
      <c r="AV488" s="172"/>
      <c r="AW488" s="172"/>
      <c r="AX488" s="172"/>
      <c r="AY488" s="172"/>
      <c r="AZ488" s="172"/>
      <c r="BA488" s="172"/>
      <c r="BB488" s="172"/>
      <c r="BC488" s="172"/>
      <c r="BD488" s="172"/>
      <c r="BE488" s="172"/>
      <c r="BF488" s="172"/>
      <c r="BG488" s="172"/>
      <c r="BH488" s="172"/>
      <c r="BI488" s="172"/>
      <c r="BJ488" s="172"/>
      <c r="BK488" s="172"/>
      <c r="BL488" s="1"/>
      <c r="BM488" s="1"/>
      <c r="BN488" s="1"/>
      <c r="BO488" s="1"/>
      <c r="BP488" s="1"/>
      <c r="BQ488" s="1"/>
      <c r="BR488" s="1"/>
      <c r="BS488" s="1"/>
      <c r="BT488" s="1"/>
      <c r="BU488" s="1"/>
    </row>
    <row r="489" spans="1:73" s="40" customFormat="1" x14ac:dyDescent="0.2">
      <c r="A489" s="169" t="s">
        <v>764</v>
      </c>
      <c r="B489" s="170" t="s">
        <v>765</v>
      </c>
      <c r="C489" s="170" t="s">
        <v>26</v>
      </c>
      <c r="D489" s="170" t="s">
        <v>768</v>
      </c>
      <c r="E489" s="26">
        <v>8739102</v>
      </c>
      <c r="F489" s="54">
        <v>9035667</v>
      </c>
      <c r="G489" s="2">
        <f t="shared" si="15"/>
        <v>296565</v>
      </c>
      <c r="H489" s="44">
        <f t="shared" si="16"/>
        <v>3.39E-2</v>
      </c>
      <c r="I489" s="166" t="s">
        <v>870</v>
      </c>
      <c r="J489" s="168" t="s">
        <v>870</v>
      </c>
      <c r="K489" s="166">
        <v>2017</v>
      </c>
      <c r="L489" s="185">
        <v>-41.159999999999854</v>
      </c>
      <c r="M489" s="186">
        <v>-103.37000000000035</v>
      </c>
      <c r="N489" s="167"/>
      <c r="O489" s="167"/>
      <c r="P489" s="172"/>
      <c r="Q489" s="172"/>
      <c r="R489" s="172"/>
      <c r="S489" s="172"/>
      <c r="T489" s="172"/>
      <c r="U489" s="172"/>
      <c r="V489" s="172"/>
      <c r="W489" s="172"/>
      <c r="X489" s="172"/>
      <c r="Y489" s="172"/>
      <c r="Z489" s="172"/>
      <c r="AA489" s="172"/>
      <c r="AB489" s="172"/>
      <c r="AC489" s="172"/>
      <c r="AD489" s="172"/>
      <c r="AE489" s="172"/>
      <c r="AF489" s="172"/>
      <c r="AG489" s="172"/>
      <c r="AH489" s="172"/>
      <c r="AI489" s="172"/>
      <c r="AJ489" s="172"/>
      <c r="AK489" s="172"/>
      <c r="AL489" s="172"/>
      <c r="AM489" s="172"/>
      <c r="AN489" s="172"/>
      <c r="AO489" s="172"/>
      <c r="AP489" s="172"/>
      <c r="AQ489" s="172"/>
      <c r="AR489" s="172"/>
      <c r="AS489" s="172"/>
      <c r="AT489" s="172"/>
      <c r="AU489" s="172"/>
      <c r="AV489" s="172"/>
      <c r="AW489" s="172"/>
      <c r="AX489" s="172"/>
      <c r="AY489" s="172"/>
      <c r="AZ489" s="172"/>
      <c r="BA489" s="172"/>
      <c r="BB489" s="172"/>
      <c r="BC489" s="172"/>
      <c r="BD489" s="172"/>
      <c r="BE489" s="172"/>
      <c r="BF489" s="172"/>
      <c r="BG489" s="172"/>
      <c r="BH489" s="172"/>
      <c r="BI489" s="172"/>
      <c r="BJ489" s="172"/>
      <c r="BK489" s="172"/>
      <c r="BL489" s="1"/>
      <c r="BM489" s="1"/>
      <c r="BN489" s="1"/>
      <c r="BO489" s="1"/>
      <c r="BP489" s="1"/>
      <c r="BQ489" s="1"/>
      <c r="BR489" s="1"/>
      <c r="BS489" s="1"/>
      <c r="BT489" s="1"/>
      <c r="BU489" s="1"/>
    </row>
    <row r="490" spans="1:73" s="40" customFormat="1" x14ac:dyDescent="0.2">
      <c r="A490" s="169" t="s">
        <v>764</v>
      </c>
      <c r="B490" s="170" t="s">
        <v>765</v>
      </c>
      <c r="C490" s="170" t="s">
        <v>57</v>
      </c>
      <c r="D490" s="170" t="s">
        <v>769</v>
      </c>
      <c r="E490" s="26">
        <v>2722959</v>
      </c>
      <c r="F490" s="54">
        <v>2766568</v>
      </c>
      <c r="G490" s="2">
        <f t="shared" si="15"/>
        <v>43609</v>
      </c>
      <c r="H490" s="44">
        <f t="shared" si="16"/>
        <v>1.6E-2</v>
      </c>
      <c r="I490" s="166" t="s">
        <v>870</v>
      </c>
      <c r="J490" s="168" t="s">
        <v>870</v>
      </c>
      <c r="K490" s="166">
        <v>2017</v>
      </c>
      <c r="L490" s="185">
        <v>-43.230000000000018</v>
      </c>
      <c r="M490" s="186">
        <v>-60.899999999999977</v>
      </c>
      <c r="N490" s="167"/>
      <c r="O490" s="167"/>
      <c r="P490" s="172"/>
      <c r="Q490" s="172"/>
      <c r="R490" s="172"/>
      <c r="S490" s="172"/>
      <c r="T490" s="172"/>
      <c r="U490" s="172"/>
      <c r="V490" s="172"/>
      <c r="W490" s="172"/>
      <c r="X490" s="172"/>
      <c r="Y490" s="172"/>
      <c r="Z490" s="172"/>
      <c r="AA490" s="172"/>
      <c r="AB490" s="172"/>
      <c r="AC490" s="172"/>
      <c r="AD490" s="172"/>
      <c r="AE490" s="172"/>
      <c r="AF490" s="172"/>
      <c r="AG490" s="172"/>
      <c r="AH490" s="172"/>
      <c r="AI490" s="172"/>
      <c r="AJ490" s="172"/>
      <c r="AK490" s="172"/>
      <c r="AL490" s="172"/>
      <c r="AM490" s="172"/>
      <c r="AN490" s="172"/>
      <c r="AO490" s="172"/>
      <c r="AP490" s="172"/>
      <c r="AQ490" s="172"/>
      <c r="AR490" s="172"/>
      <c r="AS490" s="172"/>
      <c r="AT490" s="172"/>
      <c r="AU490" s="172"/>
      <c r="AV490" s="172"/>
      <c r="AW490" s="172"/>
      <c r="AX490" s="172"/>
      <c r="AY490" s="172"/>
      <c r="AZ490" s="172"/>
      <c r="BA490" s="172"/>
      <c r="BB490" s="172"/>
      <c r="BC490" s="172"/>
      <c r="BD490" s="172"/>
      <c r="BE490" s="172"/>
      <c r="BF490" s="172"/>
      <c r="BG490" s="172"/>
      <c r="BH490" s="172"/>
      <c r="BI490" s="172"/>
      <c r="BJ490" s="172"/>
      <c r="BK490" s="172"/>
      <c r="BL490" s="1"/>
      <c r="BM490" s="1"/>
      <c r="BN490" s="1"/>
      <c r="BO490" s="1"/>
      <c r="BP490" s="1"/>
      <c r="BQ490" s="1"/>
      <c r="BR490" s="1"/>
      <c r="BS490" s="1"/>
      <c r="BT490" s="1"/>
      <c r="BU490" s="1"/>
    </row>
    <row r="491" spans="1:73" s="40" customFormat="1" x14ac:dyDescent="0.2">
      <c r="A491" s="169" t="s">
        <v>764</v>
      </c>
      <c r="B491" s="170" t="s">
        <v>765</v>
      </c>
      <c r="C491" s="170" t="s">
        <v>79</v>
      </c>
      <c r="D491" s="170" t="s">
        <v>770</v>
      </c>
      <c r="E491" s="26">
        <v>4360697</v>
      </c>
      <c r="F491" s="54">
        <v>4376877</v>
      </c>
      <c r="G491" s="2">
        <f t="shared" si="15"/>
        <v>16180</v>
      </c>
      <c r="H491" s="44">
        <f t="shared" si="16"/>
        <v>3.7000000000000002E-3</v>
      </c>
      <c r="I491" s="166" t="s">
        <v>870</v>
      </c>
      <c r="J491" s="168" t="s">
        <v>870</v>
      </c>
      <c r="K491" s="166" t="s">
        <v>870</v>
      </c>
      <c r="L491" s="185" t="s">
        <v>870</v>
      </c>
      <c r="M491" s="186" t="s">
        <v>870</v>
      </c>
      <c r="N491" s="167"/>
      <c r="O491" s="167"/>
      <c r="P491" s="172"/>
      <c r="Q491" s="172"/>
      <c r="R491" s="172"/>
      <c r="S491" s="172"/>
      <c r="T491" s="172"/>
      <c r="U491" s="172"/>
      <c r="V491" s="172"/>
      <c r="W491" s="172"/>
      <c r="X491" s="172"/>
      <c r="Y491" s="172"/>
      <c r="Z491" s="172"/>
      <c r="AA491" s="172"/>
      <c r="AB491" s="172"/>
      <c r="AC491" s="172"/>
      <c r="AD491" s="172"/>
      <c r="AE491" s="172"/>
      <c r="AF491" s="172"/>
      <c r="AG491" s="172"/>
      <c r="AH491" s="172"/>
      <c r="AI491" s="172"/>
      <c r="AJ491" s="172"/>
      <c r="AK491" s="172"/>
      <c r="AL491" s="172"/>
      <c r="AM491" s="172"/>
      <c r="AN491" s="172"/>
      <c r="AO491" s="172"/>
      <c r="AP491" s="172"/>
      <c r="AQ491" s="172"/>
      <c r="AR491" s="172"/>
      <c r="AS491" s="172"/>
      <c r="AT491" s="172"/>
      <c r="AU491" s="172"/>
      <c r="AV491" s="172"/>
      <c r="AW491" s="172"/>
      <c r="AX491" s="172"/>
      <c r="AY491" s="172"/>
      <c r="AZ491" s="172"/>
      <c r="BA491" s="172"/>
      <c r="BB491" s="172"/>
      <c r="BC491" s="172"/>
      <c r="BD491" s="172"/>
      <c r="BE491" s="172"/>
      <c r="BF491" s="172"/>
      <c r="BG491" s="172"/>
      <c r="BH491" s="172"/>
      <c r="BI491" s="172"/>
      <c r="BJ491" s="172"/>
      <c r="BK491" s="172"/>
      <c r="BL491" s="1"/>
      <c r="BM491" s="1"/>
      <c r="BN491" s="1"/>
      <c r="BO491" s="1"/>
      <c r="BP491" s="1"/>
      <c r="BQ491" s="1"/>
      <c r="BR491" s="1"/>
      <c r="BS491" s="1"/>
      <c r="BT491" s="1"/>
      <c r="BU491" s="1"/>
    </row>
    <row r="492" spans="1:73" s="40" customFormat="1" x14ac:dyDescent="0.2">
      <c r="A492" s="169" t="s">
        <v>764</v>
      </c>
      <c r="B492" s="170" t="s">
        <v>765</v>
      </c>
      <c r="C492" s="170" t="s">
        <v>39</v>
      </c>
      <c r="D492" s="170" t="s">
        <v>771</v>
      </c>
      <c r="E492" s="26">
        <v>547523</v>
      </c>
      <c r="F492" s="54">
        <v>591153</v>
      </c>
      <c r="G492" s="2">
        <f t="shared" si="15"/>
        <v>43630</v>
      </c>
      <c r="H492" s="44">
        <f t="shared" si="16"/>
        <v>7.9699999999999993E-2</v>
      </c>
      <c r="I492" s="166">
        <v>1</v>
      </c>
      <c r="J492" s="168" t="s">
        <v>870</v>
      </c>
      <c r="K492" s="166" t="s">
        <v>870</v>
      </c>
      <c r="L492" s="185" t="s">
        <v>870</v>
      </c>
      <c r="M492" s="186" t="s">
        <v>870</v>
      </c>
      <c r="N492" s="167"/>
      <c r="O492" s="167"/>
      <c r="P492" s="172"/>
      <c r="Q492" s="172"/>
      <c r="R492" s="172"/>
      <c r="S492" s="172"/>
      <c r="T492" s="172"/>
      <c r="U492" s="172"/>
      <c r="V492" s="172"/>
      <c r="W492" s="172"/>
      <c r="X492" s="172"/>
      <c r="Y492" s="172"/>
      <c r="Z492" s="172"/>
      <c r="AA492" s="172"/>
      <c r="AB492" s="172"/>
      <c r="AC492" s="172"/>
      <c r="AD492" s="172"/>
      <c r="AE492" s="172"/>
      <c r="AF492" s="172"/>
      <c r="AG492" s="172"/>
      <c r="AH492" s="172"/>
      <c r="AI492" s="172"/>
      <c r="AJ492" s="172"/>
      <c r="AK492" s="172"/>
      <c r="AL492" s="172"/>
      <c r="AM492" s="172"/>
      <c r="AN492" s="172"/>
      <c r="AO492" s="172"/>
      <c r="AP492" s="172"/>
      <c r="AQ492" s="172"/>
      <c r="AR492" s="172"/>
      <c r="AS492" s="172"/>
      <c r="AT492" s="172"/>
      <c r="AU492" s="172"/>
      <c r="AV492" s="172"/>
      <c r="AW492" s="172"/>
      <c r="AX492" s="172"/>
      <c r="AY492" s="172"/>
      <c r="AZ492" s="172"/>
      <c r="BA492" s="172"/>
      <c r="BB492" s="172"/>
      <c r="BC492" s="172"/>
      <c r="BD492" s="172"/>
      <c r="BE492" s="172"/>
      <c r="BF492" s="172"/>
      <c r="BG492" s="172"/>
      <c r="BH492" s="172"/>
      <c r="BI492" s="172"/>
      <c r="BJ492" s="172"/>
      <c r="BK492" s="172"/>
      <c r="BL492" s="1"/>
      <c r="BM492" s="1"/>
      <c r="BN492" s="1"/>
      <c r="BO492" s="1"/>
      <c r="BP492" s="1"/>
      <c r="BQ492" s="1"/>
      <c r="BR492" s="1"/>
      <c r="BS492" s="1"/>
      <c r="BT492" s="1"/>
      <c r="BU492" s="1"/>
    </row>
    <row r="493" spans="1:73" s="40" customFormat="1" x14ac:dyDescent="0.2">
      <c r="A493" s="169" t="s">
        <v>764</v>
      </c>
      <c r="B493" s="170" t="s">
        <v>765</v>
      </c>
      <c r="C493" s="170" t="s">
        <v>138</v>
      </c>
      <c r="D493" s="170" t="s">
        <v>772</v>
      </c>
      <c r="E493" s="26">
        <v>1621487</v>
      </c>
      <c r="F493" s="54">
        <v>1579038</v>
      </c>
      <c r="G493" s="2">
        <f t="shared" si="15"/>
        <v>-42449</v>
      </c>
      <c r="H493" s="44">
        <f t="shared" si="16"/>
        <v>-2.6200000000000001E-2</v>
      </c>
      <c r="I493" s="166" t="s">
        <v>870</v>
      </c>
      <c r="J493" s="168" t="s">
        <v>870</v>
      </c>
      <c r="K493" s="166">
        <v>2017</v>
      </c>
      <c r="L493" s="185">
        <v>-21.889999999999986</v>
      </c>
      <c r="M493" s="186">
        <v>-5.0799999999999272</v>
      </c>
      <c r="N493" s="167"/>
      <c r="O493" s="167"/>
      <c r="P493" s="172"/>
      <c r="Q493" s="172"/>
      <c r="R493" s="172"/>
      <c r="S493" s="172"/>
      <c r="T493" s="172"/>
      <c r="U493" s="172"/>
      <c r="V493" s="172"/>
      <c r="W493" s="172"/>
      <c r="X493" s="172"/>
      <c r="Y493" s="172"/>
      <c r="Z493" s="172"/>
      <c r="AA493" s="172"/>
      <c r="AB493" s="172"/>
      <c r="AC493" s="172"/>
      <c r="AD493" s="172"/>
      <c r="AE493" s="172"/>
      <c r="AF493" s="172"/>
      <c r="AG493" s="172"/>
      <c r="AH493" s="172"/>
      <c r="AI493" s="172"/>
      <c r="AJ493" s="172"/>
      <c r="AK493" s="172"/>
      <c r="AL493" s="172"/>
      <c r="AM493" s="172"/>
      <c r="AN493" s="172"/>
      <c r="AO493" s="172"/>
      <c r="AP493" s="172"/>
      <c r="AQ493" s="172"/>
      <c r="AR493" s="172"/>
      <c r="AS493" s="172"/>
      <c r="AT493" s="172"/>
      <c r="AU493" s="172"/>
      <c r="AV493" s="172"/>
      <c r="AW493" s="172"/>
      <c r="AX493" s="172"/>
      <c r="AY493" s="172"/>
      <c r="AZ493" s="172"/>
      <c r="BA493" s="172"/>
      <c r="BB493" s="172"/>
      <c r="BC493" s="172"/>
      <c r="BD493" s="172"/>
      <c r="BE493" s="172"/>
      <c r="BF493" s="172"/>
      <c r="BG493" s="172"/>
      <c r="BH493" s="172"/>
      <c r="BI493" s="172"/>
      <c r="BJ493" s="172"/>
      <c r="BK493" s="172"/>
      <c r="BL493" s="1"/>
      <c r="BM493" s="1"/>
      <c r="BN493" s="1"/>
      <c r="BO493" s="1"/>
      <c r="BP493" s="1"/>
      <c r="BQ493" s="1"/>
      <c r="BR493" s="1"/>
      <c r="BS493" s="1"/>
      <c r="BT493" s="1"/>
      <c r="BU493" s="1"/>
    </row>
    <row r="494" spans="1:73" s="40" customFormat="1" x14ac:dyDescent="0.2">
      <c r="A494" s="169" t="s">
        <v>764</v>
      </c>
      <c r="B494" s="170" t="s">
        <v>765</v>
      </c>
      <c r="C494" s="170" t="s">
        <v>125</v>
      </c>
      <c r="D494" s="170" t="s">
        <v>773</v>
      </c>
      <c r="E494" s="26">
        <v>1234536</v>
      </c>
      <c r="F494" s="54">
        <v>1268894</v>
      </c>
      <c r="G494" s="2">
        <f t="shared" si="15"/>
        <v>34358</v>
      </c>
      <c r="H494" s="44">
        <f t="shared" si="16"/>
        <v>2.7799999999999998E-2</v>
      </c>
      <c r="I494" s="166" t="s">
        <v>870</v>
      </c>
      <c r="J494" s="168" t="s">
        <v>870</v>
      </c>
      <c r="K494" s="166" t="s">
        <v>870</v>
      </c>
      <c r="L494" s="185" t="s">
        <v>870</v>
      </c>
      <c r="M494" s="186" t="s">
        <v>870</v>
      </c>
      <c r="N494" s="167"/>
      <c r="O494" s="167"/>
      <c r="P494" s="172"/>
      <c r="Q494" s="172"/>
      <c r="R494" s="172"/>
      <c r="S494" s="172"/>
      <c r="T494" s="172"/>
      <c r="U494" s="172"/>
      <c r="V494" s="172"/>
      <c r="W494" s="172"/>
      <c r="X494" s="172"/>
      <c r="Y494" s="172"/>
      <c r="Z494" s="172"/>
      <c r="AA494" s="172"/>
      <c r="AB494" s="172"/>
      <c r="AC494" s="172"/>
      <c r="AD494" s="172"/>
      <c r="AE494" s="172"/>
      <c r="AF494" s="172"/>
      <c r="AG494" s="172"/>
      <c r="AH494" s="172"/>
      <c r="AI494" s="172"/>
      <c r="AJ494" s="172"/>
      <c r="AK494" s="172"/>
      <c r="AL494" s="172"/>
      <c r="AM494" s="172"/>
      <c r="AN494" s="172"/>
      <c r="AO494" s="172"/>
      <c r="AP494" s="172"/>
      <c r="AQ494" s="172"/>
      <c r="AR494" s="172"/>
      <c r="AS494" s="172"/>
      <c r="AT494" s="172"/>
      <c r="AU494" s="172"/>
      <c r="AV494" s="172"/>
      <c r="AW494" s="172"/>
      <c r="AX494" s="172"/>
      <c r="AY494" s="172"/>
      <c r="AZ494" s="172"/>
      <c r="BA494" s="172"/>
      <c r="BB494" s="172"/>
      <c r="BC494" s="172"/>
      <c r="BD494" s="172"/>
      <c r="BE494" s="172"/>
      <c r="BF494" s="172"/>
      <c r="BG494" s="172"/>
      <c r="BH494" s="172"/>
      <c r="BI494" s="172"/>
      <c r="BJ494" s="172"/>
      <c r="BK494" s="172"/>
      <c r="BL494" s="1"/>
      <c r="BM494" s="1"/>
      <c r="BN494" s="1"/>
      <c r="BO494" s="1"/>
      <c r="BP494" s="1"/>
      <c r="BQ494" s="1"/>
      <c r="BR494" s="1"/>
      <c r="BS494" s="1"/>
      <c r="BT494" s="1"/>
      <c r="BU494" s="1"/>
    </row>
    <row r="495" spans="1:73" s="40" customFormat="1" x14ac:dyDescent="0.2">
      <c r="A495" s="169" t="s">
        <v>764</v>
      </c>
      <c r="B495" s="170" t="s">
        <v>765</v>
      </c>
      <c r="C495" s="170" t="s">
        <v>69</v>
      </c>
      <c r="D495" s="170" t="s">
        <v>774</v>
      </c>
      <c r="E495" s="26">
        <v>34655</v>
      </c>
      <c r="F495" s="54">
        <v>34528</v>
      </c>
      <c r="G495" s="2">
        <f t="shared" si="15"/>
        <v>-127</v>
      </c>
      <c r="H495" s="44">
        <f t="shared" si="16"/>
        <v>-3.7000000000000002E-3</v>
      </c>
      <c r="I495" s="166">
        <v>1</v>
      </c>
      <c r="J495" s="168">
        <v>1</v>
      </c>
      <c r="K495" s="166">
        <v>2017</v>
      </c>
      <c r="L495" s="185">
        <v>-68.769999999999982</v>
      </c>
      <c r="M495" s="186">
        <v>-36.21999999999997</v>
      </c>
      <c r="N495" s="167"/>
      <c r="O495" s="167"/>
      <c r="P495" s="172"/>
      <c r="Q495" s="172"/>
      <c r="R495" s="172"/>
      <c r="S495" s="172"/>
      <c r="T495" s="172"/>
      <c r="U495" s="172"/>
      <c r="V495" s="172"/>
      <c r="W495" s="172"/>
      <c r="X495" s="172"/>
      <c r="Y495" s="172"/>
      <c r="Z495" s="172"/>
      <c r="AA495" s="172"/>
      <c r="AB495" s="172"/>
      <c r="AC495" s="172"/>
      <c r="AD495" s="172"/>
      <c r="AE495" s="172"/>
      <c r="AF495" s="172"/>
      <c r="AG495" s="172"/>
      <c r="AH495" s="172"/>
      <c r="AI495" s="172"/>
      <c r="AJ495" s="172"/>
      <c r="AK495" s="172"/>
      <c r="AL495" s="172"/>
      <c r="AM495" s="172"/>
      <c r="AN495" s="172"/>
      <c r="AO495" s="172"/>
      <c r="AP495" s="172"/>
      <c r="AQ495" s="172"/>
      <c r="AR495" s="172"/>
      <c r="AS495" s="172"/>
      <c r="AT495" s="172"/>
      <c r="AU495" s="172"/>
      <c r="AV495" s="172"/>
      <c r="AW495" s="172"/>
      <c r="AX495" s="172"/>
      <c r="AY495" s="172"/>
      <c r="AZ495" s="172"/>
      <c r="BA495" s="172"/>
      <c r="BB495" s="172"/>
      <c r="BC495" s="172"/>
      <c r="BD495" s="172"/>
      <c r="BE495" s="172"/>
      <c r="BF495" s="172"/>
      <c r="BG495" s="172"/>
      <c r="BH495" s="172"/>
      <c r="BI495" s="172"/>
      <c r="BJ495" s="172"/>
      <c r="BK495" s="172"/>
      <c r="BL495" s="1"/>
      <c r="BM495" s="1"/>
      <c r="BN495" s="1"/>
      <c r="BO495" s="1"/>
      <c r="BP495" s="1"/>
      <c r="BQ495" s="1"/>
      <c r="BR495" s="1"/>
      <c r="BS495" s="1"/>
      <c r="BT495" s="1"/>
      <c r="BU495" s="1"/>
    </row>
    <row r="496" spans="1:73" s="40" customFormat="1" x14ac:dyDescent="0.2">
      <c r="A496" s="169" t="s">
        <v>775</v>
      </c>
      <c r="B496" s="170" t="s">
        <v>776</v>
      </c>
      <c r="C496" s="170" t="s">
        <v>510</v>
      </c>
      <c r="D496" s="170" t="s">
        <v>777</v>
      </c>
      <c r="E496" s="26">
        <v>158191</v>
      </c>
      <c r="F496" s="54">
        <v>168552</v>
      </c>
      <c r="G496" s="2">
        <f t="shared" si="15"/>
        <v>10361</v>
      </c>
      <c r="H496" s="44">
        <f t="shared" si="16"/>
        <v>6.5500000000000003E-2</v>
      </c>
      <c r="I496" s="166" t="s">
        <v>870</v>
      </c>
      <c r="J496" s="168" t="s">
        <v>870</v>
      </c>
      <c r="K496" s="166">
        <v>2017</v>
      </c>
      <c r="L496" s="185">
        <v>-3.5</v>
      </c>
      <c r="M496" s="186">
        <v>-6.7500000000000071</v>
      </c>
      <c r="N496" s="167"/>
      <c r="O496" s="167"/>
      <c r="P496" s="172"/>
      <c r="Q496" s="172"/>
      <c r="R496" s="172"/>
      <c r="S496" s="172"/>
      <c r="T496" s="172"/>
      <c r="U496" s="172"/>
      <c r="V496" s="172"/>
      <c r="W496" s="172"/>
      <c r="X496" s="172"/>
      <c r="Y496" s="172"/>
      <c r="Z496" s="172"/>
      <c r="AA496" s="172"/>
      <c r="AB496" s="172"/>
      <c r="AC496" s="172"/>
      <c r="AD496" s="172"/>
      <c r="AE496" s="172"/>
      <c r="AF496" s="172"/>
      <c r="AG496" s="172"/>
      <c r="AH496" s="172"/>
      <c r="AI496" s="172"/>
      <c r="AJ496" s="172"/>
      <c r="AK496" s="172"/>
      <c r="AL496" s="172"/>
      <c r="AM496" s="172"/>
      <c r="AN496" s="172"/>
      <c r="AO496" s="172"/>
      <c r="AP496" s="172"/>
      <c r="AQ496" s="172"/>
      <c r="AR496" s="172"/>
      <c r="AS496" s="172"/>
      <c r="AT496" s="172"/>
      <c r="AU496" s="172"/>
      <c r="AV496" s="172"/>
      <c r="AW496" s="172"/>
      <c r="AX496" s="172"/>
      <c r="AY496" s="172"/>
      <c r="AZ496" s="172"/>
      <c r="BA496" s="172"/>
      <c r="BB496" s="172"/>
      <c r="BC496" s="172"/>
      <c r="BD496" s="172"/>
      <c r="BE496" s="172"/>
      <c r="BF496" s="172"/>
      <c r="BG496" s="172"/>
      <c r="BH496" s="172"/>
      <c r="BI496" s="172"/>
      <c r="BJ496" s="172"/>
      <c r="BK496" s="172"/>
      <c r="BL496" s="1"/>
      <c r="BM496" s="1"/>
      <c r="BN496" s="1"/>
      <c r="BO496" s="1"/>
      <c r="BP496" s="1"/>
      <c r="BQ496" s="1"/>
      <c r="BR496" s="1"/>
      <c r="BS496" s="1"/>
      <c r="BT496" s="1"/>
      <c r="BU496" s="1"/>
    </row>
    <row r="497" spans="1:73" s="40" customFormat="1" x14ac:dyDescent="0.2">
      <c r="A497" s="169" t="s">
        <v>775</v>
      </c>
      <c r="B497" s="170" t="s">
        <v>776</v>
      </c>
      <c r="C497" s="170" t="s">
        <v>778</v>
      </c>
      <c r="D497" s="170" t="s">
        <v>779</v>
      </c>
      <c r="E497" s="26">
        <v>25865</v>
      </c>
      <c r="F497" s="54">
        <v>47899</v>
      </c>
      <c r="G497" s="2">
        <f t="shared" si="15"/>
        <v>22034</v>
      </c>
      <c r="H497" s="44">
        <f t="shared" si="16"/>
        <v>0.85189999999999999</v>
      </c>
      <c r="I497" s="166">
        <v>1</v>
      </c>
      <c r="J497" s="168">
        <v>1</v>
      </c>
      <c r="K497" s="166" t="s">
        <v>870</v>
      </c>
      <c r="L497" s="185" t="s">
        <v>870</v>
      </c>
      <c r="M497" s="186" t="s">
        <v>870</v>
      </c>
      <c r="N497" s="167"/>
      <c r="O497" s="167"/>
      <c r="P497" s="172"/>
      <c r="Q497" s="172"/>
      <c r="R497" s="172"/>
      <c r="S497" s="172"/>
      <c r="T497" s="172"/>
      <c r="U497" s="172"/>
      <c r="V497" s="172"/>
      <c r="W497" s="172"/>
      <c r="X497" s="172"/>
      <c r="Y497" s="172"/>
      <c r="Z497" s="172"/>
      <c r="AA497" s="172"/>
      <c r="AB497" s="172"/>
      <c r="AC497" s="172"/>
      <c r="AD497" s="172"/>
      <c r="AE497" s="172"/>
      <c r="AF497" s="172"/>
      <c r="AG497" s="172"/>
      <c r="AH497" s="172"/>
      <c r="AI497" s="172"/>
      <c r="AJ497" s="172"/>
      <c r="AK497" s="172"/>
      <c r="AL497" s="172"/>
      <c r="AM497" s="172"/>
      <c r="AN497" s="172"/>
      <c r="AO497" s="172"/>
      <c r="AP497" s="172"/>
      <c r="AQ497" s="172"/>
      <c r="AR497" s="172"/>
      <c r="AS497" s="172"/>
      <c r="AT497" s="172"/>
      <c r="AU497" s="172"/>
      <c r="AV497" s="172"/>
      <c r="AW497" s="172"/>
      <c r="AX497" s="172"/>
      <c r="AY497" s="172"/>
      <c r="AZ497" s="172"/>
      <c r="BA497" s="172"/>
      <c r="BB497" s="172"/>
      <c r="BC497" s="172"/>
      <c r="BD497" s="172"/>
      <c r="BE497" s="172"/>
      <c r="BF497" s="172"/>
      <c r="BG497" s="172"/>
      <c r="BH497" s="172"/>
      <c r="BI497" s="172"/>
      <c r="BJ497" s="172"/>
      <c r="BK497" s="172"/>
      <c r="BL497" s="1"/>
      <c r="BM497" s="1"/>
      <c r="BN497" s="1"/>
      <c r="BO497" s="1"/>
      <c r="BP497" s="1"/>
      <c r="BQ497" s="1"/>
      <c r="BR497" s="1"/>
      <c r="BS497" s="1"/>
      <c r="BT497" s="1"/>
      <c r="BU497" s="1"/>
    </row>
    <row r="498" spans="1:73" s="40" customFormat="1" x14ac:dyDescent="0.2">
      <c r="A498" s="169" t="s">
        <v>775</v>
      </c>
      <c r="B498" s="170" t="s">
        <v>776</v>
      </c>
      <c r="C498" s="170" t="s">
        <v>26</v>
      </c>
      <c r="D498" s="170" t="s">
        <v>780</v>
      </c>
      <c r="E498" s="26">
        <v>289043</v>
      </c>
      <c r="F498" s="54">
        <v>165117</v>
      </c>
      <c r="G498" s="2">
        <f t="shared" si="15"/>
        <v>-123926</v>
      </c>
      <c r="H498" s="44">
        <f t="shared" si="16"/>
        <v>-0.42870000000000003</v>
      </c>
      <c r="I498" s="166">
        <v>1</v>
      </c>
      <c r="J498" s="168" t="s">
        <v>870</v>
      </c>
      <c r="K498" s="166">
        <v>2017</v>
      </c>
      <c r="L498" s="185">
        <v>-54.07000000000005</v>
      </c>
      <c r="M498" s="186">
        <v>-23.289999999999992</v>
      </c>
      <c r="N498" s="167"/>
      <c r="O498" s="167"/>
      <c r="P498" s="172"/>
      <c r="Q498" s="172"/>
      <c r="R498" s="172"/>
      <c r="S498" s="172"/>
      <c r="T498" s="172"/>
      <c r="U498" s="172"/>
      <c r="V498" s="172"/>
      <c r="W498" s="172"/>
      <c r="X498" s="172"/>
      <c r="Y498" s="172"/>
      <c r="Z498" s="172"/>
      <c r="AA498" s="172"/>
      <c r="AB498" s="172"/>
      <c r="AC498" s="172"/>
      <c r="AD498" s="172"/>
      <c r="AE498" s="172"/>
      <c r="AF498" s="172"/>
      <c r="AG498" s="172"/>
      <c r="AH498" s="172"/>
      <c r="AI498" s="172"/>
      <c r="AJ498" s="172"/>
      <c r="AK498" s="172"/>
      <c r="AL498" s="172"/>
      <c r="AM498" s="172"/>
      <c r="AN498" s="172"/>
      <c r="AO498" s="172"/>
      <c r="AP498" s="172"/>
      <c r="AQ498" s="172"/>
      <c r="AR498" s="172"/>
      <c r="AS498" s="172"/>
      <c r="AT498" s="172"/>
      <c r="AU498" s="172"/>
      <c r="AV498" s="172"/>
      <c r="AW498" s="172"/>
      <c r="AX498" s="172"/>
      <c r="AY498" s="172"/>
      <c r="AZ498" s="172"/>
      <c r="BA498" s="172"/>
      <c r="BB498" s="172"/>
      <c r="BC498" s="172"/>
      <c r="BD498" s="172"/>
      <c r="BE498" s="172"/>
      <c r="BF498" s="172"/>
      <c r="BG498" s="172"/>
      <c r="BH498" s="172"/>
      <c r="BI498" s="172"/>
      <c r="BJ498" s="172"/>
      <c r="BK498" s="172"/>
      <c r="BL498" s="1"/>
      <c r="BM498" s="1"/>
      <c r="BN498" s="1"/>
      <c r="BO498" s="1"/>
      <c r="BP498" s="1"/>
      <c r="BQ498" s="1"/>
      <c r="BR498" s="1"/>
      <c r="BS498" s="1"/>
      <c r="BT498" s="1"/>
      <c r="BU498" s="1"/>
    </row>
    <row r="499" spans="1:73" s="40" customFormat="1" x14ac:dyDescent="0.2">
      <c r="A499" s="169" t="s">
        <v>775</v>
      </c>
      <c r="B499" s="170" t="s">
        <v>776</v>
      </c>
      <c r="C499" s="170" t="s">
        <v>215</v>
      </c>
      <c r="D499" s="170" t="s">
        <v>781</v>
      </c>
      <c r="E499" s="26">
        <v>10621738</v>
      </c>
      <c r="F499" s="54">
        <v>11289596</v>
      </c>
      <c r="G499" s="2">
        <f t="shared" si="15"/>
        <v>667858</v>
      </c>
      <c r="H499" s="44">
        <f t="shared" si="16"/>
        <v>6.2899999999999998E-2</v>
      </c>
      <c r="I499" s="166" t="s">
        <v>870</v>
      </c>
      <c r="J499" s="168" t="s">
        <v>870</v>
      </c>
      <c r="K499" s="166" t="s">
        <v>870</v>
      </c>
      <c r="L499" s="185" t="s">
        <v>870</v>
      </c>
      <c r="M499" s="186" t="s">
        <v>870</v>
      </c>
      <c r="N499" s="167"/>
      <c r="O499" s="167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2"/>
      <c r="AT499" s="172"/>
      <c r="AU499" s="172"/>
      <c r="AV499" s="172"/>
      <c r="AW499" s="172"/>
      <c r="AX499" s="172"/>
      <c r="AY499" s="172"/>
      <c r="AZ499" s="172"/>
      <c r="BA499" s="172"/>
      <c r="BB499" s="172"/>
      <c r="BC499" s="172"/>
      <c r="BD499" s="172"/>
      <c r="BE499" s="172"/>
      <c r="BF499" s="172"/>
      <c r="BG499" s="172"/>
      <c r="BH499" s="172"/>
      <c r="BI499" s="172"/>
      <c r="BJ499" s="172"/>
      <c r="BK499" s="172"/>
      <c r="BL499" s="1"/>
      <c r="BM499" s="1"/>
      <c r="BN499" s="1"/>
      <c r="BO499" s="1"/>
      <c r="BP499" s="1"/>
      <c r="BQ499" s="1"/>
      <c r="BR499" s="1"/>
      <c r="BS499" s="1"/>
      <c r="BT499" s="1"/>
      <c r="BU499" s="1"/>
    </row>
    <row r="500" spans="1:73" s="40" customFormat="1" x14ac:dyDescent="0.2">
      <c r="A500" s="169" t="s">
        <v>775</v>
      </c>
      <c r="B500" s="170" t="s">
        <v>776</v>
      </c>
      <c r="C500" s="170" t="s">
        <v>39</v>
      </c>
      <c r="D500" s="170" t="s">
        <v>782</v>
      </c>
      <c r="E500" s="26">
        <v>385728</v>
      </c>
      <c r="F500" s="54">
        <v>418632</v>
      </c>
      <c r="G500" s="2">
        <f t="shared" si="15"/>
        <v>32904</v>
      </c>
      <c r="H500" s="44">
        <f t="shared" si="16"/>
        <v>8.5300000000000001E-2</v>
      </c>
      <c r="I500" s="166" t="s">
        <v>870</v>
      </c>
      <c r="J500" s="168" t="s">
        <v>870</v>
      </c>
      <c r="K500" s="166">
        <v>2017</v>
      </c>
      <c r="L500" s="185">
        <v>-0.28999999999999204</v>
      </c>
      <c r="M500" s="186">
        <v>1.4399999999999977</v>
      </c>
      <c r="N500" s="167"/>
      <c r="O500" s="167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  <c r="BE500" s="172"/>
      <c r="BF500" s="172"/>
      <c r="BG500" s="172"/>
      <c r="BH500" s="172"/>
      <c r="BI500" s="172"/>
      <c r="BJ500" s="172"/>
      <c r="BK500" s="172"/>
      <c r="BL500" s="1"/>
      <c r="BM500" s="1"/>
      <c r="BN500" s="1"/>
      <c r="BO500" s="1"/>
      <c r="BP500" s="1"/>
      <c r="BQ500" s="1"/>
      <c r="BR500" s="1"/>
      <c r="BS500" s="1"/>
      <c r="BT500" s="1"/>
      <c r="BU500" s="1"/>
    </row>
    <row r="501" spans="1:73" s="40" customFormat="1" x14ac:dyDescent="0.2">
      <c r="A501" s="169" t="s">
        <v>775</v>
      </c>
      <c r="B501" s="170" t="s">
        <v>776</v>
      </c>
      <c r="C501" s="170" t="s">
        <v>378</v>
      </c>
      <c r="D501" s="170" t="s">
        <v>783</v>
      </c>
      <c r="E501" s="26">
        <v>2405221</v>
      </c>
      <c r="F501" s="54">
        <v>2591496</v>
      </c>
      <c r="G501" s="2">
        <f t="shared" si="15"/>
        <v>186275</v>
      </c>
      <c r="H501" s="44">
        <f t="shared" si="16"/>
        <v>7.7399999999999997E-2</v>
      </c>
      <c r="I501" s="166" t="s">
        <v>870</v>
      </c>
      <c r="J501" s="168" t="s">
        <v>870</v>
      </c>
      <c r="K501" s="166" t="s">
        <v>870</v>
      </c>
      <c r="L501" s="185" t="s">
        <v>870</v>
      </c>
      <c r="M501" s="186" t="s">
        <v>870</v>
      </c>
      <c r="N501" s="167"/>
      <c r="O501" s="167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2"/>
      <c r="AT501" s="172"/>
      <c r="AU501" s="172"/>
      <c r="AV501" s="172"/>
      <c r="AW501" s="172"/>
      <c r="AX501" s="172"/>
      <c r="AY501" s="172"/>
      <c r="AZ501" s="172"/>
      <c r="BA501" s="172"/>
      <c r="BB501" s="172"/>
      <c r="BC501" s="172"/>
      <c r="BD501" s="172"/>
      <c r="BE501" s="172"/>
      <c r="BF501" s="172"/>
      <c r="BG501" s="172"/>
      <c r="BH501" s="172"/>
      <c r="BI501" s="172"/>
      <c r="BJ501" s="172"/>
      <c r="BK501" s="172"/>
      <c r="BL501" s="1"/>
      <c r="BM501" s="1"/>
      <c r="BN501" s="1"/>
      <c r="BO501" s="1"/>
      <c r="BP501" s="1"/>
      <c r="BQ501" s="1"/>
      <c r="BR501" s="1"/>
      <c r="BS501" s="1"/>
      <c r="BT501" s="1"/>
      <c r="BU501" s="1"/>
    </row>
    <row r="502" spans="1:73" s="40" customFormat="1" x14ac:dyDescent="0.2">
      <c r="A502" s="169" t="s">
        <v>775</v>
      </c>
      <c r="B502" s="170" t="s">
        <v>776</v>
      </c>
      <c r="C502" s="170" t="s">
        <v>603</v>
      </c>
      <c r="D502" s="170" t="s">
        <v>784</v>
      </c>
      <c r="E502" s="26">
        <v>757434</v>
      </c>
      <c r="F502" s="54">
        <v>817546</v>
      </c>
      <c r="G502" s="2">
        <f t="shared" si="15"/>
        <v>60112</v>
      </c>
      <c r="H502" s="44">
        <f t="shared" si="16"/>
        <v>7.9399999999999998E-2</v>
      </c>
      <c r="I502" s="166" t="s">
        <v>870</v>
      </c>
      <c r="J502" s="168" t="s">
        <v>870</v>
      </c>
      <c r="K502" s="166">
        <v>2017</v>
      </c>
      <c r="L502" s="185">
        <v>-0.76999999999998181</v>
      </c>
      <c r="M502" s="186">
        <v>-6.2999999999999829</v>
      </c>
      <c r="N502" s="167"/>
      <c r="O502" s="167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2"/>
      <c r="AT502" s="172"/>
      <c r="AU502" s="172"/>
      <c r="AV502" s="172"/>
      <c r="AW502" s="172"/>
      <c r="AX502" s="172"/>
      <c r="AY502" s="172"/>
      <c r="AZ502" s="172"/>
      <c r="BA502" s="172"/>
      <c r="BB502" s="172"/>
      <c r="BC502" s="172"/>
      <c r="BD502" s="172"/>
      <c r="BE502" s="172"/>
      <c r="BF502" s="172"/>
      <c r="BG502" s="172"/>
      <c r="BH502" s="172"/>
      <c r="BI502" s="172"/>
      <c r="BJ502" s="172"/>
      <c r="BK502" s="172"/>
      <c r="BL502" s="1"/>
      <c r="BM502" s="1"/>
      <c r="BN502" s="1"/>
      <c r="BO502" s="1"/>
      <c r="BP502" s="1"/>
      <c r="BQ502" s="1"/>
      <c r="BR502" s="1"/>
      <c r="BS502" s="1"/>
      <c r="BT502" s="1"/>
      <c r="BU502" s="1"/>
    </row>
    <row r="503" spans="1:73" s="40" customFormat="1" x14ac:dyDescent="0.2">
      <c r="A503" s="169" t="s">
        <v>775</v>
      </c>
      <c r="B503" s="170" t="s">
        <v>776</v>
      </c>
      <c r="C503" s="170" t="s">
        <v>785</v>
      </c>
      <c r="D503" s="170" t="s">
        <v>786</v>
      </c>
      <c r="E503" s="26">
        <v>80129</v>
      </c>
      <c r="F503" s="54">
        <v>154048</v>
      </c>
      <c r="G503" s="2">
        <f t="shared" si="15"/>
        <v>73919</v>
      </c>
      <c r="H503" s="44">
        <f t="shared" si="16"/>
        <v>0.92249999999999999</v>
      </c>
      <c r="I503" s="166" t="s">
        <v>870</v>
      </c>
      <c r="J503" s="168" t="s">
        <v>870</v>
      </c>
      <c r="K503" s="166" t="s">
        <v>870</v>
      </c>
      <c r="L503" s="185" t="s">
        <v>870</v>
      </c>
      <c r="M503" s="186" t="s">
        <v>870</v>
      </c>
      <c r="N503" s="167"/>
      <c r="O503" s="167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2"/>
      <c r="AT503" s="172"/>
      <c r="AU503" s="172"/>
      <c r="AV503" s="172"/>
      <c r="AW503" s="172"/>
      <c r="AX503" s="172"/>
      <c r="AY503" s="172"/>
      <c r="AZ503" s="172"/>
      <c r="BA503" s="172"/>
      <c r="BB503" s="172"/>
      <c r="BC503" s="172"/>
      <c r="BD503" s="172"/>
      <c r="BE503" s="172"/>
      <c r="BF503" s="172"/>
      <c r="BG503" s="172"/>
      <c r="BH503" s="172"/>
      <c r="BI503" s="172"/>
      <c r="BJ503" s="172"/>
      <c r="BK503" s="172"/>
      <c r="BL503" s="1"/>
      <c r="BM503" s="1"/>
      <c r="BN503" s="1"/>
      <c r="BO503" s="1"/>
      <c r="BP503" s="1"/>
      <c r="BQ503" s="1"/>
      <c r="BR503" s="1"/>
      <c r="BS503" s="1"/>
      <c r="BT503" s="1"/>
      <c r="BU503" s="1"/>
    </row>
    <row r="504" spans="1:73" s="40" customFormat="1" x14ac:dyDescent="0.2">
      <c r="A504" s="169" t="s">
        <v>775</v>
      </c>
      <c r="B504" s="170" t="s">
        <v>776</v>
      </c>
      <c r="C504" s="170" t="s">
        <v>787</v>
      </c>
      <c r="D504" s="170" t="s">
        <v>788</v>
      </c>
      <c r="E504" s="26">
        <v>884857</v>
      </c>
      <c r="F504" s="54">
        <v>897839</v>
      </c>
      <c r="G504" s="2">
        <f t="shared" si="15"/>
        <v>12982</v>
      </c>
      <c r="H504" s="44">
        <f t="shared" si="16"/>
        <v>1.47E-2</v>
      </c>
      <c r="I504" s="166" t="s">
        <v>870</v>
      </c>
      <c r="J504" s="168" t="s">
        <v>870</v>
      </c>
      <c r="K504" s="166">
        <v>2017</v>
      </c>
      <c r="L504" s="185">
        <v>-7.4199999999999591</v>
      </c>
      <c r="M504" s="186">
        <v>-4.5600000000000023</v>
      </c>
      <c r="N504" s="167"/>
      <c r="O504" s="167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  <c r="AL504" s="172"/>
      <c r="AM504" s="172"/>
      <c r="AN504" s="172"/>
      <c r="AO504" s="172"/>
      <c r="AP504" s="172"/>
      <c r="AQ504" s="172"/>
      <c r="AR504" s="172"/>
      <c r="AS504" s="172"/>
      <c r="AT504" s="172"/>
      <c r="AU504" s="172"/>
      <c r="AV504" s="172"/>
      <c r="AW504" s="172"/>
      <c r="AX504" s="172"/>
      <c r="AY504" s="172"/>
      <c r="AZ504" s="172"/>
      <c r="BA504" s="172"/>
      <c r="BB504" s="172"/>
      <c r="BC504" s="172"/>
      <c r="BD504" s="172"/>
      <c r="BE504" s="172"/>
      <c r="BF504" s="172"/>
      <c r="BG504" s="172"/>
      <c r="BH504" s="172"/>
      <c r="BI504" s="172"/>
      <c r="BJ504" s="172"/>
      <c r="BK504" s="172"/>
      <c r="BL504" s="1"/>
      <c r="BM504" s="1"/>
      <c r="BN504" s="1"/>
      <c r="BO504" s="1"/>
      <c r="BP504" s="1"/>
      <c r="BQ504" s="1"/>
      <c r="BR504" s="1"/>
      <c r="BS504" s="1"/>
      <c r="BT504" s="1"/>
      <c r="BU504" s="1"/>
    </row>
    <row r="505" spans="1:73" s="40" customFormat="1" x14ac:dyDescent="0.2">
      <c r="A505" s="169" t="s">
        <v>789</v>
      </c>
      <c r="B505" s="170" t="s">
        <v>790</v>
      </c>
      <c r="C505" s="170" t="s">
        <v>510</v>
      </c>
      <c r="D505" s="170" t="s">
        <v>792</v>
      </c>
      <c r="E505" s="26">
        <v>165853</v>
      </c>
      <c r="F505" s="54">
        <v>66717</v>
      </c>
      <c r="G505" s="2">
        <f t="shared" si="15"/>
        <v>-99136</v>
      </c>
      <c r="H505" s="44">
        <f t="shared" si="16"/>
        <v>-0.59770000000000001</v>
      </c>
      <c r="I505" s="166" t="s">
        <v>870</v>
      </c>
      <c r="J505" s="168" t="s">
        <v>870</v>
      </c>
      <c r="K505" s="166">
        <v>2017</v>
      </c>
      <c r="L505" s="185">
        <v>-31.769999999999996</v>
      </c>
      <c r="M505" s="186">
        <v>-16.61</v>
      </c>
      <c r="N505" s="167"/>
      <c r="O505" s="167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  <c r="AL505" s="172"/>
      <c r="AM505" s="172"/>
      <c r="AN505" s="172"/>
      <c r="AO505" s="172"/>
      <c r="AP505" s="172"/>
      <c r="AQ505" s="172"/>
      <c r="AR505" s="172"/>
      <c r="AS505" s="172"/>
      <c r="AT505" s="172"/>
      <c r="AU505" s="172"/>
      <c r="AV505" s="172"/>
      <c r="AW505" s="172"/>
      <c r="AX505" s="172"/>
      <c r="AY505" s="172"/>
      <c r="AZ505" s="172"/>
      <c r="BA505" s="172"/>
      <c r="BB505" s="172"/>
      <c r="BC505" s="172"/>
      <c r="BD505" s="172"/>
      <c r="BE505" s="172"/>
      <c r="BF505" s="172"/>
      <c r="BG505" s="172"/>
      <c r="BH505" s="172"/>
      <c r="BI505" s="172"/>
      <c r="BJ505" s="172"/>
      <c r="BK505" s="172"/>
      <c r="BL505" s="1"/>
      <c r="BM505" s="1"/>
      <c r="BN505" s="1"/>
      <c r="BO505" s="1"/>
      <c r="BP505" s="1"/>
      <c r="BQ505" s="1"/>
      <c r="BR505" s="1"/>
      <c r="BS505" s="1"/>
      <c r="BT505" s="1"/>
      <c r="BU505" s="1"/>
    </row>
    <row r="506" spans="1:73" s="40" customFormat="1" x14ac:dyDescent="0.2">
      <c r="A506" s="169" t="s">
        <v>789</v>
      </c>
      <c r="B506" s="170" t="s">
        <v>790</v>
      </c>
      <c r="C506" s="170" t="s">
        <v>215</v>
      </c>
      <c r="D506" s="170" t="s">
        <v>791</v>
      </c>
      <c r="E506" s="26">
        <v>1279483</v>
      </c>
      <c r="F506" s="54">
        <v>1339663</v>
      </c>
      <c r="G506" s="2">
        <f t="shared" si="15"/>
        <v>60180</v>
      </c>
      <c r="H506" s="44">
        <f t="shared" si="16"/>
        <v>4.7E-2</v>
      </c>
      <c r="I506" s="166" t="s">
        <v>870</v>
      </c>
      <c r="J506" s="168" t="s">
        <v>870</v>
      </c>
      <c r="K506" s="166" t="s">
        <v>870</v>
      </c>
      <c r="L506" s="185" t="s">
        <v>870</v>
      </c>
      <c r="M506" s="186" t="s">
        <v>870</v>
      </c>
      <c r="N506" s="167"/>
      <c r="O506" s="167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  <c r="AL506" s="172"/>
      <c r="AM506" s="172"/>
      <c r="AN506" s="172"/>
      <c r="AO506" s="172"/>
      <c r="AP506" s="172"/>
      <c r="AQ506" s="172"/>
      <c r="AR506" s="172"/>
      <c r="AS506" s="172"/>
      <c r="AT506" s="172"/>
      <c r="AU506" s="172"/>
      <c r="AV506" s="172"/>
      <c r="AW506" s="172"/>
      <c r="AX506" s="172"/>
      <c r="AY506" s="172"/>
      <c r="AZ506" s="172"/>
      <c r="BA506" s="172"/>
      <c r="BB506" s="172"/>
      <c r="BC506" s="172"/>
      <c r="BD506" s="172"/>
      <c r="BE506" s="172"/>
      <c r="BF506" s="172"/>
      <c r="BG506" s="172"/>
      <c r="BH506" s="172"/>
      <c r="BI506" s="172"/>
      <c r="BJ506" s="172"/>
      <c r="BK506" s="172"/>
      <c r="BL506" s="1"/>
      <c r="BM506" s="1"/>
      <c r="BN506" s="1"/>
      <c r="BO506" s="1"/>
      <c r="BP506" s="1"/>
      <c r="BQ506" s="1"/>
      <c r="BR506" s="1"/>
      <c r="BS506" s="1"/>
      <c r="BT506" s="1"/>
      <c r="BU506" s="1"/>
    </row>
    <row r="507" spans="1:73" s="40" customFormat="1" x14ac:dyDescent="0.2">
      <c r="A507" s="169" t="s">
        <v>789</v>
      </c>
      <c r="B507" s="170" t="s">
        <v>790</v>
      </c>
      <c r="C507" s="170" t="s">
        <v>793</v>
      </c>
      <c r="D507" s="170" t="s">
        <v>794</v>
      </c>
      <c r="E507" s="26">
        <v>3788083</v>
      </c>
      <c r="F507" s="54">
        <v>3888629</v>
      </c>
      <c r="G507" s="2">
        <f t="shared" si="15"/>
        <v>100546</v>
      </c>
      <c r="H507" s="44">
        <f t="shared" si="16"/>
        <v>2.6499999999999999E-2</v>
      </c>
      <c r="I507" s="166" t="s">
        <v>870</v>
      </c>
      <c r="J507" s="168" t="s">
        <v>870</v>
      </c>
      <c r="K507" s="166" t="s">
        <v>870</v>
      </c>
      <c r="L507" s="185" t="s">
        <v>870</v>
      </c>
      <c r="M507" s="186" t="s">
        <v>870</v>
      </c>
      <c r="N507" s="167"/>
      <c r="O507" s="167"/>
      <c r="P507" s="172"/>
      <c r="Q507" s="172"/>
      <c r="R507" s="172"/>
      <c r="S507" s="172"/>
      <c r="T507" s="172"/>
      <c r="U507" s="172"/>
      <c r="V507" s="172"/>
      <c r="W507" s="172"/>
      <c r="X507" s="172"/>
      <c r="Y507" s="172"/>
      <c r="Z507" s="172"/>
      <c r="AA507" s="172"/>
      <c r="AB507" s="172"/>
      <c r="AC507" s="172"/>
      <c r="AD507" s="172"/>
      <c r="AE507" s="172"/>
      <c r="AF507" s="172"/>
      <c r="AG507" s="172"/>
      <c r="AH507" s="172"/>
      <c r="AI507" s="172"/>
      <c r="AJ507" s="172"/>
      <c r="AK507" s="172"/>
      <c r="AL507" s="172"/>
      <c r="AM507" s="172"/>
      <c r="AN507" s="172"/>
      <c r="AO507" s="172"/>
      <c r="AP507" s="172"/>
      <c r="AQ507" s="172"/>
      <c r="AR507" s="172"/>
      <c r="AS507" s="172"/>
      <c r="AT507" s="172"/>
      <c r="AU507" s="172"/>
      <c r="AV507" s="172"/>
      <c r="AW507" s="172"/>
      <c r="AX507" s="172"/>
      <c r="AY507" s="172"/>
      <c r="AZ507" s="172"/>
      <c r="BA507" s="172"/>
      <c r="BB507" s="172"/>
      <c r="BC507" s="172"/>
      <c r="BD507" s="172"/>
      <c r="BE507" s="172"/>
      <c r="BF507" s="172"/>
      <c r="BG507" s="172"/>
      <c r="BH507" s="172"/>
      <c r="BI507" s="172"/>
      <c r="BJ507" s="172"/>
      <c r="BK507" s="172"/>
      <c r="BL507" s="1"/>
      <c r="BM507" s="1"/>
      <c r="BN507" s="1"/>
      <c r="BO507" s="1"/>
      <c r="BP507" s="1"/>
      <c r="BQ507" s="1"/>
      <c r="BR507" s="1"/>
      <c r="BS507" s="1"/>
      <c r="BT507" s="1"/>
      <c r="BU507" s="1"/>
    </row>
    <row r="508" spans="1:73" s="40" customFormat="1" x14ac:dyDescent="0.2">
      <c r="A508" s="169" t="s">
        <v>789</v>
      </c>
      <c r="B508" s="170" t="s">
        <v>790</v>
      </c>
      <c r="C508" s="170" t="s">
        <v>795</v>
      </c>
      <c r="D508" s="170" t="s">
        <v>796</v>
      </c>
      <c r="E508" s="26">
        <v>1043695</v>
      </c>
      <c r="F508" s="54">
        <v>1013273</v>
      </c>
      <c r="G508" s="2">
        <f t="shared" si="15"/>
        <v>-30422</v>
      </c>
      <c r="H508" s="44">
        <f t="shared" si="16"/>
        <v>-2.9100000000000001E-2</v>
      </c>
      <c r="I508" s="166" t="s">
        <v>870</v>
      </c>
      <c r="J508" s="168" t="s">
        <v>870</v>
      </c>
      <c r="K508" s="166">
        <v>2017</v>
      </c>
      <c r="L508" s="185">
        <v>-30.120000000000005</v>
      </c>
      <c r="M508" s="186">
        <v>-20.340000000000003</v>
      </c>
      <c r="N508" s="167"/>
      <c r="O508" s="167"/>
      <c r="P508" s="172"/>
      <c r="Q508" s="172"/>
      <c r="R508" s="172"/>
      <c r="S508" s="172"/>
      <c r="T508" s="172"/>
      <c r="U508" s="172"/>
      <c r="V508" s="172"/>
      <c r="W508" s="172"/>
      <c r="X508" s="172"/>
      <c r="Y508" s="172"/>
      <c r="Z508" s="172"/>
      <c r="AA508" s="172"/>
      <c r="AB508" s="172"/>
      <c r="AC508" s="172"/>
      <c r="AD508" s="172"/>
      <c r="AE508" s="172"/>
      <c r="AF508" s="172"/>
      <c r="AG508" s="172"/>
      <c r="AH508" s="172"/>
      <c r="AI508" s="172"/>
      <c r="AJ508" s="172"/>
      <c r="AK508" s="172"/>
      <c r="AL508" s="172"/>
      <c r="AM508" s="172"/>
      <c r="AN508" s="172"/>
      <c r="AO508" s="172"/>
      <c r="AP508" s="172"/>
      <c r="AQ508" s="172"/>
      <c r="AR508" s="172"/>
      <c r="AS508" s="172"/>
      <c r="AT508" s="172"/>
      <c r="AU508" s="172"/>
      <c r="AV508" s="172"/>
      <c r="AW508" s="172"/>
      <c r="AX508" s="172"/>
      <c r="AY508" s="172"/>
      <c r="AZ508" s="172"/>
      <c r="BA508" s="172"/>
      <c r="BB508" s="172"/>
      <c r="BC508" s="172"/>
      <c r="BD508" s="172"/>
      <c r="BE508" s="172"/>
      <c r="BF508" s="172"/>
      <c r="BG508" s="172"/>
      <c r="BH508" s="172"/>
      <c r="BI508" s="172"/>
      <c r="BJ508" s="172"/>
      <c r="BK508" s="172"/>
      <c r="BL508" s="1"/>
      <c r="BM508" s="1"/>
      <c r="BN508" s="1"/>
      <c r="BO508" s="1"/>
      <c r="BP508" s="1"/>
      <c r="BQ508" s="1"/>
      <c r="BR508" s="1"/>
      <c r="BS508" s="1"/>
      <c r="BT508" s="1"/>
      <c r="BU508" s="1"/>
    </row>
    <row r="509" spans="1:73" s="40" customFormat="1" x14ac:dyDescent="0.2">
      <c r="A509" s="169" t="s">
        <v>797</v>
      </c>
      <c r="B509" s="170" t="s">
        <v>798</v>
      </c>
      <c r="C509" s="170" t="s">
        <v>711</v>
      </c>
      <c r="D509" s="170" t="s">
        <v>799</v>
      </c>
      <c r="E509" s="26">
        <v>1289706</v>
      </c>
      <c r="F509" s="54">
        <v>1322430</v>
      </c>
      <c r="G509" s="2">
        <f t="shared" si="15"/>
        <v>32724</v>
      </c>
      <c r="H509" s="44">
        <f t="shared" si="16"/>
        <v>2.5399999999999999E-2</v>
      </c>
      <c r="I509" s="166" t="s">
        <v>870</v>
      </c>
      <c r="J509" s="168" t="s">
        <v>870</v>
      </c>
      <c r="K509" s="166">
        <v>2017</v>
      </c>
      <c r="L509" s="185">
        <v>-16.990000000000009</v>
      </c>
      <c r="M509" s="186">
        <v>-4.7599999999999909</v>
      </c>
      <c r="N509" s="167"/>
      <c r="O509" s="167"/>
      <c r="P509" s="172"/>
      <c r="Q509" s="172"/>
      <c r="R509" s="172"/>
      <c r="S509" s="172"/>
      <c r="T509" s="172"/>
      <c r="U509" s="172"/>
      <c r="V509" s="172"/>
      <c r="W509" s="172"/>
      <c r="X509" s="172"/>
      <c r="Y509" s="172"/>
      <c r="Z509" s="172"/>
      <c r="AA509" s="172"/>
      <c r="AB509" s="172"/>
      <c r="AC509" s="172"/>
      <c r="AD509" s="172"/>
      <c r="AE509" s="172"/>
      <c r="AF509" s="172"/>
      <c r="AG509" s="172"/>
      <c r="AH509" s="172"/>
      <c r="AI509" s="172"/>
      <c r="AJ509" s="172"/>
      <c r="AK509" s="172"/>
      <c r="AL509" s="172"/>
      <c r="AM509" s="172"/>
      <c r="AN509" s="172"/>
      <c r="AO509" s="172"/>
      <c r="AP509" s="172"/>
      <c r="AQ509" s="172"/>
      <c r="AR509" s="172"/>
      <c r="AS509" s="172"/>
      <c r="AT509" s="172"/>
      <c r="AU509" s="172"/>
      <c r="AV509" s="172"/>
      <c r="AW509" s="172"/>
      <c r="AX509" s="172"/>
      <c r="AY509" s="172"/>
      <c r="AZ509" s="172"/>
      <c r="BA509" s="172"/>
      <c r="BB509" s="172"/>
      <c r="BC509" s="172"/>
      <c r="BD509" s="172"/>
      <c r="BE509" s="172"/>
      <c r="BF509" s="172"/>
      <c r="BG509" s="172"/>
      <c r="BH509" s="172"/>
      <c r="BI509" s="172"/>
      <c r="BJ509" s="172"/>
      <c r="BK509" s="172"/>
      <c r="BL509" s="1"/>
      <c r="BM509" s="1"/>
      <c r="BN509" s="1"/>
      <c r="BO509" s="1"/>
      <c r="BP509" s="1"/>
      <c r="BQ509" s="1"/>
      <c r="BR509" s="1"/>
      <c r="BS509" s="1"/>
      <c r="BT509" s="1"/>
      <c r="BU509" s="1"/>
    </row>
    <row r="510" spans="1:73" s="40" customFormat="1" x14ac:dyDescent="0.2">
      <c r="A510" s="169" t="s">
        <v>797</v>
      </c>
      <c r="B510" s="170" t="s">
        <v>798</v>
      </c>
      <c r="C510" s="170" t="s">
        <v>800</v>
      </c>
      <c r="D510" s="170" t="s">
        <v>801</v>
      </c>
      <c r="E510" s="26">
        <v>2446227</v>
      </c>
      <c r="F510" s="54">
        <v>2525258</v>
      </c>
      <c r="G510" s="2">
        <f t="shared" si="15"/>
        <v>79031</v>
      </c>
      <c r="H510" s="44">
        <f t="shared" si="16"/>
        <v>3.2300000000000002E-2</v>
      </c>
      <c r="I510" s="166" t="s">
        <v>870</v>
      </c>
      <c r="J510" s="168" t="s">
        <v>870</v>
      </c>
      <c r="K510" s="166" t="s">
        <v>870</v>
      </c>
      <c r="L510" s="185" t="s">
        <v>870</v>
      </c>
      <c r="M510" s="186" t="s">
        <v>870</v>
      </c>
      <c r="N510" s="167"/>
      <c r="O510" s="167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  <c r="BE510" s="172"/>
      <c r="BF510" s="172"/>
      <c r="BG510" s="172"/>
      <c r="BH510" s="172"/>
      <c r="BI510" s="172"/>
      <c r="BJ510" s="172"/>
      <c r="BK510" s="172"/>
      <c r="BL510" s="1"/>
      <c r="BM510" s="1"/>
      <c r="BN510" s="1"/>
      <c r="BO510" s="1"/>
      <c r="BP510" s="1"/>
      <c r="BQ510" s="1"/>
      <c r="BR510" s="1"/>
      <c r="BS510" s="1"/>
      <c r="BT510" s="1"/>
      <c r="BU510" s="1"/>
    </row>
    <row r="511" spans="1:73" s="40" customFormat="1" x14ac:dyDescent="0.2">
      <c r="A511" s="169" t="s">
        <v>797</v>
      </c>
      <c r="B511" s="170" t="s">
        <v>798</v>
      </c>
      <c r="C511" s="170" t="s">
        <v>579</v>
      </c>
      <c r="D511" s="170" t="s">
        <v>802</v>
      </c>
      <c r="E511" s="26">
        <v>2317971</v>
      </c>
      <c r="F511" s="54">
        <v>2423716</v>
      </c>
      <c r="G511" s="2">
        <f t="shared" si="15"/>
        <v>105745</v>
      </c>
      <c r="H511" s="44">
        <f t="shared" si="16"/>
        <v>4.5600000000000002E-2</v>
      </c>
      <c r="I511" s="166" t="s">
        <v>870</v>
      </c>
      <c r="J511" s="168" t="s">
        <v>870</v>
      </c>
      <c r="K511" s="166" t="s">
        <v>870</v>
      </c>
      <c r="L511" s="185" t="s">
        <v>870</v>
      </c>
      <c r="M511" s="186" t="s">
        <v>870</v>
      </c>
      <c r="N511" s="167"/>
      <c r="O511" s="167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  <c r="BE511" s="172"/>
      <c r="BF511" s="172"/>
      <c r="BG511" s="172"/>
      <c r="BH511" s="172"/>
      <c r="BI511" s="172"/>
      <c r="BJ511" s="172"/>
      <c r="BK511" s="172"/>
      <c r="BL511" s="1"/>
      <c r="BM511" s="1"/>
      <c r="BN511" s="1"/>
      <c r="BO511" s="1"/>
      <c r="BP511" s="1"/>
      <c r="BQ511" s="1"/>
      <c r="BR511" s="1"/>
      <c r="BS511" s="1"/>
      <c r="BT511" s="1"/>
      <c r="BU511" s="1"/>
    </row>
    <row r="512" spans="1:73" s="40" customFormat="1" x14ac:dyDescent="0.2">
      <c r="A512" s="169" t="s">
        <v>797</v>
      </c>
      <c r="B512" s="170" t="s">
        <v>798</v>
      </c>
      <c r="C512" s="170" t="s">
        <v>803</v>
      </c>
      <c r="D512" s="170" t="s">
        <v>874</v>
      </c>
      <c r="E512" s="26">
        <v>3276578</v>
      </c>
      <c r="F512" s="54">
        <v>3372458</v>
      </c>
      <c r="G512" s="2">
        <f t="shared" si="15"/>
        <v>95880</v>
      </c>
      <c r="H512" s="44">
        <f t="shared" si="16"/>
        <v>2.93E-2</v>
      </c>
      <c r="I512" s="166" t="s">
        <v>870</v>
      </c>
      <c r="J512" s="168" t="s">
        <v>870</v>
      </c>
      <c r="K512" s="166" t="s">
        <v>870</v>
      </c>
      <c r="L512" s="185" t="s">
        <v>870</v>
      </c>
      <c r="M512" s="186" t="s">
        <v>870</v>
      </c>
      <c r="N512" s="167"/>
      <c r="O512" s="167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  <c r="BE512" s="172"/>
      <c r="BF512" s="172"/>
      <c r="BG512" s="172"/>
      <c r="BH512" s="172"/>
      <c r="BI512" s="172"/>
      <c r="BJ512" s="172"/>
      <c r="BK512" s="172"/>
      <c r="BL512" s="1"/>
      <c r="BM512" s="1"/>
      <c r="BN512" s="1"/>
      <c r="BO512" s="1"/>
      <c r="BP512" s="1"/>
      <c r="BQ512" s="1"/>
      <c r="BR512" s="1"/>
      <c r="BS512" s="1"/>
      <c r="BT512" s="1"/>
      <c r="BU512" s="1"/>
    </row>
    <row r="513" spans="1:73" s="40" customFormat="1" x14ac:dyDescent="0.2">
      <c r="A513" s="169" t="s">
        <v>797</v>
      </c>
      <c r="B513" s="170" t="s">
        <v>798</v>
      </c>
      <c r="C513" s="170" t="s">
        <v>860</v>
      </c>
      <c r="D513" s="170" t="s">
        <v>875</v>
      </c>
      <c r="E513" s="26">
        <v>2399049</v>
      </c>
      <c r="F513" s="54">
        <v>2499466</v>
      </c>
      <c r="G513" s="2">
        <f t="shared" si="15"/>
        <v>100417</v>
      </c>
      <c r="H513" s="44">
        <f t="shared" si="16"/>
        <v>4.19E-2</v>
      </c>
      <c r="I513" s="166" t="s">
        <v>870</v>
      </c>
      <c r="J513" s="168" t="s">
        <v>870</v>
      </c>
      <c r="K513" s="166" t="s">
        <v>870</v>
      </c>
      <c r="L513" s="185" t="s">
        <v>870</v>
      </c>
      <c r="M513" s="186" t="s">
        <v>870</v>
      </c>
      <c r="N513" s="167"/>
      <c r="O513" s="167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  <c r="BE513" s="172"/>
      <c r="BF513" s="172"/>
      <c r="BG513" s="172"/>
      <c r="BH513" s="172"/>
      <c r="BI513" s="172"/>
      <c r="BJ513" s="172"/>
      <c r="BK513" s="172"/>
      <c r="BL513" s="1"/>
      <c r="BM513" s="1"/>
      <c r="BN513" s="1"/>
      <c r="BO513" s="1"/>
      <c r="BP513" s="1"/>
      <c r="BQ513" s="1"/>
      <c r="BR513" s="1"/>
      <c r="BS513" s="1"/>
      <c r="BT513" s="1"/>
      <c r="BU513" s="1"/>
    </row>
    <row r="514" spans="1:73" s="40" customFormat="1" x14ac:dyDescent="0.2">
      <c r="A514" s="169" t="s">
        <v>797</v>
      </c>
      <c r="B514" s="170" t="s">
        <v>798</v>
      </c>
      <c r="C514" s="170" t="s">
        <v>861</v>
      </c>
      <c r="D514" s="170" t="s">
        <v>876</v>
      </c>
      <c r="E514" s="26">
        <v>2374488</v>
      </c>
      <c r="F514" s="54">
        <v>2455650</v>
      </c>
      <c r="G514" s="2">
        <f t="shared" si="15"/>
        <v>81162</v>
      </c>
      <c r="H514" s="44">
        <f t="shared" si="16"/>
        <v>3.4200000000000001E-2</v>
      </c>
      <c r="I514" s="166" t="s">
        <v>870</v>
      </c>
      <c r="J514" s="168" t="s">
        <v>870</v>
      </c>
      <c r="K514" s="166" t="s">
        <v>870</v>
      </c>
      <c r="L514" s="185" t="s">
        <v>870</v>
      </c>
      <c r="M514" s="186" t="s">
        <v>870</v>
      </c>
      <c r="N514" s="167"/>
      <c r="O514" s="167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  <c r="BE514" s="172"/>
      <c r="BF514" s="172"/>
      <c r="BG514" s="172"/>
      <c r="BH514" s="172"/>
      <c r="BI514" s="172"/>
      <c r="BJ514" s="172"/>
      <c r="BK514" s="172"/>
      <c r="BL514" s="1"/>
      <c r="BM514" s="1"/>
      <c r="BN514" s="1"/>
      <c r="BO514" s="1"/>
      <c r="BP514" s="1"/>
      <c r="BQ514" s="1"/>
      <c r="BR514" s="1"/>
      <c r="BS514" s="1"/>
      <c r="BT514" s="1"/>
      <c r="BU514" s="1"/>
    </row>
    <row r="515" spans="1:73" s="40" customFormat="1" x14ac:dyDescent="0.2">
      <c r="A515" s="169" t="s">
        <v>797</v>
      </c>
      <c r="B515" s="170" t="s">
        <v>798</v>
      </c>
      <c r="C515" s="170" t="s">
        <v>862</v>
      </c>
      <c r="D515" s="170" t="s">
        <v>877</v>
      </c>
      <c r="E515" s="26">
        <v>1213198</v>
      </c>
      <c r="F515" s="54">
        <v>1221108</v>
      </c>
      <c r="G515" s="2">
        <f t="shared" si="15"/>
        <v>7910</v>
      </c>
      <c r="H515" s="44">
        <f t="shared" si="16"/>
        <v>6.4999999999999997E-3</v>
      </c>
      <c r="I515" s="166" t="s">
        <v>870</v>
      </c>
      <c r="J515" s="168" t="s">
        <v>870</v>
      </c>
      <c r="K515" s="166" t="s">
        <v>870</v>
      </c>
      <c r="L515" s="185" t="s">
        <v>870</v>
      </c>
      <c r="M515" s="186" t="s">
        <v>870</v>
      </c>
      <c r="N515" s="167"/>
      <c r="O515" s="167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  <c r="BE515" s="172"/>
      <c r="BF515" s="172"/>
      <c r="BG515" s="172"/>
      <c r="BH515" s="172"/>
      <c r="BI515" s="172"/>
      <c r="BJ515" s="172"/>
      <c r="BK515" s="172"/>
      <c r="BL515" s="1"/>
      <c r="BM515" s="1"/>
      <c r="BN515" s="1"/>
      <c r="BO515" s="1"/>
      <c r="BP515" s="1"/>
      <c r="BQ515" s="1"/>
      <c r="BR515" s="1"/>
      <c r="BS515" s="1"/>
      <c r="BT515" s="1"/>
      <c r="BU515" s="1"/>
    </row>
    <row r="516" spans="1:73" s="40" customFormat="1" x14ac:dyDescent="0.2">
      <c r="A516" s="169" t="s">
        <v>797</v>
      </c>
      <c r="B516" s="170" t="s">
        <v>798</v>
      </c>
      <c r="C516" s="170" t="s">
        <v>586</v>
      </c>
      <c r="D516" s="170" t="s">
        <v>804</v>
      </c>
      <c r="E516" s="26">
        <v>1467757</v>
      </c>
      <c r="F516" s="54">
        <v>1530546</v>
      </c>
      <c r="G516" s="2">
        <f t="shared" si="15"/>
        <v>62789</v>
      </c>
      <c r="H516" s="44">
        <f t="shared" si="16"/>
        <v>4.2799999999999998E-2</v>
      </c>
      <c r="I516" s="166" t="s">
        <v>870</v>
      </c>
      <c r="J516" s="168" t="s">
        <v>870</v>
      </c>
      <c r="K516" s="166" t="s">
        <v>870</v>
      </c>
      <c r="L516" s="185" t="s">
        <v>870</v>
      </c>
      <c r="M516" s="186" t="s">
        <v>870</v>
      </c>
      <c r="N516" s="167"/>
      <c r="O516" s="167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"/>
      <c r="BM516" s="1"/>
      <c r="BN516" s="1"/>
      <c r="BO516" s="1"/>
      <c r="BP516" s="1"/>
      <c r="BQ516" s="1"/>
      <c r="BR516" s="1"/>
      <c r="BS516" s="1"/>
      <c r="BT516" s="1"/>
      <c r="BU516" s="1"/>
    </row>
    <row r="517" spans="1:73" s="40" customFormat="1" x14ac:dyDescent="0.2">
      <c r="A517" s="169" t="s">
        <v>797</v>
      </c>
      <c r="B517" s="170" t="s">
        <v>798</v>
      </c>
      <c r="C517" s="170" t="s">
        <v>587</v>
      </c>
      <c r="D517" s="170" t="s">
        <v>928</v>
      </c>
      <c r="E517" s="26">
        <v>5731020</v>
      </c>
      <c r="F517" s="54">
        <v>5807693</v>
      </c>
      <c r="G517" s="2">
        <f t="shared" si="15"/>
        <v>76673</v>
      </c>
      <c r="H517" s="44">
        <f t="shared" si="16"/>
        <v>1.34E-2</v>
      </c>
      <c r="I517" s="166" t="s">
        <v>870</v>
      </c>
      <c r="J517" s="168" t="s">
        <v>870</v>
      </c>
      <c r="K517" s="166" t="s">
        <v>870</v>
      </c>
      <c r="L517" s="185" t="s">
        <v>870</v>
      </c>
      <c r="M517" s="186" t="s">
        <v>870</v>
      </c>
      <c r="N517" s="167"/>
      <c r="O517" s="167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  <c r="BE517" s="172"/>
      <c r="BF517" s="172"/>
      <c r="BG517" s="172"/>
      <c r="BH517" s="172"/>
      <c r="BI517" s="172"/>
      <c r="BJ517" s="172"/>
      <c r="BK517" s="172"/>
      <c r="BL517" s="1"/>
      <c r="BM517" s="1"/>
      <c r="BN517" s="1"/>
      <c r="BO517" s="1"/>
      <c r="BP517" s="1"/>
      <c r="BQ517" s="1"/>
      <c r="BR517" s="1"/>
      <c r="BS517" s="1"/>
      <c r="BT517" s="1"/>
      <c r="BU517" s="1"/>
    </row>
    <row r="518" spans="1:73" s="40" customFormat="1" x14ac:dyDescent="0.2">
      <c r="A518" s="169" t="s">
        <v>797</v>
      </c>
      <c r="B518" s="170" t="s">
        <v>798</v>
      </c>
      <c r="C518" s="170" t="s">
        <v>588</v>
      </c>
      <c r="D518" s="170" t="s">
        <v>806</v>
      </c>
      <c r="E518" s="26">
        <v>566248</v>
      </c>
      <c r="F518" s="54">
        <v>552674</v>
      </c>
      <c r="G518" s="2">
        <f t="shared" si="15"/>
        <v>-13574</v>
      </c>
      <c r="H518" s="44">
        <f t="shared" si="16"/>
        <v>-2.4E-2</v>
      </c>
      <c r="I518" s="166" t="s">
        <v>870</v>
      </c>
      <c r="J518" s="168" t="s">
        <v>870</v>
      </c>
      <c r="K518" s="166">
        <v>2017</v>
      </c>
      <c r="L518" s="185">
        <v>-10.550000000000011</v>
      </c>
      <c r="M518" s="186">
        <v>5.9200000000000017</v>
      </c>
      <c r="N518" s="167"/>
      <c r="O518" s="167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  <c r="BE518" s="172"/>
      <c r="BF518" s="172"/>
      <c r="BG518" s="172"/>
      <c r="BH518" s="172"/>
      <c r="BI518" s="172"/>
      <c r="BJ518" s="172"/>
      <c r="BK518" s="172"/>
      <c r="BL518" s="1"/>
      <c r="BM518" s="1"/>
      <c r="BN518" s="1"/>
      <c r="BO518" s="1"/>
      <c r="BP518" s="1"/>
      <c r="BQ518" s="1"/>
      <c r="BR518" s="1"/>
      <c r="BS518" s="1"/>
      <c r="BT518" s="1"/>
      <c r="BU518" s="1"/>
    </row>
    <row r="519" spans="1:73" s="40" customFormat="1" x14ac:dyDescent="0.2">
      <c r="A519" s="169" t="s">
        <v>797</v>
      </c>
      <c r="B519" s="170" t="s">
        <v>798</v>
      </c>
      <c r="C519" s="170" t="s">
        <v>26</v>
      </c>
      <c r="D519" s="170" t="s">
        <v>807</v>
      </c>
      <c r="E519" s="26">
        <v>101191831</v>
      </c>
      <c r="F519" s="54">
        <v>103220567</v>
      </c>
      <c r="G519" s="2">
        <f t="shared" si="15"/>
        <v>2028736</v>
      </c>
      <c r="H519" s="44">
        <f t="shared" si="16"/>
        <v>0.02</v>
      </c>
      <c r="I519" s="166" t="s">
        <v>870</v>
      </c>
      <c r="J519" s="168" t="s">
        <v>870</v>
      </c>
      <c r="K519" s="166">
        <v>2017</v>
      </c>
      <c r="L519" s="185">
        <v>-2092.1600000000035</v>
      </c>
      <c r="M519" s="186">
        <v>-1214.7300000000032</v>
      </c>
      <c r="N519" s="167"/>
      <c r="O519" s="167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  <c r="BE519" s="172"/>
      <c r="BF519" s="172"/>
      <c r="BG519" s="172"/>
      <c r="BH519" s="172"/>
      <c r="BI519" s="172"/>
      <c r="BJ519" s="172"/>
      <c r="BK519" s="172"/>
      <c r="BL519" s="1"/>
      <c r="BM519" s="1"/>
      <c r="BN519" s="1"/>
      <c r="BO519" s="1"/>
      <c r="BP519" s="1"/>
      <c r="BQ519" s="1"/>
      <c r="BR519" s="1"/>
      <c r="BS519" s="1"/>
      <c r="BT519" s="1"/>
      <c r="BU519" s="1"/>
    </row>
    <row r="520" spans="1:73" s="40" customFormat="1" x14ac:dyDescent="0.2">
      <c r="A520" s="169" t="s">
        <v>797</v>
      </c>
      <c r="B520" s="170" t="s">
        <v>798</v>
      </c>
      <c r="C520" s="170" t="s">
        <v>57</v>
      </c>
      <c r="D520" s="170" t="s">
        <v>808</v>
      </c>
      <c r="E520" s="26">
        <v>18198930</v>
      </c>
      <c r="F520" s="54">
        <v>19104196</v>
      </c>
      <c r="G520" s="2">
        <f t="shared" si="15"/>
        <v>905266</v>
      </c>
      <c r="H520" s="44">
        <f t="shared" si="16"/>
        <v>4.9700000000000001E-2</v>
      </c>
      <c r="I520" s="166" t="s">
        <v>870</v>
      </c>
      <c r="J520" s="168" t="s">
        <v>870</v>
      </c>
      <c r="K520" s="166">
        <v>2017</v>
      </c>
      <c r="L520" s="185">
        <v>-65.009999999999309</v>
      </c>
      <c r="M520" s="186">
        <v>-44.800000000000182</v>
      </c>
      <c r="N520" s="167"/>
      <c r="O520" s="167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  <c r="BE520" s="172"/>
      <c r="BF520" s="172"/>
      <c r="BG520" s="172"/>
      <c r="BH520" s="172"/>
      <c r="BI520" s="172"/>
      <c r="BJ520" s="172"/>
      <c r="BK520" s="172"/>
      <c r="BL520" s="1"/>
      <c r="BM520" s="1"/>
      <c r="BN520" s="1"/>
      <c r="BO520" s="1"/>
      <c r="BP520" s="1"/>
      <c r="BQ520" s="1"/>
      <c r="BR520" s="1"/>
      <c r="BS520" s="1"/>
      <c r="BT520" s="1"/>
      <c r="BU520" s="1"/>
    </row>
    <row r="521" spans="1:73" s="40" customFormat="1" x14ac:dyDescent="0.2">
      <c r="A521" s="169" t="s">
        <v>797</v>
      </c>
      <c r="B521" s="170" t="s">
        <v>798</v>
      </c>
      <c r="C521" s="170" t="s">
        <v>79</v>
      </c>
      <c r="D521" s="170" t="s">
        <v>809</v>
      </c>
      <c r="E521" s="26">
        <v>53128539</v>
      </c>
      <c r="F521" s="54">
        <v>57206408</v>
      </c>
      <c r="G521" s="2">
        <f t="shared" si="15"/>
        <v>4077869</v>
      </c>
      <c r="H521" s="44">
        <f t="shared" si="16"/>
        <v>7.6799999999999993E-2</v>
      </c>
      <c r="I521" s="166" t="s">
        <v>870</v>
      </c>
      <c r="J521" s="168" t="s">
        <v>870</v>
      </c>
      <c r="K521" s="166">
        <v>2017</v>
      </c>
      <c r="L521" s="185">
        <v>-27.94999999999709</v>
      </c>
      <c r="M521" s="186">
        <v>-19.549999999999272</v>
      </c>
      <c r="N521" s="167"/>
      <c r="O521" s="167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2"/>
      <c r="AT521" s="172"/>
      <c r="AU521" s="172"/>
      <c r="AV521" s="172"/>
      <c r="AW521" s="172"/>
      <c r="AX521" s="172"/>
      <c r="AY521" s="172"/>
      <c r="AZ521" s="172"/>
      <c r="BA521" s="172"/>
      <c r="BB521" s="172"/>
      <c r="BC521" s="172"/>
      <c r="BD521" s="172"/>
      <c r="BE521" s="172"/>
      <c r="BF521" s="172"/>
      <c r="BG521" s="172"/>
      <c r="BH521" s="172"/>
      <c r="BI521" s="172"/>
      <c r="BJ521" s="172"/>
      <c r="BK521" s="172"/>
      <c r="BL521" s="1"/>
      <c r="BM521" s="1"/>
      <c r="BN521" s="1"/>
      <c r="BO521" s="1"/>
      <c r="BP521" s="1"/>
      <c r="BQ521" s="1"/>
      <c r="BR521" s="1"/>
      <c r="BS521" s="1"/>
      <c r="BT521" s="1"/>
      <c r="BU521" s="1"/>
    </row>
    <row r="522" spans="1:73" s="40" customFormat="1" x14ac:dyDescent="0.2">
      <c r="A522" s="169" t="s">
        <v>797</v>
      </c>
      <c r="B522" s="170" t="s">
        <v>798</v>
      </c>
      <c r="C522" s="170" t="s">
        <v>16</v>
      </c>
      <c r="D522" s="170" t="s">
        <v>810</v>
      </c>
      <c r="E522" s="26">
        <v>13712338</v>
      </c>
      <c r="F522" s="54">
        <v>15004465</v>
      </c>
      <c r="G522" s="2">
        <f t="shared" ref="G522:G550" si="17">SUM(F522-E522)</f>
        <v>1292127</v>
      </c>
      <c r="H522" s="44">
        <f t="shared" ref="H522:H550" si="18">ROUND(G522/E522,4)</f>
        <v>9.4200000000000006E-2</v>
      </c>
      <c r="I522" s="166" t="s">
        <v>870</v>
      </c>
      <c r="J522" s="168" t="s">
        <v>870</v>
      </c>
      <c r="K522" s="166" t="s">
        <v>870</v>
      </c>
      <c r="L522" s="185" t="s">
        <v>870</v>
      </c>
      <c r="M522" s="186" t="s">
        <v>870</v>
      </c>
      <c r="N522" s="167"/>
      <c r="O522" s="167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2"/>
      <c r="AT522" s="172"/>
      <c r="AU522" s="172"/>
      <c r="AV522" s="172"/>
      <c r="AW522" s="172"/>
      <c r="AX522" s="172"/>
      <c r="AY522" s="172"/>
      <c r="AZ522" s="172"/>
      <c r="BA522" s="172"/>
      <c r="BB522" s="172"/>
      <c r="BC522" s="172"/>
      <c r="BD522" s="172"/>
      <c r="BE522" s="172"/>
      <c r="BF522" s="172"/>
      <c r="BG522" s="172"/>
      <c r="BH522" s="172"/>
      <c r="BI522" s="172"/>
      <c r="BJ522" s="172"/>
      <c r="BK522" s="172"/>
      <c r="BL522" s="1"/>
      <c r="BM522" s="1"/>
      <c r="BN522" s="1"/>
      <c r="BO522" s="1"/>
      <c r="BP522" s="1"/>
      <c r="BQ522" s="1"/>
      <c r="BR522" s="1"/>
      <c r="BS522" s="1"/>
      <c r="BT522" s="1"/>
      <c r="BU522" s="1"/>
    </row>
    <row r="523" spans="1:73" s="40" customFormat="1" x14ac:dyDescent="0.2">
      <c r="A523" s="169" t="s">
        <v>797</v>
      </c>
      <c r="B523" s="170" t="s">
        <v>798</v>
      </c>
      <c r="C523" s="170" t="s">
        <v>82</v>
      </c>
      <c r="D523" s="170" t="s">
        <v>811</v>
      </c>
      <c r="E523" s="26">
        <v>29580611</v>
      </c>
      <c r="F523" s="54">
        <v>32191222</v>
      </c>
      <c r="G523" s="2">
        <f t="shared" si="17"/>
        <v>2610611</v>
      </c>
      <c r="H523" s="44">
        <f t="shared" si="18"/>
        <v>8.8300000000000003E-2</v>
      </c>
      <c r="I523" s="166" t="s">
        <v>870</v>
      </c>
      <c r="J523" s="168" t="s">
        <v>870</v>
      </c>
      <c r="K523" s="166" t="s">
        <v>870</v>
      </c>
      <c r="L523" s="185" t="s">
        <v>870</v>
      </c>
      <c r="M523" s="186" t="s">
        <v>870</v>
      </c>
      <c r="N523" s="167"/>
      <c r="O523" s="167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2"/>
      <c r="AT523" s="172"/>
      <c r="AU523" s="172"/>
      <c r="AV523" s="172"/>
      <c r="AW523" s="172"/>
      <c r="AX523" s="172"/>
      <c r="AY523" s="172"/>
      <c r="AZ523" s="172"/>
      <c r="BA523" s="172"/>
      <c r="BB523" s="172"/>
      <c r="BC523" s="172"/>
      <c r="BD523" s="172"/>
      <c r="BE523" s="172"/>
      <c r="BF523" s="172"/>
      <c r="BG523" s="172"/>
      <c r="BH523" s="172"/>
      <c r="BI523" s="172"/>
      <c r="BJ523" s="172"/>
      <c r="BK523" s="172"/>
      <c r="BL523" s="1"/>
      <c r="BM523" s="1"/>
      <c r="BN523" s="1"/>
      <c r="BO523" s="1"/>
      <c r="BP523" s="1"/>
      <c r="BQ523" s="1"/>
      <c r="BR523" s="1"/>
      <c r="BS523" s="1"/>
      <c r="BT523" s="1"/>
      <c r="BU523" s="1"/>
    </row>
    <row r="524" spans="1:73" s="40" customFormat="1" x14ac:dyDescent="0.2">
      <c r="A524" s="169" t="s">
        <v>797</v>
      </c>
      <c r="B524" s="170" t="s">
        <v>798</v>
      </c>
      <c r="C524" s="170" t="s">
        <v>59</v>
      </c>
      <c r="D524" s="170" t="s">
        <v>812</v>
      </c>
      <c r="E524" s="26">
        <v>9136852</v>
      </c>
      <c r="F524" s="54">
        <v>9714959</v>
      </c>
      <c r="G524" s="2">
        <f t="shared" si="17"/>
        <v>578107</v>
      </c>
      <c r="H524" s="44">
        <f t="shared" si="18"/>
        <v>6.3299999999999995E-2</v>
      </c>
      <c r="I524" s="166" t="s">
        <v>870</v>
      </c>
      <c r="J524" s="168" t="s">
        <v>870</v>
      </c>
      <c r="K524" s="166" t="s">
        <v>870</v>
      </c>
      <c r="L524" s="185" t="s">
        <v>870</v>
      </c>
      <c r="M524" s="186" t="s">
        <v>870</v>
      </c>
      <c r="N524" s="167"/>
      <c r="O524" s="167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2"/>
      <c r="AT524" s="172"/>
      <c r="AU524" s="172"/>
      <c r="AV524" s="172"/>
      <c r="AW524" s="172"/>
      <c r="AX524" s="172"/>
      <c r="AY524" s="172"/>
      <c r="AZ524" s="172"/>
      <c r="BA524" s="172"/>
      <c r="BB524" s="172"/>
      <c r="BC524" s="172"/>
      <c r="BD524" s="172"/>
      <c r="BE524" s="172"/>
      <c r="BF524" s="172"/>
      <c r="BG524" s="172"/>
      <c r="BH524" s="172"/>
      <c r="BI524" s="172"/>
      <c r="BJ524" s="172"/>
      <c r="BK524" s="172"/>
      <c r="BL524" s="1"/>
      <c r="BM524" s="1"/>
      <c r="BN524" s="1"/>
      <c r="BO524" s="1"/>
      <c r="BP524" s="1"/>
      <c r="BQ524" s="1"/>
      <c r="BR524" s="1"/>
      <c r="BS524" s="1"/>
      <c r="BT524" s="1"/>
      <c r="BU524" s="1"/>
    </row>
    <row r="525" spans="1:73" s="40" customFormat="1" x14ac:dyDescent="0.2">
      <c r="A525" s="169" t="s">
        <v>797</v>
      </c>
      <c r="B525" s="170" t="s">
        <v>798</v>
      </c>
      <c r="C525" s="170" t="s">
        <v>37</v>
      </c>
      <c r="D525" s="170" t="s">
        <v>813</v>
      </c>
      <c r="E525" s="26">
        <v>8273371</v>
      </c>
      <c r="F525" s="54">
        <v>8823363</v>
      </c>
      <c r="G525" s="2">
        <f t="shared" si="17"/>
        <v>549992</v>
      </c>
      <c r="H525" s="44">
        <f t="shared" si="18"/>
        <v>6.6500000000000004E-2</v>
      </c>
      <c r="I525" s="166" t="s">
        <v>870</v>
      </c>
      <c r="J525" s="168" t="s">
        <v>870</v>
      </c>
      <c r="K525" s="166" t="s">
        <v>870</v>
      </c>
      <c r="L525" s="185" t="s">
        <v>870</v>
      </c>
      <c r="M525" s="186" t="s">
        <v>870</v>
      </c>
      <c r="N525" s="167"/>
      <c r="O525" s="167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2"/>
      <c r="AT525" s="172"/>
      <c r="AU525" s="172"/>
      <c r="AV525" s="172"/>
      <c r="AW525" s="172"/>
      <c r="AX525" s="172"/>
      <c r="AY525" s="172"/>
      <c r="AZ525" s="172"/>
      <c r="BA525" s="172"/>
      <c r="BB525" s="172"/>
      <c r="BC525" s="172"/>
      <c r="BD525" s="172"/>
      <c r="BE525" s="172"/>
      <c r="BF525" s="172"/>
      <c r="BG525" s="172"/>
      <c r="BH525" s="172"/>
      <c r="BI525" s="172"/>
      <c r="BJ525" s="172"/>
      <c r="BK525" s="172"/>
      <c r="BL525" s="1"/>
      <c r="BM525" s="1"/>
      <c r="BN525" s="1"/>
      <c r="BO525" s="1"/>
      <c r="BP525" s="1"/>
      <c r="BQ525" s="1"/>
      <c r="BR525" s="1"/>
      <c r="BS525" s="1"/>
      <c r="BT525" s="1"/>
      <c r="BU525" s="1"/>
    </row>
    <row r="526" spans="1:73" s="40" customFormat="1" x14ac:dyDescent="0.2">
      <c r="A526" s="169" t="s">
        <v>797</v>
      </c>
      <c r="B526" s="170" t="s">
        <v>798</v>
      </c>
      <c r="C526" s="170" t="s">
        <v>215</v>
      </c>
      <c r="D526" s="170" t="s">
        <v>814</v>
      </c>
      <c r="E526" s="26">
        <v>4077887</v>
      </c>
      <c r="F526" s="54">
        <v>3987531</v>
      </c>
      <c r="G526" s="2">
        <f t="shared" si="17"/>
        <v>-90356</v>
      </c>
      <c r="H526" s="44">
        <f t="shared" si="18"/>
        <v>-2.2200000000000001E-2</v>
      </c>
      <c r="I526" s="166" t="s">
        <v>870</v>
      </c>
      <c r="J526" s="168" t="s">
        <v>870</v>
      </c>
      <c r="K526" s="166">
        <v>2017</v>
      </c>
      <c r="L526" s="185">
        <v>-78.210000000000036</v>
      </c>
      <c r="M526" s="186">
        <v>-53.690000000000055</v>
      </c>
      <c r="N526" s="167"/>
      <c r="O526" s="167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2"/>
      <c r="AT526" s="172"/>
      <c r="AU526" s="172"/>
      <c r="AV526" s="172"/>
      <c r="AW526" s="172"/>
      <c r="AX526" s="172"/>
      <c r="AY526" s="172"/>
      <c r="AZ526" s="172"/>
      <c r="BA526" s="172"/>
      <c r="BB526" s="172"/>
      <c r="BC526" s="172"/>
      <c r="BD526" s="172"/>
      <c r="BE526" s="172"/>
      <c r="BF526" s="172"/>
      <c r="BG526" s="172"/>
      <c r="BH526" s="172"/>
      <c r="BI526" s="172"/>
      <c r="BJ526" s="172"/>
      <c r="BK526" s="172"/>
      <c r="BL526" s="1"/>
      <c r="BM526" s="1"/>
      <c r="BN526" s="1"/>
      <c r="BO526" s="1"/>
      <c r="BP526" s="1"/>
      <c r="BQ526" s="1"/>
      <c r="BR526" s="1"/>
      <c r="BS526" s="1"/>
      <c r="BT526" s="1"/>
      <c r="BU526" s="1"/>
    </row>
    <row r="527" spans="1:73" s="40" customFormat="1" x14ac:dyDescent="0.2">
      <c r="A527" s="169" t="s">
        <v>797</v>
      </c>
      <c r="B527" s="170" t="s">
        <v>798</v>
      </c>
      <c r="C527" s="170" t="s">
        <v>67</v>
      </c>
      <c r="D527" s="170" t="s">
        <v>815</v>
      </c>
      <c r="E527" s="26">
        <v>47297237</v>
      </c>
      <c r="F527" s="54">
        <v>51061565</v>
      </c>
      <c r="G527" s="2">
        <f t="shared" si="17"/>
        <v>3764328</v>
      </c>
      <c r="H527" s="44">
        <f t="shared" si="18"/>
        <v>7.9600000000000004E-2</v>
      </c>
      <c r="I527" s="166" t="s">
        <v>870</v>
      </c>
      <c r="J527" s="168" t="s">
        <v>870</v>
      </c>
      <c r="K527" s="166" t="s">
        <v>870</v>
      </c>
      <c r="L527" s="185" t="s">
        <v>870</v>
      </c>
      <c r="M527" s="186" t="s">
        <v>870</v>
      </c>
      <c r="N527" s="167"/>
      <c r="O527" s="167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2"/>
      <c r="AT527" s="172"/>
      <c r="AU527" s="172"/>
      <c r="AV527" s="172"/>
      <c r="AW527" s="172"/>
      <c r="AX527" s="172"/>
      <c r="AY527" s="172"/>
      <c r="AZ527" s="172"/>
      <c r="BA527" s="172"/>
      <c r="BB527" s="172"/>
      <c r="BC527" s="172"/>
      <c r="BD527" s="172"/>
      <c r="BE527" s="172"/>
      <c r="BF527" s="172"/>
      <c r="BG527" s="172"/>
      <c r="BH527" s="172"/>
      <c r="BI527" s="172"/>
      <c r="BJ527" s="172"/>
      <c r="BK527" s="172"/>
      <c r="BL527" s="1"/>
      <c r="BM527" s="1"/>
      <c r="BN527" s="1"/>
      <c r="BO527" s="1"/>
      <c r="BP527" s="1"/>
      <c r="BQ527" s="1"/>
      <c r="BR527" s="1"/>
      <c r="BS527" s="1"/>
      <c r="BT527" s="1"/>
      <c r="BU527" s="1"/>
    </row>
    <row r="528" spans="1:73" s="40" customFormat="1" x14ac:dyDescent="0.2">
      <c r="A528" s="169" t="s">
        <v>797</v>
      </c>
      <c r="B528" s="170" t="s">
        <v>798</v>
      </c>
      <c r="C528" s="170" t="s">
        <v>185</v>
      </c>
      <c r="D528" s="170" t="s">
        <v>816</v>
      </c>
      <c r="E528" s="26">
        <v>3615995</v>
      </c>
      <c r="F528" s="54">
        <v>3803098</v>
      </c>
      <c r="G528" s="2">
        <f t="shared" si="17"/>
        <v>187103</v>
      </c>
      <c r="H528" s="44">
        <f t="shared" si="18"/>
        <v>5.1700000000000003E-2</v>
      </c>
      <c r="I528" s="166" t="s">
        <v>870</v>
      </c>
      <c r="J528" s="168" t="s">
        <v>870</v>
      </c>
      <c r="K528" s="166" t="s">
        <v>870</v>
      </c>
      <c r="L528" s="185" t="s">
        <v>870</v>
      </c>
      <c r="M528" s="186" t="s">
        <v>870</v>
      </c>
      <c r="N528" s="167"/>
      <c r="O528" s="167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2"/>
      <c r="AT528" s="172"/>
      <c r="AU528" s="172"/>
      <c r="AV528" s="172"/>
      <c r="AW528" s="172"/>
      <c r="AX528" s="172"/>
      <c r="AY528" s="172"/>
      <c r="AZ528" s="172"/>
      <c r="BA528" s="172"/>
      <c r="BB528" s="172"/>
      <c r="BC528" s="172"/>
      <c r="BD528" s="172"/>
      <c r="BE528" s="172"/>
      <c r="BF528" s="172"/>
      <c r="BG528" s="172"/>
      <c r="BH528" s="172"/>
      <c r="BI528" s="172"/>
      <c r="BJ528" s="172"/>
      <c r="BK528" s="172"/>
      <c r="BL528" s="1"/>
      <c r="BM528" s="1"/>
      <c r="BN528" s="1"/>
      <c r="BO528" s="1"/>
      <c r="BP528" s="1"/>
      <c r="BQ528" s="1"/>
      <c r="BR528" s="1"/>
      <c r="BS528" s="1"/>
      <c r="BT528" s="1"/>
      <c r="BU528" s="1"/>
    </row>
    <row r="529" spans="1:73" s="40" customFormat="1" x14ac:dyDescent="0.2">
      <c r="A529" s="169" t="s">
        <v>797</v>
      </c>
      <c r="B529" s="170" t="s">
        <v>798</v>
      </c>
      <c r="C529" s="170" t="s">
        <v>18</v>
      </c>
      <c r="D529" s="170" t="s">
        <v>817</v>
      </c>
      <c r="E529" s="26">
        <v>22102026</v>
      </c>
      <c r="F529" s="54">
        <v>24223004</v>
      </c>
      <c r="G529" s="2">
        <f t="shared" si="17"/>
        <v>2120978</v>
      </c>
      <c r="H529" s="44">
        <f t="shared" si="18"/>
        <v>9.6000000000000002E-2</v>
      </c>
      <c r="I529" s="166" t="s">
        <v>870</v>
      </c>
      <c r="J529" s="168" t="s">
        <v>870</v>
      </c>
      <c r="K529" s="166" t="s">
        <v>870</v>
      </c>
      <c r="L529" s="185" t="s">
        <v>870</v>
      </c>
      <c r="M529" s="186" t="s">
        <v>870</v>
      </c>
      <c r="N529" s="167"/>
      <c r="O529" s="167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172"/>
      <c r="BC529" s="172"/>
      <c r="BD529" s="172"/>
      <c r="BE529" s="172"/>
      <c r="BF529" s="172"/>
      <c r="BG529" s="172"/>
      <c r="BH529" s="172"/>
      <c r="BI529" s="172"/>
      <c r="BJ529" s="172"/>
      <c r="BK529" s="172"/>
      <c r="BL529" s="1"/>
      <c r="BM529" s="1"/>
      <c r="BN529" s="1"/>
      <c r="BO529" s="1"/>
      <c r="BP529" s="1"/>
      <c r="BQ529" s="1"/>
      <c r="BR529" s="1"/>
      <c r="BS529" s="1"/>
      <c r="BT529" s="1"/>
      <c r="BU529" s="1"/>
    </row>
    <row r="530" spans="1:73" s="40" customFormat="1" x14ac:dyDescent="0.2">
      <c r="A530" s="169" t="s">
        <v>797</v>
      </c>
      <c r="B530" s="170" t="s">
        <v>798</v>
      </c>
      <c r="C530" s="170" t="s">
        <v>353</v>
      </c>
      <c r="D530" s="170" t="s">
        <v>818</v>
      </c>
      <c r="E530" s="26">
        <v>9788751</v>
      </c>
      <c r="F530" s="54">
        <v>10412086</v>
      </c>
      <c r="G530" s="2">
        <f t="shared" si="17"/>
        <v>623335</v>
      </c>
      <c r="H530" s="44">
        <f t="shared" si="18"/>
        <v>6.3700000000000007E-2</v>
      </c>
      <c r="I530" s="166" t="s">
        <v>870</v>
      </c>
      <c r="J530" s="168" t="s">
        <v>870</v>
      </c>
      <c r="K530" s="166" t="s">
        <v>870</v>
      </c>
      <c r="L530" s="185" t="s">
        <v>870</v>
      </c>
      <c r="M530" s="186" t="s">
        <v>870</v>
      </c>
      <c r="N530" s="167"/>
      <c r="O530" s="167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2"/>
      <c r="AT530" s="172"/>
      <c r="AU530" s="172"/>
      <c r="AV530" s="172"/>
      <c r="AW530" s="172"/>
      <c r="AX530" s="172"/>
      <c r="AY530" s="172"/>
      <c r="AZ530" s="172"/>
      <c r="BA530" s="172"/>
      <c r="BB530" s="172"/>
      <c r="BC530" s="172"/>
      <c r="BD530" s="172"/>
      <c r="BE530" s="172"/>
      <c r="BF530" s="172"/>
      <c r="BG530" s="172"/>
      <c r="BH530" s="172"/>
      <c r="BI530" s="172"/>
      <c r="BJ530" s="172"/>
      <c r="BK530" s="172"/>
      <c r="BL530" s="1"/>
      <c r="BM530" s="1"/>
      <c r="BN530" s="1"/>
      <c r="BO530" s="1"/>
      <c r="BP530" s="1"/>
      <c r="BQ530" s="1"/>
      <c r="BR530" s="1"/>
      <c r="BS530" s="1"/>
      <c r="BT530" s="1"/>
      <c r="BU530" s="1"/>
    </row>
    <row r="531" spans="1:73" s="40" customFormat="1" x14ac:dyDescent="0.2">
      <c r="A531" s="169" t="s">
        <v>797</v>
      </c>
      <c r="B531" s="170" t="s">
        <v>798</v>
      </c>
      <c r="C531" s="170" t="s">
        <v>369</v>
      </c>
      <c r="D531" s="170" t="s">
        <v>750</v>
      </c>
      <c r="E531" s="26">
        <v>1858970</v>
      </c>
      <c r="F531" s="54">
        <v>1965031</v>
      </c>
      <c r="G531" s="2">
        <f t="shared" si="17"/>
        <v>106061</v>
      </c>
      <c r="H531" s="44">
        <f t="shared" si="18"/>
        <v>5.7099999999999998E-2</v>
      </c>
      <c r="I531" s="166" t="s">
        <v>870</v>
      </c>
      <c r="J531" s="168" t="s">
        <v>870</v>
      </c>
      <c r="K531" s="166">
        <v>2017</v>
      </c>
      <c r="L531" s="185">
        <v>-5.9700000000000273</v>
      </c>
      <c r="M531" s="186">
        <v>-32.389999999999986</v>
      </c>
      <c r="N531" s="167"/>
      <c r="O531" s="167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172"/>
      <c r="BC531" s="172"/>
      <c r="BD531" s="172"/>
      <c r="BE531" s="172"/>
      <c r="BF531" s="172"/>
      <c r="BG531" s="172"/>
      <c r="BH531" s="172"/>
      <c r="BI531" s="172"/>
      <c r="BJ531" s="172"/>
      <c r="BK531" s="172"/>
      <c r="BL531" s="1"/>
      <c r="BM531" s="1"/>
      <c r="BN531" s="1"/>
      <c r="BO531" s="1"/>
      <c r="BP531" s="1"/>
      <c r="BQ531" s="1"/>
      <c r="BR531" s="1"/>
      <c r="BS531" s="1"/>
      <c r="BT531" s="1"/>
      <c r="BU531" s="1"/>
    </row>
    <row r="532" spans="1:73" s="40" customFormat="1" x14ac:dyDescent="0.2">
      <c r="A532" s="169" t="s">
        <v>819</v>
      </c>
      <c r="B532" s="170" t="s">
        <v>820</v>
      </c>
      <c r="C532" s="170" t="s">
        <v>26</v>
      </c>
      <c r="D532" s="170" t="s">
        <v>821</v>
      </c>
      <c r="E532" s="26">
        <v>1675602</v>
      </c>
      <c r="F532" s="54">
        <v>1521313</v>
      </c>
      <c r="G532" s="2">
        <f t="shared" si="17"/>
        <v>-154289</v>
      </c>
      <c r="H532" s="44">
        <f t="shared" si="18"/>
        <v>-9.2100000000000001E-2</v>
      </c>
      <c r="I532" s="166" t="s">
        <v>870</v>
      </c>
      <c r="J532" s="168" t="s">
        <v>870</v>
      </c>
      <c r="K532" s="166">
        <v>2017</v>
      </c>
      <c r="L532" s="185">
        <v>-77.62</v>
      </c>
      <c r="M532" s="186">
        <v>-59.899999999999977</v>
      </c>
      <c r="N532" s="167"/>
      <c r="O532" s="167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172"/>
      <c r="AM532" s="172"/>
      <c r="AN532" s="172"/>
      <c r="AO532" s="172"/>
      <c r="AP532" s="172"/>
      <c r="AQ532" s="172"/>
      <c r="AR532" s="172"/>
      <c r="AS532" s="172"/>
      <c r="AT532" s="172"/>
      <c r="AU532" s="172"/>
      <c r="AV532" s="172"/>
      <c r="AW532" s="172"/>
      <c r="AX532" s="172"/>
      <c r="AY532" s="172"/>
      <c r="AZ532" s="172"/>
      <c r="BA532" s="172"/>
      <c r="BB532" s="172"/>
      <c r="BC532" s="172"/>
      <c r="BD532" s="172"/>
      <c r="BE532" s="172"/>
      <c r="BF532" s="172"/>
      <c r="BG532" s="172"/>
      <c r="BH532" s="172"/>
      <c r="BI532" s="172"/>
      <c r="BJ532" s="172"/>
      <c r="BK532" s="172"/>
      <c r="BL532" s="1"/>
      <c r="BM532" s="1"/>
      <c r="BN532" s="1"/>
      <c r="BO532" s="1"/>
      <c r="BP532" s="1"/>
      <c r="BQ532" s="1"/>
      <c r="BR532" s="1"/>
      <c r="BS532" s="1"/>
      <c r="BT532" s="1"/>
      <c r="BU532" s="1"/>
    </row>
    <row r="533" spans="1:73" s="40" customFormat="1" x14ac:dyDescent="0.2">
      <c r="A533" s="169" t="s">
        <v>819</v>
      </c>
      <c r="B533" s="170" t="s">
        <v>820</v>
      </c>
      <c r="C533" s="170" t="s">
        <v>233</v>
      </c>
      <c r="D533" s="170" t="s">
        <v>822</v>
      </c>
      <c r="E533" s="26">
        <v>11646679</v>
      </c>
      <c r="F533" s="54">
        <v>12199418</v>
      </c>
      <c r="G533" s="2">
        <f t="shared" si="17"/>
        <v>552739</v>
      </c>
      <c r="H533" s="44">
        <f t="shared" si="18"/>
        <v>4.7500000000000001E-2</v>
      </c>
      <c r="I533" s="166" t="s">
        <v>870</v>
      </c>
      <c r="J533" s="168" t="s">
        <v>870</v>
      </c>
      <c r="K533" s="166" t="s">
        <v>870</v>
      </c>
      <c r="L533" s="185" t="s">
        <v>870</v>
      </c>
      <c r="M533" s="186" t="s">
        <v>870</v>
      </c>
      <c r="N533" s="167"/>
      <c r="O533" s="167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72"/>
      <c r="AT533" s="172"/>
      <c r="AU533" s="172"/>
      <c r="AV533" s="172"/>
      <c r="AW533" s="172"/>
      <c r="AX533" s="172"/>
      <c r="AY533" s="172"/>
      <c r="AZ533" s="172"/>
      <c r="BA533" s="172"/>
      <c r="BB533" s="172"/>
      <c r="BC533" s="172"/>
      <c r="BD533" s="172"/>
      <c r="BE533" s="172"/>
      <c r="BF533" s="172"/>
      <c r="BG533" s="172"/>
      <c r="BH533" s="172"/>
      <c r="BI533" s="172"/>
      <c r="BJ533" s="172"/>
      <c r="BK533" s="172"/>
      <c r="BL533" s="1"/>
      <c r="BM533" s="1"/>
      <c r="BN533" s="1"/>
      <c r="BO533" s="1"/>
      <c r="BP533" s="1"/>
      <c r="BQ533" s="1"/>
      <c r="BR533" s="1"/>
      <c r="BS533" s="1"/>
      <c r="BT533" s="1"/>
      <c r="BU533" s="1"/>
    </row>
    <row r="534" spans="1:73" s="40" customFormat="1" x14ac:dyDescent="0.2">
      <c r="A534" s="169" t="s">
        <v>819</v>
      </c>
      <c r="B534" s="170" t="s">
        <v>820</v>
      </c>
      <c r="C534" s="170" t="s">
        <v>41</v>
      </c>
      <c r="D534" s="170" t="s">
        <v>823</v>
      </c>
      <c r="E534" s="26">
        <v>8851484</v>
      </c>
      <c r="F534" s="54">
        <v>9365549</v>
      </c>
      <c r="G534" s="2">
        <f t="shared" si="17"/>
        <v>514065</v>
      </c>
      <c r="H534" s="44">
        <f t="shared" si="18"/>
        <v>5.8099999999999999E-2</v>
      </c>
      <c r="I534" s="166" t="s">
        <v>870</v>
      </c>
      <c r="J534" s="168" t="s">
        <v>870</v>
      </c>
      <c r="K534" s="166" t="s">
        <v>870</v>
      </c>
      <c r="L534" s="185" t="s">
        <v>870</v>
      </c>
      <c r="M534" s="186" t="s">
        <v>870</v>
      </c>
      <c r="N534" s="167"/>
      <c r="O534" s="167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72"/>
      <c r="AT534" s="172"/>
      <c r="AU534" s="172"/>
      <c r="AV534" s="172"/>
      <c r="AW534" s="172"/>
      <c r="AX534" s="172"/>
      <c r="AY534" s="172"/>
      <c r="AZ534" s="172"/>
      <c r="BA534" s="172"/>
      <c r="BB534" s="172"/>
      <c r="BC534" s="172"/>
      <c r="BD534" s="172"/>
      <c r="BE534" s="172"/>
      <c r="BF534" s="172"/>
      <c r="BG534" s="172"/>
      <c r="BH534" s="172"/>
      <c r="BI534" s="172"/>
      <c r="BJ534" s="172"/>
      <c r="BK534" s="172"/>
      <c r="BL534" s="1"/>
      <c r="BM534" s="1"/>
      <c r="BN534" s="1"/>
      <c r="BO534" s="1"/>
      <c r="BP534" s="1"/>
      <c r="BQ534" s="1"/>
      <c r="BR534" s="1"/>
      <c r="BS534" s="1"/>
      <c r="BT534" s="1"/>
      <c r="BU534" s="1"/>
    </row>
    <row r="535" spans="1:73" s="40" customFormat="1" x14ac:dyDescent="0.2">
      <c r="A535" s="169" t="s">
        <v>819</v>
      </c>
      <c r="B535" s="170" t="s">
        <v>820</v>
      </c>
      <c r="C535" s="170" t="s">
        <v>824</v>
      </c>
      <c r="D535" s="170" t="s">
        <v>825</v>
      </c>
      <c r="E535" s="26">
        <v>1834059</v>
      </c>
      <c r="F535" s="54">
        <v>1972456</v>
      </c>
      <c r="G535" s="2">
        <f t="shared" si="17"/>
        <v>138397</v>
      </c>
      <c r="H535" s="44">
        <f t="shared" si="18"/>
        <v>7.5499999999999998E-2</v>
      </c>
      <c r="I535" s="166" t="s">
        <v>870</v>
      </c>
      <c r="J535" s="168" t="s">
        <v>870</v>
      </c>
      <c r="K535" s="166" t="s">
        <v>870</v>
      </c>
      <c r="L535" s="185" t="s">
        <v>870</v>
      </c>
      <c r="M535" s="186" t="s">
        <v>870</v>
      </c>
      <c r="N535" s="167"/>
      <c r="O535" s="167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72"/>
      <c r="AT535" s="172"/>
      <c r="AU535" s="172"/>
      <c r="AV535" s="172"/>
      <c r="AW535" s="172"/>
      <c r="AX535" s="172"/>
      <c r="AY535" s="172"/>
      <c r="AZ535" s="172"/>
      <c r="BA535" s="172"/>
      <c r="BB535" s="172"/>
      <c r="BC535" s="172"/>
      <c r="BD535" s="172"/>
      <c r="BE535" s="172"/>
      <c r="BF535" s="172"/>
      <c r="BG535" s="172"/>
      <c r="BH535" s="172"/>
      <c r="BI535" s="172"/>
      <c r="BJ535" s="172"/>
      <c r="BK535" s="172"/>
      <c r="BL535" s="1"/>
      <c r="BM535" s="1"/>
      <c r="BN535" s="1"/>
      <c r="BO535" s="1"/>
      <c r="BP535" s="1"/>
      <c r="BQ535" s="1"/>
      <c r="BR535" s="1"/>
      <c r="BS535" s="1"/>
      <c r="BT535" s="1"/>
      <c r="BU535" s="1"/>
    </row>
    <row r="536" spans="1:73" s="40" customFormat="1" x14ac:dyDescent="0.2">
      <c r="A536" s="169" t="s">
        <v>826</v>
      </c>
      <c r="B536" s="170" t="s">
        <v>827</v>
      </c>
      <c r="C536" s="170" t="s">
        <v>16</v>
      </c>
      <c r="D536" s="170" t="s">
        <v>828</v>
      </c>
      <c r="E536" s="26">
        <v>602294</v>
      </c>
      <c r="F536" s="54">
        <v>605145</v>
      </c>
      <c r="G536" s="2">
        <f t="shared" si="17"/>
        <v>2851</v>
      </c>
      <c r="H536" s="44">
        <f t="shared" si="18"/>
        <v>4.7000000000000002E-3</v>
      </c>
      <c r="I536" s="166" t="s">
        <v>870</v>
      </c>
      <c r="J536" s="168" t="s">
        <v>870</v>
      </c>
      <c r="K536" s="166">
        <v>2017</v>
      </c>
      <c r="L536" s="185">
        <v>-14.689999999999998</v>
      </c>
      <c r="M536" s="186">
        <v>-11.259999999999991</v>
      </c>
      <c r="N536" s="167"/>
      <c r="O536" s="167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2"/>
      <c r="AT536" s="172"/>
      <c r="AU536" s="172"/>
      <c r="AV536" s="172"/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"/>
      <c r="BM536" s="1"/>
      <c r="BN536" s="1"/>
      <c r="BO536" s="1"/>
      <c r="BP536" s="1"/>
      <c r="BQ536" s="1"/>
      <c r="BR536" s="1"/>
      <c r="BS536" s="1"/>
      <c r="BT536" s="1"/>
      <c r="BU536" s="1"/>
    </row>
    <row r="537" spans="1:73" s="40" customFormat="1" x14ac:dyDescent="0.2">
      <c r="A537" s="169" t="s">
        <v>826</v>
      </c>
      <c r="B537" s="170" t="s">
        <v>827</v>
      </c>
      <c r="C537" s="170" t="s">
        <v>37</v>
      </c>
      <c r="D537" s="170" t="s">
        <v>829</v>
      </c>
      <c r="E537" s="26">
        <v>4624682</v>
      </c>
      <c r="F537" s="54">
        <v>4881220</v>
      </c>
      <c r="G537" s="2">
        <f t="shared" si="17"/>
        <v>256538</v>
      </c>
      <c r="H537" s="44">
        <f t="shared" si="18"/>
        <v>5.5500000000000001E-2</v>
      </c>
      <c r="I537" s="166" t="s">
        <v>870</v>
      </c>
      <c r="J537" s="168" t="s">
        <v>870</v>
      </c>
      <c r="K537" s="166" t="s">
        <v>870</v>
      </c>
      <c r="L537" s="185" t="s">
        <v>870</v>
      </c>
      <c r="M537" s="186" t="s">
        <v>870</v>
      </c>
      <c r="N537" s="167"/>
      <c r="O537" s="167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2"/>
      <c r="AK537" s="172"/>
      <c r="AL537" s="172"/>
      <c r="AM537" s="172"/>
      <c r="AN537" s="172"/>
      <c r="AO537" s="172"/>
      <c r="AP537" s="172"/>
      <c r="AQ537" s="172"/>
      <c r="AR537" s="172"/>
      <c r="AS537" s="172"/>
      <c r="AT537" s="172"/>
      <c r="AU537" s="172"/>
      <c r="AV537" s="172"/>
      <c r="AW537" s="172"/>
      <c r="AX537" s="172"/>
      <c r="AY537" s="172"/>
      <c r="AZ537" s="172"/>
      <c r="BA537" s="172"/>
      <c r="BB537" s="172"/>
      <c r="BC537" s="172"/>
      <c r="BD537" s="172"/>
      <c r="BE537" s="172"/>
      <c r="BF537" s="172"/>
      <c r="BG537" s="172"/>
      <c r="BH537" s="172"/>
      <c r="BI537" s="172"/>
      <c r="BJ537" s="172"/>
      <c r="BK537" s="172"/>
      <c r="BL537" s="1"/>
      <c r="BM537" s="1"/>
      <c r="BN537" s="1"/>
      <c r="BO537" s="1"/>
      <c r="BP537" s="1"/>
      <c r="BQ537" s="1"/>
      <c r="BR537" s="1"/>
      <c r="BS537" s="1"/>
      <c r="BT537" s="1"/>
      <c r="BU537" s="1"/>
    </row>
    <row r="538" spans="1:73" s="40" customFormat="1" x14ac:dyDescent="0.2">
      <c r="A538" s="169" t="s">
        <v>826</v>
      </c>
      <c r="B538" s="170" t="s">
        <v>827</v>
      </c>
      <c r="C538" s="170" t="s">
        <v>251</v>
      </c>
      <c r="D538" s="170" t="s">
        <v>830</v>
      </c>
      <c r="E538" s="26">
        <v>2513491</v>
      </c>
      <c r="F538" s="54">
        <v>2676126</v>
      </c>
      <c r="G538" s="2">
        <f t="shared" si="17"/>
        <v>162635</v>
      </c>
      <c r="H538" s="44">
        <f t="shared" si="18"/>
        <v>6.4699999999999994E-2</v>
      </c>
      <c r="I538" s="166" t="s">
        <v>870</v>
      </c>
      <c r="J538" s="168" t="s">
        <v>870</v>
      </c>
      <c r="K538" s="166" t="s">
        <v>870</v>
      </c>
      <c r="L538" s="185" t="s">
        <v>870</v>
      </c>
      <c r="M538" s="186" t="s">
        <v>870</v>
      </c>
      <c r="N538" s="167"/>
      <c r="O538" s="167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72"/>
      <c r="AT538" s="172"/>
      <c r="AU538" s="172"/>
      <c r="AV538" s="172"/>
      <c r="AW538" s="172"/>
      <c r="AX538" s="172"/>
      <c r="AY538" s="172"/>
      <c r="AZ538" s="172"/>
      <c r="BA538" s="172"/>
      <c r="BB538" s="172"/>
      <c r="BC538" s="172"/>
      <c r="BD538" s="172"/>
      <c r="BE538" s="172"/>
      <c r="BF538" s="172"/>
      <c r="BG538" s="172"/>
      <c r="BH538" s="172"/>
      <c r="BI538" s="172"/>
      <c r="BJ538" s="172"/>
      <c r="BK538" s="172"/>
      <c r="BL538" s="1"/>
      <c r="BM538" s="1"/>
      <c r="BN538" s="1"/>
      <c r="BO538" s="1"/>
      <c r="BP538" s="1"/>
      <c r="BQ538" s="1"/>
      <c r="BR538" s="1"/>
      <c r="BS538" s="1"/>
      <c r="BT538" s="1"/>
      <c r="BU538" s="1"/>
    </row>
    <row r="539" spans="1:73" s="40" customFormat="1" x14ac:dyDescent="0.2">
      <c r="A539" s="169" t="s">
        <v>826</v>
      </c>
      <c r="B539" s="170" t="s">
        <v>827</v>
      </c>
      <c r="C539" s="170" t="s">
        <v>22</v>
      </c>
      <c r="D539" s="170" t="s">
        <v>831</v>
      </c>
      <c r="E539" s="26">
        <v>18600336</v>
      </c>
      <c r="F539" s="54">
        <v>19407711</v>
      </c>
      <c r="G539" s="2">
        <f t="shared" si="17"/>
        <v>807375</v>
      </c>
      <c r="H539" s="44">
        <f t="shared" si="18"/>
        <v>4.3400000000000001E-2</v>
      </c>
      <c r="I539" s="166" t="s">
        <v>870</v>
      </c>
      <c r="J539" s="168" t="s">
        <v>870</v>
      </c>
      <c r="K539" s="166">
        <v>2017</v>
      </c>
      <c r="L539" s="185">
        <v>-152.23999999999978</v>
      </c>
      <c r="M539" s="186">
        <v>-82.969999999999345</v>
      </c>
      <c r="N539" s="167"/>
      <c r="O539" s="167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72"/>
      <c r="AT539" s="172"/>
      <c r="AU539" s="172"/>
      <c r="AV539" s="172"/>
      <c r="AW539" s="172"/>
      <c r="AX539" s="172"/>
      <c r="AY539" s="172"/>
      <c r="AZ539" s="172"/>
      <c r="BA539" s="172"/>
      <c r="BB539" s="172"/>
      <c r="BC539" s="172"/>
      <c r="BD539" s="172"/>
      <c r="BE539" s="172"/>
      <c r="BF539" s="172"/>
      <c r="BG539" s="172"/>
      <c r="BH539" s="172"/>
      <c r="BI539" s="172"/>
      <c r="BJ539" s="172"/>
      <c r="BK539" s="172"/>
      <c r="BL539" s="1"/>
      <c r="BM539" s="1"/>
      <c r="BN539" s="1"/>
      <c r="BO539" s="1"/>
      <c r="BP539" s="1"/>
      <c r="BQ539" s="1"/>
      <c r="BR539" s="1"/>
      <c r="BS539" s="1"/>
      <c r="BT539" s="1"/>
      <c r="BU539" s="1"/>
    </row>
    <row r="540" spans="1:73" s="40" customFormat="1" x14ac:dyDescent="0.2">
      <c r="A540" s="169" t="s">
        <v>832</v>
      </c>
      <c r="B540" s="170" t="s">
        <v>833</v>
      </c>
      <c r="C540" s="170" t="s">
        <v>26</v>
      </c>
      <c r="D540" s="170" t="s">
        <v>834</v>
      </c>
      <c r="E540" s="26">
        <v>388819</v>
      </c>
      <c r="F540" s="54">
        <v>598686</v>
      </c>
      <c r="G540" s="2">
        <f t="shared" si="17"/>
        <v>209867</v>
      </c>
      <c r="H540" s="44">
        <f t="shared" si="18"/>
        <v>0.53979999999999995</v>
      </c>
      <c r="I540" s="166" t="s">
        <v>870</v>
      </c>
      <c r="J540" s="168" t="s">
        <v>870</v>
      </c>
      <c r="K540" s="166">
        <v>2017</v>
      </c>
      <c r="L540" s="185">
        <v>-17.169999999999959</v>
      </c>
      <c r="M540" s="186">
        <v>-4.7299999999999613</v>
      </c>
      <c r="N540" s="167"/>
      <c r="O540" s="167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2"/>
      <c r="BF540" s="172"/>
      <c r="BG540" s="172"/>
      <c r="BH540" s="172"/>
      <c r="BI540" s="172"/>
      <c r="BJ540" s="172"/>
      <c r="BK540" s="172"/>
      <c r="BL540" s="1"/>
      <c r="BM540" s="1"/>
      <c r="BN540" s="1"/>
      <c r="BO540" s="1"/>
      <c r="BP540" s="1"/>
      <c r="BQ540" s="1"/>
      <c r="BR540" s="1"/>
      <c r="BS540" s="1"/>
      <c r="BT540" s="1"/>
      <c r="BU540" s="1"/>
    </row>
    <row r="541" spans="1:73" s="40" customFormat="1" x14ac:dyDescent="0.2">
      <c r="A541" s="169" t="s">
        <v>832</v>
      </c>
      <c r="B541" s="170" t="s">
        <v>833</v>
      </c>
      <c r="C541" s="170" t="s">
        <v>185</v>
      </c>
      <c r="D541" s="170" t="s">
        <v>835</v>
      </c>
      <c r="E541" s="26">
        <v>2150590</v>
      </c>
      <c r="F541" s="54">
        <v>2318292</v>
      </c>
      <c r="G541" s="2">
        <f t="shared" si="17"/>
        <v>167702</v>
      </c>
      <c r="H541" s="44">
        <f t="shared" si="18"/>
        <v>7.8E-2</v>
      </c>
      <c r="I541" s="166" t="s">
        <v>870</v>
      </c>
      <c r="J541" s="168" t="s">
        <v>870</v>
      </c>
      <c r="K541" s="166" t="s">
        <v>870</v>
      </c>
      <c r="L541" s="185" t="s">
        <v>870</v>
      </c>
      <c r="M541" s="186" t="s">
        <v>870</v>
      </c>
      <c r="N541" s="167"/>
      <c r="O541" s="167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  <c r="AA541" s="172"/>
      <c r="AB541" s="172"/>
      <c r="AC541" s="172"/>
      <c r="AD541" s="172"/>
      <c r="AE541" s="172"/>
      <c r="AF541" s="172"/>
      <c r="AG541" s="172"/>
      <c r="AH541" s="172"/>
      <c r="AI541" s="172"/>
      <c r="AJ541" s="172"/>
      <c r="AK541" s="172"/>
      <c r="AL541" s="172"/>
      <c r="AM541" s="172"/>
      <c r="AN541" s="172"/>
      <c r="AO541" s="172"/>
      <c r="AP541" s="172"/>
      <c r="AQ541" s="172"/>
      <c r="AR541" s="172"/>
      <c r="AS541" s="172"/>
      <c r="AT541" s="172"/>
      <c r="AU541" s="172"/>
      <c r="AV541" s="172"/>
      <c r="AW541" s="172"/>
      <c r="AX541" s="172"/>
      <c r="AY541" s="172"/>
      <c r="AZ541" s="172"/>
      <c r="BA541" s="172"/>
      <c r="BB541" s="172"/>
      <c r="BC541" s="172"/>
      <c r="BD541" s="172"/>
      <c r="BE541" s="172"/>
      <c r="BF541" s="172"/>
      <c r="BG541" s="172"/>
      <c r="BH541" s="172"/>
      <c r="BI541" s="172"/>
      <c r="BJ541" s="172"/>
      <c r="BK541" s="172"/>
      <c r="BL541" s="1"/>
      <c r="BM541" s="1"/>
      <c r="BN541" s="1"/>
      <c r="BO541" s="1"/>
      <c r="BP541" s="1"/>
      <c r="BQ541" s="1"/>
      <c r="BR541" s="1"/>
      <c r="BS541" s="1"/>
      <c r="BT541" s="1"/>
      <c r="BU541" s="1"/>
    </row>
    <row r="542" spans="1:73" s="40" customFormat="1" x14ac:dyDescent="0.2">
      <c r="A542" s="169" t="s">
        <v>832</v>
      </c>
      <c r="B542" s="170" t="s">
        <v>833</v>
      </c>
      <c r="C542" s="170" t="s">
        <v>18</v>
      </c>
      <c r="D542" s="170" t="s">
        <v>836</v>
      </c>
      <c r="E542" s="26">
        <v>964187</v>
      </c>
      <c r="F542" s="54">
        <v>1023038</v>
      </c>
      <c r="G542" s="2">
        <f t="shared" si="17"/>
        <v>58851</v>
      </c>
      <c r="H542" s="44">
        <f t="shared" si="18"/>
        <v>6.0999999999999999E-2</v>
      </c>
      <c r="I542" s="166" t="s">
        <v>870</v>
      </c>
      <c r="J542" s="168" t="s">
        <v>870</v>
      </c>
      <c r="K542" s="166">
        <v>2017</v>
      </c>
      <c r="L542" s="185">
        <v>-24.949999999999932</v>
      </c>
      <c r="M542" s="186">
        <v>-19.660000000000025</v>
      </c>
      <c r="N542" s="167"/>
      <c r="O542" s="167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  <c r="AA542" s="172"/>
      <c r="AB542" s="172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  <c r="BB542" s="172"/>
      <c r="BC542" s="172"/>
      <c r="BD542" s="172"/>
      <c r="BE542" s="172"/>
      <c r="BF542" s="172"/>
      <c r="BG542" s="172"/>
      <c r="BH542" s="172"/>
      <c r="BI542" s="172"/>
      <c r="BJ542" s="172"/>
      <c r="BK542" s="172"/>
      <c r="BL542" s="1"/>
      <c r="BM542" s="1"/>
      <c r="BN542" s="1"/>
      <c r="BO542" s="1"/>
      <c r="BP542" s="1"/>
      <c r="BQ542" s="1"/>
      <c r="BR542" s="1"/>
      <c r="BS542" s="1"/>
      <c r="BT542" s="1"/>
      <c r="BU542" s="1"/>
    </row>
    <row r="543" spans="1:73" s="40" customFormat="1" x14ac:dyDescent="0.2">
      <c r="A543" s="169" t="s">
        <v>832</v>
      </c>
      <c r="B543" s="170" t="s">
        <v>833</v>
      </c>
      <c r="C543" s="170" t="s">
        <v>837</v>
      </c>
      <c r="D543" s="170" t="s">
        <v>838</v>
      </c>
      <c r="E543" s="26">
        <v>2242114</v>
      </c>
      <c r="F543" s="54">
        <v>2277846</v>
      </c>
      <c r="G543" s="2">
        <f t="shared" si="17"/>
        <v>35732</v>
      </c>
      <c r="H543" s="44">
        <f t="shared" si="18"/>
        <v>1.5900000000000001E-2</v>
      </c>
      <c r="I543" s="166" t="s">
        <v>870</v>
      </c>
      <c r="J543" s="168" t="s">
        <v>870</v>
      </c>
      <c r="K543" s="166">
        <v>2017</v>
      </c>
      <c r="L543" s="185">
        <v>-64.850000000000136</v>
      </c>
      <c r="M543" s="186">
        <v>-36.200000000000045</v>
      </c>
      <c r="N543" s="167"/>
      <c r="O543" s="167"/>
      <c r="P543" s="172"/>
      <c r="Q543" s="172"/>
      <c r="R543" s="172"/>
      <c r="S543" s="172"/>
      <c r="T543" s="172"/>
      <c r="U543" s="172"/>
      <c r="V543" s="172"/>
      <c r="W543" s="172"/>
      <c r="X543" s="172"/>
      <c r="Y543" s="172"/>
      <c r="Z543" s="172"/>
      <c r="AA543" s="172"/>
      <c r="AB543" s="172"/>
      <c r="AC543" s="172"/>
      <c r="AD543" s="172"/>
      <c r="AE543" s="172"/>
      <c r="AF543" s="172"/>
      <c r="AG543" s="172"/>
      <c r="AH543" s="172"/>
      <c r="AI543" s="172"/>
      <c r="AJ543" s="172"/>
      <c r="AK543" s="172"/>
      <c r="AL543" s="172"/>
      <c r="AM543" s="172"/>
      <c r="AN543" s="172"/>
      <c r="AO543" s="172"/>
      <c r="AP543" s="172"/>
      <c r="AQ543" s="172"/>
      <c r="AR543" s="172"/>
      <c r="AS543" s="172"/>
      <c r="AT543" s="172"/>
      <c r="AU543" s="172"/>
      <c r="AV543" s="172"/>
      <c r="AW543" s="172"/>
      <c r="AX543" s="172"/>
      <c r="AY543" s="172"/>
      <c r="AZ543" s="172"/>
      <c r="BA543" s="172"/>
      <c r="BB543" s="172"/>
      <c r="BC543" s="172"/>
      <c r="BD543" s="172"/>
      <c r="BE543" s="172"/>
      <c r="BF543" s="172"/>
      <c r="BG543" s="172"/>
      <c r="BH543" s="172"/>
      <c r="BI543" s="172"/>
      <c r="BJ543" s="172"/>
      <c r="BK543" s="172"/>
      <c r="BL543" s="1"/>
      <c r="BM543" s="1"/>
      <c r="BN543" s="1"/>
      <c r="BO543" s="1"/>
      <c r="BP543" s="1"/>
      <c r="BQ543" s="1"/>
      <c r="BR543" s="1"/>
      <c r="BS543" s="1"/>
      <c r="BT543" s="1"/>
      <c r="BU543" s="1"/>
    </row>
    <row r="544" spans="1:73" s="40" customFormat="1" x14ac:dyDescent="0.2">
      <c r="A544" s="169" t="s">
        <v>839</v>
      </c>
      <c r="B544" s="170" t="s">
        <v>840</v>
      </c>
      <c r="C544" s="170" t="s">
        <v>26</v>
      </c>
      <c r="D544" s="170" t="s">
        <v>841</v>
      </c>
      <c r="E544" s="26">
        <v>508505</v>
      </c>
      <c r="F544" s="54">
        <v>612623</v>
      </c>
      <c r="G544" s="2">
        <f t="shared" si="17"/>
        <v>104118</v>
      </c>
      <c r="H544" s="44">
        <f t="shared" si="18"/>
        <v>0.20480000000000001</v>
      </c>
      <c r="I544" s="166">
        <v>1</v>
      </c>
      <c r="J544" s="168" t="s">
        <v>870</v>
      </c>
      <c r="K544" s="166" t="s">
        <v>870</v>
      </c>
      <c r="L544" s="185" t="s">
        <v>870</v>
      </c>
      <c r="M544" s="186" t="s">
        <v>870</v>
      </c>
      <c r="N544" s="167"/>
      <c r="O544" s="167"/>
      <c r="P544" s="172"/>
      <c r="Q544" s="172"/>
      <c r="R544" s="172"/>
      <c r="S544" s="172"/>
      <c r="T544" s="172"/>
      <c r="U544" s="172"/>
      <c r="V544" s="172"/>
      <c r="W544" s="172"/>
      <c r="X544" s="172"/>
      <c r="Y544" s="172"/>
      <c r="Z544" s="172"/>
      <c r="AA544" s="172"/>
      <c r="AB544" s="172"/>
      <c r="AC544" s="172"/>
      <c r="AD544" s="172"/>
      <c r="AE544" s="172"/>
      <c r="AF544" s="172"/>
      <c r="AG544" s="172"/>
      <c r="AH544" s="172"/>
      <c r="AI544" s="172"/>
      <c r="AJ544" s="172"/>
      <c r="AK544" s="172"/>
      <c r="AL544" s="172"/>
      <c r="AM544" s="172"/>
      <c r="AN544" s="172"/>
      <c r="AO544" s="172"/>
      <c r="AP544" s="172"/>
      <c r="AQ544" s="172"/>
      <c r="AR544" s="172"/>
      <c r="AS544" s="172"/>
      <c r="AT544" s="172"/>
      <c r="AU544" s="172"/>
      <c r="AV544" s="172"/>
      <c r="AW544" s="172"/>
      <c r="AX544" s="172"/>
      <c r="AY544" s="172"/>
      <c r="AZ544" s="172"/>
      <c r="BA544" s="172"/>
      <c r="BB544" s="172"/>
      <c r="BC544" s="172"/>
      <c r="BD544" s="172"/>
      <c r="BE544" s="172"/>
      <c r="BF544" s="172"/>
      <c r="BG544" s="172"/>
      <c r="BH544" s="172"/>
      <c r="BI544" s="172"/>
      <c r="BJ544" s="172"/>
      <c r="BK544" s="172"/>
      <c r="BL544" s="1"/>
      <c r="BM544" s="1"/>
      <c r="BN544" s="1"/>
      <c r="BO544" s="1"/>
      <c r="BP544" s="1"/>
      <c r="BQ544" s="1"/>
      <c r="BR544" s="1"/>
      <c r="BS544" s="1"/>
      <c r="BT544" s="1"/>
      <c r="BU544" s="1"/>
    </row>
    <row r="545" spans="1:73" s="40" customFormat="1" x14ac:dyDescent="0.2">
      <c r="A545" s="169" t="s">
        <v>839</v>
      </c>
      <c r="B545" s="170" t="s">
        <v>840</v>
      </c>
      <c r="C545" s="170" t="s">
        <v>79</v>
      </c>
      <c r="D545" s="170" t="s">
        <v>842</v>
      </c>
      <c r="E545" s="26">
        <v>17549</v>
      </c>
      <c r="F545" s="54">
        <v>23909</v>
      </c>
      <c r="G545" s="2">
        <f t="shared" si="17"/>
        <v>6360</v>
      </c>
      <c r="H545" s="44">
        <f t="shared" si="18"/>
        <v>0.3624</v>
      </c>
      <c r="I545" s="166">
        <v>1</v>
      </c>
      <c r="J545" s="168">
        <v>1</v>
      </c>
      <c r="K545" s="166">
        <v>2017</v>
      </c>
      <c r="L545" s="185">
        <v>-10.560000000000002</v>
      </c>
      <c r="M545" s="186">
        <v>-11.430000000000007</v>
      </c>
      <c r="N545" s="167"/>
      <c r="O545" s="167"/>
      <c r="P545" s="172"/>
      <c r="Q545" s="172"/>
      <c r="R545" s="172"/>
      <c r="S545" s="172"/>
      <c r="T545" s="172"/>
      <c r="U545" s="172"/>
      <c r="V545" s="172"/>
      <c r="W545" s="172"/>
      <c r="X545" s="172"/>
      <c r="Y545" s="172"/>
      <c r="Z545" s="172"/>
      <c r="AA545" s="172"/>
      <c r="AB545" s="172"/>
      <c r="AC545" s="172"/>
      <c r="AD545" s="172"/>
      <c r="AE545" s="172"/>
      <c r="AF545" s="172"/>
      <c r="AG545" s="172"/>
      <c r="AH545" s="172"/>
      <c r="AI545" s="172"/>
      <c r="AJ545" s="172"/>
      <c r="AK545" s="172"/>
      <c r="AL545" s="172"/>
      <c r="AM545" s="172"/>
      <c r="AN545" s="172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"/>
      <c r="BM545" s="1"/>
      <c r="BN545" s="1"/>
      <c r="BO545" s="1"/>
      <c r="BP545" s="1"/>
      <c r="BQ545" s="1"/>
      <c r="BR545" s="1"/>
      <c r="BS545" s="1"/>
      <c r="BT545" s="1"/>
      <c r="BU545" s="1"/>
    </row>
    <row r="546" spans="1:73" s="40" customFormat="1" x14ac:dyDescent="0.2">
      <c r="A546" s="169" t="s">
        <v>839</v>
      </c>
      <c r="B546" s="170" t="s">
        <v>840</v>
      </c>
      <c r="C546" s="170" t="s">
        <v>59</v>
      </c>
      <c r="D546" s="170" t="s">
        <v>843</v>
      </c>
      <c r="E546" s="26">
        <v>5803</v>
      </c>
      <c r="F546" s="54">
        <v>5339</v>
      </c>
      <c r="G546" s="2">
        <f t="shared" si="17"/>
        <v>-464</v>
      </c>
      <c r="H546" s="44">
        <f t="shared" si="18"/>
        <v>-0.08</v>
      </c>
      <c r="I546" s="166">
        <v>1</v>
      </c>
      <c r="J546" s="168">
        <v>1</v>
      </c>
      <c r="K546" s="166" t="s">
        <v>870</v>
      </c>
      <c r="L546" s="185" t="s">
        <v>870</v>
      </c>
      <c r="M546" s="186" t="s">
        <v>870</v>
      </c>
      <c r="N546" s="167"/>
      <c r="O546" s="167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  <c r="AA546" s="172"/>
      <c r="AB546" s="172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"/>
      <c r="BM546" s="1"/>
      <c r="BN546" s="1"/>
      <c r="BO546" s="1"/>
      <c r="BP546" s="1"/>
      <c r="BQ546" s="1"/>
      <c r="BR546" s="1"/>
      <c r="BS546" s="1"/>
      <c r="BT546" s="1"/>
      <c r="BU546" s="1"/>
    </row>
    <row r="547" spans="1:73" s="40" customFormat="1" x14ac:dyDescent="0.2">
      <c r="A547" s="169" t="s">
        <v>844</v>
      </c>
      <c r="B547" s="170" t="s">
        <v>845</v>
      </c>
      <c r="C547" s="170" t="s">
        <v>26</v>
      </c>
      <c r="D547" s="170" t="s">
        <v>846</v>
      </c>
      <c r="E547" s="26">
        <v>7055123</v>
      </c>
      <c r="F547" s="54">
        <v>7576610</v>
      </c>
      <c r="G547" s="2">
        <f t="shared" si="17"/>
        <v>521487</v>
      </c>
      <c r="H547" s="44">
        <f t="shared" si="18"/>
        <v>7.3899999999999993E-2</v>
      </c>
      <c r="I547" s="166" t="s">
        <v>870</v>
      </c>
      <c r="J547" s="168" t="s">
        <v>870</v>
      </c>
      <c r="K547" s="166" t="s">
        <v>870</v>
      </c>
      <c r="L547" s="185" t="s">
        <v>870</v>
      </c>
      <c r="M547" s="186" t="s">
        <v>870</v>
      </c>
      <c r="N547" s="167"/>
      <c r="O547" s="167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"/>
      <c r="BM547" s="1"/>
      <c r="BN547" s="1"/>
      <c r="BO547" s="1"/>
      <c r="BP547" s="1"/>
      <c r="BQ547" s="1"/>
      <c r="BR547" s="1"/>
      <c r="BS547" s="1"/>
      <c r="BT547" s="1"/>
      <c r="BU547" s="1"/>
    </row>
    <row r="548" spans="1:73" s="40" customFormat="1" x14ac:dyDescent="0.2">
      <c r="A548" s="169" t="s">
        <v>844</v>
      </c>
      <c r="B548" s="170" t="s">
        <v>845</v>
      </c>
      <c r="C548" s="170" t="s">
        <v>57</v>
      </c>
      <c r="D548" s="170" t="s">
        <v>847</v>
      </c>
      <c r="E548" s="26">
        <v>901918</v>
      </c>
      <c r="F548" s="54">
        <v>940110</v>
      </c>
      <c r="G548" s="2">
        <f t="shared" si="17"/>
        <v>38192</v>
      </c>
      <c r="H548" s="44">
        <f t="shared" si="18"/>
        <v>4.2299999999999997E-2</v>
      </c>
      <c r="I548" s="166" t="s">
        <v>870</v>
      </c>
      <c r="J548" s="168" t="s">
        <v>870</v>
      </c>
      <c r="K548" s="166">
        <v>2017</v>
      </c>
      <c r="L548" s="185">
        <v>-19.870000000000005</v>
      </c>
      <c r="M548" s="186">
        <v>-0.26999999999998181</v>
      </c>
      <c r="N548" s="167"/>
      <c r="O548" s="167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  <c r="AG548" s="172"/>
      <c r="AH548" s="172"/>
      <c r="AI548" s="172"/>
      <c r="AJ548" s="172"/>
      <c r="AK548" s="172"/>
      <c r="AL548" s="172"/>
      <c r="AM548" s="172"/>
      <c r="AN548" s="172"/>
      <c r="AO548" s="172"/>
      <c r="AP548" s="172"/>
      <c r="AQ548" s="172"/>
      <c r="AR548" s="172"/>
      <c r="AS548" s="172"/>
      <c r="AT548" s="172"/>
      <c r="AU548" s="172"/>
      <c r="AV548" s="172"/>
      <c r="AW548" s="172"/>
      <c r="AX548" s="172"/>
      <c r="AY548" s="172"/>
      <c r="AZ548" s="172"/>
      <c r="BA548" s="172"/>
      <c r="BB548" s="172"/>
      <c r="BC548" s="172"/>
      <c r="BD548" s="172"/>
      <c r="BE548" s="172"/>
      <c r="BF548" s="172"/>
      <c r="BG548" s="172"/>
      <c r="BH548" s="172"/>
      <c r="BI548" s="172"/>
      <c r="BJ548" s="172"/>
      <c r="BK548" s="172"/>
      <c r="BL548" s="1"/>
      <c r="BM548" s="1"/>
      <c r="BN548" s="1"/>
      <c r="BO548" s="1"/>
      <c r="BP548" s="1"/>
      <c r="BQ548" s="1"/>
      <c r="BR548" s="1"/>
      <c r="BS548" s="1"/>
      <c r="BT548" s="1"/>
      <c r="BU548" s="1"/>
    </row>
    <row r="549" spans="1:73" s="40" customFormat="1" x14ac:dyDescent="0.2">
      <c r="A549" s="169" t="s">
        <v>844</v>
      </c>
      <c r="B549" s="170" t="s">
        <v>845</v>
      </c>
      <c r="C549" s="170" t="s">
        <v>79</v>
      </c>
      <c r="D549" s="170" t="s">
        <v>848</v>
      </c>
      <c r="E549" s="26">
        <v>214370</v>
      </c>
      <c r="F549" s="54">
        <v>192700</v>
      </c>
      <c r="G549" s="2">
        <f t="shared" si="17"/>
        <v>-21670</v>
      </c>
      <c r="H549" s="44">
        <f t="shared" si="18"/>
        <v>-0.1011</v>
      </c>
      <c r="I549" s="166">
        <v>1</v>
      </c>
      <c r="J549" s="168" t="s">
        <v>870</v>
      </c>
      <c r="K549" s="166">
        <v>2017</v>
      </c>
      <c r="L549" s="185">
        <v>-36.610000000000014</v>
      </c>
      <c r="M549" s="186">
        <v>-26.610000000000014</v>
      </c>
      <c r="N549" s="167"/>
      <c r="O549" s="167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  <c r="AA549" s="172"/>
      <c r="AB549" s="172"/>
      <c r="AC549" s="172"/>
      <c r="AD549" s="172"/>
      <c r="AE549" s="172"/>
      <c r="AF549" s="172"/>
      <c r="AG549" s="172"/>
      <c r="AH549" s="172"/>
      <c r="AI549" s="172"/>
      <c r="AJ549" s="172"/>
      <c r="AK549" s="172"/>
      <c r="AL549" s="172"/>
      <c r="AM549" s="172"/>
      <c r="AN549" s="172"/>
      <c r="AO549" s="172"/>
      <c r="AP549" s="172"/>
      <c r="AQ549" s="172"/>
      <c r="AR549" s="172"/>
      <c r="AS549" s="172"/>
      <c r="AT549" s="172"/>
      <c r="AU549" s="172"/>
      <c r="AV549" s="172"/>
      <c r="AW549" s="172"/>
      <c r="AX549" s="172"/>
      <c r="AY549" s="172"/>
      <c r="AZ549" s="172"/>
      <c r="BA549" s="172"/>
      <c r="BB549" s="172"/>
      <c r="BC549" s="172"/>
      <c r="BD549" s="172"/>
      <c r="BE549" s="172"/>
      <c r="BF549" s="172"/>
      <c r="BG549" s="172"/>
      <c r="BH549" s="172"/>
      <c r="BI549" s="172"/>
      <c r="BJ549" s="172"/>
      <c r="BK549" s="172"/>
      <c r="BL549" s="1"/>
      <c r="BM549" s="1"/>
      <c r="BN549" s="1"/>
      <c r="BO549" s="1"/>
      <c r="BP549" s="1"/>
      <c r="BQ549" s="1"/>
      <c r="BR549" s="1"/>
      <c r="BS549" s="1"/>
      <c r="BT549" s="1"/>
      <c r="BU549" s="1"/>
    </row>
    <row r="550" spans="1:73" s="40" customFormat="1" x14ac:dyDescent="0.2">
      <c r="A550" s="169" t="s">
        <v>844</v>
      </c>
      <c r="B550" s="170" t="s">
        <v>845</v>
      </c>
      <c r="C550" s="170" t="s">
        <v>82</v>
      </c>
      <c r="D550" s="170" t="s">
        <v>849</v>
      </c>
      <c r="E550" s="26">
        <v>15553</v>
      </c>
      <c r="F550" s="54">
        <v>15321</v>
      </c>
      <c r="G550" s="2">
        <f t="shared" si="17"/>
        <v>-232</v>
      </c>
      <c r="H550" s="44">
        <f t="shared" si="18"/>
        <v>-1.49E-2</v>
      </c>
      <c r="I550" s="166">
        <v>1</v>
      </c>
      <c r="J550" s="168">
        <v>1</v>
      </c>
      <c r="K550" s="166">
        <v>2017</v>
      </c>
      <c r="L550" s="185">
        <v>-9.6899999999999977</v>
      </c>
      <c r="M550" s="186">
        <v>-9.2099999999999937</v>
      </c>
      <c r="N550" s="167"/>
      <c r="O550" s="167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2"/>
      <c r="AT550" s="172"/>
      <c r="AU550" s="172"/>
      <c r="AV550" s="172"/>
      <c r="AW550" s="172"/>
      <c r="AX550" s="172"/>
      <c r="AY550" s="172"/>
      <c r="AZ550" s="172"/>
      <c r="BA550" s="172"/>
      <c r="BB550" s="172"/>
      <c r="BC550" s="172"/>
      <c r="BD550" s="172"/>
      <c r="BE550" s="172"/>
      <c r="BF550" s="172"/>
      <c r="BG550" s="172"/>
      <c r="BH550" s="172"/>
      <c r="BI550" s="172"/>
      <c r="BJ550" s="172"/>
      <c r="BK550" s="172"/>
      <c r="BL550" s="1"/>
      <c r="BM550" s="1"/>
      <c r="BN550" s="1"/>
      <c r="BO550" s="1"/>
      <c r="BP550" s="1"/>
      <c r="BQ550" s="1"/>
      <c r="BR550" s="1"/>
      <c r="BS550" s="1"/>
      <c r="BT550" s="1"/>
      <c r="BU550" s="1"/>
    </row>
    <row r="551" spans="1:73" x14ac:dyDescent="0.2">
      <c r="A551" s="27"/>
      <c r="B551" s="28"/>
      <c r="C551" s="28"/>
      <c r="D551" s="29"/>
      <c r="E551" s="26"/>
      <c r="F551" s="54"/>
      <c r="G551" s="2"/>
      <c r="H551" s="44"/>
      <c r="I551" s="13"/>
      <c r="J551" s="16"/>
      <c r="K551" s="13"/>
      <c r="L551" s="58"/>
      <c r="M551" s="67"/>
      <c r="N551" s="14"/>
      <c r="O551" s="14"/>
    </row>
    <row r="552" spans="1:73" ht="13.5" thickBot="1" x14ac:dyDescent="0.25">
      <c r="A552" s="30">
        <f>COUNTA(A9:A550)</f>
        <v>542</v>
      </c>
      <c r="B552" s="31" t="s">
        <v>890</v>
      </c>
      <c r="C552" s="31"/>
      <c r="D552" s="32"/>
      <c r="E552" s="33">
        <f>SUM(E9:E550)</f>
        <v>2267961151</v>
      </c>
      <c r="F552" s="55">
        <f>SUM(F9:F550)</f>
        <v>2267499283</v>
      </c>
      <c r="G552" s="3">
        <f>SUM(G9:G550)</f>
        <v>-461868</v>
      </c>
      <c r="H552" s="45">
        <f>ROUND(G552/E552,4)</f>
        <v>-2.0000000000000001E-4</v>
      </c>
      <c r="I552" s="34">
        <f>SUM(I9:I550)</f>
        <v>79</v>
      </c>
      <c r="J552" s="35">
        <f>SUM(J9:J550)</f>
        <v>39</v>
      </c>
      <c r="K552" s="34"/>
      <c r="L552" s="123">
        <f>SUM(L9:L550)</f>
        <v>-13661.750000000005</v>
      </c>
      <c r="M552" s="124">
        <f>SUM(M9:M550)</f>
        <v>-8577.9500000000044</v>
      </c>
      <c r="N552" s="57"/>
      <c r="O552" s="57"/>
    </row>
    <row r="553" spans="1:73" x14ac:dyDescent="0.2">
      <c r="A553" s="173"/>
      <c r="B553" s="174"/>
      <c r="C553" s="174"/>
      <c r="D553" s="174"/>
      <c r="E553" s="2"/>
      <c r="F553" s="2"/>
      <c r="G553" s="2"/>
      <c r="H553" s="175"/>
      <c r="I553" s="57"/>
      <c r="J553" s="57"/>
      <c r="K553" s="57"/>
      <c r="L553" s="176"/>
      <c r="M553" s="176"/>
      <c r="N553" s="57"/>
      <c r="O553" s="57"/>
    </row>
    <row r="554" spans="1:73" s="118" customFormat="1" x14ac:dyDescent="0.2">
      <c r="A554" s="192" t="s">
        <v>943</v>
      </c>
      <c r="B554" s="193"/>
      <c r="C554" s="193"/>
      <c r="D554" s="193"/>
      <c r="E554" s="194"/>
      <c r="F554" s="194"/>
      <c r="G554" s="194"/>
      <c r="H554" s="195"/>
      <c r="I554" s="196"/>
      <c r="J554" s="196"/>
      <c r="K554" s="196"/>
      <c r="L554" s="197"/>
      <c r="M554" s="197"/>
      <c r="N554" s="196"/>
      <c r="O554" s="196"/>
      <c r="P554" s="198"/>
      <c r="Q554" s="198"/>
      <c r="R554" s="198"/>
      <c r="S554" s="198"/>
      <c r="T554" s="198"/>
      <c r="U554" s="198"/>
      <c r="V554" s="198"/>
      <c r="W554" s="198"/>
      <c r="X554" s="198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198"/>
      <c r="AT554" s="198"/>
      <c r="AU554" s="198"/>
      <c r="AV554" s="198"/>
      <c r="AW554" s="198"/>
      <c r="AX554" s="198"/>
      <c r="AY554" s="198"/>
      <c r="AZ554" s="19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22"/>
      <c r="BM554" s="122"/>
      <c r="BN554" s="122"/>
      <c r="BO554" s="122"/>
      <c r="BP554" s="122"/>
      <c r="BQ554" s="122"/>
      <c r="BR554" s="122"/>
      <c r="BS554" s="122"/>
      <c r="BT554" s="122"/>
      <c r="BU554" s="122"/>
    </row>
    <row r="555" spans="1:73" s="40" customFormat="1" x14ac:dyDescent="0.2">
      <c r="A555" s="169" t="s">
        <v>568</v>
      </c>
      <c r="B555" s="170" t="s">
        <v>569</v>
      </c>
      <c r="C555" s="170" t="s">
        <v>575</v>
      </c>
      <c r="D555" s="170" t="s">
        <v>576</v>
      </c>
      <c r="E555" s="191">
        <v>2781503</v>
      </c>
      <c r="F555" s="2">
        <v>0</v>
      </c>
      <c r="G555" s="2">
        <f t="shared" ref="G555:G556" si="19">SUM(F555-E555)</f>
        <v>-2781503</v>
      </c>
      <c r="H555" s="175">
        <f t="shared" ref="H555:H556" si="20">ROUND(G555/E555,4)</f>
        <v>-1</v>
      </c>
      <c r="I555"/>
      <c r="J555"/>
      <c r="K555"/>
      <c r="L555"/>
      <c r="M555"/>
      <c r="N555" s="167"/>
      <c r="O555" s="167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  <c r="AG555" s="172"/>
      <c r="AH555" s="172"/>
      <c r="AI555" s="172"/>
      <c r="AJ555" s="172"/>
      <c r="AK555" s="172"/>
      <c r="AL555" s="172"/>
      <c r="AM555" s="172"/>
      <c r="AN555" s="172"/>
      <c r="AO555" s="172"/>
      <c r="AP555" s="172"/>
      <c r="AQ555" s="172"/>
      <c r="AR555" s="172"/>
      <c r="AS555" s="172"/>
      <c r="AT555" s="172"/>
      <c r="AU555" s="172"/>
      <c r="AV555" s="172"/>
      <c r="AW555" s="172"/>
      <c r="AX555" s="172"/>
      <c r="AY555" s="172"/>
      <c r="AZ555" s="172"/>
      <c r="BA555" s="172"/>
      <c r="BB555" s="172"/>
      <c r="BC555" s="172"/>
      <c r="BD555" s="172"/>
      <c r="BE555" s="172"/>
      <c r="BF555" s="172"/>
      <c r="BG555" s="172"/>
      <c r="BH555" s="172"/>
      <c r="BI555" s="172"/>
      <c r="BJ555" s="172"/>
      <c r="BK555" s="172"/>
      <c r="BL555" s="1"/>
      <c r="BM555" s="1"/>
      <c r="BN555" s="1"/>
      <c r="BO555" s="1"/>
      <c r="BP555" s="1"/>
      <c r="BQ555" s="1"/>
      <c r="BR555" s="1"/>
      <c r="BS555" s="1"/>
      <c r="BT555" s="1"/>
      <c r="BU555" s="1"/>
    </row>
    <row r="556" spans="1:73" s="40" customFormat="1" x14ac:dyDescent="0.2">
      <c r="A556" s="169" t="s">
        <v>797</v>
      </c>
      <c r="B556" s="170" t="s">
        <v>798</v>
      </c>
      <c r="C556" s="170" t="s">
        <v>863</v>
      </c>
      <c r="D556" s="170" t="s">
        <v>878</v>
      </c>
      <c r="E556" s="191">
        <v>1100872</v>
      </c>
      <c r="F556" s="2">
        <v>0</v>
      </c>
      <c r="G556" s="2">
        <f t="shared" si="19"/>
        <v>-1100872</v>
      </c>
      <c r="H556" s="175">
        <f t="shared" si="20"/>
        <v>-1</v>
      </c>
      <c r="I556"/>
      <c r="J556"/>
      <c r="K556"/>
      <c r="L556"/>
      <c r="M556"/>
      <c r="N556" s="167"/>
      <c r="O556" s="167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  <c r="AA556" s="172"/>
      <c r="AB556" s="172"/>
      <c r="AC556" s="172"/>
      <c r="AD556" s="172"/>
      <c r="AE556" s="172"/>
      <c r="AF556" s="172"/>
      <c r="AG556" s="172"/>
      <c r="AH556" s="172"/>
      <c r="AI556" s="172"/>
      <c r="AJ556" s="172"/>
      <c r="AK556" s="172"/>
      <c r="AL556" s="172"/>
      <c r="AM556" s="172"/>
      <c r="AN556" s="172"/>
      <c r="AO556" s="172"/>
      <c r="AP556" s="172"/>
      <c r="AQ556" s="172"/>
      <c r="AR556" s="172"/>
      <c r="AS556" s="172"/>
      <c r="AT556" s="172"/>
      <c r="AU556" s="172"/>
      <c r="AV556" s="172"/>
      <c r="AW556" s="172"/>
      <c r="AX556" s="172"/>
      <c r="AY556" s="172"/>
      <c r="AZ556" s="172"/>
      <c r="BA556" s="172"/>
      <c r="BB556" s="172"/>
      <c r="BC556" s="172"/>
      <c r="BD556" s="172"/>
      <c r="BE556" s="172"/>
      <c r="BF556" s="172"/>
      <c r="BG556" s="172"/>
      <c r="BH556" s="172"/>
      <c r="BI556" s="172"/>
      <c r="BJ556" s="172"/>
      <c r="BK556" s="172"/>
      <c r="BL556" s="1"/>
      <c r="BM556" s="1"/>
      <c r="BN556" s="1"/>
      <c r="BO556" s="1"/>
      <c r="BP556" s="1"/>
      <c r="BQ556" s="1"/>
      <c r="BR556" s="1"/>
      <c r="BS556" s="1"/>
      <c r="BT556" s="1"/>
      <c r="BU556" s="1"/>
    </row>
    <row r="557" spans="1:73" x14ac:dyDescent="0.2">
      <c r="A557" s="173"/>
      <c r="B557" s="174"/>
      <c r="C557" s="174"/>
      <c r="D557" s="174"/>
      <c r="E557" s="2"/>
      <c r="F557" s="2"/>
      <c r="G557" s="2"/>
      <c r="H557" s="175"/>
      <c r="I557" s="57"/>
      <c r="J557" s="57"/>
      <c r="K557" s="57"/>
      <c r="L557" s="176"/>
      <c r="M557" s="176"/>
      <c r="N557" s="57"/>
      <c r="O557" s="57"/>
    </row>
    <row r="558" spans="1:73" x14ac:dyDescent="0.2">
      <c r="A558" s="239" t="s">
        <v>950</v>
      </c>
      <c r="B558" s="240"/>
      <c r="C558" s="240"/>
      <c r="D558" s="240"/>
      <c r="E558" s="240"/>
      <c r="F558" s="240"/>
      <c r="G558" s="240"/>
      <c r="H558" s="240"/>
      <c r="I558" s="240"/>
      <c r="J558" s="240"/>
      <c r="K558" s="240"/>
      <c r="L558" s="240"/>
      <c r="M558" s="240"/>
    </row>
    <row r="559" spans="1:73" ht="12.75" customHeight="1" x14ac:dyDescent="0.2">
      <c r="A559" s="241" t="s">
        <v>911</v>
      </c>
      <c r="B559" s="242"/>
      <c r="C559" s="242"/>
      <c r="D559" s="242"/>
      <c r="E559" s="242"/>
      <c r="F559" s="242"/>
      <c r="G559" s="242"/>
      <c r="H559" s="242"/>
      <c r="I559" s="242"/>
      <c r="J559" s="242"/>
      <c r="K559" s="242"/>
      <c r="L559" s="242"/>
      <c r="M559" s="242"/>
    </row>
    <row r="560" spans="1:73" ht="13.5" thickBot="1" x14ac:dyDescent="0.25">
      <c r="A560" s="241"/>
      <c r="B560" s="242"/>
      <c r="C560" s="242"/>
      <c r="D560" s="242"/>
      <c r="E560" s="242"/>
      <c r="F560" s="242"/>
      <c r="G560" s="242"/>
      <c r="H560" s="242"/>
      <c r="I560" s="242"/>
      <c r="J560" s="242"/>
      <c r="K560" s="242"/>
      <c r="L560" s="242"/>
      <c r="M560" s="242"/>
    </row>
    <row r="561" spans="1:73" x14ac:dyDescent="0.2">
      <c r="A561" s="88" t="s">
        <v>568</v>
      </c>
      <c r="B561" s="89" t="s">
        <v>569</v>
      </c>
      <c r="C561" s="89" t="s">
        <v>850</v>
      </c>
      <c r="D561" s="89" t="s">
        <v>851</v>
      </c>
      <c r="E561" s="143"/>
      <c r="F561" s="144">
        <v>78079441</v>
      </c>
      <c r="G561" s="90">
        <f t="shared" ref="G561:G565" si="21">SUM(F561-E561)</f>
        <v>78079441</v>
      </c>
      <c r="H561" s="91"/>
      <c r="I561" s="96"/>
      <c r="J561" s="97"/>
      <c r="K561" s="105"/>
      <c r="L561" s="106"/>
      <c r="M561" s="107"/>
      <c r="N561" s="10"/>
      <c r="O561" s="10"/>
      <c r="P561" s="229"/>
      <c r="Q561" s="229"/>
      <c r="R561" s="229"/>
      <c r="S561" s="229"/>
      <c r="T561" s="229"/>
      <c r="U561" s="229"/>
      <c r="V561" s="229"/>
      <c r="W561" s="229"/>
      <c r="X561" s="229"/>
      <c r="Y561" s="229"/>
      <c r="Z561" s="229"/>
      <c r="AA561" s="229"/>
      <c r="AB561" s="229"/>
      <c r="AC561" s="229"/>
      <c r="AD561" s="229"/>
      <c r="AE561" s="229"/>
      <c r="AF561" s="229"/>
      <c r="AG561" s="229"/>
      <c r="AH561" s="229"/>
      <c r="AI561" s="229"/>
      <c r="AJ561" s="229"/>
      <c r="AK561" s="229"/>
      <c r="AL561" s="229"/>
      <c r="AM561" s="229"/>
      <c r="AN561" s="229"/>
      <c r="AO561" s="229"/>
      <c r="AP561" s="229"/>
      <c r="AQ561" s="229"/>
      <c r="AR561" s="229"/>
      <c r="AS561" s="229"/>
      <c r="AT561" s="229"/>
      <c r="AU561" s="229"/>
      <c r="AV561" s="229"/>
      <c r="AW561" s="229"/>
      <c r="AX561" s="229"/>
      <c r="AY561" s="229"/>
      <c r="AZ561" s="229"/>
      <c r="BA561" s="229"/>
      <c r="BB561" s="229"/>
      <c r="BC561" s="229"/>
      <c r="BD561" s="229"/>
      <c r="BE561" s="229"/>
      <c r="BF561" s="229"/>
      <c r="BG561" s="229"/>
      <c r="BH561" s="229"/>
      <c r="BI561" s="229"/>
      <c r="BJ561" s="229"/>
      <c r="BK561" s="229"/>
    </row>
    <row r="562" spans="1:73" x14ac:dyDescent="0.2">
      <c r="A562" s="72" t="s">
        <v>568</v>
      </c>
      <c r="B562" s="73" t="s">
        <v>569</v>
      </c>
      <c r="C562" s="73" t="s">
        <v>852</v>
      </c>
      <c r="D562" s="73" t="s">
        <v>853</v>
      </c>
      <c r="E562" s="145"/>
      <c r="F562" s="133">
        <v>13921453</v>
      </c>
      <c r="G562" s="78">
        <f t="shared" si="21"/>
        <v>13921453</v>
      </c>
      <c r="H562" s="74"/>
      <c r="I562" s="98"/>
      <c r="J562" s="99"/>
      <c r="K562" s="108"/>
      <c r="L562" s="4"/>
      <c r="M562" s="109"/>
      <c r="N562" s="10"/>
      <c r="O562" s="10"/>
      <c r="P562" s="229"/>
      <c r="Q562" s="229"/>
      <c r="R562" s="229"/>
      <c r="S562" s="229"/>
      <c r="T562" s="229"/>
      <c r="U562" s="229"/>
      <c r="V562" s="229"/>
      <c r="W562" s="229"/>
      <c r="X562" s="229"/>
      <c r="Y562" s="229"/>
      <c r="Z562" s="229"/>
      <c r="AA562" s="229"/>
      <c r="AB562" s="229"/>
      <c r="AC562" s="229"/>
      <c r="AD562" s="229"/>
      <c r="AE562" s="229"/>
      <c r="AF562" s="229"/>
      <c r="AG562" s="229"/>
      <c r="AH562" s="229"/>
      <c r="AI562" s="229"/>
      <c r="AJ562" s="229"/>
      <c r="AK562" s="229"/>
      <c r="AL562" s="229"/>
      <c r="AM562" s="229"/>
      <c r="AN562" s="229"/>
      <c r="AO562" s="229"/>
      <c r="AP562" s="229"/>
      <c r="AQ562" s="229"/>
      <c r="AR562" s="229"/>
      <c r="AS562" s="229"/>
      <c r="AT562" s="229"/>
      <c r="AU562" s="229"/>
      <c r="AV562" s="229"/>
      <c r="AW562" s="229"/>
      <c r="AX562" s="229"/>
      <c r="AY562" s="229"/>
      <c r="AZ562" s="229"/>
      <c r="BA562" s="229"/>
      <c r="BB562" s="229"/>
      <c r="BC562" s="229"/>
      <c r="BD562" s="229"/>
      <c r="BE562" s="229"/>
      <c r="BF562" s="229"/>
      <c r="BG562" s="229"/>
      <c r="BH562" s="229"/>
      <c r="BI562" s="229"/>
      <c r="BJ562" s="229"/>
      <c r="BK562" s="229"/>
    </row>
    <row r="563" spans="1:73" x14ac:dyDescent="0.2">
      <c r="A563" s="72" t="s">
        <v>568</v>
      </c>
      <c r="B563" s="73" t="s">
        <v>569</v>
      </c>
      <c r="C563" s="73" t="s">
        <v>854</v>
      </c>
      <c r="D563" s="73" t="s">
        <v>855</v>
      </c>
      <c r="E563" s="145"/>
      <c r="F563" s="133">
        <v>5730951</v>
      </c>
      <c r="G563" s="78">
        <f t="shared" si="21"/>
        <v>5730951</v>
      </c>
      <c r="H563" s="74"/>
      <c r="I563" s="98"/>
      <c r="J563" s="99"/>
      <c r="K563" s="108"/>
      <c r="L563" s="4"/>
      <c r="M563" s="109"/>
      <c r="N563" s="10"/>
      <c r="O563" s="10"/>
      <c r="P563" s="229"/>
      <c r="Q563" s="229"/>
      <c r="R563" s="229"/>
      <c r="S563" s="229"/>
      <c r="T563" s="229"/>
      <c r="U563" s="229"/>
      <c r="V563" s="229"/>
      <c r="W563" s="229"/>
      <c r="X563" s="229"/>
      <c r="Y563" s="229"/>
      <c r="Z563" s="229"/>
      <c r="AA563" s="229"/>
      <c r="AB563" s="229"/>
      <c r="AC563" s="229"/>
      <c r="AD563" s="229"/>
      <c r="AE563" s="229"/>
      <c r="AF563" s="229"/>
      <c r="AG563" s="229"/>
      <c r="AH563" s="229"/>
      <c r="AI563" s="229"/>
      <c r="AJ563" s="229"/>
      <c r="AK563" s="229"/>
      <c r="AL563" s="229"/>
      <c r="AM563" s="229"/>
      <c r="AN563" s="229"/>
      <c r="AO563" s="229"/>
      <c r="AP563" s="229"/>
      <c r="AQ563" s="229"/>
      <c r="AR563" s="229"/>
      <c r="AS563" s="229"/>
      <c r="AT563" s="229"/>
      <c r="AU563" s="229"/>
      <c r="AV563" s="229"/>
      <c r="AW563" s="229"/>
      <c r="AX563" s="229"/>
      <c r="AY563" s="229"/>
      <c r="AZ563" s="229"/>
      <c r="BA563" s="229"/>
      <c r="BB563" s="229"/>
      <c r="BC563" s="229"/>
      <c r="BD563" s="229"/>
      <c r="BE563" s="229"/>
      <c r="BF563" s="229"/>
      <c r="BG563" s="229"/>
      <c r="BH563" s="229"/>
      <c r="BI563" s="229"/>
      <c r="BJ563" s="229"/>
      <c r="BK563" s="229"/>
    </row>
    <row r="564" spans="1:73" x14ac:dyDescent="0.2">
      <c r="A564" s="72" t="s">
        <v>568</v>
      </c>
      <c r="B564" s="73" t="s">
        <v>569</v>
      </c>
      <c r="C564" s="73" t="s">
        <v>856</v>
      </c>
      <c r="D564" s="73" t="s">
        <v>857</v>
      </c>
      <c r="E564" s="145"/>
      <c r="F564" s="133">
        <v>3128162</v>
      </c>
      <c r="G564" s="78">
        <f t="shared" ref="G564" si="22">SUM(F564-E564)</f>
        <v>3128162</v>
      </c>
      <c r="H564" s="74"/>
      <c r="I564" s="98"/>
      <c r="J564" s="99"/>
      <c r="K564" s="108"/>
      <c r="L564" s="4"/>
      <c r="M564" s="109"/>
      <c r="N564" s="10"/>
      <c r="O564" s="10"/>
      <c r="P564" s="229"/>
      <c r="Q564" s="229"/>
      <c r="R564" s="229"/>
      <c r="S564" s="229"/>
      <c r="T564" s="229"/>
      <c r="U564" s="229"/>
      <c r="V564" s="229"/>
      <c r="W564" s="229"/>
      <c r="X564" s="229"/>
      <c r="Y564" s="229"/>
      <c r="Z564" s="229"/>
      <c r="AA564" s="229"/>
      <c r="AB564" s="229"/>
      <c r="AC564" s="229"/>
      <c r="AD564" s="229"/>
      <c r="AE564" s="229"/>
      <c r="AF564" s="229"/>
      <c r="AG564" s="229"/>
      <c r="AH564" s="229"/>
      <c r="AI564" s="229"/>
      <c r="AJ564" s="229"/>
      <c r="AK564" s="229"/>
      <c r="AL564" s="229"/>
      <c r="AM564" s="229"/>
      <c r="AN564" s="229"/>
      <c r="AO564" s="229"/>
      <c r="AP564" s="229"/>
      <c r="AQ564" s="229"/>
      <c r="AR564" s="229"/>
      <c r="AS564" s="229"/>
      <c r="AT564" s="229"/>
      <c r="AU564" s="229"/>
      <c r="AV564" s="229"/>
      <c r="AW564" s="229"/>
      <c r="AX564" s="229"/>
      <c r="AY564" s="229"/>
      <c r="AZ564" s="229"/>
      <c r="BA564" s="229"/>
      <c r="BB564" s="229"/>
      <c r="BC564" s="229"/>
      <c r="BD564" s="229"/>
      <c r="BE564" s="229"/>
      <c r="BF564" s="229"/>
      <c r="BG564" s="229"/>
      <c r="BH564" s="229"/>
      <c r="BI564" s="229"/>
      <c r="BJ564" s="229"/>
      <c r="BK564" s="229"/>
    </row>
    <row r="565" spans="1:73" ht="13.5" thickBot="1" x14ac:dyDescent="0.25">
      <c r="A565" s="230" t="s">
        <v>568</v>
      </c>
      <c r="B565" s="231" t="s">
        <v>569</v>
      </c>
      <c r="C565" s="231" t="s">
        <v>935</v>
      </c>
      <c r="D565" s="231" t="s">
        <v>936</v>
      </c>
      <c r="E565" s="146">
        <v>0</v>
      </c>
      <c r="F565" s="147">
        <v>143274</v>
      </c>
      <c r="G565" s="92">
        <f t="shared" si="21"/>
        <v>143274</v>
      </c>
      <c r="H565" s="93"/>
      <c r="I565" s="100"/>
      <c r="J565" s="101"/>
      <c r="K565" s="110"/>
      <c r="L565" s="111"/>
      <c r="M565" s="112"/>
      <c r="P565" s="229"/>
      <c r="Q565" s="229"/>
      <c r="R565" s="229"/>
      <c r="S565" s="229"/>
      <c r="T565" s="229"/>
      <c r="U565" s="229"/>
      <c r="V565" s="229"/>
      <c r="W565" s="229"/>
      <c r="X565" s="229"/>
      <c r="Y565" s="229"/>
      <c r="Z565" s="229"/>
      <c r="AA565" s="229"/>
      <c r="AB565" s="229"/>
      <c r="AC565" s="229"/>
      <c r="AD565" s="229"/>
      <c r="AE565" s="229"/>
      <c r="AF565" s="229"/>
      <c r="AG565" s="229"/>
      <c r="AH565" s="229"/>
      <c r="AI565" s="229"/>
      <c r="AJ565" s="229"/>
      <c r="AK565" s="229"/>
      <c r="AL565" s="229"/>
      <c r="AM565" s="229"/>
      <c r="AN565" s="229"/>
      <c r="AO565" s="229"/>
      <c r="AP565" s="229"/>
      <c r="AQ565" s="229"/>
      <c r="AR565" s="229"/>
      <c r="AS565" s="229"/>
      <c r="AT565" s="229"/>
      <c r="AU565" s="229"/>
      <c r="AV565" s="229"/>
      <c r="AW565" s="229"/>
      <c r="AX565" s="229"/>
      <c r="AY565" s="229"/>
      <c r="AZ565" s="229"/>
      <c r="BA565" s="229"/>
      <c r="BB565" s="229"/>
      <c r="BC565" s="229"/>
      <c r="BD565" s="229"/>
      <c r="BE565" s="229"/>
      <c r="BF565" s="229"/>
      <c r="BG565" s="229"/>
      <c r="BH565" s="229"/>
      <c r="BI565" s="229"/>
      <c r="BJ565" s="229"/>
      <c r="BK565" s="229"/>
    </row>
    <row r="566" spans="1:73" ht="13.5" thickBot="1" x14ac:dyDescent="0.25">
      <c r="A566" s="30">
        <f>COUNTA(A561:A565)</f>
        <v>5</v>
      </c>
      <c r="B566" s="31" t="s">
        <v>910</v>
      </c>
      <c r="C566" s="31"/>
      <c r="D566" s="31"/>
      <c r="E566" s="226">
        <f>SUM(E561:E565)</f>
        <v>0</v>
      </c>
      <c r="F566" s="159">
        <f>SUM(F561:F565)</f>
        <v>101003281</v>
      </c>
      <c r="G566" s="79">
        <f>SUM(G561:G565)</f>
        <v>101003281</v>
      </c>
      <c r="H566" s="45"/>
      <c r="I566" s="80"/>
      <c r="J566" s="81"/>
      <c r="K566" s="113"/>
      <c r="L566" s="114"/>
      <c r="M566" s="115"/>
    </row>
    <row r="567" spans="1:73" ht="26.25" customHeight="1" thickBot="1" x14ac:dyDescent="0.25">
      <c r="A567" s="243" t="s">
        <v>912</v>
      </c>
      <c r="B567" s="244"/>
      <c r="C567" s="244"/>
      <c r="D567" s="244"/>
      <c r="E567" s="244"/>
      <c r="F567" s="244"/>
      <c r="G567" s="244"/>
      <c r="H567" s="244"/>
      <c r="I567" s="244"/>
      <c r="J567" s="244"/>
      <c r="K567" s="244"/>
      <c r="L567" s="244"/>
      <c r="M567" s="244"/>
    </row>
    <row r="568" spans="1:73" ht="13.5" thickBot="1" x14ac:dyDescent="0.25">
      <c r="A568" s="232" t="s">
        <v>568</v>
      </c>
      <c r="B568" s="233" t="s">
        <v>569</v>
      </c>
      <c r="C568" s="233" t="s">
        <v>933</v>
      </c>
      <c r="D568" s="233" t="s">
        <v>934</v>
      </c>
      <c r="E568" s="179">
        <v>0</v>
      </c>
      <c r="F568" s="180">
        <v>382063</v>
      </c>
      <c r="G568" s="181">
        <f t="shared" ref="G568" si="23">SUM(F568-E568)</f>
        <v>382063</v>
      </c>
      <c r="H568" s="182"/>
      <c r="I568" s="183"/>
      <c r="J568" s="184"/>
      <c r="K568" s="227"/>
      <c r="L568" s="228"/>
      <c r="M568" s="116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34"/>
      <c r="AB568" s="234"/>
      <c r="AC568" s="234"/>
      <c r="AD568" s="234"/>
      <c r="AE568" s="234"/>
      <c r="AF568" s="234"/>
      <c r="AG568" s="234"/>
      <c r="AH568" s="234"/>
      <c r="AI568" s="234"/>
      <c r="AJ568" s="234"/>
      <c r="AK568" s="234"/>
      <c r="AL568" s="234"/>
      <c r="AM568" s="234"/>
      <c r="AN568" s="234"/>
      <c r="AO568" s="234"/>
      <c r="AP568" s="234"/>
      <c r="AQ568" s="234"/>
      <c r="AR568" s="234"/>
      <c r="AS568" s="234"/>
      <c r="AT568" s="234"/>
      <c r="AU568" s="234"/>
      <c r="AV568" s="234"/>
      <c r="AW568" s="234"/>
      <c r="AX568" s="234"/>
      <c r="AY568" s="234"/>
      <c r="AZ568" s="234"/>
      <c r="BA568" s="234"/>
      <c r="BB568" s="234"/>
      <c r="BC568" s="234"/>
      <c r="BD568" s="234"/>
      <c r="BE568" s="234"/>
      <c r="BF568" s="234"/>
      <c r="BG568" s="234"/>
      <c r="BH568" s="234"/>
      <c r="BI568" s="234"/>
      <c r="BJ568" s="234"/>
      <c r="BK568" s="234"/>
    </row>
    <row r="569" spans="1:73" ht="13.5" thickBot="1" x14ac:dyDescent="0.25">
      <c r="A569" s="30">
        <f>COUNTA(A568:A568)</f>
        <v>1</v>
      </c>
      <c r="B569" s="238" t="s">
        <v>952</v>
      </c>
      <c r="C569" s="83"/>
      <c r="D569" s="84"/>
      <c r="E569" s="104">
        <f>SUM(E568:E568)</f>
        <v>0</v>
      </c>
      <c r="F569" s="159">
        <f>SUM(F568:F568)</f>
        <v>382063</v>
      </c>
      <c r="G569" s="82">
        <f>SUM(G567:G568)</f>
        <v>382063</v>
      </c>
      <c r="H569" s="85"/>
      <c r="I569" s="86"/>
      <c r="J569" s="87"/>
      <c r="K569" s="113"/>
      <c r="L569" s="114"/>
      <c r="M569" s="115"/>
    </row>
    <row r="571" spans="1:73" s="118" customFormat="1" x14ac:dyDescent="0.2">
      <c r="A571" s="117">
        <f>SUM(A552)</f>
        <v>542</v>
      </c>
      <c r="B571" s="118" t="s">
        <v>913</v>
      </c>
      <c r="E571" s="119">
        <f>SUM(E552+E555+E556)</f>
        <v>2271843526</v>
      </c>
      <c r="F571" s="119">
        <f>SUM(F552+F566+F569)</f>
        <v>2368884627</v>
      </c>
      <c r="G571" s="119">
        <f>SUM(G552+G555+G556+G566+G569)</f>
        <v>97041101</v>
      </c>
      <c r="I571" s="120"/>
      <c r="J571" s="120"/>
      <c r="K571" s="120"/>
      <c r="L571" s="120"/>
      <c r="M571" s="121"/>
      <c r="N571" s="120"/>
      <c r="O571" s="120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 s="122"/>
      <c r="BM571" s="122"/>
      <c r="BN571" s="122"/>
      <c r="BO571" s="122"/>
      <c r="BP571" s="122"/>
      <c r="BQ571" s="122"/>
      <c r="BR571" s="122"/>
      <c r="BS571" s="122"/>
      <c r="BT571" s="122"/>
      <c r="BU571" s="122"/>
    </row>
  </sheetData>
  <sortState ref="W9:AC548">
    <sortCondition ref="W9:W548"/>
    <sortCondition ref="Y9:Y548"/>
  </sortState>
  <mergeCells count="10">
    <mergeCell ref="A558:M558"/>
    <mergeCell ref="A559:M560"/>
    <mergeCell ref="A567:M567"/>
    <mergeCell ref="I1:I8"/>
    <mergeCell ref="J1:J8"/>
    <mergeCell ref="K1:M1"/>
    <mergeCell ref="K2:M2"/>
    <mergeCell ref="K3:M3"/>
    <mergeCell ref="K4:M4"/>
    <mergeCell ref="A5:D6"/>
  </mergeCells>
  <conditionalFormatting sqref="H566 I551:O551 N340:O347 L340:M362 I9:O339 I340:K364 N349:O547 N555:O556 I366:M550 G551:H554">
    <cfRule type="cellIs" dxfId="51" priority="76" operator="lessThan">
      <formula>0</formula>
    </cfRule>
  </conditionalFormatting>
  <conditionalFormatting sqref="G9 G557">
    <cfRule type="cellIs" dxfId="50" priority="125" operator="lessThan">
      <formula>0</formula>
    </cfRule>
  </conditionalFormatting>
  <conditionalFormatting sqref="N548:O550">
    <cfRule type="cellIs" dxfId="49" priority="56" operator="lessThan">
      <formula>0</formula>
    </cfRule>
  </conditionalFormatting>
  <conditionalFormatting sqref="N348:O348">
    <cfRule type="cellIs" dxfId="48" priority="55" operator="lessThan">
      <formula>0</formula>
    </cfRule>
  </conditionalFormatting>
  <conditionalFormatting sqref="H9 H557">
    <cfRule type="cellIs" dxfId="47" priority="45" operator="lessThan">
      <formula>0</formula>
    </cfRule>
  </conditionalFormatting>
  <conditionalFormatting sqref="L363:L364">
    <cfRule type="cellIs" dxfId="46" priority="37" operator="lessThan">
      <formula>0</formula>
    </cfRule>
  </conditionalFormatting>
  <conditionalFormatting sqref="M363:M364">
    <cfRule type="cellIs" dxfId="45" priority="36" operator="lessThan">
      <formula>0</formula>
    </cfRule>
  </conditionalFormatting>
  <conditionalFormatting sqref="H568">
    <cfRule type="cellIs" dxfId="44" priority="15" operator="lessThan">
      <formula>0</formula>
    </cfRule>
  </conditionalFormatting>
  <conditionalFormatting sqref="G568">
    <cfRule type="cellIs" dxfId="43" priority="20" operator="lessThan">
      <formula>0</formula>
    </cfRule>
  </conditionalFormatting>
  <conditionalFormatting sqref="I566:J566 I561:J563">
    <cfRule type="cellIs" dxfId="42" priority="31" operator="lessThan">
      <formula>0</formula>
    </cfRule>
    <cfRule type="cellIs" priority="32" operator="lessThan">
      <formula>0</formula>
    </cfRule>
  </conditionalFormatting>
  <conditionalFormatting sqref="G566">
    <cfRule type="cellIs" dxfId="41" priority="27" operator="lessThan">
      <formula>0</formula>
    </cfRule>
  </conditionalFormatting>
  <conditionalFormatting sqref="I565:J565">
    <cfRule type="cellIs" dxfId="40" priority="28" operator="lessThan">
      <formula>0</formula>
    </cfRule>
    <cfRule type="cellIs" priority="29" operator="lessThan">
      <formula>0</formula>
    </cfRule>
  </conditionalFormatting>
  <conditionalFormatting sqref="H569">
    <cfRule type="cellIs" dxfId="39" priority="24" operator="lessThan">
      <formula>0</formula>
    </cfRule>
    <cfRule type="cellIs" priority="25" operator="lessThan">
      <formula>0</formula>
    </cfRule>
  </conditionalFormatting>
  <conditionalFormatting sqref="G569">
    <cfRule type="cellIs" dxfId="38" priority="21" operator="lessThan">
      <formula>0</formula>
    </cfRule>
  </conditionalFormatting>
  <conditionalFormatting sqref="G568">
    <cfRule type="cellIs" dxfId="37" priority="18" operator="lessThan">
      <formula>0</formula>
    </cfRule>
  </conditionalFormatting>
  <conditionalFormatting sqref="G561:G563 G565">
    <cfRule type="cellIs" dxfId="36" priority="14" operator="lessThan">
      <formula>0</formula>
    </cfRule>
  </conditionalFormatting>
  <conditionalFormatting sqref="H561:H563 H565">
    <cfRule type="cellIs" dxfId="35" priority="13" operator="lessThan">
      <formula>0</formula>
    </cfRule>
  </conditionalFormatting>
  <conditionalFormatting sqref="I564:J564">
    <cfRule type="cellIs" dxfId="34" priority="10" operator="lessThan">
      <formula>0</formula>
    </cfRule>
    <cfRule type="cellIs" priority="11" operator="lessThan">
      <formula>0</formula>
    </cfRule>
  </conditionalFormatting>
  <conditionalFormatting sqref="G564">
    <cfRule type="cellIs" dxfId="33" priority="9" operator="lessThan">
      <formula>0</formula>
    </cfRule>
  </conditionalFormatting>
  <conditionalFormatting sqref="H564">
    <cfRule type="cellIs" dxfId="32" priority="8" operator="lessThan">
      <formula>0</formula>
    </cfRule>
  </conditionalFormatting>
  <conditionalFormatting sqref="I365:K365">
    <cfRule type="cellIs" dxfId="31" priority="7" operator="lessThan">
      <formula>0</formula>
    </cfRule>
  </conditionalFormatting>
  <conditionalFormatting sqref="L365">
    <cfRule type="cellIs" dxfId="30" priority="6" operator="lessThan">
      <formula>0</formula>
    </cfRule>
  </conditionalFormatting>
  <conditionalFormatting sqref="M365">
    <cfRule type="cellIs" dxfId="29" priority="5" operator="lessThan">
      <formula>0</formula>
    </cfRule>
  </conditionalFormatting>
  <conditionalFormatting sqref="G10:G550">
    <cfRule type="cellIs" dxfId="28" priority="4" operator="lessThan">
      <formula>0</formula>
    </cfRule>
  </conditionalFormatting>
  <conditionalFormatting sqref="H10:H550">
    <cfRule type="cellIs" dxfId="27" priority="3" operator="lessThan">
      <formula>0</formula>
    </cfRule>
  </conditionalFormatting>
  <conditionalFormatting sqref="G555:G556">
    <cfRule type="cellIs" dxfId="26" priority="2" operator="lessThan">
      <formula>0</formula>
    </cfRule>
  </conditionalFormatting>
  <conditionalFormatting sqref="H555:H556">
    <cfRule type="cellIs" dxfId="25" priority="1" operator="lessThan">
      <formula>0</formula>
    </cfRule>
  </conditionalFormatting>
  <printOptions horizontalCentered="1" gridLines="1"/>
  <pageMargins left="0.5" right="0.5" top="0.66" bottom="0.56000000000000005" header="0.3" footer="0.3"/>
  <pageSetup scale="80" orientation="landscape" r:id="rId1"/>
  <headerFooter>
    <oddHeader xml:space="preserve">&amp;L&amp;"Times,Regular"FY20 Comp of FY19 Final 06/10/19 vs 
FY20 Initial 07/16/19 State Aid Allocation&amp;C&amp;"Times,Regular"Oklahoma State Department of Education&amp;R&amp;"Times,Regular"07/16/19
</oddHeader>
    <oddFooter>&amp;L&amp;"Times,Regular"State Aid Section
&amp;A
&amp;C&amp;"Times,Regular"&amp;P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Q590"/>
  <sheetViews>
    <sheetView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N566" sqref="N566"/>
    </sheetView>
  </sheetViews>
  <sheetFormatPr defaultRowHeight="12.75" x14ac:dyDescent="0.2"/>
  <cols>
    <col min="1" max="1" width="4.42578125" style="41" customWidth="1"/>
    <col min="2" max="2" width="16.7109375" style="10" customWidth="1"/>
    <col min="3" max="3" width="6.7109375" style="10" customWidth="1"/>
    <col min="4" max="4" width="30.7109375" style="10" customWidth="1"/>
    <col min="5" max="5" width="16.5703125" style="10" customWidth="1"/>
    <col min="6" max="6" width="17.28515625" style="10" customWidth="1"/>
    <col min="7" max="7" width="14.5703125" style="38" customWidth="1"/>
    <col min="8" max="8" width="12.7109375" style="10" bestFit="1" customWidth="1"/>
    <col min="9" max="9" width="4.42578125" style="39" customWidth="1"/>
    <col min="10" max="10" width="4.28515625" style="39" customWidth="1"/>
    <col min="11" max="12" width="4.28515625" customWidth="1"/>
    <col min="13" max="13" width="3.5703125" style="204" customWidth="1"/>
    <col min="14" max="14" width="14" style="204" bestFit="1" customWidth="1"/>
    <col min="15" max="15" width="5.140625" style="204" bestFit="1" customWidth="1"/>
    <col min="16" max="16" width="9.140625" style="204"/>
    <col min="17" max="17" width="14.7109375" style="204" bestFit="1" customWidth="1"/>
    <col min="21" max="22" width="10.5703125" bestFit="1" customWidth="1"/>
    <col min="486" max="16384" width="9.140625" style="10"/>
  </cols>
  <sheetData>
    <row r="1" spans="1:485" ht="12.75" customHeight="1" x14ac:dyDescent="0.2">
      <c r="A1" s="5" t="s">
        <v>879</v>
      </c>
      <c r="B1" s="6"/>
      <c r="C1" s="6"/>
      <c r="D1" s="6"/>
      <c r="E1" s="8" t="s">
        <v>864</v>
      </c>
      <c r="F1" s="160" t="s">
        <v>865</v>
      </c>
      <c r="G1" s="9" t="s">
        <v>866</v>
      </c>
      <c r="H1" s="42" t="s">
        <v>869</v>
      </c>
      <c r="I1" s="245" t="s">
        <v>871</v>
      </c>
      <c r="J1" s="248" t="s">
        <v>872</v>
      </c>
    </row>
    <row r="2" spans="1:485" ht="13.5" customHeight="1" x14ac:dyDescent="0.2">
      <c r="A2" s="125"/>
      <c r="B2" s="126" t="s">
        <v>909</v>
      </c>
      <c r="C2" s="127"/>
      <c r="D2" s="127"/>
      <c r="E2" s="171" t="s">
        <v>894</v>
      </c>
      <c r="F2" s="202" t="s">
        <v>929</v>
      </c>
      <c r="G2" s="15" t="s">
        <v>867</v>
      </c>
      <c r="H2" s="64" t="s">
        <v>891</v>
      </c>
      <c r="I2" s="246"/>
      <c r="J2" s="249"/>
    </row>
    <row r="3" spans="1:485" x14ac:dyDescent="0.2">
      <c r="A3" s="129"/>
      <c r="B3" s="126" t="s">
        <v>910</v>
      </c>
      <c r="C3" s="127"/>
      <c r="D3" s="127"/>
      <c r="E3" s="171" t="s">
        <v>915</v>
      </c>
      <c r="F3" s="199" t="s">
        <v>915</v>
      </c>
      <c r="G3" s="15" t="s">
        <v>868</v>
      </c>
      <c r="H3" s="64" t="s">
        <v>892</v>
      </c>
      <c r="I3" s="246"/>
      <c r="J3" s="249"/>
    </row>
    <row r="4" spans="1:485" ht="12.75" customHeight="1" x14ac:dyDescent="0.2">
      <c r="A4" s="130"/>
      <c r="B4" s="127"/>
      <c r="C4" s="127"/>
      <c r="D4" s="127"/>
      <c r="E4" s="156" t="s">
        <v>944</v>
      </c>
      <c r="F4" s="51" t="s">
        <v>944</v>
      </c>
      <c r="G4" s="15"/>
      <c r="H4" s="64" t="s">
        <v>893</v>
      </c>
      <c r="I4" s="246"/>
      <c r="J4" s="249"/>
    </row>
    <row r="5" spans="1:485" ht="12.75" customHeight="1" x14ac:dyDescent="0.2">
      <c r="A5" s="260" t="s">
        <v>916</v>
      </c>
      <c r="B5" s="261"/>
      <c r="C5" s="261"/>
      <c r="D5" s="261"/>
      <c r="E5" s="157" t="s">
        <v>896</v>
      </c>
      <c r="F5" s="52" t="s">
        <v>930</v>
      </c>
      <c r="G5" s="15"/>
      <c r="H5" s="12"/>
      <c r="I5" s="246"/>
      <c r="J5" s="249"/>
    </row>
    <row r="6" spans="1:485" x14ac:dyDescent="0.2">
      <c r="A6" s="260"/>
      <c r="B6" s="261"/>
      <c r="C6" s="261"/>
      <c r="D6" s="261"/>
      <c r="E6" s="157" t="s">
        <v>897</v>
      </c>
      <c r="F6" s="52" t="s">
        <v>937</v>
      </c>
      <c r="G6" s="19" t="s">
        <v>947</v>
      </c>
      <c r="H6" s="12"/>
      <c r="I6" s="246"/>
      <c r="J6" s="249"/>
    </row>
    <row r="7" spans="1:485" x14ac:dyDescent="0.2">
      <c r="A7" s="11"/>
      <c r="B7" s="1"/>
      <c r="C7" s="1"/>
      <c r="D7" s="1"/>
      <c r="E7" s="157" t="s">
        <v>898</v>
      </c>
      <c r="F7" s="52" t="s">
        <v>938</v>
      </c>
      <c r="G7" s="19" t="s">
        <v>948</v>
      </c>
      <c r="H7" s="12"/>
      <c r="I7" s="246"/>
      <c r="J7" s="249"/>
    </row>
    <row r="8" spans="1:485" ht="13.5" thickBot="1" x14ac:dyDescent="0.25">
      <c r="A8" s="20" t="s">
        <v>0</v>
      </c>
      <c r="B8" s="21"/>
      <c r="C8" s="22" t="s">
        <v>1</v>
      </c>
      <c r="D8" s="155"/>
      <c r="E8" s="158" t="s">
        <v>899</v>
      </c>
      <c r="F8" s="53" t="s">
        <v>939</v>
      </c>
      <c r="G8" s="25" t="s">
        <v>949</v>
      </c>
      <c r="H8" s="43"/>
      <c r="I8" s="247"/>
      <c r="J8" s="250"/>
    </row>
    <row r="9" spans="1:485" s="40" customFormat="1" x14ac:dyDescent="0.2">
      <c r="A9" s="46" t="s">
        <v>2</v>
      </c>
      <c r="B9" s="47" t="s">
        <v>3</v>
      </c>
      <c r="C9" s="47" t="s">
        <v>4</v>
      </c>
      <c r="D9" s="47" t="s">
        <v>5</v>
      </c>
      <c r="E9" s="26">
        <v>689383</v>
      </c>
      <c r="F9" s="131">
        <v>658040</v>
      </c>
      <c r="G9" s="2">
        <f>SUM(F9-E9)</f>
        <v>-31343</v>
      </c>
      <c r="H9" s="44">
        <f t="shared" ref="H9:H72" si="0">ROUND(G9/E9,4)</f>
        <v>-4.5499999999999999E-2</v>
      </c>
      <c r="I9" s="200" t="s">
        <v>870</v>
      </c>
      <c r="J9" s="202" t="s">
        <v>870</v>
      </c>
      <c r="K9"/>
      <c r="L9"/>
      <c r="M9" s="47"/>
      <c r="N9" s="47"/>
      <c r="O9" s="47"/>
      <c r="P9" s="47"/>
      <c r="Q9" s="20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</row>
    <row r="10" spans="1:485" s="40" customFormat="1" x14ac:dyDescent="0.2">
      <c r="A10" s="46" t="s">
        <v>2</v>
      </c>
      <c r="B10" s="47" t="s">
        <v>3</v>
      </c>
      <c r="C10" s="47" t="s">
        <v>6</v>
      </c>
      <c r="D10" s="47" t="s">
        <v>7</v>
      </c>
      <c r="E10" s="26">
        <v>3346179</v>
      </c>
      <c r="F10" s="131">
        <v>3429042</v>
      </c>
      <c r="G10" s="2">
        <f t="shared" ref="G10:G73" si="1">SUM(F10-E10)</f>
        <v>82863</v>
      </c>
      <c r="H10" s="44">
        <f t="shared" si="0"/>
        <v>2.4799999999999999E-2</v>
      </c>
      <c r="I10" s="200" t="s">
        <v>870</v>
      </c>
      <c r="J10" s="202" t="s">
        <v>870</v>
      </c>
      <c r="K10"/>
      <c r="L10"/>
      <c r="M10" s="47"/>
      <c r="N10" s="47"/>
      <c r="O10" s="47"/>
      <c r="P10" s="47"/>
      <c r="Q10" s="20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</row>
    <row r="11" spans="1:485" s="40" customFormat="1" x14ac:dyDescent="0.2">
      <c r="A11" s="46" t="s">
        <v>2</v>
      </c>
      <c r="B11" s="47" t="s">
        <v>3</v>
      </c>
      <c r="C11" s="47" t="s">
        <v>8</v>
      </c>
      <c r="D11" s="47" t="s">
        <v>9</v>
      </c>
      <c r="E11" s="26">
        <v>1212241</v>
      </c>
      <c r="F11" s="131">
        <v>1186476</v>
      </c>
      <c r="G11" s="2">
        <f t="shared" si="1"/>
        <v>-25765</v>
      </c>
      <c r="H11" s="44">
        <f t="shared" si="0"/>
        <v>-2.1299999999999999E-2</v>
      </c>
      <c r="I11" s="200" t="s">
        <v>870</v>
      </c>
      <c r="J11" s="202" t="s">
        <v>870</v>
      </c>
      <c r="K11"/>
      <c r="L11"/>
      <c r="M11" s="47"/>
      <c r="N11" s="47"/>
      <c r="O11" s="47"/>
      <c r="P11" s="47"/>
      <c r="Q11" s="20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</row>
    <row r="12" spans="1:485" s="40" customFormat="1" x14ac:dyDescent="0.2">
      <c r="A12" s="46" t="s">
        <v>2</v>
      </c>
      <c r="B12" s="47" t="s">
        <v>3</v>
      </c>
      <c r="C12" s="47" t="s">
        <v>10</v>
      </c>
      <c r="D12" s="47" t="s">
        <v>11</v>
      </c>
      <c r="E12" s="26">
        <v>1782347</v>
      </c>
      <c r="F12" s="131">
        <v>1866338</v>
      </c>
      <c r="G12" s="2">
        <f t="shared" si="1"/>
        <v>83991</v>
      </c>
      <c r="H12" s="44">
        <f t="shared" si="0"/>
        <v>4.7100000000000003E-2</v>
      </c>
      <c r="I12" s="200" t="s">
        <v>870</v>
      </c>
      <c r="J12" s="202" t="s">
        <v>870</v>
      </c>
      <c r="K12"/>
      <c r="L12"/>
      <c r="M12" s="47"/>
      <c r="N12" s="47"/>
      <c r="O12" s="47"/>
      <c r="P12" s="47"/>
      <c r="Q12" s="20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</row>
    <row r="13" spans="1:485" s="40" customFormat="1" x14ac:dyDescent="0.2">
      <c r="A13" s="46" t="s">
        <v>2</v>
      </c>
      <c r="B13" s="47" t="s">
        <v>3</v>
      </c>
      <c r="C13" s="47" t="s">
        <v>12</v>
      </c>
      <c r="D13" s="47" t="s">
        <v>13</v>
      </c>
      <c r="E13" s="26">
        <v>812624</v>
      </c>
      <c r="F13" s="131">
        <v>896508</v>
      </c>
      <c r="G13" s="2">
        <f t="shared" si="1"/>
        <v>83884</v>
      </c>
      <c r="H13" s="44">
        <f t="shared" si="0"/>
        <v>0.1032</v>
      </c>
      <c r="I13" s="200" t="s">
        <v>870</v>
      </c>
      <c r="J13" s="202" t="s">
        <v>870</v>
      </c>
      <c r="K13"/>
      <c r="L13"/>
      <c r="M13" s="47"/>
      <c r="N13" s="47"/>
      <c r="O13" s="47"/>
      <c r="P13" s="47"/>
      <c r="Q13" s="20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</row>
    <row r="14" spans="1:485" s="40" customFormat="1" x14ac:dyDescent="0.2">
      <c r="A14" s="46" t="s">
        <v>2</v>
      </c>
      <c r="B14" s="47" t="s">
        <v>3</v>
      </c>
      <c r="C14" s="47" t="s">
        <v>14</v>
      </c>
      <c r="D14" s="47" t="s">
        <v>15</v>
      </c>
      <c r="E14" s="26">
        <v>517725</v>
      </c>
      <c r="F14" s="131">
        <v>386634</v>
      </c>
      <c r="G14" s="2">
        <f t="shared" si="1"/>
        <v>-131091</v>
      </c>
      <c r="H14" s="44">
        <f t="shared" si="0"/>
        <v>-0.25319999999999998</v>
      </c>
      <c r="I14" s="200" t="s">
        <v>870</v>
      </c>
      <c r="J14" s="202" t="s">
        <v>870</v>
      </c>
      <c r="K14"/>
      <c r="L14"/>
      <c r="M14" s="47"/>
      <c r="N14" s="47"/>
      <c r="O14" s="47"/>
      <c r="P14" s="47"/>
      <c r="Q14" s="20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</row>
    <row r="15" spans="1:485" s="40" customFormat="1" x14ac:dyDescent="0.2">
      <c r="A15" s="46" t="s">
        <v>2</v>
      </c>
      <c r="B15" s="47" t="s">
        <v>3</v>
      </c>
      <c r="C15" s="47" t="s">
        <v>16</v>
      </c>
      <c r="D15" s="47" t="s">
        <v>17</v>
      </c>
      <c r="E15" s="26">
        <v>1298141</v>
      </c>
      <c r="F15" s="131">
        <v>1234278</v>
      </c>
      <c r="G15" s="2">
        <f t="shared" si="1"/>
        <v>-63863</v>
      </c>
      <c r="H15" s="44">
        <f t="shared" si="0"/>
        <v>-4.9200000000000001E-2</v>
      </c>
      <c r="I15" s="200" t="s">
        <v>870</v>
      </c>
      <c r="J15" s="202" t="s">
        <v>870</v>
      </c>
      <c r="K15"/>
      <c r="L15"/>
      <c r="M15" s="47"/>
      <c r="N15" s="47"/>
      <c r="O15" s="47"/>
      <c r="P15" s="47"/>
      <c r="Q15" s="20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</row>
    <row r="16" spans="1:485" s="40" customFormat="1" x14ac:dyDescent="0.2">
      <c r="A16" s="46" t="s">
        <v>2</v>
      </c>
      <c r="B16" s="47" t="s">
        <v>3</v>
      </c>
      <c r="C16" s="47" t="s">
        <v>18</v>
      </c>
      <c r="D16" s="47" t="s">
        <v>19</v>
      </c>
      <c r="E16" s="26">
        <v>5019957</v>
      </c>
      <c r="F16" s="131">
        <v>5077990</v>
      </c>
      <c r="G16" s="2">
        <f t="shared" si="1"/>
        <v>58033</v>
      </c>
      <c r="H16" s="44">
        <f t="shared" si="0"/>
        <v>1.1599999999999999E-2</v>
      </c>
      <c r="I16" s="200" t="s">
        <v>870</v>
      </c>
      <c r="J16" s="202" t="s">
        <v>870</v>
      </c>
      <c r="K16"/>
      <c r="L16"/>
      <c r="M16" s="47"/>
      <c r="N16" s="47"/>
      <c r="O16" s="47"/>
      <c r="P16" s="47"/>
      <c r="Q16" s="20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</row>
    <row r="17" spans="1:485" s="40" customFormat="1" x14ac:dyDescent="0.2">
      <c r="A17" s="46" t="s">
        <v>2</v>
      </c>
      <c r="B17" s="47" t="s">
        <v>3</v>
      </c>
      <c r="C17" s="47" t="s">
        <v>20</v>
      </c>
      <c r="D17" s="47" t="s">
        <v>21</v>
      </c>
      <c r="E17" s="26">
        <v>6089426</v>
      </c>
      <c r="F17" s="131">
        <v>6453858</v>
      </c>
      <c r="G17" s="2">
        <f t="shared" si="1"/>
        <v>364432</v>
      </c>
      <c r="H17" s="44">
        <f t="shared" si="0"/>
        <v>5.9799999999999999E-2</v>
      </c>
      <c r="I17" s="200" t="s">
        <v>870</v>
      </c>
      <c r="J17" s="202" t="s">
        <v>870</v>
      </c>
      <c r="K17"/>
      <c r="L17"/>
      <c r="M17" s="47"/>
      <c r="N17" s="47"/>
      <c r="O17" s="47"/>
      <c r="P17" s="47"/>
      <c r="Q17" s="20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</row>
    <row r="18" spans="1:485" s="40" customFormat="1" x14ac:dyDescent="0.2">
      <c r="A18" s="46" t="s">
        <v>2</v>
      </c>
      <c r="B18" s="47" t="s">
        <v>3</v>
      </c>
      <c r="C18" s="47" t="s">
        <v>22</v>
      </c>
      <c r="D18" s="47" t="s">
        <v>23</v>
      </c>
      <c r="E18" s="26">
        <v>1072146</v>
      </c>
      <c r="F18" s="131">
        <v>1129375</v>
      </c>
      <c r="G18" s="2">
        <f t="shared" si="1"/>
        <v>57229</v>
      </c>
      <c r="H18" s="44">
        <f t="shared" si="0"/>
        <v>5.3400000000000003E-2</v>
      </c>
      <c r="I18" s="200" t="s">
        <v>870</v>
      </c>
      <c r="J18" s="202" t="s">
        <v>870</v>
      </c>
      <c r="K18"/>
      <c r="L18"/>
      <c r="M18" s="47"/>
      <c r="N18" s="47"/>
      <c r="O18" s="47"/>
      <c r="P18" s="47"/>
      <c r="Q18" s="20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</row>
    <row r="19" spans="1:485" s="40" customFormat="1" x14ac:dyDescent="0.2">
      <c r="A19" s="46" t="s">
        <v>24</v>
      </c>
      <c r="B19" s="47" t="s">
        <v>25</v>
      </c>
      <c r="C19" s="47" t="s">
        <v>26</v>
      </c>
      <c r="D19" s="47" t="s">
        <v>27</v>
      </c>
      <c r="E19" s="26">
        <v>24186</v>
      </c>
      <c r="F19" s="131">
        <v>21523</v>
      </c>
      <c r="G19" s="2">
        <f t="shared" si="1"/>
        <v>-2663</v>
      </c>
      <c r="H19" s="44">
        <f t="shared" si="0"/>
        <v>-0.1101</v>
      </c>
      <c r="I19" s="200">
        <v>1</v>
      </c>
      <c r="J19" s="202">
        <v>1</v>
      </c>
      <c r="K19"/>
      <c r="L19"/>
      <c r="M19" s="47"/>
      <c r="N19" s="47"/>
      <c r="O19" s="47"/>
      <c r="P19" s="47"/>
      <c r="Q19" s="20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</row>
    <row r="20" spans="1:485" s="40" customFormat="1" x14ac:dyDescent="0.2">
      <c r="A20" s="46" t="s">
        <v>24</v>
      </c>
      <c r="B20" s="47" t="s">
        <v>25</v>
      </c>
      <c r="C20" s="47" t="s">
        <v>28</v>
      </c>
      <c r="D20" s="47" t="s">
        <v>29</v>
      </c>
      <c r="E20" s="26">
        <v>528415</v>
      </c>
      <c r="F20" s="131">
        <v>616349</v>
      </c>
      <c r="G20" s="2">
        <f t="shared" si="1"/>
        <v>87934</v>
      </c>
      <c r="H20" s="44">
        <f t="shared" si="0"/>
        <v>0.16639999999999999</v>
      </c>
      <c r="I20" s="200">
        <v>1</v>
      </c>
      <c r="J20" s="202" t="s">
        <v>870</v>
      </c>
      <c r="K20"/>
      <c r="L20"/>
      <c r="M20" s="47"/>
      <c r="N20" s="47"/>
      <c r="O20" s="47"/>
      <c r="P20" s="47"/>
      <c r="Q20" s="20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</row>
    <row r="21" spans="1:485" s="40" customFormat="1" x14ac:dyDescent="0.2">
      <c r="A21" s="46" t="s">
        <v>24</v>
      </c>
      <c r="B21" s="47" t="s">
        <v>25</v>
      </c>
      <c r="C21" s="47" t="s">
        <v>30</v>
      </c>
      <c r="D21" s="47" t="s">
        <v>31</v>
      </c>
      <c r="E21" s="26">
        <v>397570</v>
      </c>
      <c r="F21" s="131">
        <v>455786</v>
      </c>
      <c r="G21" s="2">
        <f t="shared" si="1"/>
        <v>58216</v>
      </c>
      <c r="H21" s="44">
        <f t="shared" si="0"/>
        <v>0.1464</v>
      </c>
      <c r="I21" s="200">
        <v>1</v>
      </c>
      <c r="J21" s="202" t="s">
        <v>870</v>
      </c>
      <c r="K21"/>
      <c r="L21"/>
      <c r="M21" s="47"/>
      <c r="N21" s="47"/>
      <c r="O21" s="47"/>
      <c r="P21" s="47"/>
      <c r="Q21" s="205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</row>
    <row r="22" spans="1:485" s="40" customFormat="1" x14ac:dyDescent="0.2">
      <c r="A22" s="46" t="s">
        <v>32</v>
      </c>
      <c r="B22" s="47" t="s">
        <v>33</v>
      </c>
      <c r="C22" s="47" t="s">
        <v>34</v>
      </c>
      <c r="D22" s="47" t="s">
        <v>35</v>
      </c>
      <c r="E22" s="26">
        <v>1364732</v>
      </c>
      <c r="F22" s="131">
        <v>1423437</v>
      </c>
      <c r="G22" s="2">
        <f t="shared" si="1"/>
        <v>58705</v>
      </c>
      <c r="H22" s="44">
        <f t="shared" si="0"/>
        <v>4.2999999999999997E-2</v>
      </c>
      <c r="I22" s="200" t="s">
        <v>870</v>
      </c>
      <c r="J22" s="202" t="s">
        <v>870</v>
      </c>
      <c r="K22"/>
      <c r="L22"/>
      <c r="M22" s="47"/>
      <c r="N22" s="47"/>
      <c r="O22" s="47"/>
      <c r="P22" s="47"/>
      <c r="Q22" s="205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</row>
    <row r="23" spans="1:485" s="40" customFormat="1" x14ac:dyDescent="0.2">
      <c r="A23" s="46" t="s">
        <v>32</v>
      </c>
      <c r="B23" s="47" t="s">
        <v>33</v>
      </c>
      <c r="C23" s="47" t="s">
        <v>6</v>
      </c>
      <c r="D23" s="47" t="s">
        <v>36</v>
      </c>
      <c r="E23" s="26">
        <v>1487349</v>
      </c>
      <c r="F23" s="131">
        <v>1526607</v>
      </c>
      <c r="G23" s="2">
        <f t="shared" si="1"/>
        <v>39258</v>
      </c>
      <c r="H23" s="44">
        <f t="shared" si="0"/>
        <v>2.64E-2</v>
      </c>
      <c r="I23" s="200" t="s">
        <v>870</v>
      </c>
      <c r="J23" s="202" t="s">
        <v>870</v>
      </c>
      <c r="K23"/>
      <c r="L23"/>
      <c r="M23" s="47"/>
      <c r="N23" s="47"/>
      <c r="O23" s="47"/>
      <c r="P23" s="47"/>
      <c r="Q23" s="20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</row>
    <row r="24" spans="1:485" s="40" customFormat="1" x14ac:dyDescent="0.2">
      <c r="A24" s="46" t="s">
        <v>32</v>
      </c>
      <c r="B24" s="47" t="s">
        <v>33</v>
      </c>
      <c r="C24" s="47" t="s">
        <v>37</v>
      </c>
      <c r="D24" s="47" t="s">
        <v>38</v>
      </c>
      <c r="E24" s="26">
        <v>1120513</v>
      </c>
      <c r="F24" s="131">
        <v>1160421</v>
      </c>
      <c r="G24" s="2">
        <f t="shared" si="1"/>
        <v>39908</v>
      </c>
      <c r="H24" s="44">
        <f t="shared" si="0"/>
        <v>3.56E-2</v>
      </c>
      <c r="I24" s="200" t="s">
        <v>870</v>
      </c>
      <c r="J24" s="202" t="s">
        <v>870</v>
      </c>
      <c r="K24"/>
      <c r="L24"/>
      <c r="M24" s="47"/>
      <c r="N24" s="47"/>
      <c r="O24" s="47"/>
      <c r="P24" s="47"/>
      <c r="Q24" s="205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</row>
    <row r="25" spans="1:485" s="40" customFormat="1" x14ac:dyDescent="0.2">
      <c r="A25" s="46" t="s">
        <v>32</v>
      </c>
      <c r="B25" s="47" t="s">
        <v>33</v>
      </c>
      <c r="C25" s="47" t="s">
        <v>39</v>
      </c>
      <c r="D25" s="47" t="s">
        <v>40</v>
      </c>
      <c r="E25" s="26">
        <v>3748037</v>
      </c>
      <c r="F25" s="131">
        <v>4153560</v>
      </c>
      <c r="G25" s="2">
        <f t="shared" si="1"/>
        <v>405523</v>
      </c>
      <c r="H25" s="44">
        <f t="shared" si="0"/>
        <v>0.1082</v>
      </c>
      <c r="I25" s="200" t="s">
        <v>870</v>
      </c>
      <c r="J25" s="202" t="s">
        <v>870</v>
      </c>
      <c r="K25"/>
      <c r="L25"/>
      <c r="M25" s="47"/>
      <c r="N25" s="47"/>
      <c r="O25" s="47"/>
      <c r="P25" s="47"/>
      <c r="Q25" s="20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</row>
    <row r="26" spans="1:485" s="40" customFormat="1" x14ac:dyDescent="0.2">
      <c r="A26" s="46" t="s">
        <v>32</v>
      </c>
      <c r="B26" s="47" t="s">
        <v>33</v>
      </c>
      <c r="C26" s="47" t="s">
        <v>41</v>
      </c>
      <c r="D26" s="47" t="s">
        <v>42</v>
      </c>
      <c r="E26" s="26">
        <v>1981080</v>
      </c>
      <c r="F26" s="131">
        <v>2161704</v>
      </c>
      <c r="G26" s="2">
        <f t="shared" si="1"/>
        <v>180624</v>
      </c>
      <c r="H26" s="44">
        <f t="shared" si="0"/>
        <v>9.1200000000000003E-2</v>
      </c>
      <c r="I26" s="200" t="s">
        <v>870</v>
      </c>
      <c r="J26" s="202" t="s">
        <v>870</v>
      </c>
      <c r="K26"/>
      <c r="L26"/>
      <c r="M26" s="47"/>
      <c r="N26" s="47"/>
      <c r="O26" s="47"/>
      <c r="P26" s="47"/>
      <c r="Q26" s="205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</row>
    <row r="27" spans="1:485" s="40" customFormat="1" x14ac:dyDescent="0.2">
      <c r="A27" s="46" t="s">
        <v>32</v>
      </c>
      <c r="B27" s="47" t="s">
        <v>33</v>
      </c>
      <c r="C27" s="47" t="s">
        <v>43</v>
      </c>
      <c r="D27" s="47" t="s">
        <v>44</v>
      </c>
      <c r="E27" s="26">
        <v>895103</v>
      </c>
      <c r="F27" s="131">
        <v>932202</v>
      </c>
      <c r="G27" s="2">
        <f t="shared" si="1"/>
        <v>37099</v>
      </c>
      <c r="H27" s="44">
        <f t="shared" si="0"/>
        <v>4.1399999999999999E-2</v>
      </c>
      <c r="I27" s="200" t="s">
        <v>870</v>
      </c>
      <c r="J27" s="202" t="s">
        <v>870</v>
      </c>
      <c r="K27"/>
      <c r="L27"/>
      <c r="M27" s="47"/>
      <c r="N27" s="47"/>
      <c r="O27" s="47"/>
      <c r="P27" s="47"/>
      <c r="Q27" s="205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</row>
    <row r="28" spans="1:485" s="40" customFormat="1" x14ac:dyDescent="0.2">
      <c r="A28" s="46" t="s">
        <v>45</v>
      </c>
      <c r="B28" s="47" t="s">
        <v>46</v>
      </c>
      <c r="C28" s="47" t="s">
        <v>47</v>
      </c>
      <c r="D28" s="47" t="s">
        <v>48</v>
      </c>
      <c r="E28" s="26">
        <v>858810</v>
      </c>
      <c r="F28" s="131">
        <v>822707</v>
      </c>
      <c r="G28" s="2">
        <f t="shared" si="1"/>
        <v>-36103</v>
      </c>
      <c r="H28" s="44">
        <f t="shared" si="0"/>
        <v>-4.2000000000000003E-2</v>
      </c>
      <c r="I28" s="200" t="s">
        <v>870</v>
      </c>
      <c r="J28" s="202" t="s">
        <v>870</v>
      </c>
      <c r="K28"/>
      <c r="L28"/>
      <c r="M28" s="47"/>
      <c r="N28" s="47"/>
      <c r="O28" s="47"/>
      <c r="P28" s="47"/>
      <c r="Q28" s="205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</row>
    <row r="29" spans="1:485" s="40" customFormat="1" x14ac:dyDescent="0.2">
      <c r="A29" s="46" t="s">
        <v>45</v>
      </c>
      <c r="B29" s="47" t="s">
        <v>46</v>
      </c>
      <c r="C29" s="47" t="s">
        <v>49</v>
      </c>
      <c r="D29" s="47" t="s">
        <v>50</v>
      </c>
      <c r="E29" s="26">
        <v>28784</v>
      </c>
      <c r="F29" s="131">
        <v>26463</v>
      </c>
      <c r="G29" s="2">
        <f t="shared" si="1"/>
        <v>-2321</v>
      </c>
      <c r="H29" s="44">
        <f t="shared" si="0"/>
        <v>-8.0600000000000005E-2</v>
      </c>
      <c r="I29" s="200">
        <v>1</v>
      </c>
      <c r="J29" s="202">
        <v>1</v>
      </c>
      <c r="K29"/>
      <c r="L29"/>
      <c r="M29" s="47"/>
      <c r="N29" s="47"/>
      <c r="O29" s="47"/>
      <c r="P29" s="47"/>
      <c r="Q29" s="205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</row>
    <row r="30" spans="1:485" s="40" customFormat="1" x14ac:dyDescent="0.2">
      <c r="A30" s="46" t="s">
        <v>45</v>
      </c>
      <c r="B30" s="47" t="s">
        <v>46</v>
      </c>
      <c r="C30" s="47" t="s">
        <v>51</v>
      </c>
      <c r="D30" s="47" t="s">
        <v>52</v>
      </c>
      <c r="E30" s="26">
        <v>66314</v>
      </c>
      <c r="F30" s="131">
        <v>72082</v>
      </c>
      <c r="G30" s="2">
        <f t="shared" si="1"/>
        <v>5768</v>
      </c>
      <c r="H30" s="44">
        <f t="shared" si="0"/>
        <v>8.6999999999999994E-2</v>
      </c>
      <c r="I30" s="200">
        <v>1</v>
      </c>
      <c r="J30" s="202" t="s">
        <v>870</v>
      </c>
      <c r="K30"/>
      <c r="L30"/>
      <c r="M30" s="47"/>
      <c r="N30" s="47"/>
      <c r="O30" s="47"/>
      <c r="P30" s="47"/>
      <c r="Q30" s="205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</row>
    <row r="31" spans="1:485" s="40" customFormat="1" x14ac:dyDescent="0.2">
      <c r="A31" s="46" t="s">
        <v>45</v>
      </c>
      <c r="B31" s="47" t="s">
        <v>46</v>
      </c>
      <c r="C31" s="47" t="s">
        <v>53</v>
      </c>
      <c r="D31" s="47" t="s">
        <v>54</v>
      </c>
      <c r="E31" s="26">
        <v>1165853</v>
      </c>
      <c r="F31" s="131">
        <v>1236656</v>
      </c>
      <c r="G31" s="2">
        <f t="shared" si="1"/>
        <v>70803</v>
      </c>
      <c r="H31" s="44">
        <f t="shared" si="0"/>
        <v>6.0699999999999997E-2</v>
      </c>
      <c r="I31" s="200" t="s">
        <v>870</v>
      </c>
      <c r="J31" s="202" t="s">
        <v>870</v>
      </c>
      <c r="K31"/>
      <c r="L31"/>
      <c r="M31" s="47"/>
      <c r="N31" s="47"/>
      <c r="O31" s="47"/>
      <c r="P31" s="47"/>
      <c r="Q31" s="205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</row>
    <row r="32" spans="1:485" s="40" customFormat="1" x14ac:dyDescent="0.2">
      <c r="A32" s="46" t="s">
        <v>55</v>
      </c>
      <c r="B32" s="47" t="s">
        <v>56</v>
      </c>
      <c r="C32" s="47" t="s">
        <v>57</v>
      </c>
      <c r="D32" s="47" t="s">
        <v>58</v>
      </c>
      <c r="E32" s="26">
        <v>1717734</v>
      </c>
      <c r="F32" s="131">
        <v>2006229</v>
      </c>
      <c r="G32" s="2">
        <f t="shared" si="1"/>
        <v>288495</v>
      </c>
      <c r="H32" s="44">
        <f t="shared" si="0"/>
        <v>0.16800000000000001</v>
      </c>
      <c r="I32" s="200" t="s">
        <v>870</v>
      </c>
      <c r="J32" s="202" t="s">
        <v>870</v>
      </c>
      <c r="K32"/>
      <c r="L32"/>
      <c r="M32" s="47"/>
      <c r="N32" s="47"/>
      <c r="O32" s="47"/>
      <c r="P32" s="47"/>
      <c r="Q32" s="205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</row>
    <row r="33" spans="1:485" s="40" customFormat="1" x14ac:dyDescent="0.2">
      <c r="A33" s="46" t="s">
        <v>55</v>
      </c>
      <c r="B33" s="47" t="s">
        <v>56</v>
      </c>
      <c r="C33" s="47" t="s">
        <v>59</v>
      </c>
      <c r="D33" s="47" t="s">
        <v>60</v>
      </c>
      <c r="E33" s="26">
        <v>5687542</v>
      </c>
      <c r="F33" s="131">
        <v>6587545</v>
      </c>
      <c r="G33" s="2">
        <f t="shared" si="1"/>
        <v>900003</v>
      </c>
      <c r="H33" s="44">
        <f t="shared" si="0"/>
        <v>0.15820000000000001</v>
      </c>
      <c r="I33" s="200" t="s">
        <v>870</v>
      </c>
      <c r="J33" s="202" t="s">
        <v>870</v>
      </c>
      <c r="K33"/>
      <c r="L33"/>
      <c r="M33" s="47"/>
      <c r="N33" s="47"/>
      <c r="O33" s="47"/>
      <c r="P33" s="47"/>
      <c r="Q33" s="205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</row>
    <row r="34" spans="1:485" s="40" customFormat="1" x14ac:dyDescent="0.2">
      <c r="A34" s="46" t="s">
        <v>55</v>
      </c>
      <c r="B34" s="47" t="s">
        <v>56</v>
      </c>
      <c r="C34" s="47" t="s">
        <v>61</v>
      </c>
      <c r="D34" s="47" t="s">
        <v>62</v>
      </c>
      <c r="E34" s="26">
        <v>446644</v>
      </c>
      <c r="F34" s="131">
        <v>569649</v>
      </c>
      <c r="G34" s="2">
        <f t="shared" si="1"/>
        <v>123005</v>
      </c>
      <c r="H34" s="44">
        <f t="shared" si="0"/>
        <v>0.27539999999999998</v>
      </c>
      <c r="I34" s="200">
        <v>1</v>
      </c>
      <c r="J34" s="202" t="s">
        <v>870</v>
      </c>
      <c r="K34"/>
      <c r="L34"/>
      <c r="M34" s="47"/>
      <c r="N34" s="47"/>
      <c r="O34" s="47"/>
      <c r="P34" s="47"/>
      <c r="Q34" s="205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</row>
    <row r="35" spans="1:485" s="40" customFormat="1" x14ac:dyDescent="0.2">
      <c r="A35" s="46" t="s">
        <v>55</v>
      </c>
      <c r="B35" s="47" t="s">
        <v>56</v>
      </c>
      <c r="C35" s="47" t="s">
        <v>63</v>
      </c>
      <c r="D35" s="47" t="s">
        <v>64</v>
      </c>
      <c r="E35" s="26">
        <v>1120438</v>
      </c>
      <c r="F35" s="131">
        <v>1135912</v>
      </c>
      <c r="G35" s="2">
        <f t="shared" si="1"/>
        <v>15474</v>
      </c>
      <c r="H35" s="44">
        <f t="shared" si="0"/>
        <v>1.38E-2</v>
      </c>
      <c r="I35" s="200" t="s">
        <v>870</v>
      </c>
      <c r="J35" s="202" t="s">
        <v>870</v>
      </c>
      <c r="K35"/>
      <c r="L35"/>
      <c r="M35" s="47"/>
      <c r="N35" s="47"/>
      <c r="O35" s="47"/>
      <c r="P35" s="47"/>
      <c r="Q35" s="20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</row>
    <row r="36" spans="1:485" s="40" customFormat="1" x14ac:dyDescent="0.2">
      <c r="A36" s="46" t="s">
        <v>65</v>
      </c>
      <c r="B36" s="47" t="s">
        <v>66</v>
      </c>
      <c r="C36" s="47" t="s">
        <v>67</v>
      </c>
      <c r="D36" s="47" t="s">
        <v>68</v>
      </c>
      <c r="E36" s="26">
        <v>654232</v>
      </c>
      <c r="F36" s="131">
        <v>733191</v>
      </c>
      <c r="G36" s="2">
        <f t="shared" si="1"/>
        <v>78959</v>
      </c>
      <c r="H36" s="44">
        <f t="shared" si="0"/>
        <v>0.1207</v>
      </c>
      <c r="I36" s="200">
        <v>1</v>
      </c>
      <c r="J36" s="202" t="s">
        <v>870</v>
      </c>
      <c r="K36"/>
      <c r="L36"/>
      <c r="M36" s="47"/>
      <c r="N36" s="47"/>
      <c r="O36" s="47"/>
      <c r="P36" s="47"/>
      <c r="Q36" s="205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</row>
    <row r="37" spans="1:485" s="40" customFormat="1" x14ac:dyDescent="0.2">
      <c r="A37" s="46" t="s">
        <v>65</v>
      </c>
      <c r="B37" s="47" t="s">
        <v>66</v>
      </c>
      <c r="C37" s="47" t="s">
        <v>69</v>
      </c>
      <c r="D37" s="47" t="s">
        <v>70</v>
      </c>
      <c r="E37" s="26">
        <v>976665</v>
      </c>
      <c r="F37" s="131">
        <v>925466</v>
      </c>
      <c r="G37" s="2">
        <f t="shared" si="1"/>
        <v>-51199</v>
      </c>
      <c r="H37" s="44">
        <f t="shared" si="0"/>
        <v>-5.2400000000000002E-2</v>
      </c>
      <c r="I37" s="200">
        <v>1</v>
      </c>
      <c r="J37" s="202" t="s">
        <v>870</v>
      </c>
      <c r="K37"/>
      <c r="L37"/>
      <c r="M37" s="47"/>
      <c r="N37" s="47"/>
      <c r="O37" s="47"/>
      <c r="P37" s="47"/>
      <c r="Q37" s="205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</row>
    <row r="38" spans="1:485" s="40" customFormat="1" x14ac:dyDescent="0.2">
      <c r="A38" s="46" t="s">
        <v>65</v>
      </c>
      <c r="B38" s="47" t="s">
        <v>66</v>
      </c>
      <c r="C38" s="47" t="s">
        <v>71</v>
      </c>
      <c r="D38" s="47" t="s">
        <v>72</v>
      </c>
      <c r="E38" s="26">
        <v>299778</v>
      </c>
      <c r="F38" s="131">
        <v>24937</v>
      </c>
      <c r="G38" s="2">
        <f t="shared" si="1"/>
        <v>-274841</v>
      </c>
      <c r="H38" s="44">
        <f t="shared" si="0"/>
        <v>-0.91679999999999995</v>
      </c>
      <c r="I38" s="200">
        <v>1</v>
      </c>
      <c r="J38" s="202">
        <v>1</v>
      </c>
      <c r="K38"/>
      <c r="L38"/>
      <c r="M38" s="47"/>
      <c r="N38" s="47"/>
      <c r="O38" s="47"/>
      <c r="P38" s="47"/>
      <c r="Q38" s="205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</row>
    <row r="39" spans="1:485" s="40" customFormat="1" x14ac:dyDescent="0.2">
      <c r="A39" s="46" t="s">
        <v>65</v>
      </c>
      <c r="B39" s="47" t="s">
        <v>66</v>
      </c>
      <c r="C39" s="47" t="s">
        <v>73</v>
      </c>
      <c r="D39" s="47" t="s">
        <v>74</v>
      </c>
      <c r="E39" s="26">
        <v>265861</v>
      </c>
      <c r="F39" s="131">
        <v>153062</v>
      </c>
      <c r="G39" s="2">
        <f t="shared" si="1"/>
        <v>-112799</v>
      </c>
      <c r="H39" s="44">
        <f t="shared" si="0"/>
        <v>-0.42430000000000001</v>
      </c>
      <c r="I39" s="200">
        <v>1</v>
      </c>
      <c r="J39" s="202" t="s">
        <v>870</v>
      </c>
      <c r="K39"/>
      <c r="L39"/>
      <c r="M39" s="47"/>
      <c r="N39" s="47"/>
      <c r="O39" s="47"/>
      <c r="P39" s="47"/>
      <c r="Q39" s="205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</row>
    <row r="40" spans="1:485" s="40" customFormat="1" x14ac:dyDescent="0.2">
      <c r="A40" s="46" t="s">
        <v>75</v>
      </c>
      <c r="B40" s="47" t="s">
        <v>76</v>
      </c>
      <c r="C40" s="47" t="s">
        <v>26</v>
      </c>
      <c r="D40" s="47" t="s">
        <v>77</v>
      </c>
      <c r="E40" s="26">
        <v>2650936</v>
      </c>
      <c r="F40" s="131">
        <v>3048611</v>
      </c>
      <c r="G40" s="2">
        <f t="shared" si="1"/>
        <v>397675</v>
      </c>
      <c r="H40" s="44">
        <f t="shared" si="0"/>
        <v>0.15</v>
      </c>
      <c r="I40" s="200" t="s">
        <v>870</v>
      </c>
      <c r="J40" s="202" t="s">
        <v>870</v>
      </c>
      <c r="K40"/>
      <c r="L40"/>
      <c r="M40" s="47"/>
      <c r="N40" s="47"/>
      <c r="O40" s="47"/>
      <c r="P40" s="47"/>
      <c r="Q40" s="205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</row>
    <row r="41" spans="1:485" s="40" customFormat="1" x14ac:dyDescent="0.2">
      <c r="A41" s="46" t="s">
        <v>75</v>
      </c>
      <c r="B41" s="47" t="s">
        <v>76</v>
      </c>
      <c r="C41" s="47" t="s">
        <v>57</v>
      </c>
      <c r="D41" s="47" t="s">
        <v>78</v>
      </c>
      <c r="E41" s="26">
        <v>2176125</v>
      </c>
      <c r="F41" s="131">
        <v>2262366</v>
      </c>
      <c r="G41" s="2">
        <f t="shared" si="1"/>
        <v>86241</v>
      </c>
      <c r="H41" s="44">
        <f t="shared" si="0"/>
        <v>3.9600000000000003E-2</v>
      </c>
      <c r="I41" s="200" t="s">
        <v>870</v>
      </c>
      <c r="J41" s="202" t="s">
        <v>870</v>
      </c>
      <c r="K41"/>
      <c r="L41"/>
      <c r="M41" s="47"/>
      <c r="N41" s="47"/>
      <c r="O41" s="47"/>
      <c r="P41" s="47"/>
      <c r="Q41" s="205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</row>
    <row r="42" spans="1:485" s="40" customFormat="1" x14ac:dyDescent="0.2">
      <c r="A42" s="46" t="s">
        <v>75</v>
      </c>
      <c r="B42" s="47" t="s">
        <v>76</v>
      </c>
      <c r="C42" s="47" t="s">
        <v>79</v>
      </c>
      <c r="D42" s="47" t="s">
        <v>80</v>
      </c>
      <c r="E42" s="26">
        <v>830123</v>
      </c>
      <c r="F42" s="131">
        <v>834440</v>
      </c>
      <c r="G42" s="2">
        <f t="shared" si="1"/>
        <v>4317</v>
      </c>
      <c r="H42" s="44">
        <f t="shared" si="0"/>
        <v>5.1999999999999998E-3</v>
      </c>
      <c r="I42" s="200" t="s">
        <v>870</v>
      </c>
      <c r="J42" s="202" t="s">
        <v>870</v>
      </c>
      <c r="K42"/>
      <c r="L42"/>
      <c r="M42" s="47"/>
      <c r="N42" s="47"/>
      <c r="O42" s="47"/>
      <c r="P42" s="47"/>
      <c r="Q42" s="205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</row>
    <row r="43" spans="1:485" s="40" customFormat="1" x14ac:dyDescent="0.2">
      <c r="A43" s="46" t="s">
        <v>75</v>
      </c>
      <c r="B43" s="47" t="s">
        <v>76</v>
      </c>
      <c r="C43" s="47" t="s">
        <v>16</v>
      </c>
      <c r="D43" s="47" t="s">
        <v>81</v>
      </c>
      <c r="E43" s="26">
        <v>3528832</v>
      </c>
      <c r="F43" s="131">
        <v>3720949</v>
      </c>
      <c r="G43" s="2">
        <f t="shared" si="1"/>
        <v>192117</v>
      </c>
      <c r="H43" s="44">
        <f t="shared" si="0"/>
        <v>5.4399999999999997E-2</v>
      </c>
      <c r="I43" s="200" t="s">
        <v>870</v>
      </c>
      <c r="J43" s="202" t="s">
        <v>870</v>
      </c>
      <c r="K43"/>
      <c r="L43"/>
      <c r="M43" s="47"/>
      <c r="N43" s="47"/>
      <c r="O43" s="47"/>
      <c r="P43" s="47"/>
      <c r="Q43" s="205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</row>
    <row r="44" spans="1:485" s="40" customFormat="1" x14ac:dyDescent="0.2">
      <c r="A44" s="46" t="s">
        <v>75</v>
      </c>
      <c r="B44" s="47" t="s">
        <v>76</v>
      </c>
      <c r="C44" s="47" t="s">
        <v>82</v>
      </c>
      <c r="D44" s="47" t="s">
        <v>83</v>
      </c>
      <c r="E44" s="26">
        <v>2098022</v>
      </c>
      <c r="F44" s="131">
        <v>2108661</v>
      </c>
      <c r="G44" s="2">
        <f t="shared" si="1"/>
        <v>10639</v>
      </c>
      <c r="H44" s="44">
        <f t="shared" si="0"/>
        <v>5.1000000000000004E-3</v>
      </c>
      <c r="I44" s="200" t="s">
        <v>870</v>
      </c>
      <c r="J44" s="202" t="s">
        <v>870</v>
      </c>
      <c r="K44"/>
      <c r="L44"/>
      <c r="M44" s="47"/>
      <c r="N44" s="47"/>
      <c r="O44" s="47"/>
      <c r="P44" s="47"/>
      <c r="Q44" s="205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</row>
    <row r="45" spans="1:485" s="40" customFormat="1" x14ac:dyDescent="0.2">
      <c r="A45" s="46" t="s">
        <v>75</v>
      </c>
      <c r="B45" s="47" t="s">
        <v>76</v>
      </c>
      <c r="C45" s="47" t="s">
        <v>84</v>
      </c>
      <c r="D45" s="47" t="s">
        <v>85</v>
      </c>
      <c r="E45" s="26">
        <v>859860</v>
      </c>
      <c r="F45" s="131">
        <v>892772</v>
      </c>
      <c r="G45" s="2">
        <f t="shared" si="1"/>
        <v>32912</v>
      </c>
      <c r="H45" s="44">
        <f t="shared" si="0"/>
        <v>3.8300000000000001E-2</v>
      </c>
      <c r="I45" s="200" t="s">
        <v>870</v>
      </c>
      <c r="J45" s="202" t="s">
        <v>870</v>
      </c>
      <c r="K45"/>
      <c r="L45"/>
      <c r="M45" s="47"/>
      <c r="N45" s="47"/>
      <c r="O45" s="47"/>
      <c r="P45" s="47"/>
      <c r="Q45" s="20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</row>
    <row r="46" spans="1:485" s="40" customFormat="1" x14ac:dyDescent="0.2">
      <c r="A46" s="46" t="s">
        <v>75</v>
      </c>
      <c r="B46" s="47" t="s">
        <v>76</v>
      </c>
      <c r="C46" s="47" t="s">
        <v>86</v>
      </c>
      <c r="D46" s="47" t="s">
        <v>87</v>
      </c>
      <c r="E46" s="26">
        <v>2686243</v>
      </c>
      <c r="F46" s="131">
        <v>2657048</v>
      </c>
      <c r="G46" s="2">
        <f t="shared" si="1"/>
        <v>-29195</v>
      </c>
      <c r="H46" s="44">
        <f t="shared" si="0"/>
        <v>-1.09E-2</v>
      </c>
      <c r="I46" s="200" t="s">
        <v>870</v>
      </c>
      <c r="J46" s="202" t="s">
        <v>870</v>
      </c>
      <c r="K46"/>
      <c r="L46"/>
      <c r="M46" s="47"/>
      <c r="N46" s="47"/>
      <c r="O46" s="47"/>
      <c r="P46" s="47"/>
      <c r="Q46" s="205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</row>
    <row r="47" spans="1:485" s="40" customFormat="1" x14ac:dyDescent="0.2">
      <c r="A47" s="46" t="s">
        <v>75</v>
      </c>
      <c r="B47" s="47" t="s">
        <v>76</v>
      </c>
      <c r="C47" s="47" t="s">
        <v>88</v>
      </c>
      <c r="D47" s="47" t="s">
        <v>89</v>
      </c>
      <c r="E47" s="26">
        <v>14937792</v>
      </c>
      <c r="F47" s="131">
        <v>15434085</v>
      </c>
      <c r="G47" s="2">
        <f t="shared" si="1"/>
        <v>496293</v>
      </c>
      <c r="H47" s="44">
        <f t="shared" si="0"/>
        <v>3.32E-2</v>
      </c>
      <c r="I47" s="200" t="s">
        <v>870</v>
      </c>
      <c r="J47" s="202" t="s">
        <v>870</v>
      </c>
      <c r="K47"/>
      <c r="L47"/>
      <c r="M47" s="47"/>
      <c r="N47" s="47"/>
      <c r="O47" s="47"/>
      <c r="P47" s="47"/>
      <c r="Q47" s="205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</row>
    <row r="48" spans="1:485" s="40" customFormat="1" x14ac:dyDescent="0.2">
      <c r="A48" s="46" t="s">
        <v>90</v>
      </c>
      <c r="B48" s="47" t="s">
        <v>91</v>
      </c>
      <c r="C48" s="47" t="s">
        <v>18</v>
      </c>
      <c r="D48" s="47" t="s">
        <v>92</v>
      </c>
      <c r="E48" s="26">
        <v>1561249</v>
      </c>
      <c r="F48" s="131">
        <v>1440865</v>
      </c>
      <c r="G48" s="2">
        <f t="shared" si="1"/>
        <v>-120384</v>
      </c>
      <c r="H48" s="44">
        <f t="shared" si="0"/>
        <v>-7.7100000000000002E-2</v>
      </c>
      <c r="I48" s="200" t="s">
        <v>870</v>
      </c>
      <c r="J48" s="202" t="s">
        <v>870</v>
      </c>
      <c r="K48"/>
      <c r="L48"/>
      <c r="M48" s="47"/>
      <c r="N48" s="47"/>
      <c r="O48" s="47"/>
      <c r="P48" s="47"/>
      <c r="Q48" s="205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</row>
    <row r="49" spans="1:485" s="40" customFormat="1" x14ac:dyDescent="0.2">
      <c r="A49" s="46" t="s">
        <v>90</v>
      </c>
      <c r="B49" s="47" t="s">
        <v>91</v>
      </c>
      <c r="C49" s="47" t="s">
        <v>93</v>
      </c>
      <c r="D49" s="47" t="s">
        <v>94</v>
      </c>
      <c r="E49" s="26">
        <v>997518</v>
      </c>
      <c r="F49" s="131">
        <v>948851</v>
      </c>
      <c r="G49" s="2">
        <f t="shared" si="1"/>
        <v>-48667</v>
      </c>
      <c r="H49" s="44">
        <f t="shared" si="0"/>
        <v>-4.8800000000000003E-2</v>
      </c>
      <c r="I49" s="200" t="s">
        <v>870</v>
      </c>
      <c r="J49" s="202" t="s">
        <v>870</v>
      </c>
      <c r="K49"/>
      <c r="L49"/>
      <c r="M49" s="47"/>
      <c r="N49" s="47"/>
      <c r="O49" s="47"/>
      <c r="P49" s="47"/>
      <c r="Q49" s="205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</row>
    <row r="50" spans="1:485" s="40" customFormat="1" x14ac:dyDescent="0.2">
      <c r="A50" s="46" t="s">
        <v>90</v>
      </c>
      <c r="B50" s="47" t="s">
        <v>91</v>
      </c>
      <c r="C50" s="47" t="s">
        <v>95</v>
      </c>
      <c r="D50" s="47" t="s">
        <v>96</v>
      </c>
      <c r="E50" s="26">
        <v>6902503</v>
      </c>
      <c r="F50" s="131">
        <v>6810219</v>
      </c>
      <c r="G50" s="2">
        <f t="shared" si="1"/>
        <v>-92284</v>
      </c>
      <c r="H50" s="44">
        <f t="shared" si="0"/>
        <v>-1.34E-2</v>
      </c>
      <c r="I50" s="200" t="s">
        <v>870</v>
      </c>
      <c r="J50" s="202" t="s">
        <v>870</v>
      </c>
      <c r="K50"/>
      <c r="L50"/>
      <c r="M50" s="47"/>
      <c r="N50" s="47"/>
      <c r="O50" s="47"/>
      <c r="P50" s="47"/>
      <c r="Q50" s="205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</row>
    <row r="51" spans="1:485" s="40" customFormat="1" x14ac:dyDescent="0.2">
      <c r="A51" s="46" t="s">
        <v>90</v>
      </c>
      <c r="B51" s="47" t="s">
        <v>91</v>
      </c>
      <c r="C51" s="47" t="s">
        <v>97</v>
      </c>
      <c r="D51" s="47" t="s">
        <v>98</v>
      </c>
      <c r="E51" s="26">
        <v>2241813</v>
      </c>
      <c r="F51" s="131">
        <v>2176714</v>
      </c>
      <c r="G51" s="2">
        <f t="shared" si="1"/>
        <v>-65099</v>
      </c>
      <c r="H51" s="44">
        <f t="shared" si="0"/>
        <v>-2.9000000000000001E-2</v>
      </c>
      <c r="I51" s="200" t="s">
        <v>870</v>
      </c>
      <c r="J51" s="202" t="s">
        <v>870</v>
      </c>
      <c r="K51"/>
      <c r="L51"/>
      <c r="M51" s="47"/>
      <c r="N51" s="47"/>
      <c r="O51" s="47"/>
      <c r="P51" s="47"/>
      <c r="Q51" s="205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</row>
    <row r="52" spans="1:485" s="40" customFormat="1" x14ac:dyDescent="0.2">
      <c r="A52" s="46" t="s">
        <v>90</v>
      </c>
      <c r="B52" s="47" t="s">
        <v>91</v>
      </c>
      <c r="C52" s="47" t="s">
        <v>99</v>
      </c>
      <c r="D52" s="47" t="s">
        <v>100</v>
      </c>
      <c r="E52" s="26">
        <v>1970743</v>
      </c>
      <c r="F52" s="131">
        <v>2120330</v>
      </c>
      <c r="G52" s="2">
        <f t="shared" si="1"/>
        <v>149587</v>
      </c>
      <c r="H52" s="44">
        <f t="shared" si="0"/>
        <v>7.5899999999999995E-2</v>
      </c>
      <c r="I52" s="200" t="s">
        <v>870</v>
      </c>
      <c r="J52" s="202" t="s">
        <v>870</v>
      </c>
      <c r="K52"/>
      <c r="L52"/>
      <c r="M52" s="47"/>
      <c r="N52" s="47"/>
      <c r="O52" s="47"/>
      <c r="P52" s="47"/>
      <c r="Q52" s="205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</row>
    <row r="53" spans="1:485" s="40" customFormat="1" x14ac:dyDescent="0.2">
      <c r="A53" s="46" t="s">
        <v>90</v>
      </c>
      <c r="B53" s="47" t="s">
        <v>91</v>
      </c>
      <c r="C53" s="47" t="s">
        <v>101</v>
      </c>
      <c r="D53" s="47" t="s">
        <v>102</v>
      </c>
      <c r="E53" s="26">
        <v>1458500</v>
      </c>
      <c r="F53" s="131">
        <v>1369829</v>
      </c>
      <c r="G53" s="2">
        <f t="shared" si="1"/>
        <v>-88671</v>
      </c>
      <c r="H53" s="44">
        <f t="shared" si="0"/>
        <v>-6.08E-2</v>
      </c>
      <c r="I53" s="200" t="s">
        <v>870</v>
      </c>
      <c r="J53" s="202" t="s">
        <v>870</v>
      </c>
      <c r="K53"/>
      <c r="L53"/>
      <c r="M53" s="47"/>
      <c r="N53" s="47"/>
      <c r="O53" s="47"/>
      <c r="P53" s="47"/>
      <c r="Q53" s="205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</row>
    <row r="54" spans="1:485" s="40" customFormat="1" x14ac:dyDescent="0.2">
      <c r="A54" s="46" t="s">
        <v>90</v>
      </c>
      <c r="B54" s="47" t="s">
        <v>91</v>
      </c>
      <c r="C54" s="47" t="s">
        <v>103</v>
      </c>
      <c r="D54" s="47" t="s">
        <v>104</v>
      </c>
      <c r="E54" s="26">
        <v>668769</v>
      </c>
      <c r="F54" s="131">
        <v>690106</v>
      </c>
      <c r="G54" s="2">
        <f t="shared" si="1"/>
        <v>21337</v>
      </c>
      <c r="H54" s="44">
        <f t="shared" si="0"/>
        <v>3.1899999999999998E-2</v>
      </c>
      <c r="I54" s="200" t="s">
        <v>870</v>
      </c>
      <c r="J54" s="202" t="s">
        <v>870</v>
      </c>
      <c r="K54"/>
      <c r="L54"/>
      <c r="M54" s="47"/>
      <c r="N54" s="47"/>
      <c r="O54" s="47"/>
      <c r="P54" s="47"/>
      <c r="Q54" s="205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</row>
    <row r="55" spans="1:485" s="40" customFormat="1" x14ac:dyDescent="0.2">
      <c r="A55" s="46" t="s">
        <v>90</v>
      </c>
      <c r="B55" s="47" t="s">
        <v>91</v>
      </c>
      <c r="C55" s="47" t="s">
        <v>105</v>
      </c>
      <c r="D55" s="47" t="s">
        <v>106</v>
      </c>
      <c r="E55" s="26">
        <v>942603</v>
      </c>
      <c r="F55" s="131">
        <v>985696</v>
      </c>
      <c r="G55" s="2">
        <f t="shared" si="1"/>
        <v>43093</v>
      </c>
      <c r="H55" s="44">
        <f t="shared" si="0"/>
        <v>4.5699999999999998E-2</v>
      </c>
      <c r="I55" s="200" t="s">
        <v>870</v>
      </c>
      <c r="J55" s="202" t="s">
        <v>870</v>
      </c>
      <c r="K55"/>
      <c r="L55"/>
      <c r="M55" s="47"/>
      <c r="N55" s="47"/>
      <c r="O55" s="47"/>
      <c r="P55" s="47"/>
      <c r="Q55" s="20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</row>
    <row r="56" spans="1:485" s="40" customFormat="1" x14ac:dyDescent="0.2">
      <c r="A56" s="46" t="s">
        <v>90</v>
      </c>
      <c r="B56" s="47" t="s">
        <v>91</v>
      </c>
      <c r="C56" s="47" t="s">
        <v>107</v>
      </c>
      <c r="D56" s="47" t="s">
        <v>108</v>
      </c>
      <c r="E56" s="26">
        <v>2073547</v>
      </c>
      <c r="F56" s="131">
        <v>2115173</v>
      </c>
      <c r="G56" s="2">
        <f t="shared" si="1"/>
        <v>41626</v>
      </c>
      <c r="H56" s="44">
        <f t="shared" si="0"/>
        <v>2.01E-2</v>
      </c>
      <c r="I56" s="200" t="s">
        <v>870</v>
      </c>
      <c r="J56" s="202" t="s">
        <v>870</v>
      </c>
      <c r="K56"/>
      <c r="L56"/>
      <c r="M56" s="47"/>
      <c r="N56" s="47"/>
      <c r="O56" s="47"/>
      <c r="P56" s="47"/>
      <c r="Q56" s="205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</row>
    <row r="57" spans="1:485" s="40" customFormat="1" x14ac:dyDescent="0.2">
      <c r="A57" s="46" t="s">
        <v>90</v>
      </c>
      <c r="B57" s="47" t="s">
        <v>91</v>
      </c>
      <c r="C57" s="47" t="s">
        <v>109</v>
      </c>
      <c r="D57" s="47" t="s">
        <v>110</v>
      </c>
      <c r="E57" s="26">
        <v>1227266</v>
      </c>
      <c r="F57" s="131">
        <v>1241599</v>
      </c>
      <c r="G57" s="2">
        <f t="shared" si="1"/>
        <v>14333</v>
      </c>
      <c r="H57" s="44">
        <f t="shared" si="0"/>
        <v>1.17E-2</v>
      </c>
      <c r="I57" s="200" t="s">
        <v>870</v>
      </c>
      <c r="J57" s="202" t="s">
        <v>870</v>
      </c>
      <c r="K57"/>
      <c r="L57"/>
      <c r="M57" s="47"/>
      <c r="N57" s="47"/>
      <c r="O57" s="47"/>
      <c r="P57" s="47"/>
      <c r="Q57" s="205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</row>
    <row r="58" spans="1:485" s="40" customFormat="1" x14ac:dyDescent="0.2">
      <c r="A58" s="46" t="s">
        <v>90</v>
      </c>
      <c r="B58" s="47" t="s">
        <v>91</v>
      </c>
      <c r="C58" s="47" t="s">
        <v>111</v>
      </c>
      <c r="D58" s="47" t="s">
        <v>112</v>
      </c>
      <c r="E58" s="26">
        <v>924706</v>
      </c>
      <c r="F58" s="131">
        <v>1054636</v>
      </c>
      <c r="G58" s="2">
        <f t="shared" si="1"/>
        <v>129930</v>
      </c>
      <c r="H58" s="44">
        <f t="shared" si="0"/>
        <v>0.14050000000000001</v>
      </c>
      <c r="I58" s="200" t="s">
        <v>870</v>
      </c>
      <c r="J58" s="202" t="s">
        <v>870</v>
      </c>
      <c r="K58"/>
      <c r="L58"/>
      <c r="M58" s="47"/>
      <c r="N58" s="47"/>
      <c r="O58" s="47"/>
      <c r="P58" s="47"/>
      <c r="Q58" s="205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</row>
    <row r="59" spans="1:485" s="40" customFormat="1" x14ac:dyDescent="0.2">
      <c r="A59" s="46" t="s">
        <v>113</v>
      </c>
      <c r="B59" s="47" t="s">
        <v>114</v>
      </c>
      <c r="C59" s="47" t="s">
        <v>12</v>
      </c>
      <c r="D59" s="47" t="s">
        <v>115</v>
      </c>
      <c r="E59" s="26">
        <v>11720</v>
      </c>
      <c r="F59" s="131">
        <v>19328</v>
      </c>
      <c r="G59" s="2">
        <f t="shared" si="1"/>
        <v>7608</v>
      </c>
      <c r="H59" s="44">
        <f t="shared" si="0"/>
        <v>0.64910000000000001</v>
      </c>
      <c r="I59" s="200" t="s">
        <v>870</v>
      </c>
      <c r="J59" s="202">
        <v>1</v>
      </c>
      <c r="K59"/>
      <c r="L59"/>
      <c r="M59" s="47"/>
      <c r="N59" s="47"/>
      <c r="O59" s="47"/>
      <c r="P59" s="47"/>
      <c r="Q59" s="205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</row>
    <row r="60" spans="1:485" s="40" customFormat="1" x14ac:dyDescent="0.2">
      <c r="A60" s="46" t="s">
        <v>113</v>
      </c>
      <c r="B60" s="47" t="s">
        <v>114</v>
      </c>
      <c r="C60" s="47" t="s">
        <v>116</v>
      </c>
      <c r="D60" s="47" t="s">
        <v>117</v>
      </c>
      <c r="E60" s="26">
        <v>17550</v>
      </c>
      <c r="F60" s="131">
        <v>18698</v>
      </c>
      <c r="G60" s="2">
        <f t="shared" si="1"/>
        <v>1148</v>
      </c>
      <c r="H60" s="44">
        <f t="shared" si="0"/>
        <v>6.54E-2</v>
      </c>
      <c r="I60" s="200">
        <v>1</v>
      </c>
      <c r="J60" s="202">
        <v>1</v>
      </c>
      <c r="K60"/>
      <c r="L60"/>
      <c r="M60" s="47"/>
      <c r="N60" s="47"/>
      <c r="O60" s="47"/>
      <c r="P60" s="47"/>
      <c r="Q60" s="205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</row>
    <row r="61" spans="1:485" s="40" customFormat="1" x14ac:dyDescent="0.2">
      <c r="A61" s="46" t="s">
        <v>113</v>
      </c>
      <c r="B61" s="47" t="s">
        <v>114</v>
      </c>
      <c r="C61" s="47" t="s">
        <v>118</v>
      </c>
      <c r="D61" s="47" t="s">
        <v>119</v>
      </c>
      <c r="E61" s="26">
        <v>386770</v>
      </c>
      <c r="F61" s="131">
        <v>360506</v>
      </c>
      <c r="G61" s="2">
        <f t="shared" si="1"/>
        <v>-26264</v>
      </c>
      <c r="H61" s="44">
        <f t="shared" si="0"/>
        <v>-6.7900000000000002E-2</v>
      </c>
      <c r="I61" s="200" t="s">
        <v>870</v>
      </c>
      <c r="J61" s="202" t="s">
        <v>870</v>
      </c>
      <c r="K61"/>
      <c r="L61"/>
      <c r="M61" s="47"/>
      <c r="N61" s="47"/>
      <c r="O61" s="47"/>
      <c r="P61" s="47"/>
      <c r="Q61" s="205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</row>
    <row r="62" spans="1:485" s="40" customFormat="1" x14ac:dyDescent="0.2">
      <c r="A62" s="46" t="s">
        <v>113</v>
      </c>
      <c r="B62" s="47" t="s">
        <v>114</v>
      </c>
      <c r="C62" s="47" t="s">
        <v>120</v>
      </c>
      <c r="D62" s="47" t="s">
        <v>121</v>
      </c>
      <c r="E62" s="26">
        <v>18226</v>
      </c>
      <c r="F62" s="131">
        <v>19605</v>
      </c>
      <c r="G62" s="2">
        <f t="shared" si="1"/>
        <v>1379</v>
      </c>
      <c r="H62" s="44">
        <f t="shared" si="0"/>
        <v>7.5700000000000003E-2</v>
      </c>
      <c r="I62" s="200">
        <v>1</v>
      </c>
      <c r="J62" s="202">
        <v>1</v>
      </c>
      <c r="K62"/>
      <c r="L62"/>
      <c r="M62" s="47"/>
      <c r="N62" s="47"/>
      <c r="O62" s="47"/>
      <c r="P62" s="47"/>
      <c r="Q62" s="205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</row>
    <row r="63" spans="1:485" s="40" customFormat="1" x14ac:dyDescent="0.2">
      <c r="A63" s="46" t="s">
        <v>113</v>
      </c>
      <c r="B63" s="47" t="s">
        <v>114</v>
      </c>
      <c r="C63" s="47" t="s">
        <v>47</v>
      </c>
      <c r="D63" s="47" t="s">
        <v>122</v>
      </c>
      <c r="E63" s="26">
        <v>10949687</v>
      </c>
      <c r="F63" s="131">
        <v>11837225</v>
      </c>
      <c r="G63" s="2">
        <f t="shared" si="1"/>
        <v>887538</v>
      </c>
      <c r="H63" s="44">
        <f t="shared" si="0"/>
        <v>8.1100000000000005E-2</v>
      </c>
      <c r="I63" s="200" t="s">
        <v>870</v>
      </c>
      <c r="J63" s="202" t="s">
        <v>870</v>
      </c>
      <c r="K63"/>
      <c r="L63"/>
      <c r="M63" s="47"/>
      <c r="N63" s="47"/>
      <c r="O63" s="47"/>
      <c r="P63" s="47"/>
      <c r="Q63" s="205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</row>
    <row r="64" spans="1:485" s="40" customFormat="1" x14ac:dyDescent="0.2">
      <c r="A64" s="46" t="s">
        <v>113</v>
      </c>
      <c r="B64" s="47" t="s">
        <v>114</v>
      </c>
      <c r="C64" s="47" t="s">
        <v>123</v>
      </c>
      <c r="D64" s="47" t="s">
        <v>124</v>
      </c>
      <c r="E64" s="26">
        <v>27134779</v>
      </c>
      <c r="F64" s="131">
        <v>27227309</v>
      </c>
      <c r="G64" s="2">
        <f t="shared" si="1"/>
        <v>92530</v>
      </c>
      <c r="H64" s="44">
        <f t="shared" si="0"/>
        <v>3.3999999999999998E-3</v>
      </c>
      <c r="I64" s="200" t="s">
        <v>870</v>
      </c>
      <c r="J64" s="202" t="s">
        <v>870</v>
      </c>
      <c r="K64"/>
      <c r="L64"/>
      <c r="M64" s="47"/>
      <c r="N64" s="47"/>
      <c r="O64" s="47"/>
      <c r="P64" s="47"/>
      <c r="Q64" s="205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</row>
    <row r="65" spans="1:485" s="40" customFormat="1" x14ac:dyDescent="0.2">
      <c r="A65" s="46" t="s">
        <v>113</v>
      </c>
      <c r="B65" s="47" t="s">
        <v>114</v>
      </c>
      <c r="C65" s="47" t="s">
        <v>125</v>
      </c>
      <c r="D65" s="47" t="s">
        <v>126</v>
      </c>
      <c r="E65" s="26">
        <v>11206136</v>
      </c>
      <c r="F65" s="131">
        <v>11661057</v>
      </c>
      <c r="G65" s="2">
        <f t="shared" si="1"/>
        <v>454921</v>
      </c>
      <c r="H65" s="44">
        <f t="shared" si="0"/>
        <v>4.0599999999999997E-2</v>
      </c>
      <c r="I65" s="200" t="s">
        <v>870</v>
      </c>
      <c r="J65" s="202" t="s">
        <v>870</v>
      </c>
      <c r="K65"/>
      <c r="L65"/>
      <c r="M65" s="47"/>
      <c r="N65" s="47"/>
      <c r="O65" s="47"/>
      <c r="P65" s="47"/>
      <c r="Q65" s="20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</row>
    <row r="66" spans="1:485" s="40" customFormat="1" x14ac:dyDescent="0.2">
      <c r="A66" s="46" t="s">
        <v>113</v>
      </c>
      <c r="B66" s="47" t="s">
        <v>114</v>
      </c>
      <c r="C66" s="47" t="s">
        <v>127</v>
      </c>
      <c r="D66" s="47" t="s">
        <v>128</v>
      </c>
      <c r="E66" s="26">
        <v>803523</v>
      </c>
      <c r="F66" s="131">
        <v>706970</v>
      </c>
      <c r="G66" s="2">
        <f t="shared" si="1"/>
        <v>-96553</v>
      </c>
      <c r="H66" s="44">
        <f t="shared" si="0"/>
        <v>-0.1202</v>
      </c>
      <c r="I66" s="200" t="s">
        <v>870</v>
      </c>
      <c r="J66" s="202" t="s">
        <v>870</v>
      </c>
      <c r="K66"/>
      <c r="L66"/>
      <c r="M66" s="47"/>
      <c r="N66" s="47"/>
      <c r="O66" s="47"/>
      <c r="P66" s="47"/>
      <c r="Q66" s="205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</row>
    <row r="67" spans="1:485" s="40" customFormat="1" x14ac:dyDescent="0.2">
      <c r="A67" s="46" t="s">
        <v>113</v>
      </c>
      <c r="B67" s="47" t="s">
        <v>114</v>
      </c>
      <c r="C67" s="47" t="s">
        <v>129</v>
      </c>
      <c r="D67" s="47" t="s">
        <v>130</v>
      </c>
      <c r="E67" s="26">
        <v>30914567</v>
      </c>
      <c r="F67" s="131">
        <v>34887090</v>
      </c>
      <c r="G67" s="2">
        <f t="shared" si="1"/>
        <v>3972523</v>
      </c>
      <c r="H67" s="44">
        <f t="shared" si="0"/>
        <v>0.1285</v>
      </c>
      <c r="I67" s="200" t="s">
        <v>870</v>
      </c>
      <c r="J67" s="202" t="s">
        <v>870</v>
      </c>
      <c r="K67"/>
      <c r="L67"/>
      <c r="M67" s="47"/>
      <c r="N67" s="47"/>
      <c r="O67" s="47"/>
      <c r="P67" s="47"/>
      <c r="Q67" s="205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</row>
    <row r="68" spans="1:485" s="40" customFormat="1" x14ac:dyDescent="0.2">
      <c r="A68" s="46" t="s">
        <v>113</v>
      </c>
      <c r="B68" s="47" t="s">
        <v>114</v>
      </c>
      <c r="C68" s="47" t="s">
        <v>131</v>
      </c>
      <c r="D68" s="47" t="s">
        <v>132</v>
      </c>
      <c r="E68" s="26">
        <v>16138</v>
      </c>
      <c r="F68" s="131">
        <v>15763</v>
      </c>
      <c r="G68" s="2">
        <f t="shared" si="1"/>
        <v>-375</v>
      </c>
      <c r="H68" s="44">
        <f t="shared" si="0"/>
        <v>-2.3199999999999998E-2</v>
      </c>
      <c r="I68" s="200">
        <v>1</v>
      </c>
      <c r="J68" s="202">
        <v>1</v>
      </c>
      <c r="K68"/>
      <c r="L68"/>
      <c r="M68" s="47"/>
      <c r="N68" s="47"/>
      <c r="O68" s="47"/>
      <c r="P68" s="47"/>
      <c r="Q68" s="205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</row>
    <row r="69" spans="1:485" s="40" customFormat="1" x14ac:dyDescent="0.2">
      <c r="A69" s="46" t="s">
        <v>133</v>
      </c>
      <c r="B69" s="47" t="s">
        <v>134</v>
      </c>
      <c r="C69" s="47" t="s">
        <v>135</v>
      </c>
      <c r="D69" s="47" t="s">
        <v>136</v>
      </c>
      <c r="E69" s="26">
        <v>1298556</v>
      </c>
      <c r="F69" s="131">
        <v>1388055</v>
      </c>
      <c r="G69" s="2">
        <f t="shared" si="1"/>
        <v>89499</v>
      </c>
      <c r="H69" s="44">
        <f t="shared" si="0"/>
        <v>6.8900000000000003E-2</v>
      </c>
      <c r="I69" s="200" t="s">
        <v>870</v>
      </c>
      <c r="J69" s="202" t="s">
        <v>870</v>
      </c>
      <c r="K69"/>
      <c r="L69"/>
      <c r="M69" s="47"/>
      <c r="N69" s="47"/>
      <c r="O69" s="47"/>
      <c r="P69" s="47"/>
      <c r="Q69" s="205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</row>
    <row r="70" spans="1:485" s="40" customFormat="1" x14ac:dyDescent="0.2">
      <c r="A70" s="46" t="s">
        <v>133</v>
      </c>
      <c r="B70" s="47" t="s">
        <v>134</v>
      </c>
      <c r="C70" s="47" t="s">
        <v>41</v>
      </c>
      <c r="D70" s="47" t="s">
        <v>137</v>
      </c>
      <c r="E70" s="26">
        <v>8391515</v>
      </c>
      <c r="F70" s="131">
        <v>8232538</v>
      </c>
      <c r="G70" s="2">
        <f t="shared" si="1"/>
        <v>-158977</v>
      </c>
      <c r="H70" s="44">
        <f t="shared" si="0"/>
        <v>-1.89E-2</v>
      </c>
      <c r="I70" s="200" t="s">
        <v>870</v>
      </c>
      <c r="J70" s="202" t="s">
        <v>870</v>
      </c>
      <c r="K70"/>
      <c r="L70"/>
      <c r="M70" s="47"/>
      <c r="N70" s="47"/>
      <c r="O70" s="47"/>
      <c r="P70" s="47"/>
      <c r="Q70" s="205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</row>
    <row r="71" spans="1:485" s="40" customFormat="1" x14ac:dyDescent="0.2">
      <c r="A71" s="46" t="s">
        <v>133</v>
      </c>
      <c r="B71" s="47" t="s">
        <v>134</v>
      </c>
      <c r="C71" s="47" t="s">
        <v>138</v>
      </c>
      <c r="D71" s="47" t="s">
        <v>139</v>
      </c>
      <c r="E71" s="26">
        <v>108240</v>
      </c>
      <c r="F71" s="131">
        <v>133218</v>
      </c>
      <c r="G71" s="2">
        <f t="shared" si="1"/>
        <v>24978</v>
      </c>
      <c r="H71" s="44">
        <f t="shared" si="0"/>
        <v>0.23080000000000001</v>
      </c>
      <c r="I71" s="200">
        <v>1</v>
      </c>
      <c r="J71" s="202" t="s">
        <v>870</v>
      </c>
      <c r="K71"/>
      <c r="L71"/>
      <c r="M71" s="47"/>
      <c r="N71" s="47"/>
      <c r="O71" s="47"/>
      <c r="P71" s="47"/>
      <c r="Q71" s="205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</row>
    <row r="72" spans="1:485" s="40" customFormat="1" x14ac:dyDescent="0.2">
      <c r="A72" s="46" t="s">
        <v>133</v>
      </c>
      <c r="B72" s="47" t="s">
        <v>134</v>
      </c>
      <c r="C72" s="47" t="s">
        <v>123</v>
      </c>
      <c r="D72" s="47" t="s">
        <v>140</v>
      </c>
      <c r="E72" s="26">
        <v>4329719</v>
      </c>
      <c r="F72" s="131">
        <v>4407477</v>
      </c>
      <c r="G72" s="2">
        <f t="shared" si="1"/>
        <v>77758</v>
      </c>
      <c r="H72" s="44">
        <f t="shared" si="0"/>
        <v>1.7999999999999999E-2</v>
      </c>
      <c r="I72" s="200" t="s">
        <v>870</v>
      </c>
      <c r="J72" s="202" t="s">
        <v>870</v>
      </c>
      <c r="K72"/>
      <c r="L72"/>
      <c r="M72" s="47"/>
      <c r="N72" s="47"/>
      <c r="O72" s="47"/>
      <c r="P72" s="47"/>
      <c r="Q72" s="205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</row>
    <row r="73" spans="1:485" s="40" customFormat="1" x14ac:dyDescent="0.2">
      <c r="A73" s="46" t="s">
        <v>133</v>
      </c>
      <c r="B73" s="47" t="s">
        <v>134</v>
      </c>
      <c r="C73" s="47" t="s">
        <v>141</v>
      </c>
      <c r="D73" s="47" t="s">
        <v>142</v>
      </c>
      <c r="E73" s="26">
        <v>4948737</v>
      </c>
      <c r="F73" s="131">
        <v>5048558</v>
      </c>
      <c r="G73" s="2">
        <f t="shared" si="1"/>
        <v>99821</v>
      </c>
      <c r="H73" s="44">
        <f t="shared" ref="H73:H136" si="2">ROUND(G73/E73,4)</f>
        <v>2.0199999999999999E-2</v>
      </c>
      <c r="I73" s="200" t="s">
        <v>870</v>
      </c>
      <c r="J73" s="202" t="s">
        <v>870</v>
      </c>
      <c r="K73"/>
      <c r="L73"/>
      <c r="M73" s="47"/>
      <c r="N73" s="47"/>
      <c r="O73" s="47"/>
      <c r="P73" s="47"/>
      <c r="Q73" s="205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</row>
    <row r="74" spans="1:485" s="40" customFormat="1" x14ac:dyDescent="0.2">
      <c r="A74" s="46" t="s">
        <v>133</v>
      </c>
      <c r="B74" s="47" t="s">
        <v>134</v>
      </c>
      <c r="C74" s="47" t="s">
        <v>143</v>
      </c>
      <c r="D74" s="47" t="s">
        <v>144</v>
      </c>
      <c r="E74" s="26">
        <v>1457144</v>
      </c>
      <c r="F74" s="131">
        <v>1321818</v>
      </c>
      <c r="G74" s="2">
        <f t="shared" ref="G74:G137" si="3">SUM(F74-E74)</f>
        <v>-135326</v>
      </c>
      <c r="H74" s="44">
        <f t="shared" si="2"/>
        <v>-9.2899999999999996E-2</v>
      </c>
      <c r="I74" s="200" t="s">
        <v>870</v>
      </c>
      <c r="J74" s="202" t="s">
        <v>870</v>
      </c>
      <c r="K74"/>
      <c r="L74"/>
      <c r="M74" s="47"/>
      <c r="N74" s="47"/>
      <c r="O74" s="47"/>
      <c r="P74" s="47"/>
      <c r="Q74" s="205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</row>
    <row r="75" spans="1:485" s="40" customFormat="1" x14ac:dyDescent="0.2">
      <c r="A75" s="46" t="s">
        <v>133</v>
      </c>
      <c r="B75" s="47" t="s">
        <v>134</v>
      </c>
      <c r="C75" s="47" t="s">
        <v>145</v>
      </c>
      <c r="D75" s="47" t="s">
        <v>146</v>
      </c>
      <c r="E75" s="26">
        <v>1744480</v>
      </c>
      <c r="F75" s="131">
        <v>1661410</v>
      </c>
      <c r="G75" s="2">
        <f t="shared" si="3"/>
        <v>-83070</v>
      </c>
      <c r="H75" s="44">
        <f t="shared" si="2"/>
        <v>-4.7600000000000003E-2</v>
      </c>
      <c r="I75" s="200" t="s">
        <v>870</v>
      </c>
      <c r="J75" s="202" t="s">
        <v>870</v>
      </c>
      <c r="K75"/>
      <c r="L75"/>
      <c r="M75" s="47"/>
      <c r="N75" s="47"/>
      <c r="O75" s="47"/>
      <c r="P75" s="47"/>
      <c r="Q75" s="20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</row>
    <row r="76" spans="1:485" s="40" customFormat="1" x14ac:dyDescent="0.2">
      <c r="A76" s="46" t="s">
        <v>133</v>
      </c>
      <c r="B76" s="47" t="s">
        <v>134</v>
      </c>
      <c r="C76" s="47" t="s">
        <v>147</v>
      </c>
      <c r="D76" s="47" t="s">
        <v>148</v>
      </c>
      <c r="E76" s="26">
        <v>375651</v>
      </c>
      <c r="F76" s="131">
        <v>497323</v>
      </c>
      <c r="G76" s="2">
        <f t="shared" si="3"/>
        <v>121672</v>
      </c>
      <c r="H76" s="44">
        <f t="shared" si="2"/>
        <v>0.32390000000000002</v>
      </c>
      <c r="I76" s="200" t="s">
        <v>870</v>
      </c>
      <c r="J76" s="202" t="s">
        <v>870</v>
      </c>
      <c r="K76"/>
      <c r="L76"/>
      <c r="M76" s="47"/>
      <c r="N76" s="47"/>
      <c r="O76" s="47"/>
      <c r="P76" s="47"/>
      <c r="Q76" s="205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</row>
    <row r="77" spans="1:485" s="40" customFormat="1" x14ac:dyDescent="0.2">
      <c r="A77" s="46" t="s">
        <v>133</v>
      </c>
      <c r="B77" s="47" t="s">
        <v>134</v>
      </c>
      <c r="C77" s="47" t="s">
        <v>149</v>
      </c>
      <c r="D77" s="47" t="s">
        <v>150</v>
      </c>
      <c r="E77" s="26">
        <v>4594825</v>
      </c>
      <c r="F77" s="131">
        <v>4666181</v>
      </c>
      <c r="G77" s="2">
        <f t="shared" si="3"/>
        <v>71356</v>
      </c>
      <c r="H77" s="44">
        <f t="shared" si="2"/>
        <v>1.55E-2</v>
      </c>
      <c r="I77" s="200" t="s">
        <v>870</v>
      </c>
      <c r="J77" s="202" t="s">
        <v>870</v>
      </c>
      <c r="K77"/>
      <c r="L77"/>
      <c r="M77" s="47"/>
      <c r="N77" s="47"/>
      <c r="O77" s="47"/>
      <c r="P77" s="47"/>
      <c r="Q77" s="205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</row>
    <row r="78" spans="1:485" s="40" customFormat="1" x14ac:dyDescent="0.2">
      <c r="A78" s="46" t="s">
        <v>151</v>
      </c>
      <c r="B78" s="47" t="s">
        <v>152</v>
      </c>
      <c r="C78" s="47" t="s">
        <v>153</v>
      </c>
      <c r="D78" s="47" t="s">
        <v>154</v>
      </c>
      <c r="E78" s="26">
        <v>645274</v>
      </c>
      <c r="F78" s="131">
        <v>668092</v>
      </c>
      <c r="G78" s="2">
        <f t="shared" si="3"/>
        <v>22818</v>
      </c>
      <c r="H78" s="44">
        <f t="shared" si="2"/>
        <v>3.5400000000000001E-2</v>
      </c>
      <c r="I78" s="200" t="s">
        <v>870</v>
      </c>
      <c r="J78" s="202" t="s">
        <v>870</v>
      </c>
      <c r="K78"/>
      <c r="L78"/>
      <c r="M78" s="47"/>
      <c r="N78" s="47"/>
      <c r="O78" s="47"/>
      <c r="P78" s="47"/>
      <c r="Q78" s="205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</row>
    <row r="79" spans="1:485" s="40" customFormat="1" x14ac:dyDescent="0.2">
      <c r="A79" s="46" t="s">
        <v>151</v>
      </c>
      <c r="B79" s="47" t="s">
        <v>152</v>
      </c>
      <c r="C79" s="47" t="s">
        <v>155</v>
      </c>
      <c r="D79" s="47" t="s">
        <v>156</v>
      </c>
      <c r="E79" s="26">
        <v>855687</v>
      </c>
      <c r="F79" s="131">
        <v>688610</v>
      </c>
      <c r="G79" s="2">
        <f t="shared" si="3"/>
        <v>-167077</v>
      </c>
      <c r="H79" s="44">
        <f t="shared" si="2"/>
        <v>-0.1953</v>
      </c>
      <c r="I79" s="200" t="s">
        <v>870</v>
      </c>
      <c r="J79" s="202" t="s">
        <v>870</v>
      </c>
      <c r="K79"/>
      <c r="L79"/>
      <c r="M79" s="47"/>
      <c r="N79" s="47"/>
      <c r="O79" s="47"/>
      <c r="P79" s="47"/>
      <c r="Q79" s="205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</row>
    <row r="80" spans="1:485" s="40" customFormat="1" x14ac:dyDescent="0.2">
      <c r="A80" s="46" t="s">
        <v>151</v>
      </c>
      <c r="B80" s="47" t="s">
        <v>152</v>
      </c>
      <c r="C80" s="47" t="s">
        <v>34</v>
      </c>
      <c r="D80" s="47" t="s">
        <v>157</v>
      </c>
      <c r="E80" s="26">
        <v>2494982</v>
      </c>
      <c r="F80" s="131">
        <v>2605702</v>
      </c>
      <c r="G80" s="2">
        <f t="shared" si="3"/>
        <v>110720</v>
      </c>
      <c r="H80" s="44">
        <f t="shared" si="2"/>
        <v>4.4400000000000002E-2</v>
      </c>
      <c r="I80" s="200" t="s">
        <v>870</v>
      </c>
      <c r="J80" s="202" t="s">
        <v>870</v>
      </c>
      <c r="K80"/>
      <c r="L80"/>
      <c r="M80" s="47"/>
      <c r="N80" s="47"/>
      <c r="O80" s="47"/>
      <c r="P80" s="47"/>
      <c r="Q80" s="205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</row>
    <row r="81" spans="1:485" s="40" customFormat="1" x14ac:dyDescent="0.2">
      <c r="A81" s="46" t="s">
        <v>151</v>
      </c>
      <c r="B81" s="47" t="s">
        <v>152</v>
      </c>
      <c r="C81" s="47" t="s">
        <v>158</v>
      </c>
      <c r="D81" s="47" t="s">
        <v>159</v>
      </c>
      <c r="E81" s="26">
        <v>918760</v>
      </c>
      <c r="F81" s="131">
        <v>1034591</v>
      </c>
      <c r="G81" s="2">
        <f t="shared" si="3"/>
        <v>115831</v>
      </c>
      <c r="H81" s="44">
        <f t="shared" si="2"/>
        <v>0.12609999999999999</v>
      </c>
      <c r="I81" s="200" t="s">
        <v>870</v>
      </c>
      <c r="J81" s="202" t="s">
        <v>870</v>
      </c>
      <c r="K81"/>
      <c r="L81"/>
      <c r="M81" s="47"/>
      <c r="N81" s="47"/>
      <c r="O81" s="47"/>
      <c r="P81" s="47"/>
      <c r="Q81" s="205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</row>
    <row r="82" spans="1:485" s="40" customFormat="1" x14ac:dyDescent="0.2">
      <c r="A82" s="46" t="s">
        <v>151</v>
      </c>
      <c r="B82" s="47" t="s">
        <v>152</v>
      </c>
      <c r="C82" s="47" t="s">
        <v>116</v>
      </c>
      <c r="D82" s="47" t="s">
        <v>160</v>
      </c>
      <c r="E82" s="26">
        <v>1283457</v>
      </c>
      <c r="F82" s="131">
        <v>1342036</v>
      </c>
      <c r="G82" s="2">
        <f t="shared" si="3"/>
        <v>58579</v>
      </c>
      <c r="H82" s="44">
        <f t="shared" si="2"/>
        <v>4.5600000000000002E-2</v>
      </c>
      <c r="I82" s="200" t="s">
        <v>870</v>
      </c>
      <c r="J82" s="202" t="s">
        <v>870</v>
      </c>
      <c r="K82"/>
      <c r="L82"/>
      <c r="M82" s="47"/>
      <c r="N82" s="47"/>
      <c r="O82" s="47"/>
      <c r="P82" s="47"/>
      <c r="Q82" s="205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</row>
    <row r="83" spans="1:485" s="40" customFormat="1" x14ac:dyDescent="0.2">
      <c r="A83" s="46" t="s">
        <v>151</v>
      </c>
      <c r="B83" s="47" t="s">
        <v>152</v>
      </c>
      <c r="C83" s="47" t="s">
        <v>161</v>
      </c>
      <c r="D83" s="47" t="s">
        <v>162</v>
      </c>
      <c r="E83" s="26">
        <v>2986531</v>
      </c>
      <c r="F83" s="131">
        <v>3183469</v>
      </c>
      <c r="G83" s="2">
        <f t="shared" si="3"/>
        <v>196938</v>
      </c>
      <c r="H83" s="44">
        <f t="shared" si="2"/>
        <v>6.59E-2</v>
      </c>
      <c r="I83" s="200" t="s">
        <v>870</v>
      </c>
      <c r="J83" s="202" t="s">
        <v>870</v>
      </c>
      <c r="K83"/>
      <c r="L83"/>
      <c r="M83" s="47"/>
      <c r="N83" s="47"/>
      <c r="O83" s="47"/>
      <c r="P83" s="47"/>
      <c r="Q83" s="205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</row>
    <row r="84" spans="1:485" s="40" customFormat="1" x14ac:dyDescent="0.2">
      <c r="A84" s="46" t="s">
        <v>151</v>
      </c>
      <c r="B84" s="47" t="s">
        <v>152</v>
      </c>
      <c r="C84" s="47" t="s">
        <v>163</v>
      </c>
      <c r="D84" s="47" t="s">
        <v>164</v>
      </c>
      <c r="E84" s="26">
        <v>2433168</v>
      </c>
      <c r="F84" s="131">
        <v>2366561</v>
      </c>
      <c r="G84" s="2">
        <f t="shared" si="3"/>
        <v>-66607</v>
      </c>
      <c r="H84" s="44">
        <f t="shared" si="2"/>
        <v>-2.7400000000000001E-2</v>
      </c>
      <c r="I84" s="200" t="s">
        <v>870</v>
      </c>
      <c r="J84" s="202" t="s">
        <v>870</v>
      </c>
      <c r="K84"/>
      <c r="L84"/>
      <c r="M84" s="47"/>
      <c r="N84" s="47"/>
      <c r="O84" s="47"/>
      <c r="P84" s="47"/>
      <c r="Q84" s="205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</row>
    <row r="85" spans="1:485" s="40" customFormat="1" x14ac:dyDescent="0.2">
      <c r="A85" s="46" t="s">
        <v>151</v>
      </c>
      <c r="B85" s="47" t="s">
        <v>152</v>
      </c>
      <c r="C85" s="47" t="s">
        <v>165</v>
      </c>
      <c r="D85" s="47" t="s">
        <v>166</v>
      </c>
      <c r="E85" s="26">
        <v>1614729</v>
      </c>
      <c r="F85" s="131">
        <v>1648926</v>
      </c>
      <c r="G85" s="2">
        <f t="shared" si="3"/>
        <v>34197</v>
      </c>
      <c r="H85" s="44">
        <f t="shared" si="2"/>
        <v>2.12E-2</v>
      </c>
      <c r="I85" s="200" t="s">
        <v>870</v>
      </c>
      <c r="J85" s="202" t="s">
        <v>870</v>
      </c>
      <c r="K85"/>
      <c r="L85"/>
      <c r="M85" s="47"/>
      <c r="N85" s="47"/>
      <c r="O85" s="47"/>
      <c r="P85" s="47"/>
      <c r="Q85" s="20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</row>
    <row r="86" spans="1:485" s="40" customFormat="1" x14ac:dyDescent="0.2">
      <c r="A86" s="46" t="s">
        <v>151</v>
      </c>
      <c r="B86" s="47" t="s">
        <v>152</v>
      </c>
      <c r="C86" s="47" t="s">
        <v>59</v>
      </c>
      <c r="D86" s="47" t="s">
        <v>167</v>
      </c>
      <c r="E86" s="26">
        <v>2607827</v>
      </c>
      <c r="F86" s="131">
        <v>2755019</v>
      </c>
      <c r="G86" s="2">
        <f t="shared" si="3"/>
        <v>147192</v>
      </c>
      <c r="H86" s="44">
        <f t="shared" si="2"/>
        <v>5.6399999999999999E-2</v>
      </c>
      <c r="I86" s="200" t="s">
        <v>870</v>
      </c>
      <c r="J86" s="202" t="s">
        <v>870</v>
      </c>
      <c r="K86"/>
      <c r="L86"/>
      <c r="M86" s="47"/>
      <c r="N86" s="47"/>
      <c r="O86" s="47"/>
      <c r="P86" s="47"/>
      <c r="Q86" s="205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</row>
    <row r="87" spans="1:485" s="40" customFormat="1" x14ac:dyDescent="0.2">
      <c r="A87" s="46" t="s">
        <v>151</v>
      </c>
      <c r="B87" s="47" t="s">
        <v>152</v>
      </c>
      <c r="C87" s="47" t="s">
        <v>168</v>
      </c>
      <c r="D87" s="47" t="s">
        <v>169</v>
      </c>
      <c r="E87" s="26">
        <v>2317744</v>
      </c>
      <c r="F87" s="131">
        <v>2453253</v>
      </c>
      <c r="G87" s="2">
        <f t="shared" si="3"/>
        <v>135509</v>
      </c>
      <c r="H87" s="44">
        <f t="shared" si="2"/>
        <v>5.8500000000000003E-2</v>
      </c>
      <c r="I87" s="200" t="s">
        <v>870</v>
      </c>
      <c r="J87" s="202" t="s">
        <v>870</v>
      </c>
      <c r="K87"/>
      <c r="L87"/>
      <c r="M87" s="47"/>
      <c r="N87" s="47"/>
      <c r="O87" s="47"/>
      <c r="P87" s="47"/>
      <c r="Q87" s="205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</row>
    <row r="88" spans="1:485" s="40" customFormat="1" x14ac:dyDescent="0.2">
      <c r="A88" s="46" t="s">
        <v>151</v>
      </c>
      <c r="B88" s="47" t="s">
        <v>152</v>
      </c>
      <c r="C88" s="47" t="s">
        <v>170</v>
      </c>
      <c r="D88" s="47" t="s">
        <v>171</v>
      </c>
      <c r="E88" s="26">
        <v>15260023</v>
      </c>
      <c r="F88" s="131">
        <v>16279593</v>
      </c>
      <c r="G88" s="2">
        <f t="shared" si="3"/>
        <v>1019570</v>
      </c>
      <c r="H88" s="44">
        <f t="shared" si="2"/>
        <v>6.6799999999999998E-2</v>
      </c>
      <c r="I88" s="200" t="s">
        <v>870</v>
      </c>
      <c r="J88" s="202" t="s">
        <v>870</v>
      </c>
      <c r="K88"/>
      <c r="L88"/>
      <c r="M88" s="47"/>
      <c r="N88" s="47"/>
      <c r="O88" s="47"/>
      <c r="P88" s="47"/>
      <c r="Q88" s="205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</row>
    <row r="89" spans="1:485" s="40" customFormat="1" x14ac:dyDescent="0.2">
      <c r="A89" s="48" t="s">
        <v>151</v>
      </c>
      <c r="B89" s="49" t="s">
        <v>152</v>
      </c>
      <c r="C89" s="49" t="s">
        <v>172</v>
      </c>
      <c r="D89" s="49" t="s">
        <v>173</v>
      </c>
      <c r="E89" s="26">
        <v>583795</v>
      </c>
      <c r="F89" s="131">
        <v>611610</v>
      </c>
      <c r="G89" s="2">
        <f t="shared" si="3"/>
        <v>27815</v>
      </c>
      <c r="H89" s="44">
        <f t="shared" si="2"/>
        <v>4.7600000000000003E-2</v>
      </c>
      <c r="I89" s="200" t="s">
        <v>870</v>
      </c>
      <c r="J89" s="202" t="s">
        <v>870</v>
      </c>
      <c r="K89"/>
      <c r="L89"/>
      <c r="M89" s="49"/>
      <c r="N89" s="49"/>
      <c r="O89" s="49"/>
      <c r="P89" s="49"/>
      <c r="Q89" s="205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</row>
    <row r="90" spans="1:485" s="40" customFormat="1" x14ac:dyDescent="0.2">
      <c r="A90" s="46" t="s">
        <v>174</v>
      </c>
      <c r="B90" s="47" t="s">
        <v>175</v>
      </c>
      <c r="C90" s="47" t="s">
        <v>34</v>
      </c>
      <c r="D90" s="47" t="s">
        <v>177</v>
      </c>
      <c r="E90" s="26">
        <v>879468</v>
      </c>
      <c r="F90" s="131">
        <v>891686</v>
      </c>
      <c r="G90" s="2">
        <f t="shared" si="3"/>
        <v>12218</v>
      </c>
      <c r="H90" s="44">
        <f t="shared" si="2"/>
        <v>1.3899999999999999E-2</v>
      </c>
      <c r="I90" s="200" t="s">
        <v>870</v>
      </c>
      <c r="J90" s="202" t="s">
        <v>870</v>
      </c>
      <c r="K90"/>
      <c r="L90"/>
      <c r="M90" s="47"/>
      <c r="N90" s="47"/>
      <c r="O90" s="47"/>
      <c r="P90" s="47"/>
      <c r="Q90" s="205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</row>
    <row r="91" spans="1:485" s="40" customFormat="1" x14ac:dyDescent="0.2">
      <c r="A91" s="46" t="s">
        <v>174</v>
      </c>
      <c r="B91" s="47" t="s">
        <v>175</v>
      </c>
      <c r="C91" s="47" t="s">
        <v>26</v>
      </c>
      <c r="D91" s="47" t="s">
        <v>178</v>
      </c>
      <c r="E91" s="26">
        <v>1709723</v>
      </c>
      <c r="F91" s="131">
        <v>1718033</v>
      </c>
      <c r="G91" s="2">
        <f t="shared" si="3"/>
        <v>8310</v>
      </c>
      <c r="H91" s="44">
        <f t="shared" si="2"/>
        <v>4.8999999999999998E-3</v>
      </c>
      <c r="I91" s="200" t="s">
        <v>870</v>
      </c>
      <c r="J91" s="202" t="s">
        <v>870</v>
      </c>
      <c r="K91"/>
      <c r="L91"/>
      <c r="M91" s="47"/>
      <c r="N91" s="47"/>
      <c r="O91" s="47"/>
      <c r="P91" s="47"/>
      <c r="Q91" s="205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</row>
    <row r="92" spans="1:485" s="40" customFormat="1" x14ac:dyDescent="0.2">
      <c r="A92" s="46" t="s">
        <v>174</v>
      </c>
      <c r="B92" s="47" t="s">
        <v>175</v>
      </c>
      <c r="C92" s="47" t="s">
        <v>57</v>
      </c>
      <c r="D92" s="47" t="s">
        <v>179</v>
      </c>
      <c r="E92" s="26">
        <v>1534304</v>
      </c>
      <c r="F92" s="131">
        <v>1256370</v>
      </c>
      <c r="G92" s="2">
        <f t="shared" si="3"/>
        <v>-277934</v>
      </c>
      <c r="H92" s="44">
        <f t="shared" si="2"/>
        <v>-0.18110000000000001</v>
      </c>
      <c r="I92" s="200" t="s">
        <v>870</v>
      </c>
      <c r="J92" s="202" t="s">
        <v>870</v>
      </c>
      <c r="K92"/>
      <c r="L92"/>
      <c r="M92" s="47"/>
      <c r="N92" s="47"/>
      <c r="O92" s="47"/>
      <c r="P92" s="47"/>
      <c r="Q92" s="205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</row>
    <row r="93" spans="1:485" s="40" customFormat="1" x14ac:dyDescent="0.2">
      <c r="A93" s="46" t="s">
        <v>174</v>
      </c>
      <c r="B93" s="47" t="s">
        <v>175</v>
      </c>
      <c r="C93" s="47" t="s">
        <v>16</v>
      </c>
      <c r="D93" s="47" t="s">
        <v>180</v>
      </c>
      <c r="E93" s="26">
        <v>1783586</v>
      </c>
      <c r="F93" s="131">
        <v>1873086</v>
      </c>
      <c r="G93" s="2">
        <f t="shared" si="3"/>
        <v>89500</v>
      </c>
      <c r="H93" s="44">
        <f t="shared" si="2"/>
        <v>5.0200000000000002E-2</v>
      </c>
      <c r="I93" s="200" t="s">
        <v>870</v>
      </c>
      <c r="J93" s="202" t="s">
        <v>870</v>
      </c>
      <c r="K93"/>
      <c r="L93"/>
      <c r="M93" s="47"/>
      <c r="N93" s="47"/>
      <c r="O93" s="47"/>
      <c r="P93" s="47"/>
      <c r="Q93" s="205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</row>
    <row r="94" spans="1:485" s="40" customFormat="1" x14ac:dyDescent="0.2">
      <c r="A94" s="46" t="s">
        <v>174</v>
      </c>
      <c r="B94" s="47" t="s">
        <v>175</v>
      </c>
      <c r="C94" s="47" t="s">
        <v>181</v>
      </c>
      <c r="D94" s="47" t="s">
        <v>880</v>
      </c>
      <c r="E94" s="26">
        <v>5304582</v>
      </c>
      <c r="F94" s="131">
        <v>5497792</v>
      </c>
      <c r="G94" s="2">
        <f t="shared" si="3"/>
        <v>193210</v>
      </c>
      <c r="H94" s="44">
        <f t="shared" si="2"/>
        <v>3.6400000000000002E-2</v>
      </c>
      <c r="I94" s="200" t="s">
        <v>870</v>
      </c>
      <c r="J94" s="202" t="s">
        <v>870</v>
      </c>
      <c r="K94"/>
      <c r="L94"/>
      <c r="M94" s="47"/>
      <c r="N94" s="47"/>
      <c r="O94" s="47"/>
      <c r="P94" s="47"/>
      <c r="Q94" s="205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</row>
    <row r="95" spans="1:485" s="40" customFormat="1" x14ac:dyDescent="0.2">
      <c r="A95" s="46" t="s">
        <v>182</v>
      </c>
      <c r="B95" s="47" t="s">
        <v>183</v>
      </c>
      <c r="C95" s="47" t="s">
        <v>57</v>
      </c>
      <c r="D95" s="47" t="s">
        <v>184</v>
      </c>
      <c r="E95" s="26">
        <v>226885</v>
      </c>
      <c r="F95" s="131">
        <v>383312</v>
      </c>
      <c r="G95" s="2">
        <f t="shared" si="3"/>
        <v>156427</v>
      </c>
      <c r="H95" s="44">
        <f t="shared" si="2"/>
        <v>0.6895</v>
      </c>
      <c r="I95" s="200">
        <v>1</v>
      </c>
      <c r="J95" s="202" t="s">
        <v>870</v>
      </c>
      <c r="K95"/>
      <c r="L95"/>
      <c r="M95" s="47"/>
      <c r="N95" s="47"/>
      <c r="O95" s="47"/>
      <c r="P95" s="47"/>
      <c r="Q95" s="20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</row>
    <row r="96" spans="1:485" s="40" customFormat="1" x14ac:dyDescent="0.2">
      <c r="A96" s="46" t="s">
        <v>182</v>
      </c>
      <c r="B96" s="47" t="s">
        <v>183</v>
      </c>
      <c r="C96" s="47" t="s">
        <v>185</v>
      </c>
      <c r="D96" s="47" t="s">
        <v>186</v>
      </c>
      <c r="E96" s="26">
        <v>562340</v>
      </c>
      <c r="F96" s="131">
        <v>493025</v>
      </c>
      <c r="G96" s="2">
        <f t="shared" si="3"/>
        <v>-69315</v>
      </c>
      <c r="H96" s="44">
        <f t="shared" si="2"/>
        <v>-0.12330000000000001</v>
      </c>
      <c r="I96" s="200" t="s">
        <v>870</v>
      </c>
      <c r="J96" s="202" t="s">
        <v>870</v>
      </c>
      <c r="K96"/>
      <c r="L96"/>
      <c r="M96" s="47"/>
      <c r="N96" s="47"/>
      <c r="O96" s="47"/>
      <c r="P96" s="47"/>
      <c r="Q96" s="205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</row>
    <row r="97" spans="1:485" s="40" customFormat="1" x14ac:dyDescent="0.2">
      <c r="A97" s="46" t="s">
        <v>182</v>
      </c>
      <c r="B97" s="47" t="s">
        <v>183</v>
      </c>
      <c r="C97" s="47" t="s">
        <v>18</v>
      </c>
      <c r="D97" s="47" t="s">
        <v>187</v>
      </c>
      <c r="E97" s="26">
        <v>101428</v>
      </c>
      <c r="F97" s="131">
        <v>464</v>
      </c>
      <c r="G97" s="2">
        <f t="shared" si="3"/>
        <v>-100964</v>
      </c>
      <c r="H97" s="44">
        <f t="shared" si="2"/>
        <v>-0.99539999999999995</v>
      </c>
      <c r="I97" s="200">
        <v>1</v>
      </c>
      <c r="J97" s="202">
        <v>1</v>
      </c>
      <c r="K97"/>
      <c r="L97"/>
      <c r="M97" s="47"/>
      <c r="N97" s="47"/>
      <c r="O97" s="47"/>
      <c r="P97" s="47"/>
      <c r="Q97" s="205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</row>
    <row r="98" spans="1:485" s="40" customFormat="1" x14ac:dyDescent="0.2">
      <c r="A98" s="46" t="s">
        <v>188</v>
      </c>
      <c r="B98" s="47" t="s">
        <v>189</v>
      </c>
      <c r="C98" s="47" t="s">
        <v>190</v>
      </c>
      <c r="D98" s="47" t="s">
        <v>191</v>
      </c>
      <c r="E98" s="26">
        <v>1391626</v>
      </c>
      <c r="F98" s="131">
        <v>1465345</v>
      </c>
      <c r="G98" s="2">
        <f t="shared" si="3"/>
        <v>73719</v>
      </c>
      <c r="H98" s="44">
        <f t="shared" si="2"/>
        <v>5.2999999999999999E-2</v>
      </c>
      <c r="I98" s="200" t="s">
        <v>870</v>
      </c>
      <c r="J98" s="202" t="s">
        <v>870</v>
      </c>
      <c r="K98"/>
      <c r="L98"/>
      <c r="M98" s="47"/>
      <c r="N98" s="47"/>
      <c r="O98" s="47"/>
      <c r="P98" s="47"/>
      <c r="Q98" s="205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</row>
    <row r="99" spans="1:485" s="40" customFormat="1" x14ac:dyDescent="0.2">
      <c r="A99" s="46" t="s">
        <v>188</v>
      </c>
      <c r="B99" s="47" t="s">
        <v>189</v>
      </c>
      <c r="C99" s="47" t="s">
        <v>57</v>
      </c>
      <c r="D99" s="47" t="s">
        <v>192</v>
      </c>
      <c r="E99" s="26">
        <v>76519183</v>
      </c>
      <c r="F99" s="131">
        <v>80625144</v>
      </c>
      <c r="G99" s="2">
        <f t="shared" si="3"/>
        <v>4105961</v>
      </c>
      <c r="H99" s="44">
        <f t="shared" si="2"/>
        <v>5.3699999999999998E-2</v>
      </c>
      <c r="I99" s="200" t="s">
        <v>870</v>
      </c>
      <c r="J99" s="202" t="s">
        <v>870</v>
      </c>
      <c r="K99"/>
      <c r="L99"/>
      <c r="M99" s="47"/>
      <c r="N99" s="47"/>
      <c r="O99" s="47"/>
      <c r="P99" s="47"/>
      <c r="Q99" s="205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</row>
    <row r="100" spans="1:485" s="40" customFormat="1" x14ac:dyDescent="0.2">
      <c r="A100" s="46" t="s">
        <v>188</v>
      </c>
      <c r="B100" s="47" t="s">
        <v>189</v>
      </c>
      <c r="C100" s="47" t="s">
        <v>193</v>
      </c>
      <c r="D100" s="47" t="s">
        <v>194</v>
      </c>
      <c r="E100" s="26">
        <v>45645549</v>
      </c>
      <c r="F100" s="131">
        <v>49512662</v>
      </c>
      <c r="G100" s="2">
        <f t="shared" si="3"/>
        <v>3867113</v>
      </c>
      <c r="H100" s="44">
        <f t="shared" si="2"/>
        <v>8.4699999999999998E-2</v>
      </c>
      <c r="I100" s="200" t="s">
        <v>870</v>
      </c>
      <c r="J100" s="202" t="s">
        <v>870</v>
      </c>
      <c r="K100"/>
      <c r="L100"/>
      <c r="M100" s="47"/>
      <c r="N100" s="47"/>
      <c r="O100" s="47"/>
      <c r="P100" s="47"/>
      <c r="Q100" s="205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</row>
    <row r="101" spans="1:485" s="40" customFormat="1" x14ac:dyDescent="0.2">
      <c r="A101" s="46" t="s">
        <v>188</v>
      </c>
      <c r="B101" s="47" t="s">
        <v>189</v>
      </c>
      <c r="C101" s="47" t="s">
        <v>84</v>
      </c>
      <c r="D101" s="47" t="s">
        <v>195</v>
      </c>
      <c r="E101" s="26">
        <v>10714605</v>
      </c>
      <c r="F101" s="131">
        <v>11285651</v>
      </c>
      <c r="G101" s="2">
        <f t="shared" si="3"/>
        <v>571046</v>
      </c>
      <c r="H101" s="44">
        <f t="shared" si="2"/>
        <v>5.33E-2</v>
      </c>
      <c r="I101" s="200" t="s">
        <v>870</v>
      </c>
      <c r="J101" s="202" t="s">
        <v>870</v>
      </c>
      <c r="K101"/>
      <c r="L101"/>
      <c r="M101" s="47"/>
      <c r="N101" s="47"/>
      <c r="O101" s="47"/>
      <c r="P101" s="47"/>
      <c r="Q101" s="205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</row>
    <row r="102" spans="1:485" s="40" customFormat="1" x14ac:dyDescent="0.2">
      <c r="A102" s="46" t="s">
        <v>188</v>
      </c>
      <c r="B102" s="47" t="s">
        <v>189</v>
      </c>
      <c r="C102" s="47" t="s">
        <v>127</v>
      </c>
      <c r="D102" s="47" t="s">
        <v>196</v>
      </c>
      <c r="E102" s="26">
        <v>4225604</v>
      </c>
      <c r="F102" s="131">
        <v>3994622</v>
      </c>
      <c r="G102" s="2">
        <f t="shared" si="3"/>
        <v>-230982</v>
      </c>
      <c r="H102" s="44">
        <f t="shared" si="2"/>
        <v>-5.4699999999999999E-2</v>
      </c>
      <c r="I102" s="200" t="s">
        <v>870</v>
      </c>
      <c r="J102" s="202" t="s">
        <v>870</v>
      </c>
      <c r="K102"/>
      <c r="L102"/>
      <c r="M102" s="47"/>
      <c r="N102" s="47"/>
      <c r="O102" s="47"/>
      <c r="P102" s="47"/>
      <c r="Q102" s="205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</row>
    <row r="103" spans="1:485" s="40" customFormat="1" x14ac:dyDescent="0.2">
      <c r="A103" s="46" t="s">
        <v>188</v>
      </c>
      <c r="B103" s="47" t="s">
        <v>189</v>
      </c>
      <c r="C103" s="47" t="s">
        <v>197</v>
      </c>
      <c r="D103" s="47" t="s">
        <v>198</v>
      </c>
      <c r="E103" s="26">
        <v>5491408</v>
      </c>
      <c r="F103" s="131">
        <v>5715538</v>
      </c>
      <c r="G103" s="2">
        <f t="shared" si="3"/>
        <v>224130</v>
      </c>
      <c r="H103" s="44">
        <f t="shared" si="2"/>
        <v>4.0800000000000003E-2</v>
      </c>
      <c r="I103" s="200" t="s">
        <v>870</v>
      </c>
      <c r="J103" s="202" t="s">
        <v>870</v>
      </c>
      <c r="K103"/>
      <c r="L103"/>
      <c r="M103" s="47"/>
      <c r="N103" s="47"/>
      <c r="O103" s="47"/>
      <c r="P103" s="47"/>
      <c r="Q103" s="205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</row>
    <row r="104" spans="1:485" s="40" customFormat="1" x14ac:dyDescent="0.2">
      <c r="A104" s="46" t="s">
        <v>199</v>
      </c>
      <c r="B104" s="47" t="s">
        <v>200</v>
      </c>
      <c r="C104" s="47" t="s">
        <v>201</v>
      </c>
      <c r="D104" s="47" t="s">
        <v>202</v>
      </c>
      <c r="E104" s="26">
        <v>1278336</v>
      </c>
      <c r="F104" s="131">
        <v>1179751</v>
      </c>
      <c r="G104" s="2">
        <f t="shared" si="3"/>
        <v>-98585</v>
      </c>
      <c r="H104" s="44">
        <f t="shared" si="2"/>
        <v>-7.7100000000000002E-2</v>
      </c>
      <c r="I104" s="200" t="s">
        <v>870</v>
      </c>
      <c r="J104" s="202" t="s">
        <v>870</v>
      </c>
      <c r="K104"/>
      <c r="L104"/>
      <c r="M104" s="47"/>
      <c r="N104" s="47"/>
      <c r="O104" s="47"/>
      <c r="P104" s="47"/>
      <c r="Q104" s="205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</row>
    <row r="105" spans="1:485" s="40" customFormat="1" x14ac:dyDescent="0.2">
      <c r="A105" s="46" t="s">
        <v>199</v>
      </c>
      <c r="B105" s="47" t="s">
        <v>200</v>
      </c>
      <c r="C105" s="47" t="s">
        <v>26</v>
      </c>
      <c r="D105" s="47" t="s">
        <v>203</v>
      </c>
      <c r="E105" s="26">
        <v>900812</v>
      </c>
      <c r="F105" s="131">
        <v>954388</v>
      </c>
      <c r="G105" s="2">
        <f t="shared" si="3"/>
        <v>53576</v>
      </c>
      <c r="H105" s="44">
        <f t="shared" si="2"/>
        <v>5.9499999999999997E-2</v>
      </c>
      <c r="I105" s="200">
        <v>1</v>
      </c>
      <c r="J105" s="202" t="s">
        <v>870</v>
      </c>
      <c r="K105"/>
      <c r="L105"/>
      <c r="M105" s="47"/>
      <c r="N105" s="47"/>
      <c r="O105" s="47"/>
      <c r="P105" s="47"/>
      <c r="Q105" s="2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</row>
    <row r="106" spans="1:485" s="40" customFormat="1" x14ac:dyDescent="0.2">
      <c r="A106" s="46" t="s">
        <v>199</v>
      </c>
      <c r="B106" s="47" t="s">
        <v>200</v>
      </c>
      <c r="C106" s="47" t="s">
        <v>57</v>
      </c>
      <c r="D106" s="47" t="s">
        <v>204</v>
      </c>
      <c r="E106" s="26">
        <v>680528</v>
      </c>
      <c r="F106" s="131">
        <v>745740</v>
      </c>
      <c r="G106" s="2">
        <f t="shared" si="3"/>
        <v>65212</v>
      </c>
      <c r="H106" s="44">
        <f t="shared" si="2"/>
        <v>9.5799999999999996E-2</v>
      </c>
      <c r="I106" s="200" t="s">
        <v>870</v>
      </c>
      <c r="J106" s="202" t="s">
        <v>870</v>
      </c>
      <c r="K106"/>
      <c r="L106"/>
      <c r="M106" s="47"/>
      <c r="N106" s="47"/>
      <c r="O106" s="47"/>
      <c r="P106" s="47"/>
      <c r="Q106" s="205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</row>
    <row r="107" spans="1:485" s="40" customFormat="1" x14ac:dyDescent="0.2">
      <c r="A107" s="46" t="s">
        <v>205</v>
      </c>
      <c r="B107" s="47" t="s">
        <v>206</v>
      </c>
      <c r="C107" s="47" t="s">
        <v>207</v>
      </c>
      <c r="D107" s="47" t="s">
        <v>208</v>
      </c>
      <c r="E107" s="26">
        <v>1398840</v>
      </c>
      <c r="F107" s="131">
        <v>1483461</v>
      </c>
      <c r="G107" s="2">
        <f t="shared" si="3"/>
        <v>84621</v>
      </c>
      <c r="H107" s="44">
        <f t="shared" si="2"/>
        <v>6.0499999999999998E-2</v>
      </c>
      <c r="I107" s="200" t="s">
        <v>870</v>
      </c>
      <c r="J107" s="202" t="s">
        <v>870</v>
      </c>
      <c r="K107"/>
      <c r="L107"/>
      <c r="M107" s="47"/>
      <c r="N107" s="47"/>
      <c r="O107" s="47"/>
      <c r="P107" s="47"/>
      <c r="Q107" s="205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</row>
    <row r="108" spans="1:485" s="40" customFormat="1" x14ac:dyDescent="0.2">
      <c r="A108" s="46" t="s">
        <v>205</v>
      </c>
      <c r="B108" s="47" t="s">
        <v>206</v>
      </c>
      <c r="C108" s="47" t="s">
        <v>209</v>
      </c>
      <c r="D108" s="47" t="s">
        <v>210</v>
      </c>
      <c r="E108" s="26">
        <v>2419829</v>
      </c>
      <c r="F108" s="131">
        <v>2718852</v>
      </c>
      <c r="G108" s="2">
        <f t="shared" si="3"/>
        <v>299023</v>
      </c>
      <c r="H108" s="44">
        <f t="shared" si="2"/>
        <v>0.1236</v>
      </c>
      <c r="I108" s="200" t="s">
        <v>870</v>
      </c>
      <c r="J108" s="202" t="s">
        <v>870</v>
      </c>
      <c r="K108"/>
      <c r="L108"/>
      <c r="M108" s="47"/>
      <c r="N108" s="47"/>
      <c r="O108" s="47"/>
      <c r="P108" s="47"/>
      <c r="Q108" s="205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</row>
    <row r="109" spans="1:485" s="40" customFormat="1" x14ac:dyDescent="0.2">
      <c r="A109" s="46" t="s">
        <v>205</v>
      </c>
      <c r="B109" s="47" t="s">
        <v>206</v>
      </c>
      <c r="C109" s="47" t="s">
        <v>26</v>
      </c>
      <c r="D109" s="47" t="s">
        <v>211</v>
      </c>
      <c r="E109" s="26">
        <v>5309323</v>
      </c>
      <c r="F109" s="131">
        <v>5539092</v>
      </c>
      <c r="G109" s="2">
        <f t="shared" si="3"/>
        <v>229769</v>
      </c>
      <c r="H109" s="44">
        <f t="shared" si="2"/>
        <v>4.3299999999999998E-2</v>
      </c>
      <c r="I109" s="200" t="s">
        <v>870</v>
      </c>
      <c r="J109" s="202" t="s">
        <v>870</v>
      </c>
      <c r="K109"/>
      <c r="L109"/>
      <c r="M109" s="47"/>
      <c r="N109" s="47"/>
      <c r="O109" s="47"/>
      <c r="P109" s="47"/>
      <c r="Q109" s="205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</row>
    <row r="110" spans="1:485" s="40" customFormat="1" x14ac:dyDescent="0.2">
      <c r="A110" s="46" t="s">
        <v>205</v>
      </c>
      <c r="B110" s="47" t="s">
        <v>206</v>
      </c>
      <c r="C110" s="47" t="s">
        <v>57</v>
      </c>
      <c r="D110" s="47" t="s">
        <v>212</v>
      </c>
      <c r="E110" s="26">
        <v>904023</v>
      </c>
      <c r="F110" s="131">
        <v>1033861</v>
      </c>
      <c r="G110" s="2">
        <f t="shared" si="3"/>
        <v>129838</v>
      </c>
      <c r="H110" s="44">
        <f t="shared" si="2"/>
        <v>0.14360000000000001</v>
      </c>
      <c r="I110" s="200" t="s">
        <v>870</v>
      </c>
      <c r="J110" s="202" t="s">
        <v>870</v>
      </c>
      <c r="K110"/>
      <c r="L110"/>
      <c r="M110" s="47"/>
      <c r="N110" s="47"/>
      <c r="O110" s="47"/>
      <c r="P110" s="47"/>
      <c r="Q110" s="205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</row>
    <row r="111" spans="1:485" s="40" customFormat="1" x14ac:dyDescent="0.2">
      <c r="A111" s="46" t="s">
        <v>205</v>
      </c>
      <c r="B111" s="47" t="s">
        <v>206</v>
      </c>
      <c r="C111" s="47" t="s">
        <v>79</v>
      </c>
      <c r="D111" s="47" t="s">
        <v>213</v>
      </c>
      <c r="E111" s="26">
        <v>1490045</v>
      </c>
      <c r="F111" s="131">
        <v>1561199</v>
      </c>
      <c r="G111" s="2">
        <f t="shared" si="3"/>
        <v>71154</v>
      </c>
      <c r="H111" s="44">
        <f t="shared" si="2"/>
        <v>4.7800000000000002E-2</v>
      </c>
      <c r="I111" s="200" t="s">
        <v>870</v>
      </c>
      <c r="J111" s="202" t="s">
        <v>870</v>
      </c>
      <c r="K111"/>
      <c r="L111"/>
      <c r="M111" s="47"/>
      <c r="N111" s="47"/>
      <c r="O111" s="47"/>
      <c r="P111" s="47"/>
      <c r="Q111" s="205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</row>
    <row r="112" spans="1:485" s="40" customFormat="1" x14ac:dyDescent="0.2">
      <c r="A112" s="46" t="s">
        <v>205</v>
      </c>
      <c r="B112" s="47" t="s">
        <v>206</v>
      </c>
      <c r="C112" s="47" t="s">
        <v>16</v>
      </c>
      <c r="D112" s="47" t="s">
        <v>214</v>
      </c>
      <c r="E112" s="26">
        <v>1143414</v>
      </c>
      <c r="F112" s="131">
        <v>1145540</v>
      </c>
      <c r="G112" s="2">
        <f t="shared" si="3"/>
        <v>2126</v>
      </c>
      <c r="H112" s="44">
        <f t="shared" si="2"/>
        <v>1.9E-3</v>
      </c>
      <c r="I112" s="200" t="s">
        <v>870</v>
      </c>
      <c r="J112" s="202" t="s">
        <v>870</v>
      </c>
      <c r="K112"/>
      <c r="L112"/>
      <c r="M112" s="47"/>
      <c r="N112" s="47"/>
      <c r="O112" s="47"/>
      <c r="P112" s="47"/>
      <c r="Q112" s="205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</row>
    <row r="113" spans="1:485" s="40" customFormat="1" x14ac:dyDescent="0.2">
      <c r="A113" s="46" t="s">
        <v>205</v>
      </c>
      <c r="B113" s="47" t="s">
        <v>206</v>
      </c>
      <c r="C113" s="47" t="s">
        <v>215</v>
      </c>
      <c r="D113" s="47" t="s">
        <v>216</v>
      </c>
      <c r="E113" s="26">
        <v>58110770</v>
      </c>
      <c r="F113" s="131">
        <v>58700242</v>
      </c>
      <c r="G113" s="2">
        <f t="shared" si="3"/>
        <v>589472</v>
      </c>
      <c r="H113" s="44">
        <f t="shared" si="2"/>
        <v>1.01E-2</v>
      </c>
      <c r="I113" s="200" t="s">
        <v>870</v>
      </c>
      <c r="J113" s="202" t="s">
        <v>870</v>
      </c>
      <c r="K113"/>
      <c r="L113"/>
      <c r="M113" s="47"/>
      <c r="N113" s="47"/>
      <c r="O113" s="47"/>
      <c r="P113" s="47"/>
      <c r="Q113" s="205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</row>
    <row r="114" spans="1:485" s="40" customFormat="1" x14ac:dyDescent="0.2">
      <c r="A114" s="46" t="s">
        <v>205</v>
      </c>
      <c r="B114" s="47" t="s">
        <v>206</v>
      </c>
      <c r="C114" s="47" t="s">
        <v>67</v>
      </c>
      <c r="D114" s="47" t="s">
        <v>217</v>
      </c>
      <c r="E114" s="26">
        <v>1548592</v>
      </c>
      <c r="F114" s="131">
        <v>1681594</v>
      </c>
      <c r="G114" s="2">
        <f t="shared" si="3"/>
        <v>133002</v>
      </c>
      <c r="H114" s="44">
        <f t="shared" si="2"/>
        <v>8.5900000000000004E-2</v>
      </c>
      <c r="I114" s="200" t="s">
        <v>870</v>
      </c>
      <c r="J114" s="202" t="s">
        <v>870</v>
      </c>
      <c r="K114"/>
      <c r="L114"/>
      <c r="M114" s="47"/>
      <c r="N114" s="47"/>
      <c r="O114" s="47"/>
      <c r="P114" s="47"/>
      <c r="Q114" s="205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</row>
    <row r="115" spans="1:485" s="40" customFormat="1" x14ac:dyDescent="0.2">
      <c r="A115" s="46" t="s">
        <v>205</v>
      </c>
      <c r="B115" s="47" t="s">
        <v>206</v>
      </c>
      <c r="C115" s="47" t="s">
        <v>168</v>
      </c>
      <c r="D115" s="47" t="s">
        <v>218</v>
      </c>
      <c r="E115" s="26">
        <v>8141293</v>
      </c>
      <c r="F115" s="131">
        <v>8637084</v>
      </c>
      <c r="G115" s="2">
        <f t="shared" si="3"/>
        <v>495791</v>
      </c>
      <c r="H115" s="44">
        <f t="shared" si="2"/>
        <v>6.0900000000000003E-2</v>
      </c>
      <c r="I115" s="200" t="s">
        <v>870</v>
      </c>
      <c r="J115" s="202" t="s">
        <v>870</v>
      </c>
      <c r="K115"/>
      <c r="L115"/>
      <c r="M115" s="47"/>
      <c r="N115" s="47"/>
      <c r="O115" s="47"/>
      <c r="P115" s="47"/>
      <c r="Q115" s="20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</row>
    <row r="116" spans="1:485" s="40" customFormat="1" x14ac:dyDescent="0.2">
      <c r="A116" s="46" t="s">
        <v>205</v>
      </c>
      <c r="B116" s="47" t="s">
        <v>206</v>
      </c>
      <c r="C116" s="47" t="s">
        <v>219</v>
      </c>
      <c r="D116" s="47" t="s">
        <v>220</v>
      </c>
      <c r="E116" s="26">
        <v>1079217</v>
      </c>
      <c r="F116" s="131">
        <v>1223236</v>
      </c>
      <c r="G116" s="2">
        <f t="shared" si="3"/>
        <v>144019</v>
      </c>
      <c r="H116" s="44">
        <f t="shared" si="2"/>
        <v>0.13339999999999999</v>
      </c>
      <c r="I116" s="200" t="s">
        <v>870</v>
      </c>
      <c r="J116" s="202" t="s">
        <v>870</v>
      </c>
      <c r="K116"/>
      <c r="L116"/>
      <c r="M116" s="47"/>
      <c r="N116" s="47"/>
      <c r="O116" s="47"/>
      <c r="P116" s="47"/>
      <c r="Q116" s="205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</row>
    <row r="117" spans="1:485" s="40" customFormat="1" x14ac:dyDescent="0.2">
      <c r="A117" s="46" t="s">
        <v>221</v>
      </c>
      <c r="B117" s="47" t="s">
        <v>222</v>
      </c>
      <c r="C117" s="47" t="s">
        <v>26</v>
      </c>
      <c r="D117" s="47" t="s">
        <v>223</v>
      </c>
      <c r="E117" s="26">
        <v>2241678</v>
      </c>
      <c r="F117" s="131">
        <v>2359843</v>
      </c>
      <c r="G117" s="2">
        <f t="shared" si="3"/>
        <v>118165</v>
      </c>
      <c r="H117" s="44">
        <f t="shared" si="2"/>
        <v>5.2699999999999997E-2</v>
      </c>
      <c r="I117" s="200" t="s">
        <v>870</v>
      </c>
      <c r="J117" s="202" t="s">
        <v>870</v>
      </c>
      <c r="K117"/>
      <c r="L117"/>
      <c r="M117" s="47"/>
      <c r="N117" s="47"/>
      <c r="O117" s="47"/>
      <c r="P117" s="47"/>
      <c r="Q117" s="205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</row>
    <row r="118" spans="1:485" s="40" customFormat="1" x14ac:dyDescent="0.2">
      <c r="A118" s="46" t="s">
        <v>221</v>
      </c>
      <c r="B118" s="47" t="s">
        <v>222</v>
      </c>
      <c r="C118" s="47" t="s">
        <v>224</v>
      </c>
      <c r="D118" s="47" t="s">
        <v>225</v>
      </c>
      <c r="E118" s="26">
        <v>795034</v>
      </c>
      <c r="F118" s="131">
        <v>860312</v>
      </c>
      <c r="G118" s="2">
        <f t="shared" si="3"/>
        <v>65278</v>
      </c>
      <c r="H118" s="44">
        <f t="shared" si="2"/>
        <v>8.2100000000000006E-2</v>
      </c>
      <c r="I118" s="200" t="s">
        <v>870</v>
      </c>
      <c r="J118" s="202" t="s">
        <v>870</v>
      </c>
      <c r="K118"/>
      <c r="L118"/>
      <c r="M118" s="47"/>
      <c r="N118" s="47"/>
      <c r="O118" s="47"/>
      <c r="P118" s="47"/>
      <c r="Q118" s="205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</row>
    <row r="119" spans="1:485" s="40" customFormat="1" x14ac:dyDescent="0.2">
      <c r="A119" s="46" t="s">
        <v>221</v>
      </c>
      <c r="B119" s="47" t="s">
        <v>222</v>
      </c>
      <c r="C119" s="47" t="s">
        <v>226</v>
      </c>
      <c r="D119" s="47" t="s">
        <v>227</v>
      </c>
      <c r="E119" s="26">
        <v>819190</v>
      </c>
      <c r="F119" s="131">
        <v>910187</v>
      </c>
      <c r="G119" s="2">
        <f t="shared" si="3"/>
        <v>90997</v>
      </c>
      <c r="H119" s="44">
        <f t="shared" si="2"/>
        <v>0.1111</v>
      </c>
      <c r="I119" s="200" t="s">
        <v>870</v>
      </c>
      <c r="J119" s="202" t="s">
        <v>870</v>
      </c>
      <c r="K119"/>
      <c r="L119"/>
      <c r="M119" s="47"/>
      <c r="N119" s="47"/>
      <c r="O119" s="47"/>
      <c r="P119" s="47"/>
      <c r="Q119" s="205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</row>
    <row r="120" spans="1:485" s="40" customFormat="1" x14ac:dyDescent="0.2">
      <c r="A120" s="46" t="s">
        <v>228</v>
      </c>
      <c r="B120" s="47" t="s">
        <v>229</v>
      </c>
      <c r="C120" s="47" t="s">
        <v>230</v>
      </c>
      <c r="D120" s="47" t="s">
        <v>231</v>
      </c>
      <c r="E120" s="26">
        <v>22291</v>
      </c>
      <c r="F120" s="131">
        <v>15617</v>
      </c>
      <c r="G120" s="2">
        <f t="shared" si="3"/>
        <v>-6674</v>
      </c>
      <c r="H120" s="44">
        <f t="shared" si="2"/>
        <v>-0.2994</v>
      </c>
      <c r="I120" s="200">
        <v>1</v>
      </c>
      <c r="J120" s="202" t="s">
        <v>870</v>
      </c>
      <c r="K120"/>
      <c r="L120"/>
      <c r="M120" s="47"/>
      <c r="N120" s="47"/>
      <c r="O120" s="47"/>
      <c r="P120" s="47"/>
      <c r="Q120" s="205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</row>
    <row r="121" spans="1:485" s="40" customFormat="1" x14ac:dyDescent="0.2">
      <c r="A121" s="46" t="s">
        <v>228</v>
      </c>
      <c r="B121" s="47" t="s">
        <v>229</v>
      </c>
      <c r="C121" s="47" t="s">
        <v>59</v>
      </c>
      <c r="D121" s="47" t="s">
        <v>232</v>
      </c>
      <c r="E121" s="26">
        <v>866993</v>
      </c>
      <c r="F121" s="131">
        <v>860067</v>
      </c>
      <c r="G121" s="2">
        <f t="shared" si="3"/>
        <v>-6926</v>
      </c>
      <c r="H121" s="44">
        <f t="shared" si="2"/>
        <v>-8.0000000000000002E-3</v>
      </c>
      <c r="I121" s="200" t="s">
        <v>870</v>
      </c>
      <c r="J121" s="202" t="s">
        <v>870</v>
      </c>
      <c r="K121"/>
      <c r="L121"/>
      <c r="M121" s="47"/>
      <c r="N121" s="47"/>
      <c r="O121" s="47"/>
      <c r="P121" s="47"/>
      <c r="Q121" s="205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</row>
    <row r="122" spans="1:485" s="40" customFormat="1" x14ac:dyDescent="0.2">
      <c r="A122" s="46" t="s">
        <v>228</v>
      </c>
      <c r="B122" s="47" t="s">
        <v>229</v>
      </c>
      <c r="C122" s="47" t="s">
        <v>233</v>
      </c>
      <c r="D122" s="47" t="s">
        <v>234</v>
      </c>
      <c r="E122" s="26">
        <v>1680772</v>
      </c>
      <c r="F122" s="131">
        <v>1774354</v>
      </c>
      <c r="G122" s="2">
        <f t="shared" si="3"/>
        <v>93582</v>
      </c>
      <c r="H122" s="44">
        <f t="shared" si="2"/>
        <v>5.57E-2</v>
      </c>
      <c r="I122" s="200" t="s">
        <v>870</v>
      </c>
      <c r="J122" s="202" t="s">
        <v>870</v>
      </c>
      <c r="K122"/>
      <c r="L122"/>
      <c r="M122" s="47"/>
      <c r="N122" s="47"/>
      <c r="O122" s="47"/>
      <c r="P122" s="47"/>
      <c r="Q122" s="205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</row>
    <row r="123" spans="1:485" s="40" customFormat="1" x14ac:dyDescent="0.2">
      <c r="A123" s="46" t="s">
        <v>228</v>
      </c>
      <c r="B123" s="47" t="s">
        <v>229</v>
      </c>
      <c r="C123" s="47" t="s">
        <v>95</v>
      </c>
      <c r="D123" s="47" t="s">
        <v>235</v>
      </c>
      <c r="E123" s="26">
        <v>793356</v>
      </c>
      <c r="F123" s="131">
        <v>789566</v>
      </c>
      <c r="G123" s="2">
        <f t="shared" si="3"/>
        <v>-3790</v>
      </c>
      <c r="H123" s="44">
        <f t="shared" si="2"/>
        <v>-4.7999999999999996E-3</v>
      </c>
      <c r="I123" s="200" t="s">
        <v>870</v>
      </c>
      <c r="J123" s="202" t="s">
        <v>870</v>
      </c>
      <c r="K123"/>
      <c r="L123"/>
      <c r="M123" s="47"/>
      <c r="N123" s="47"/>
      <c r="O123" s="47"/>
      <c r="P123" s="47"/>
      <c r="Q123" s="205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</row>
    <row r="124" spans="1:485" s="40" customFormat="1" x14ac:dyDescent="0.2">
      <c r="A124" s="46" t="s">
        <v>228</v>
      </c>
      <c r="B124" s="47" t="s">
        <v>229</v>
      </c>
      <c r="C124" s="47" t="s">
        <v>236</v>
      </c>
      <c r="D124" s="47" t="s">
        <v>237</v>
      </c>
      <c r="E124" s="26">
        <v>6116301</v>
      </c>
      <c r="F124" s="131">
        <v>5973727</v>
      </c>
      <c r="G124" s="2">
        <f t="shared" si="3"/>
        <v>-142574</v>
      </c>
      <c r="H124" s="44">
        <f t="shared" si="2"/>
        <v>-2.3300000000000001E-2</v>
      </c>
      <c r="I124" s="200" t="s">
        <v>870</v>
      </c>
      <c r="J124" s="202" t="s">
        <v>870</v>
      </c>
      <c r="K124"/>
      <c r="L124"/>
      <c r="M124" s="47"/>
      <c r="N124" s="47"/>
      <c r="O124" s="47"/>
      <c r="P124" s="47"/>
      <c r="Q124" s="205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</row>
    <row r="125" spans="1:485" s="40" customFormat="1" x14ac:dyDescent="0.2">
      <c r="A125" s="46" t="s">
        <v>238</v>
      </c>
      <c r="B125" s="47" t="s">
        <v>239</v>
      </c>
      <c r="C125" s="47" t="s">
        <v>240</v>
      </c>
      <c r="D125" s="47" t="s">
        <v>241</v>
      </c>
      <c r="E125" s="26">
        <v>3840783</v>
      </c>
      <c r="F125" s="131">
        <v>4023992</v>
      </c>
      <c r="G125" s="2">
        <f t="shared" si="3"/>
        <v>183209</v>
      </c>
      <c r="H125" s="44">
        <f t="shared" si="2"/>
        <v>4.7699999999999999E-2</v>
      </c>
      <c r="I125" s="200" t="s">
        <v>870</v>
      </c>
      <c r="J125" s="202" t="s">
        <v>870</v>
      </c>
      <c r="K125"/>
      <c r="L125"/>
      <c r="M125" s="47"/>
      <c r="N125" s="47"/>
      <c r="O125" s="47"/>
      <c r="P125" s="47"/>
      <c r="Q125" s="20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</row>
    <row r="126" spans="1:485" s="40" customFormat="1" x14ac:dyDescent="0.2">
      <c r="A126" s="46" t="s">
        <v>238</v>
      </c>
      <c r="B126" s="47" t="s">
        <v>239</v>
      </c>
      <c r="C126" s="47" t="s">
        <v>242</v>
      </c>
      <c r="D126" s="47" t="s">
        <v>243</v>
      </c>
      <c r="E126" s="26">
        <v>280459</v>
      </c>
      <c r="F126" s="131">
        <v>280134</v>
      </c>
      <c r="G126" s="2">
        <f t="shared" si="3"/>
        <v>-325</v>
      </c>
      <c r="H126" s="44">
        <f t="shared" si="2"/>
        <v>-1.1999999999999999E-3</v>
      </c>
      <c r="I126" s="200" t="s">
        <v>870</v>
      </c>
      <c r="J126" s="202" t="s">
        <v>870</v>
      </c>
      <c r="K126"/>
      <c r="L126"/>
      <c r="M126" s="47"/>
      <c r="N126" s="47"/>
      <c r="O126" s="47"/>
      <c r="P126" s="47"/>
      <c r="Q126" s="205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</row>
    <row r="127" spans="1:485" s="40" customFormat="1" x14ac:dyDescent="0.2">
      <c r="A127" s="46" t="s">
        <v>238</v>
      </c>
      <c r="B127" s="47" t="s">
        <v>239</v>
      </c>
      <c r="C127" s="47" t="s">
        <v>161</v>
      </c>
      <c r="D127" s="47" t="s">
        <v>244</v>
      </c>
      <c r="E127" s="26">
        <v>1342745</v>
      </c>
      <c r="F127" s="131">
        <v>1414482</v>
      </c>
      <c r="G127" s="2">
        <f t="shared" si="3"/>
        <v>71737</v>
      </c>
      <c r="H127" s="44">
        <f t="shared" si="2"/>
        <v>5.3400000000000003E-2</v>
      </c>
      <c r="I127" s="200" t="s">
        <v>870</v>
      </c>
      <c r="J127" s="202" t="s">
        <v>870</v>
      </c>
      <c r="K127"/>
      <c r="L127"/>
      <c r="M127" s="47"/>
      <c r="N127" s="47"/>
      <c r="O127" s="47"/>
      <c r="P127" s="47"/>
      <c r="Q127" s="205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</row>
    <row r="128" spans="1:485" s="40" customFormat="1" x14ac:dyDescent="0.2">
      <c r="A128" s="46" t="s">
        <v>238</v>
      </c>
      <c r="B128" s="47" t="s">
        <v>239</v>
      </c>
      <c r="C128" s="47" t="s">
        <v>245</v>
      </c>
      <c r="D128" s="47" t="s">
        <v>246</v>
      </c>
      <c r="E128" s="26">
        <v>1258000</v>
      </c>
      <c r="F128" s="131">
        <v>1262684</v>
      </c>
      <c r="G128" s="2">
        <f t="shared" si="3"/>
        <v>4684</v>
      </c>
      <c r="H128" s="44">
        <f t="shared" si="2"/>
        <v>3.7000000000000002E-3</v>
      </c>
      <c r="I128" s="200" t="s">
        <v>870</v>
      </c>
      <c r="J128" s="202" t="s">
        <v>870</v>
      </c>
      <c r="K128"/>
      <c r="L128"/>
      <c r="M128" s="47"/>
      <c r="N128" s="47"/>
      <c r="O128" s="47"/>
      <c r="P128" s="47"/>
      <c r="Q128" s="205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</row>
    <row r="129" spans="1:485" s="40" customFormat="1" x14ac:dyDescent="0.2">
      <c r="A129" s="46" t="s">
        <v>238</v>
      </c>
      <c r="B129" s="47" t="s">
        <v>239</v>
      </c>
      <c r="C129" s="47" t="s">
        <v>57</v>
      </c>
      <c r="D129" s="47" t="s">
        <v>247</v>
      </c>
      <c r="E129" s="26">
        <v>7184209</v>
      </c>
      <c r="F129" s="131">
        <v>7411954</v>
      </c>
      <c r="G129" s="2">
        <f t="shared" si="3"/>
        <v>227745</v>
      </c>
      <c r="H129" s="44">
        <f t="shared" si="2"/>
        <v>3.1699999999999999E-2</v>
      </c>
      <c r="I129" s="200" t="s">
        <v>870</v>
      </c>
      <c r="J129" s="202" t="s">
        <v>870</v>
      </c>
      <c r="K129"/>
      <c r="L129"/>
      <c r="M129" s="47"/>
      <c r="N129" s="47"/>
      <c r="O129" s="47"/>
      <c r="P129" s="47"/>
      <c r="Q129" s="205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</row>
    <row r="130" spans="1:485" s="40" customFormat="1" x14ac:dyDescent="0.2">
      <c r="A130" s="46" t="s">
        <v>238</v>
      </c>
      <c r="B130" s="47" t="s">
        <v>239</v>
      </c>
      <c r="C130" s="47" t="s">
        <v>79</v>
      </c>
      <c r="D130" s="47" t="s">
        <v>248</v>
      </c>
      <c r="E130" s="26">
        <v>5853357</v>
      </c>
      <c r="F130" s="131">
        <v>6010273</v>
      </c>
      <c r="G130" s="2">
        <f t="shared" si="3"/>
        <v>156916</v>
      </c>
      <c r="H130" s="44">
        <f t="shared" si="2"/>
        <v>2.6800000000000001E-2</v>
      </c>
      <c r="I130" s="200" t="s">
        <v>870</v>
      </c>
      <c r="J130" s="202" t="s">
        <v>870</v>
      </c>
      <c r="K130"/>
      <c r="L130"/>
      <c r="M130" s="47"/>
      <c r="N130" s="47"/>
      <c r="O130" s="47"/>
      <c r="P130" s="47"/>
      <c r="Q130" s="205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</row>
    <row r="131" spans="1:485" s="40" customFormat="1" x14ac:dyDescent="0.2">
      <c r="A131" s="46" t="s">
        <v>238</v>
      </c>
      <c r="B131" s="47" t="s">
        <v>239</v>
      </c>
      <c r="C131" s="47" t="s">
        <v>82</v>
      </c>
      <c r="D131" s="47" t="s">
        <v>249</v>
      </c>
      <c r="E131" s="26">
        <v>2459685</v>
      </c>
      <c r="F131" s="131">
        <v>2536418</v>
      </c>
      <c r="G131" s="2">
        <f t="shared" si="3"/>
        <v>76733</v>
      </c>
      <c r="H131" s="44">
        <f t="shared" si="2"/>
        <v>3.1199999999999999E-2</v>
      </c>
      <c r="I131" s="200" t="s">
        <v>870</v>
      </c>
      <c r="J131" s="202" t="s">
        <v>870</v>
      </c>
      <c r="K131"/>
      <c r="L131"/>
      <c r="M131" s="47"/>
      <c r="N131" s="47"/>
      <c r="O131" s="47"/>
      <c r="P131" s="47"/>
      <c r="Q131" s="205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</row>
    <row r="132" spans="1:485" s="40" customFormat="1" x14ac:dyDescent="0.2">
      <c r="A132" s="46" t="s">
        <v>238</v>
      </c>
      <c r="B132" s="47" t="s">
        <v>239</v>
      </c>
      <c r="C132" s="47" t="s">
        <v>233</v>
      </c>
      <c r="D132" s="47" t="s">
        <v>250</v>
      </c>
      <c r="E132" s="26">
        <v>1231474</v>
      </c>
      <c r="F132" s="131">
        <v>1201548</v>
      </c>
      <c r="G132" s="2">
        <f t="shared" si="3"/>
        <v>-29926</v>
      </c>
      <c r="H132" s="44">
        <f t="shared" si="2"/>
        <v>-2.4299999999999999E-2</v>
      </c>
      <c r="I132" s="200" t="s">
        <v>870</v>
      </c>
      <c r="J132" s="202" t="s">
        <v>870</v>
      </c>
      <c r="K132"/>
      <c r="L132"/>
      <c r="M132" s="47"/>
      <c r="N132" s="47"/>
      <c r="O132" s="47"/>
      <c r="P132" s="47"/>
      <c r="Q132" s="205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</row>
    <row r="133" spans="1:485" s="40" customFormat="1" x14ac:dyDescent="0.2">
      <c r="A133" s="46" t="s">
        <v>238</v>
      </c>
      <c r="B133" s="47" t="s">
        <v>239</v>
      </c>
      <c r="C133" s="47" t="s">
        <v>251</v>
      </c>
      <c r="D133" s="47" t="s">
        <v>252</v>
      </c>
      <c r="E133" s="26">
        <v>2412535</v>
      </c>
      <c r="F133" s="131">
        <v>2747287</v>
      </c>
      <c r="G133" s="2">
        <f t="shared" si="3"/>
        <v>334752</v>
      </c>
      <c r="H133" s="44">
        <f t="shared" si="2"/>
        <v>0.13880000000000001</v>
      </c>
      <c r="I133" s="200" t="s">
        <v>870</v>
      </c>
      <c r="J133" s="202" t="s">
        <v>870</v>
      </c>
      <c r="K133"/>
      <c r="L133"/>
      <c r="M133" s="47"/>
      <c r="N133" s="47"/>
      <c r="O133" s="47"/>
      <c r="P133" s="47"/>
      <c r="Q133" s="205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</row>
    <row r="134" spans="1:485" s="40" customFormat="1" x14ac:dyDescent="0.2">
      <c r="A134" s="46" t="s">
        <v>238</v>
      </c>
      <c r="B134" s="47" t="s">
        <v>239</v>
      </c>
      <c r="C134" s="47" t="s">
        <v>95</v>
      </c>
      <c r="D134" s="47" t="s">
        <v>253</v>
      </c>
      <c r="E134" s="26">
        <v>1318886</v>
      </c>
      <c r="F134" s="131">
        <v>1300157</v>
      </c>
      <c r="G134" s="2">
        <f t="shared" si="3"/>
        <v>-18729</v>
      </c>
      <c r="H134" s="44">
        <f t="shared" si="2"/>
        <v>-1.4200000000000001E-2</v>
      </c>
      <c r="I134" s="200" t="s">
        <v>870</v>
      </c>
      <c r="J134" s="202" t="s">
        <v>870</v>
      </c>
      <c r="K134"/>
      <c r="L134"/>
      <c r="M134" s="47"/>
      <c r="N134" s="47"/>
      <c r="O134" s="47"/>
      <c r="P134" s="47"/>
      <c r="Q134" s="205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</row>
    <row r="135" spans="1:485" s="40" customFormat="1" x14ac:dyDescent="0.2">
      <c r="A135" s="46" t="s">
        <v>238</v>
      </c>
      <c r="B135" s="47" t="s">
        <v>239</v>
      </c>
      <c r="C135" s="47" t="s">
        <v>138</v>
      </c>
      <c r="D135" s="47" t="s">
        <v>254</v>
      </c>
      <c r="E135" s="26">
        <v>792429</v>
      </c>
      <c r="F135" s="131">
        <v>850892</v>
      </c>
      <c r="G135" s="2">
        <f t="shared" si="3"/>
        <v>58463</v>
      </c>
      <c r="H135" s="44">
        <f t="shared" si="2"/>
        <v>7.3800000000000004E-2</v>
      </c>
      <c r="I135" s="200" t="s">
        <v>870</v>
      </c>
      <c r="J135" s="202" t="s">
        <v>870</v>
      </c>
      <c r="K135"/>
      <c r="L135"/>
      <c r="M135" s="47"/>
      <c r="N135" s="47"/>
      <c r="O135" s="47"/>
      <c r="P135" s="47"/>
      <c r="Q135" s="20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</row>
    <row r="136" spans="1:485" s="40" customFormat="1" x14ac:dyDescent="0.2">
      <c r="A136" s="46" t="s">
        <v>238</v>
      </c>
      <c r="B136" s="47" t="s">
        <v>239</v>
      </c>
      <c r="C136" s="47" t="s">
        <v>61</v>
      </c>
      <c r="D136" s="47" t="s">
        <v>255</v>
      </c>
      <c r="E136" s="26">
        <v>3544415</v>
      </c>
      <c r="F136" s="131">
        <v>3244801</v>
      </c>
      <c r="G136" s="2">
        <f t="shared" si="3"/>
        <v>-299614</v>
      </c>
      <c r="H136" s="44">
        <f t="shared" si="2"/>
        <v>-8.4500000000000006E-2</v>
      </c>
      <c r="I136" s="200" t="s">
        <v>870</v>
      </c>
      <c r="J136" s="202" t="s">
        <v>870</v>
      </c>
      <c r="K136"/>
      <c r="L136"/>
      <c r="M136" s="47"/>
      <c r="N136" s="47"/>
      <c r="O136" s="47"/>
      <c r="P136" s="47"/>
      <c r="Q136" s="205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</row>
    <row r="137" spans="1:485" s="40" customFormat="1" x14ac:dyDescent="0.2">
      <c r="A137" s="46" t="s">
        <v>238</v>
      </c>
      <c r="B137" s="47" t="s">
        <v>239</v>
      </c>
      <c r="C137" s="47" t="s">
        <v>97</v>
      </c>
      <c r="D137" s="47" t="s">
        <v>256</v>
      </c>
      <c r="E137" s="26">
        <v>13036048</v>
      </c>
      <c r="F137" s="131">
        <v>13468268</v>
      </c>
      <c r="G137" s="2">
        <f t="shared" si="3"/>
        <v>432220</v>
      </c>
      <c r="H137" s="44">
        <f t="shared" ref="H137:H200" si="4">ROUND(G137/E137,4)</f>
        <v>3.32E-2</v>
      </c>
      <c r="I137" s="200" t="s">
        <v>870</v>
      </c>
      <c r="J137" s="202" t="s">
        <v>870</v>
      </c>
      <c r="K137"/>
      <c r="L137"/>
      <c r="M137" s="47"/>
      <c r="N137" s="47"/>
      <c r="O137" s="47"/>
      <c r="P137" s="47"/>
      <c r="Q137" s="205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</row>
    <row r="138" spans="1:485" s="40" customFormat="1" x14ac:dyDescent="0.2">
      <c r="A138" s="46" t="s">
        <v>238</v>
      </c>
      <c r="B138" s="47" t="s">
        <v>239</v>
      </c>
      <c r="C138" s="47" t="s">
        <v>181</v>
      </c>
      <c r="D138" s="47" t="s">
        <v>257</v>
      </c>
      <c r="E138" s="26">
        <v>2213604</v>
      </c>
      <c r="F138" s="131">
        <v>2195358</v>
      </c>
      <c r="G138" s="2">
        <f t="shared" ref="G138:G201" si="5">SUM(F138-E138)</f>
        <v>-18246</v>
      </c>
      <c r="H138" s="44">
        <f t="shared" si="4"/>
        <v>-8.2000000000000007E-3</v>
      </c>
      <c r="I138" s="200" t="s">
        <v>870</v>
      </c>
      <c r="J138" s="202" t="s">
        <v>870</v>
      </c>
      <c r="K138"/>
      <c r="L138"/>
      <c r="M138" s="47"/>
      <c r="N138" s="47"/>
      <c r="O138" s="47"/>
      <c r="P138" s="47"/>
      <c r="Q138" s="20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</row>
    <row r="139" spans="1:485" s="40" customFormat="1" x14ac:dyDescent="0.2">
      <c r="A139" s="46" t="s">
        <v>258</v>
      </c>
      <c r="B139" s="47" t="s">
        <v>259</v>
      </c>
      <c r="C139" s="47" t="s">
        <v>82</v>
      </c>
      <c r="D139" s="47" t="s">
        <v>260</v>
      </c>
      <c r="E139" s="26">
        <v>1543417</v>
      </c>
      <c r="F139" s="131">
        <v>1580504</v>
      </c>
      <c r="G139" s="2">
        <f t="shared" si="5"/>
        <v>37087</v>
      </c>
      <c r="H139" s="44">
        <f t="shared" si="4"/>
        <v>2.4E-2</v>
      </c>
      <c r="I139" s="200" t="s">
        <v>870</v>
      </c>
      <c r="J139" s="202" t="s">
        <v>870</v>
      </c>
      <c r="K139"/>
      <c r="L139"/>
      <c r="M139" s="47"/>
      <c r="N139" s="47"/>
      <c r="O139" s="47"/>
      <c r="P139" s="47"/>
      <c r="Q139" s="205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</row>
    <row r="140" spans="1:485" s="40" customFormat="1" x14ac:dyDescent="0.2">
      <c r="A140" s="46" t="s">
        <v>258</v>
      </c>
      <c r="B140" s="47" t="s">
        <v>259</v>
      </c>
      <c r="C140" s="47" t="s">
        <v>37</v>
      </c>
      <c r="D140" s="47" t="s">
        <v>261</v>
      </c>
      <c r="E140" s="26">
        <v>1016470</v>
      </c>
      <c r="F140" s="131">
        <v>938087</v>
      </c>
      <c r="G140" s="2">
        <f t="shared" si="5"/>
        <v>-78383</v>
      </c>
      <c r="H140" s="44">
        <f t="shared" si="4"/>
        <v>-7.7100000000000002E-2</v>
      </c>
      <c r="I140" s="200" t="s">
        <v>870</v>
      </c>
      <c r="J140" s="202" t="s">
        <v>870</v>
      </c>
      <c r="K140"/>
      <c r="L140"/>
      <c r="M140" s="47"/>
      <c r="N140" s="47"/>
      <c r="O140" s="47"/>
      <c r="P140" s="47"/>
      <c r="Q140" s="205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</row>
    <row r="141" spans="1:485" s="40" customFormat="1" x14ac:dyDescent="0.2">
      <c r="A141" s="46" t="s">
        <v>258</v>
      </c>
      <c r="B141" s="47" t="s">
        <v>259</v>
      </c>
      <c r="C141" s="47" t="s">
        <v>43</v>
      </c>
      <c r="D141" s="47" t="s">
        <v>262</v>
      </c>
      <c r="E141" s="26">
        <v>6176820</v>
      </c>
      <c r="F141" s="131">
        <v>6500142</v>
      </c>
      <c r="G141" s="2">
        <f t="shared" si="5"/>
        <v>323322</v>
      </c>
      <c r="H141" s="44">
        <f t="shared" si="4"/>
        <v>5.2299999999999999E-2</v>
      </c>
      <c r="I141" s="200" t="s">
        <v>870</v>
      </c>
      <c r="J141" s="202" t="s">
        <v>870</v>
      </c>
      <c r="K141"/>
      <c r="L141"/>
      <c r="M141" s="47"/>
      <c r="N141" s="47"/>
      <c r="O141" s="47"/>
      <c r="P141" s="47"/>
      <c r="Q141" s="205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</row>
    <row r="142" spans="1:485" s="40" customFormat="1" x14ac:dyDescent="0.2">
      <c r="A142" s="46" t="s">
        <v>258</v>
      </c>
      <c r="B142" s="47" t="s">
        <v>259</v>
      </c>
      <c r="C142" s="47" t="s">
        <v>263</v>
      </c>
      <c r="D142" s="47" t="s">
        <v>264</v>
      </c>
      <c r="E142" s="26">
        <v>8397713</v>
      </c>
      <c r="F142" s="131">
        <v>8755961</v>
      </c>
      <c r="G142" s="2">
        <f t="shared" si="5"/>
        <v>358248</v>
      </c>
      <c r="H142" s="44">
        <f t="shared" si="4"/>
        <v>4.2700000000000002E-2</v>
      </c>
      <c r="I142" s="200" t="s">
        <v>870</v>
      </c>
      <c r="J142" s="202" t="s">
        <v>870</v>
      </c>
      <c r="K142"/>
      <c r="L142"/>
      <c r="M142" s="47"/>
      <c r="N142" s="47"/>
      <c r="O142" s="47"/>
      <c r="P142" s="47"/>
      <c r="Q142" s="205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</row>
    <row r="143" spans="1:485" s="40" customFormat="1" x14ac:dyDescent="0.2">
      <c r="A143" s="46" t="s">
        <v>265</v>
      </c>
      <c r="B143" s="47" t="s">
        <v>266</v>
      </c>
      <c r="C143" s="47" t="s">
        <v>267</v>
      </c>
      <c r="D143" s="47" t="s">
        <v>268</v>
      </c>
      <c r="E143" s="26">
        <v>11531</v>
      </c>
      <c r="F143" s="131">
        <v>12018</v>
      </c>
      <c r="G143" s="2">
        <f t="shared" si="5"/>
        <v>487</v>
      </c>
      <c r="H143" s="44">
        <f t="shared" si="4"/>
        <v>4.2200000000000001E-2</v>
      </c>
      <c r="I143" s="200">
        <v>1</v>
      </c>
      <c r="J143" s="202">
        <v>1</v>
      </c>
      <c r="K143"/>
      <c r="L143"/>
      <c r="M143" s="47"/>
      <c r="N143" s="47"/>
      <c r="O143" s="47"/>
      <c r="P143" s="47"/>
      <c r="Q143" s="205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</row>
    <row r="144" spans="1:485" s="40" customFormat="1" x14ac:dyDescent="0.2">
      <c r="A144" s="46" t="s">
        <v>265</v>
      </c>
      <c r="B144" s="47" t="s">
        <v>266</v>
      </c>
      <c r="C144" s="47" t="s">
        <v>155</v>
      </c>
      <c r="D144" s="47" t="s">
        <v>269</v>
      </c>
      <c r="E144" s="26">
        <v>653301</v>
      </c>
      <c r="F144" s="131">
        <v>746317</v>
      </c>
      <c r="G144" s="2">
        <f t="shared" si="5"/>
        <v>93016</v>
      </c>
      <c r="H144" s="44">
        <f t="shared" si="4"/>
        <v>0.1424</v>
      </c>
      <c r="I144" s="200" t="s">
        <v>870</v>
      </c>
      <c r="J144" s="202" t="s">
        <v>870</v>
      </c>
      <c r="K144"/>
      <c r="L144"/>
      <c r="M144" s="47"/>
      <c r="N144" s="47"/>
      <c r="O144" s="47"/>
      <c r="P144" s="47"/>
      <c r="Q144" s="205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</row>
    <row r="145" spans="1:485" s="40" customFormat="1" x14ac:dyDescent="0.2">
      <c r="A145" s="46" t="s">
        <v>265</v>
      </c>
      <c r="B145" s="47" t="s">
        <v>266</v>
      </c>
      <c r="C145" s="47" t="s">
        <v>270</v>
      </c>
      <c r="D145" s="47" t="s">
        <v>271</v>
      </c>
      <c r="E145" s="26">
        <v>467514</v>
      </c>
      <c r="F145" s="131">
        <v>549471</v>
      </c>
      <c r="G145" s="2">
        <f t="shared" si="5"/>
        <v>81957</v>
      </c>
      <c r="H145" s="44">
        <f t="shared" si="4"/>
        <v>0.17530000000000001</v>
      </c>
      <c r="I145" s="200" t="s">
        <v>870</v>
      </c>
      <c r="J145" s="202" t="s">
        <v>870</v>
      </c>
      <c r="K145"/>
      <c r="L145"/>
      <c r="M145" s="47"/>
      <c r="N145" s="47"/>
      <c r="O145" s="47"/>
      <c r="P145" s="47"/>
      <c r="Q145" s="20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</row>
    <row r="146" spans="1:485" s="40" customFormat="1" x14ac:dyDescent="0.2">
      <c r="A146" s="46" t="s">
        <v>265</v>
      </c>
      <c r="B146" s="47" t="s">
        <v>266</v>
      </c>
      <c r="C146" s="47" t="s">
        <v>161</v>
      </c>
      <c r="D146" s="47" t="s">
        <v>272</v>
      </c>
      <c r="E146" s="26">
        <v>968343</v>
      </c>
      <c r="F146" s="131">
        <v>990455</v>
      </c>
      <c r="G146" s="2">
        <f t="shared" si="5"/>
        <v>22112</v>
      </c>
      <c r="H146" s="44">
        <f t="shared" si="4"/>
        <v>2.2800000000000001E-2</v>
      </c>
      <c r="I146" s="200" t="s">
        <v>870</v>
      </c>
      <c r="J146" s="202" t="s">
        <v>870</v>
      </c>
      <c r="K146"/>
      <c r="L146"/>
      <c r="M146" s="47"/>
      <c r="N146" s="47"/>
      <c r="O146" s="47"/>
      <c r="P146" s="47"/>
      <c r="Q146" s="205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</row>
    <row r="147" spans="1:485" s="40" customFormat="1" x14ac:dyDescent="0.2">
      <c r="A147" s="46" t="s">
        <v>265</v>
      </c>
      <c r="B147" s="47" t="s">
        <v>266</v>
      </c>
      <c r="C147" s="47" t="s">
        <v>26</v>
      </c>
      <c r="D147" s="47" t="s">
        <v>273</v>
      </c>
      <c r="E147" s="26">
        <v>6258159</v>
      </c>
      <c r="F147" s="131">
        <v>6343192</v>
      </c>
      <c r="G147" s="2">
        <f t="shared" si="5"/>
        <v>85033</v>
      </c>
      <c r="H147" s="44">
        <f t="shared" si="4"/>
        <v>1.3599999999999999E-2</v>
      </c>
      <c r="I147" s="200" t="s">
        <v>870</v>
      </c>
      <c r="J147" s="202" t="s">
        <v>870</v>
      </c>
      <c r="K147"/>
      <c r="L147"/>
      <c r="M147" s="47"/>
      <c r="N147" s="47"/>
      <c r="O147" s="47"/>
      <c r="P147" s="47"/>
      <c r="Q147" s="205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</row>
    <row r="148" spans="1:485" s="40" customFormat="1" x14ac:dyDescent="0.2">
      <c r="A148" s="46" t="s">
        <v>265</v>
      </c>
      <c r="B148" s="47" t="s">
        <v>266</v>
      </c>
      <c r="C148" s="47" t="s">
        <v>57</v>
      </c>
      <c r="D148" s="47" t="s">
        <v>274</v>
      </c>
      <c r="E148" s="26">
        <v>4460165</v>
      </c>
      <c r="F148" s="131">
        <v>4483246</v>
      </c>
      <c r="G148" s="2">
        <f t="shared" si="5"/>
        <v>23081</v>
      </c>
      <c r="H148" s="44">
        <f t="shared" si="4"/>
        <v>5.1999999999999998E-3</v>
      </c>
      <c r="I148" s="200" t="s">
        <v>870</v>
      </c>
      <c r="J148" s="202" t="s">
        <v>870</v>
      </c>
      <c r="K148"/>
      <c r="L148"/>
      <c r="M148" s="47"/>
      <c r="N148" s="47"/>
      <c r="O148" s="47"/>
      <c r="P148" s="47"/>
      <c r="Q148" s="205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</row>
    <row r="149" spans="1:485" s="40" customFormat="1" x14ac:dyDescent="0.2">
      <c r="A149" s="46" t="s">
        <v>265</v>
      </c>
      <c r="B149" s="47" t="s">
        <v>266</v>
      </c>
      <c r="C149" s="47" t="s">
        <v>79</v>
      </c>
      <c r="D149" s="47" t="s">
        <v>275</v>
      </c>
      <c r="E149" s="26">
        <v>4297683</v>
      </c>
      <c r="F149" s="131">
        <v>4409875</v>
      </c>
      <c r="G149" s="2">
        <f t="shared" si="5"/>
        <v>112192</v>
      </c>
      <c r="H149" s="44">
        <f t="shared" si="4"/>
        <v>2.6100000000000002E-2</v>
      </c>
      <c r="I149" s="200" t="s">
        <v>870</v>
      </c>
      <c r="J149" s="202" t="s">
        <v>870</v>
      </c>
      <c r="K149"/>
      <c r="L149"/>
      <c r="M149" s="47"/>
      <c r="N149" s="47"/>
      <c r="O149" s="47"/>
      <c r="P149" s="47"/>
      <c r="Q149" s="205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</row>
    <row r="150" spans="1:485" s="40" customFormat="1" x14ac:dyDescent="0.2">
      <c r="A150" s="46" t="s">
        <v>265</v>
      </c>
      <c r="B150" s="47" t="s">
        <v>266</v>
      </c>
      <c r="C150" s="47" t="s">
        <v>16</v>
      </c>
      <c r="D150" s="47" t="s">
        <v>276</v>
      </c>
      <c r="E150" s="26">
        <v>2593867</v>
      </c>
      <c r="F150" s="131">
        <v>2724197</v>
      </c>
      <c r="G150" s="2">
        <f t="shared" si="5"/>
        <v>130330</v>
      </c>
      <c r="H150" s="44">
        <f t="shared" si="4"/>
        <v>5.0200000000000002E-2</v>
      </c>
      <c r="I150" s="200" t="s">
        <v>870</v>
      </c>
      <c r="J150" s="202" t="s">
        <v>870</v>
      </c>
      <c r="K150"/>
      <c r="L150"/>
      <c r="M150" s="47"/>
      <c r="N150" s="47"/>
      <c r="O150" s="47"/>
      <c r="P150" s="47"/>
      <c r="Q150" s="205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</row>
    <row r="151" spans="1:485" s="40" customFormat="1" x14ac:dyDescent="0.2">
      <c r="A151" s="46" t="s">
        <v>265</v>
      </c>
      <c r="B151" s="47" t="s">
        <v>266</v>
      </c>
      <c r="C151" s="47" t="s">
        <v>82</v>
      </c>
      <c r="D151" s="47" t="s">
        <v>277</v>
      </c>
      <c r="E151" s="26">
        <v>970766</v>
      </c>
      <c r="F151" s="131">
        <v>911454</v>
      </c>
      <c r="G151" s="2">
        <f t="shared" si="5"/>
        <v>-59312</v>
      </c>
      <c r="H151" s="44">
        <f t="shared" si="4"/>
        <v>-6.1100000000000002E-2</v>
      </c>
      <c r="I151" s="200" t="s">
        <v>870</v>
      </c>
      <c r="J151" s="202" t="s">
        <v>870</v>
      </c>
      <c r="K151"/>
      <c r="L151"/>
      <c r="M151" s="47"/>
      <c r="N151" s="47"/>
      <c r="O151" s="47"/>
      <c r="P151" s="47"/>
      <c r="Q151" s="205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</row>
    <row r="152" spans="1:485" s="40" customFormat="1" x14ac:dyDescent="0.2">
      <c r="A152" s="46" t="s">
        <v>278</v>
      </c>
      <c r="B152" s="47" t="s">
        <v>279</v>
      </c>
      <c r="C152" s="47" t="s">
        <v>82</v>
      </c>
      <c r="D152" s="47" t="s">
        <v>280</v>
      </c>
      <c r="E152" s="26">
        <v>701813</v>
      </c>
      <c r="F152" s="131">
        <v>638847</v>
      </c>
      <c r="G152" s="2">
        <f t="shared" si="5"/>
        <v>-62966</v>
      </c>
      <c r="H152" s="44">
        <f t="shared" si="4"/>
        <v>-8.9700000000000002E-2</v>
      </c>
      <c r="I152" s="200">
        <v>1</v>
      </c>
      <c r="J152" s="202" t="s">
        <v>870</v>
      </c>
      <c r="K152"/>
      <c r="L152"/>
      <c r="M152" s="47"/>
      <c r="N152" s="47"/>
      <c r="O152" s="47"/>
      <c r="P152" s="47"/>
      <c r="Q152" s="205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</row>
    <row r="153" spans="1:485" s="40" customFormat="1" x14ac:dyDescent="0.2">
      <c r="A153" s="46" t="s">
        <v>278</v>
      </c>
      <c r="B153" s="47" t="s">
        <v>279</v>
      </c>
      <c r="C153" s="47" t="s">
        <v>215</v>
      </c>
      <c r="D153" s="47" t="s">
        <v>281</v>
      </c>
      <c r="E153" s="26">
        <v>32318</v>
      </c>
      <c r="F153" s="131">
        <v>32144</v>
      </c>
      <c r="G153" s="2">
        <f t="shared" si="5"/>
        <v>-174</v>
      </c>
      <c r="H153" s="44">
        <f t="shared" si="4"/>
        <v>-5.4000000000000003E-3</v>
      </c>
      <c r="I153" s="200">
        <v>1</v>
      </c>
      <c r="J153" s="202">
        <v>1</v>
      </c>
      <c r="K153"/>
      <c r="L153"/>
      <c r="M153" s="47"/>
      <c r="N153" s="47"/>
      <c r="O153" s="47"/>
      <c r="P153" s="47"/>
      <c r="Q153" s="205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</row>
    <row r="154" spans="1:485" s="40" customFormat="1" x14ac:dyDescent="0.2">
      <c r="A154" s="46" t="s">
        <v>278</v>
      </c>
      <c r="B154" s="47" t="s">
        <v>279</v>
      </c>
      <c r="C154" s="47" t="s">
        <v>185</v>
      </c>
      <c r="D154" s="47" t="s">
        <v>282</v>
      </c>
      <c r="E154" s="26">
        <v>13464</v>
      </c>
      <c r="F154" s="131">
        <v>13231</v>
      </c>
      <c r="G154" s="2">
        <f t="shared" si="5"/>
        <v>-233</v>
      </c>
      <c r="H154" s="44">
        <v>1</v>
      </c>
      <c r="I154" s="200">
        <v>1</v>
      </c>
      <c r="J154" s="202">
        <v>1</v>
      </c>
      <c r="K154"/>
      <c r="L154"/>
      <c r="M154" s="47"/>
      <c r="N154" s="47"/>
      <c r="O154" s="47"/>
      <c r="P154" s="47"/>
      <c r="Q154" s="205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</row>
    <row r="155" spans="1:485" s="40" customFormat="1" x14ac:dyDescent="0.2">
      <c r="A155" s="46" t="s">
        <v>283</v>
      </c>
      <c r="B155" s="47" t="s">
        <v>284</v>
      </c>
      <c r="C155" s="47" t="s">
        <v>57</v>
      </c>
      <c r="D155" s="47" t="s">
        <v>881</v>
      </c>
      <c r="E155" s="26">
        <v>95270</v>
      </c>
      <c r="F155" s="131">
        <v>175281</v>
      </c>
      <c r="G155" s="2">
        <f t="shared" si="5"/>
        <v>80011</v>
      </c>
      <c r="H155" s="44">
        <f t="shared" si="4"/>
        <v>0.83979999999999999</v>
      </c>
      <c r="I155" s="200">
        <v>1</v>
      </c>
      <c r="J155" s="202" t="s">
        <v>870</v>
      </c>
      <c r="K155"/>
      <c r="L155"/>
      <c r="M155" s="47"/>
      <c r="N155" s="47"/>
      <c r="O155" s="47"/>
      <c r="P155" s="47"/>
      <c r="Q155" s="20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</row>
    <row r="156" spans="1:485" s="40" customFormat="1" x14ac:dyDescent="0.2">
      <c r="A156" s="46" t="s">
        <v>283</v>
      </c>
      <c r="B156" s="47" t="s">
        <v>284</v>
      </c>
      <c r="C156" s="47" t="s">
        <v>79</v>
      </c>
      <c r="D156" s="47" t="s">
        <v>285</v>
      </c>
      <c r="E156" s="26">
        <v>15553</v>
      </c>
      <c r="F156" s="131">
        <v>12071</v>
      </c>
      <c r="G156" s="2">
        <f t="shared" si="5"/>
        <v>-3482</v>
      </c>
      <c r="H156" s="44">
        <f t="shared" si="4"/>
        <v>-0.22389999999999999</v>
      </c>
      <c r="I156" s="200">
        <v>1</v>
      </c>
      <c r="J156" s="202">
        <v>1</v>
      </c>
      <c r="K156"/>
      <c r="L156"/>
      <c r="M156" s="47"/>
      <c r="N156" s="47"/>
      <c r="O156" s="47"/>
      <c r="P156" s="47"/>
      <c r="Q156" s="205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</row>
    <row r="157" spans="1:485" s="40" customFormat="1" x14ac:dyDescent="0.2">
      <c r="A157" s="46" t="s">
        <v>283</v>
      </c>
      <c r="B157" s="47" t="s">
        <v>284</v>
      </c>
      <c r="C157" s="47" t="s">
        <v>69</v>
      </c>
      <c r="D157" s="47" t="s">
        <v>286</v>
      </c>
      <c r="E157" s="26">
        <v>622122</v>
      </c>
      <c r="F157" s="131">
        <v>736689</v>
      </c>
      <c r="G157" s="2">
        <f t="shared" si="5"/>
        <v>114567</v>
      </c>
      <c r="H157" s="44">
        <f t="shared" si="4"/>
        <v>0.1842</v>
      </c>
      <c r="I157" s="200">
        <v>1</v>
      </c>
      <c r="J157" s="202" t="s">
        <v>870</v>
      </c>
      <c r="K157"/>
      <c r="L157"/>
      <c r="M157" s="47"/>
      <c r="N157" s="47"/>
      <c r="O157" s="47"/>
      <c r="P157" s="47"/>
      <c r="Q157" s="205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</row>
    <row r="158" spans="1:485" s="40" customFormat="1" x14ac:dyDescent="0.2">
      <c r="A158" s="46" t="s">
        <v>287</v>
      </c>
      <c r="B158" s="47" t="s">
        <v>288</v>
      </c>
      <c r="C158" s="47" t="s">
        <v>26</v>
      </c>
      <c r="D158" s="47" t="s">
        <v>289</v>
      </c>
      <c r="E158" s="26">
        <v>1326113</v>
      </c>
      <c r="F158" s="131">
        <v>1333429</v>
      </c>
      <c r="G158" s="2">
        <f t="shared" si="5"/>
        <v>7316</v>
      </c>
      <c r="H158" s="44">
        <f t="shared" si="4"/>
        <v>5.4999999999999997E-3</v>
      </c>
      <c r="I158" s="200" t="s">
        <v>870</v>
      </c>
      <c r="J158" s="202" t="s">
        <v>870</v>
      </c>
      <c r="K158"/>
      <c r="L158"/>
      <c r="M158" s="47"/>
      <c r="N158" s="47"/>
      <c r="O158" s="47"/>
      <c r="P158" s="47"/>
      <c r="Q158" s="205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</row>
    <row r="159" spans="1:485" s="40" customFormat="1" x14ac:dyDescent="0.2">
      <c r="A159" s="46" t="s">
        <v>287</v>
      </c>
      <c r="B159" s="47" t="s">
        <v>288</v>
      </c>
      <c r="C159" s="47" t="s">
        <v>251</v>
      </c>
      <c r="D159" s="47" t="s">
        <v>290</v>
      </c>
      <c r="E159" s="26">
        <v>362690</v>
      </c>
      <c r="F159" s="131">
        <v>387992</v>
      </c>
      <c r="G159" s="2">
        <f t="shared" si="5"/>
        <v>25302</v>
      </c>
      <c r="H159" s="44">
        <f t="shared" si="4"/>
        <v>6.9800000000000001E-2</v>
      </c>
      <c r="I159" s="200" t="s">
        <v>870</v>
      </c>
      <c r="J159" s="202" t="s">
        <v>870</v>
      </c>
      <c r="K159"/>
      <c r="L159"/>
      <c r="M159" s="47"/>
      <c r="N159" s="47"/>
      <c r="O159" s="47"/>
      <c r="P159" s="47"/>
      <c r="Q159" s="205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</row>
    <row r="160" spans="1:485" s="40" customFormat="1" x14ac:dyDescent="0.2">
      <c r="A160" s="46" t="s">
        <v>287</v>
      </c>
      <c r="B160" s="47" t="s">
        <v>288</v>
      </c>
      <c r="C160" s="47" t="s">
        <v>69</v>
      </c>
      <c r="D160" s="47" t="s">
        <v>291</v>
      </c>
      <c r="E160" s="26">
        <v>2485336</v>
      </c>
      <c r="F160" s="131">
        <v>2673295</v>
      </c>
      <c r="G160" s="2">
        <f t="shared" si="5"/>
        <v>187959</v>
      </c>
      <c r="H160" s="44">
        <f t="shared" si="4"/>
        <v>7.5600000000000001E-2</v>
      </c>
      <c r="I160" s="200" t="s">
        <v>870</v>
      </c>
      <c r="J160" s="202" t="s">
        <v>870</v>
      </c>
      <c r="K160"/>
      <c r="L160"/>
      <c r="M160" s="47"/>
      <c r="N160" s="47"/>
      <c r="O160" s="47"/>
      <c r="P160" s="47"/>
      <c r="Q160" s="205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</row>
    <row r="161" spans="1:485" s="40" customFormat="1" x14ac:dyDescent="0.2">
      <c r="A161" s="46" t="s">
        <v>287</v>
      </c>
      <c r="B161" s="47" t="s">
        <v>288</v>
      </c>
      <c r="C161" s="47" t="s">
        <v>292</v>
      </c>
      <c r="D161" s="47" t="s">
        <v>293</v>
      </c>
      <c r="E161" s="26">
        <v>541987</v>
      </c>
      <c r="F161" s="131">
        <v>826714</v>
      </c>
      <c r="G161" s="2">
        <f t="shared" si="5"/>
        <v>284727</v>
      </c>
      <c r="H161" s="44">
        <f t="shared" si="4"/>
        <v>0.52529999999999999</v>
      </c>
      <c r="I161" s="200" t="s">
        <v>870</v>
      </c>
      <c r="J161" s="202" t="s">
        <v>870</v>
      </c>
      <c r="K161"/>
      <c r="L161"/>
      <c r="M161" s="47"/>
      <c r="N161" s="47"/>
      <c r="O161" s="47"/>
      <c r="P161" s="47"/>
      <c r="Q161" s="205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</row>
    <row r="162" spans="1:485" s="40" customFormat="1" x14ac:dyDescent="0.2">
      <c r="A162" s="46" t="s">
        <v>287</v>
      </c>
      <c r="B162" s="47" t="s">
        <v>288</v>
      </c>
      <c r="C162" s="47" t="s">
        <v>99</v>
      </c>
      <c r="D162" s="47" t="s">
        <v>294</v>
      </c>
      <c r="E162" s="26">
        <v>380610</v>
      </c>
      <c r="F162" s="131">
        <v>45370</v>
      </c>
      <c r="G162" s="2">
        <f t="shared" si="5"/>
        <v>-335240</v>
      </c>
      <c r="H162" s="44">
        <f t="shared" si="4"/>
        <v>-0.88080000000000003</v>
      </c>
      <c r="I162" s="200">
        <v>1</v>
      </c>
      <c r="J162" s="202">
        <v>1</v>
      </c>
      <c r="K162"/>
      <c r="L162"/>
      <c r="M162" s="47"/>
      <c r="N162" s="47"/>
      <c r="O162" s="47"/>
      <c r="P162" s="47"/>
      <c r="Q162" s="205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</row>
    <row r="163" spans="1:485" s="40" customFormat="1" x14ac:dyDescent="0.2">
      <c r="A163" s="46" t="s">
        <v>287</v>
      </c>
      <c r="B163" s="47" t="s">
        <v>288</v>
      </c>
      <c r="C163" s="47" t="s">
        <v>127</v>
      </c>
      <c r="D163" s="47" t="s">
        <v>295</v>
      </c>
      <c r="E163" s="26">
        <v>28869164</v>
      </c>
      <c r="F163" s="131">
        <v>30439169</v>
      </c>
      <c r="G163" s="2">
        <f t="shared" si="5"/>
        <v>1570005</v>
      </c>
      <c r="H163" s="44">
        <f t="shared" si="4"/>
        <v>5.4399999999999997E-2</v>
      </c>
      <c r="I163" s="200" t="s">
        <v>870</v>
      </c>
      <c r="J163" s="202" t="s">
        <v>870</v>
      </c>
      <c r="K163"/>
      <c r="L163"/>
      <c r="M163" s="47"/>
      <c r="N163" s="47"/>
      <c r="O163" s="47"/>
      <c r="P163" s="47"/>
      <c r="Q163" s="205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</row>
    <row r="164" spans="1:485" s="40" customFormat="1" x14ac:dyDescent="0.2">
      <c r="A164" s="46" t="s">
        <v>287</v>
      </c>
      <c r="B164" s="47" t="s">
        <v>288</v>
      </c>
      <c r="C164" s="47" t="s">
        <v>296</v>
      </c>
      <c r="D164" s="47" t="s">
        <v>297</v>
      </c>
      <c r="E164" s="26">
        <v>1201490</v>
      </c>
      <c r="F164" s="131">
        <v>1290380</v>
      </c>
      <c r="G164" s="2">
        <f t="shared" si="5"/>
        <v>88890</v>
      </c>
      <c r="H164" s="44">
        <f t="shared" si="4"/>
        <v>7.3999999999999996E-2</v>
      </c>
      <c r="I164" s="200" t="s">
        <v>870</v>
      </c>
      <c r="J164" s="202" t="s">
        <v>870</v>
      </c>
      <c r="K164"/>
      <c r="L164"/>
      <c r="M164" s="47"/>
      <c r="N164" s="47"/>
      <c r="O164" s="47"/>
      <c r="P164" s="47"/>
      <c r="Q164" s="205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</row>
    <row r="165" spans="1:485" s="40" customFormat="1" x14ac:dyDescent="0.2">
      <c r="A165" s="46" t="s">
        <v>287</v>
      </c>
      <c r="B165" s="47" t="s">
        <v>288</v>
      </c>
      <c r="C165" s="47" t="s">
        <v>298</v>
      </c>
      <c r="D165" s="47" t="s">
        <v>299</v>
      </c>
      <c r="E165" s="26">
        <v>901315</v>
      </c>
      <c r="F165" s="131">
        <v>980624</v>
      </c>
      <c r="G165" s="2">
        <f t="shared" si="5"/>
        <v>79309</v>
      </c>
      <c r="H165" s="44">
        <f t="shared" si="4"/>
        <v>8.7999999999999995E-2</v>
      </c>
      <c r="I165" s="200" t="s">
        <v>870</v>
      </c>
      <c r="J165" s="202" t="s">
        <v>870</v>
      </c>
      <c r="K165"/>
      <c r="L165"/>
      <c r="M165" s="47"/>
      <c r="N165" s="47"/>
      <c r="O165" s="47"/>
      <c r="P165" s="47"/>
      <c r="Q165" s="20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</row>
    <row r="166" spans="1:485" s="40" customFormat="1" x14ac:dyDescent="0.2">
      <c r="A166" s="46" t="s">
        <v>300</v>
      </c>
      <c r="B166" s="47" t="s">
        <v>301</v>
      </c>
      <c r="C166" s="47" t="s">
        <v>190</v>
      </c>
      <c r="D166" s="47" t="s">
        <v>302</v>
      </c>
      <c r="E166" s="26">
        <v>1651833</v>
      </c>
      <c r="F166" s="131">
        <v>1789512</v>
      </c>
      <c r="G166" s="2">
        <f t="shared" si="5"/>
        <v>137679</v>
      </c>
      <c r="H166" s="44">
        <f t="shared" si="4"/>
        <v>8.3299999999999999E-2</v>
      </c>
      <c r="I166" s="200" t="s">
        <v>870</v>
      </c>
      <c r="J166" s="202" t="s">
        <v>870</v>
      </c>
      <c r="K166"/>
      <c r="L166"/>
      <c r="M166" s="47"/>
      <c r="N166" s="47"/>
      <c r="O166" s="47"/>
      <c r="P166" s="47"/>
      <c r="Q166" s="205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</row>
    <row r="167" spans="1:485" s="40" customFormat="1" x14ac:dyDescent="0.2">
      <c r="A167" s="46" t="s">
        <v>300</v>
      </c>
      <c r="B167" s="47" t="s">
        <v>301</v>
      </c>
      <c r="C167" s="47" t="s">
        <v>57</v>
      </c>
      <c r="D167" s="47" t="s">
        <v>303</v>
      </c>
      <c r="E167" s="26">
        <v>2402668</v>
      </c>
      <c r="F167" s="131">
        <v>2179074</v>
      </c>
      <c r="G167" s="2">
        <f t="shared" si="5"/>
        <v>-223594</v>
      </c>
      <c r="H167" s="44">
        <f t="shared" si="4"/>
        <v>-9.3100000000000002E-2</v>
      </c>
      <c r="I167" s="200" t="s">
        <v>870</v>
      </c>
      <c r="J167" s="202" t="s">
        <v>870</v>
      </c>
      <c r="K167"/>
      <c r="L167"/>
      <c r="M167" s="47"/>
      <c r="N167" s="47"/>
      <c r="O167" s="47"/>
      <c r="P167" s="47"/>
      <c r="Q167" s="205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</row>
    <row r="168" spans="1:485" s="40" customFormat="1" x14ac:dyDescent="0.2">
      <c r="A168" s="46" t="s">
        <v>300</v>
      </c>
      <c r="B168" s="47" t="s">
        <v>301</v>
      </c>
      <c r="C168" s="47" t="s">
        <v>82</v>
      </c>
      <c r="D168" s="47" t="s">
        <v>304</v>
      </c>
      <c r="E168" s="26">
        <v>985515</v>
      </c>
      <c r="F168" s="131">
        <v>943131</v>
      </c>
      <c r="G168" s="2">
        <f t="shared" si="5"/>
        <v>-42384</v>
      </c>
      <c r="H168" s="44">
        <f t="shared" si="4"/>
        <v>-4.2999999999999997E-2</v>
      </c>
      <c r="I168" s="200" t="s">
        <v>870</v>
      </c>
      <c r="J168" s="202" t="s">
        <v>870</v>
      </c>
      <c r="K168"/>
      <c r="L168"/>
      <c r="M168" s="47"/>
      <c r="N168" s="47"/>
      <c r="O168" s="47"/>
      <c r="P168" s="47"/>
      <c r="Q168" s="205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</row>
    <row r="169" spans="1:485" s="40" customFormat="1" x14ac:dyDescent="0.2">
      <c r="A169" s="46" t="s">
        <v>300</v>
      </c>
      <c r="B169" s="47" t="s">
        <v>301</v>
      </c>
      <c r="C169" s="47" t="s">
        <v>37</v>
      </c>
      <c r="D169" s="47" t="s">
        <v>305</v>
      </c>
      <c r="E169" s="26">
        <v>852492</v>
      </c>
      <c r="F169" s="131">
        <v>663367</v>
      </c>
      <c r="G169" s="2">
        <f t="shared" si="5"/>
        <v>-189125</v>
      </c>
      <c r="H169" s="44">
        <f t="shared" si="4"/>
        <v>-0.2218</v>
      </c>
      <c r="I169" s="200" t="s">
        <v>870</v>
      </c>
      <c r="J169" s="202" t="s">
        <v>870</v>
      </c>
      <c r="K169"/>
      <c r="L169"/>
      <c r="M169" s="47"/>
      <c r="N169" s="47"/>
      <c r="O169" s="47"/>
      <c r="P169" s="47"/>
      <c r="Q169" s="205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</row>
    <row r="170" spans="1:485" s="40" customFormat="1" x14ac:dyDescent="0.2">
      <c r="A170" s="46" t="s">
        <v>300</v>
      </c>
      <c r="B170" s="47" t="s">
        <v>301</v>
      </c>
      <c r="C170" s="47" t="s">
        <v>67</v>
      </c>
      <c r="D170" s="47" t="s">
        <v>306</v>
      </c>
      <c r="E170" s="26">
        <v>1962559</v>
      </c>
      <c r="F170" s="131">
        <v>1642448</v>
      </c>
      <c r="G170" s="2">
        <f t="shared" si="5"/>
        <v>-320111</v>
      </c>
      <c r="H170" s="44">
        <f t="shared" si="4"/>
        <v>-0.16309999999999999</v>
      </c>
      <c r="I170" s="200">
        <v>1</v>
      </c>
      <c r="J170" s="202" t="s">
        <v>870</v>
      </c>
      <c r="K170"/>
      <c r="L170"/>
      <c r="M170" s="47"/>
      <c r="N170" s="47"/>
      <c r="O170" s="47"/>
      <c r="P170" s="47"/>
      <c r="Q170" s="205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</row>
    <row r="171" spans="1:485" s="40" customFormat="1" x14ac:dyDescent="0.2">
      <c r="A171" s="46" t="s">
        <v>300</v>
      </c>
      <c r="B171" s="47" t="s">
        <v>301</v>
      </c>
      <c r="C171" s="47" t="s">
        <v>251</v>
      </c>
      <c r="D171" s="47" t="s">
        <v>307</v>
      </c>
      <c r="E171" s="26">
        <v>4551928</v>
      </c>
      <c r="F171" s="131">
        <v>4380569</v>
      </c>
      <c r="G171" s="2">
        <f t="shared" si="5"/>
        <v>-171359</v>
      </c>
      <c r="H171" s="44">
        <f t="shared" si="4"/>
        <v>-3.7600000000000001E-2</v>
      </c>
      <c r="I171" s="200" t="s">
        <v>870</v>
      </c>
      <c r="J171" s="202" t="s">
        <v>870</v>
      </c>
      <c r="K171"/>
      <c r="L171"/>
      <c r="M171" s="47"/>
      <c r="N171" s="47"/>
      <c r="O171" s="47"/>
      <c r="P171" s="47"/>
      <c r="Q171" s="205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</row>
    <row r="172" spans="1:485" s="40" customFormat="1" x14ac:dyDescent="0.2">
      <c r="A172" s="46" t="s">
        <v>300</v>
      </c>
      <c r="B172" s="47" t="s">
        <v>301</v>
      </c>
      <c r="C172" s="47" t="s">
        <v>308</v>
      </c>
      <c r="D172" s="47" t="s">
        <v>309</v>
      </c>
      <c r="E172" s="26">
        <v>173255</v>
      </c>
      <c r="F172" s="131">
        <v>112259</v>
      </c>
      <c r="G172" s="2">
        <f t="shared" si="5"/>
        <v>-60996</v>
      </c>
      <c r="H172" s="44">
        <f t="shared" si="4"/>
        <v>-0.35210000000000002</v>
      </c>
      <c r="I172" s="200">
        <v>1</v>
      </c>
      <c r="J172" s="202" t="s">
        <v>870</v>
      </c>
      <c r="K172"/>
      <c r="L172"/>
      <c r="M172" s="47"/>
      <c r="N172" s="47"/>
      <c r="O172" s="47"/>
      <c r="P172" s="47"/>
      <c r="Q172" s="205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</row>
    <row r="173" spans="1:485" s="40" customFormat="1" x14ac:dyDescent="0.2">
      <c r="A173" s="46" t="s">
        <v>300</v>
      </c>
      <c r="B173" s="47" t="s">
        <v>301</v>
      </c>
      <c r="C173" s="47" t="s">
        <v>88</v>
      </c>
      <c r="D173" s="47" t="s">
        <v>310</v>
      </c>
      <c r="E173" s="26">
        <v>1307874</v>
      </c>
      <c r="F173" s="131">
        <v>778208</v>
      </c>
      <c r="G173" s="2">
        <f t="shared" si="5"/>
        <v>-529666</v>
      </c>
      <c r="H173" s="44">
        <f t="shared" si="4"/>
        <v>-0.40500000000000003</v>
      </c>
      <c r="I173" s="200">
        <v>1</v>
      </c>
      <c r="J173" s="202" t="s">
        <v>870</v>
      </c>
      <c r="K173"/>
      <c r="L173"/>
      <c r="M173" s="47"/>
      <c r="N173" s="47"/>
      <c r="O173" s="47"/>
      <c r="P173" s="47"/>
      <c r="Q173" s="205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</row>
    <row r="174" spans="1:485" s="40" customFormat="1" x14ac:dyDescent="0.2">
      <c r="A174" s="46" t="s">
        <v>311</v>
      </c>
      <c r="B174" s="47" t="s">
        <v>312</v>
      </c>
      <c r="C174" s="47" t="s">
        <v>313</v>
      </c>
      <c r="D174" s="47" t="s">
        <v>314</v>
      </c>
      <c r="E174" s="26">
        <v>953280</v>
      </c>
      <c r="F174" s="131">
        <v>957275</v>
      </c>
      <c r="G174" s="2">
        <f t="shared" si="5"/>
        <v>3995</v>
      </c>
      <c r="H174" s="44">
        <f t="shared" si="4"/>
        <v>4.1999999999999997E-3</v>
      </c>
      <c r="I174" s="200" t="s">
        <v>870</v>
      </c>
      <c r="J174" s="202" t="s">
        <v>870</v>
      </c>
      <c r="K174"/>
      <c r="L174"/>
      <c r="M174" s="47"/>
      <c r="N174" s="47"/>
      <c r="O174" s="47"/>
      <c r="P174" s="47"/>
      <c r="Q174" s="205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</row>
    <row r="175" spans="1:485" s="40" customFormat="1" x14ac:dyDescent="0.2">
      <c r="A175" s="46" t="s">
        <v>311</v>
      </c>
      <c r="B175" s="47" t="s">
        <v>312</v>
      </c>
      <c r="C175" s="47" t="s">
        <v>315</v>
      </c>
      <c r="D175" s="47" t="s">
        <v>316</v>
      </c>
      <c r="E175" s="26">
        <v>692636</v>
      </c>
      <c r="F175" s="131">
        <v>520327</v>
      </c>
      <c r="G175" s="2">
        <f t="shared" si="5"/>
        <v>-172309</v>
      </c>
      <c r="H175" s="44">
        <f t="shared" si="4"/>
        <v>-0.24879999999999999</v>
      </c>
      <c r="I175" s="200" t="s">
        <v>870</v>
      </c>
      <c r="J175" s="202" t="s">
        <v>870</v>
      </c>
      <c r="K175"/>
      <c r="L175"/>
      <c r="M175" s="47"/>
      <c r="N175" s="47"/>
      <c r="O175" s="47"/>
      <c r="P175" s="47"/>
      <c r="Q175" s="20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</row>
    <row r="176" spans="1:485" s="40" customFormat="1" x14ac:dyDescent="0.2">
      <c r="A176" s="46" t="s">
        <v>311</v>
      </c>
      <c r="B176" s="47" t="s">
        <v>312</v>
      </c>
      <c r="C176" s="47" t="s">
        <v>317</v>
      </c>
      <c r="D176" s="47" t="s">
        <v>318</v>
      </c>
      <c r="E176" s="26">
        <v>1535072</v>
      </c>
      <c r="F176" s="131">
        <v>1542248</v>
      </c>
      <c r="G176" s="2">
        <f t="shared" si="5"/>
        <v>7176</v>
      </c>
      <c r="H176" s="44">
        <f t="shared" si="4"/>
        <v>4.7000000000000002E-3</v>
      </c>
      <c r="I176" s="200" t="s">
        <v>870</v>
      </c>
      <c r="J176" s="202" t="s">
        <v>870</v>
      </c>
      <c r="K176"/>
      <c r="L176"/>
      <c r="M176" s="47"/>
      <c r="N176" s="47"/>
      <c r="O176" s="47"/>
      <c r="P176" s="47"/>
      <c r="Q176" s="205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</row>
    <row r="177" spans="1:485" s="40" customFormat="1" x14ac:dyDescent="0.2">
      <c r="A177" s="46" t="s">
        <v>311</v>
      </c>
      <c r="B177" s="47" t="s">
        <v>312</v>
      </c>
      <c r="C177" s="47" t="s">
        <v>26</v>
      </c>
      <c r="D177" s="47" t="s">
        <v>319</v>
      </c>
      <c r="E177" s="26">
        <v>6699760</v>
      </c>
      <c r="F177" s="131">
        <v>6525550</v>
      </c>
      <c r="G177" s="2">
        <f t="shared" si="5"/>
        <v>-174210</v>
      </c>
      <c r="H177" s="44">
        <f t="shared" si="4"/>
        <v>-2.5999999999999999E-2</v>
      </c>
      <c r="I177" s="200" t="s">
        <v>870</v>
      </c>
      <c r="J177" s="202" t="s">
        <v>870</v>
      </c>
      <c r="K177"/>
      <c r="L177"/>
      <c r="M177" s="47"/>
      <c r="N177" s="47"/>
      <c r="O177" s="47"/>
      <c r="P177" s="47"/>
      <c r="Q177" s="205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</row>
    <row r="178" spans="1:485" s="40" customFormat="1" x14ac:dyDescent="0.2">
      <c r="A178" s="46" t="s">
        <v>311</v>
      </c>
      <c r="B178" s="47" t="s">
        <v>312</v>
      </c>
      <c r="C178" s="47" t="s">
        <v>57</v>
      </c>
      <c r="D178" s="47" t="s">
        <v>320</v>
      </c>
      <c r="E178" s="26">
        <v>596112</v>
      </c>
      <c r="F178" s="131">
        <v>493677</v>
      </c>
      <c r="G178" s="2">
        <f t="shared" si="5"/>
        <v>-102435</v>
      </c>
      <c r="H178" s="44">
        <f t="shared" si="4"/>
        <v>-0.17180000000000001</v>
      </c>
      <c r="I178" s="200">
        <v>1</v>
      </c>
      <c r="J178" s="202" t="s">
        <v>870</v>
      </c>
      <c r="K178"/>
      <c r="L178"/>
      <c r="M178" s="47"/>
      <c r="N178" s="47"/>
      <c r="O178" s="47"/>
      <c r="P178" s="47"/>
      <c r="Q178" s="205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</row>
    <row r="179" spans="1:485" s="40" customFormat="1" x14ac:dyDescent="0.2">
      <c r="A179" s="46" t="s">
        <v>311</v>
      </c>
      <c r="B179" s="47" t="s">
        <v>312</v>
      </c>
      <c r="C179" s="47" t="s">
        <v>63</v>
      </c>
      <c r="D179" s="47" t="s">
        <v>321</v>
      </c>
      <c r="E179" s="26">
        <v>889685</v>
      </c>
      <c r="F179" s="131">
        <v>889176</v>
      </c>
      <c r="G179" s="2">
        <f t="shared" si="5"/>
        <v>-509</v>
      </c>
      <c r="H179" s="44">
        <f t="shared" si="4"/>
        <v>-5.9999999999999995E-4</v>
      </c>
      <c r="I179" s="200">
        <v>1</v>
      </c>
      <c r="J179" s="202" t="s">
        <v>870</v>
      </c>
      <c r="K179"/>
      <c r="L179"/>
      <c r="M179" s="47"/>
      <c r="N179" s="47"/>
      <c r="O179" s="47"/>
      <c r="P179" s="47"/>
      <c r="Q179" s="205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</row>
    <row r="180" spans="1:485" s="40" customFormat="1" x14ac:dyDescent="0.2">
      <c r="A180" s="46" t="s">
        <v>311</v>
      </c>
      <c r="B180" s="47" t="s">
        <v>312</v>
      </c>
      <c r="C180" s="47" t="s">
        <v>99</v>
      </c>
      <c r="D180" s="47" t="s">
        <v>322</v>
      </c>
      <c r="E180" s="26">
        <v>27277</v>
      </c>
      <c r="F180" s="131">
        <v>27647</v>
      </c>
      <c r="G180" s="2">
        <f t="shared" si="5"/>
        <v>370</v>
      </c>
      <c r="H180" s="44">
        <f t="shared" si="4"/>
        <v>1.3599999999999999E-2</v>
      </c>
      <c r="I180" s="200">
        <v>1</v>
      </c>
      <c r="J180" s="202">
        <v>1</v>
      </c>
      <c r="K180"/>
      <c r="L180"/>
      <c r="M180" s="47"/>
      <c r="N180" s="47"/>
      <c r="O180" s="47"/>
      <c r="P180" s="47"/>
      <c r="Q180" s="205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</row>
    <row r="181" spans="1:485" s="40" customFormat="1" x14ac:dyDescent="0.2">
      <c r="A181" s="46" t="s">
        <v>311</v>
      </c>
      <c r="B181" s="47" t="s">
        <v>312</v>
      </c>
      <c r="C181" s="47" t="s">
        <v>323</v>
      </c>
      <c r="D181" s="47" t="s">
        <v>324</v>
      </c>
      <c r="E181" s="26">
        <v>204526</v>
      </c>
      <c r="F181" s="131">
        <v>302971</v>
      </c>
      <c r="G181" s="2">
        <f t="shared" si="5"/>
        <v>98445</v>
      </c>
      <c r="H181" s="44">
        <f t="shared" si="4"/>
        <v>0.48130000000000001</v>
      </c>
      <c r="I181" s="200">
        <v>1</v>
      </c>
      <c r="J181" s="202" t="s">
        <v>870</v>
      </c>
      <c r="K181"/>
      <c r="L181"/>
      <c r="M181" s="47"/>
      <c r="N181" s="47"/>
      <c r="O181" s="47"/>
      <c r="P181" s="47"/>
      <c r="Q181" s="205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</row>
    <row r="182" spans="1:485" s="40" customFormat="1" x14ac:dyDescent="0.2">
      <c r="A182" s="46" t="s">
        <v>311</v>
      </c>
      <c r="B182" s="47" t="s">
        <v>312</v>
      </c>
      <c r="C182" s="47" t="s">
        <v>325</v>
      </c>
      <c r="D182" s="47" t="s">
        <v>326</v>
      </c>
      <c r="E182" s="26">
        <v>4098788</v>
      </c>
      <c r="F182" s="131">
        <v>4189062</v>
      </c>
      <c r="G182" s="2">
        <f t="shared" si="5"/>
        <v>90274</v>
      </c>
      <c r="H182" s="44">
        <f t="shared" si="4"/>
        <v>2.1999999999999999E-2</v>
      </c>
      <c r="I182" s="200" t="s">
        <v>870</v>
      </c>
      <c r="J182" s="202" t="s">
        <v>870</v>
      </c>
      <c r="K182"/>
      <c r="L182"/>
      <c r="M182" s="47"/>
      <c r="N182" s="47"/>
      <c r="O182" s="47"/>
      <c r="P182" s="47"/>
      <c r="Q182" s="205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</row>
    <row r="183" spans="1:485" s="40" customFormat="1" x14ac:dyDescent="0.2">
      <c r="A183" s="46" t="s">
        <v>311</v>
      </c>
      <c r="B183" s="47" t="s">
        <v>312</v>
      </c>
      <c r="C183" s="47" t="s">
        <v>327</v>
      </c>
      <c r="D183" s="47" t="s">
        <v>328</v>
      </c>
      <c r="E183" s="26">
        <v>3608628</v>
      </c>
      <c r="F183" s="131">
        <v>2900259</v>
      </c>
      <c r="G183" s="2">
        <f t="shared" si="5"/>
        <v>-708369</v>
      </c>
      <c r="H183" s="44">
        <f t="shared" si="4"/>
        <v>-0.1963</v>
      </c>
      <c r="I183" s="200">
        <v>1</v>
      </c>
      <c r="J183" s="202" t="s">
        <v>870</v>
      </c>
      <c r="K183"/>
      <c r="L183"/>
      <c r="M183" s="47"/>
      <c r="N183" s="47"/>
      <c r="O183" s="47"/>
      <c r="P183" s="47"/>
      <c r="Q183" s="205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</row>
    <row r="184" spans="1:485" s="40" customFormat="1" x14ac:dyDescent="0.2">
      <c r="A184" s="46" t="s">
        <v>311</v>
      </c>
      <c r="B184" s="47" t="s">
        <v>312</v>
      </c>
      <c r="C184" s="47" t="s">
        <v>263</v>
      </c>
      <c r="D184" s="47" t="s">
        <v>329</v>
      </c>
      <c r="E184" s="26">
        <v>636776</v>
      </c>
      <c r="F184" s="131">
        <v>666266</v>
      </c>
      <c r="G184" s="2">
        <f t="shared" si="5"/>
        <v>29490</v>
      </c>
      <c r="H184" s="44">
        <f t="shared" si="4"/>
        <v>4.6300000000000001E-2</v>
      </c>
      <c r="I184" s="200">
        <v>1</v>
      </c>
      <c r="J184" s="202" t="s">
        <v>870</v>
      </c>
      <c r="K184"/>
      <c r="L184"/>
      <c r="M184" s="47"/>
      <c r="N184" s="47"/>
      <c r="O184" s="47"/>
      <c r="P184" s="47"/>
      <c r="Q184" s="205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</row>
    <row r="185" spans="1:485" s="40" customFormat="1" x14ac:dyDescent="0.2">
      <c r="A185" s="46" t="s">
        <v>311</v>
      </c>
      <c r="B185" s="47" t="s">
        <v>312</v>
      </c>
      <c r="C185" s="47" t="s">
        <v>53</v>
      </c>
      <c r="D185" s="47" t="s">
        <v>330</v>
      </c>
      <c r="E185" s="26">
        <v>801291</v>
      </c>
      <c r="F185" s="131">
        <v>691083</v>
      </c>
      <c r="G185" s="2">
        <f t="shared" si="5"/>
        <v>-110208</v>
      </c>
      <c r="H185" s="44">
        <f t="shared" si="4"/>
        <v>-0.13750000000000001</v>
      </c>
      <c r="I185" s="200">
        <v>1</v>
      </c>
      <c r="J185" s="202" t="s">
        <v>870</v>
      </c>
      <c r="K185"/>
      <c r="L185"/>
      <c r="M185" s="47"/>
      <c r="N185" s="47"/>
      <c r="O185" s="47"/>
      <c r="P185" s="47"/>
      <c r="Q185" s="20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</row>
    <row r="186" spans="1:485" s="40" customFormat="1" x14ac:dyDescent="0.2">
      <c r="A186" s="46" t="s">
        <v>331</v>
      </c>
      <c r="B186" s="47" t="s">
        <v>332</v>
      </c>
      <c r="C186" s="47" t="s">
        <v>333</v>
      </c>
      <c r="D186" s="47" t="s">
        <v>334</v>
      </c>
      <c r="E186" s="26">
        <v>21820</v>
      </c>
      <c r="F186" s="131">
        <v>22052</v>
      </c>
      <c r="G186" s="2">
        <f t="shared" si="5"/>
        <v>232</v>
      </c>
      <c r="H186" s="44">
        <f t="shared" si="4"/>
        <v>1.06E-2</v>
      </c>
      <c r="I186" s="200">
        <v>1</v>
      </c>
      <c r="J186" s="202">
        <v>1</v>
      </c>
      <c r="K186"/>
      <c r="L186"/>
      <c r="M186" s="47"/>
      <c r="N186" s="47"/>
      <c r="O186" s="47"/>
      <c r="P186" s="47"/>
      <c r="Q186" s="205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</row>
    <row r="187" spans="1:485" s="40" customFormat="1" x14ac:dyDescent="0.2">
      <c r="A187" s="46" t="s">
        <v>331</v>
      </c>
      <c r="B187" s="47" t="s">
        <v>332</v>
      </c>
      <c r="C187" s="47" t="s">
        <v>335</v>
      </c>
      <c r="D187" s="47" t="s">
        <v>336</v>
      </c>
      <c r="E187" s="26">
        <v>20971</v>
      </c>
      <c r="F187" s="131">
        <v>21551</v>
      </c>
      <c r="G187" s="2">
        <f t="shared" si="5"/>
        <v>580</v>
      </c>
      <c r="H187" s="44">
        <f t="shared" si="4"/>
        <v>2.7699999999999999E-2</v>
      </c>
      <c r="I187" s="200">
        <v>1</v>
      </c>
      <c r="J187" s="202">
        <v>1</v>
      </c>
      <c r="K187"/>
      <c r="L187"/>
      <c r="M187" s="47"/>
      <c r="N187" s="47"/>
      <c r="O187" s="47"/>
      <c r="P187" s="47"/>
      <c r="Q187" s="205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</row>
    <row r="188" spans="1:485" s="40" customFormat="1" x14ac:dyDescent="0.2">
      <c r="A188" s="46" t="s">
        <v>331</v>
      </c>
      <c r="B188" s="47" t="s">
        <v>332</v>
      </c>
      <c r="C188" s="47" t="s">
        <v>325</v>
      </c>
      <c r="D188" s="47" t="s">
        <v>337</v>
      </c>
      <c r="E188" s="26">
        <v>24107</v>
      </c>
      <c r="F188" s="131">
        <v>23654</v>
      </c>
      <c r="G188" s="2">
        <f t="shared" si="5"/>
        <v>-453</v>
      </c>
      <c r="H188" s="44">
        <f t="shared" si="4"/>
        <v>-1.8800000000000001E-2</v>
      </c>
      <c r="I188" s="200">
        <v>1</v>
      </c>
      <c r="J188" s="202">
        <v>1</v>
      </c>
      <c r="K188"/>
      <c r="L188"/>
      <c r="M188" s="47"/>
      <c r="N188" s="47"/>
      <c r="O188" s="47"/>
      <c r="P188" s="47"/>
      <c r="Q188" s="205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</row>
    <row r="189" spans="1:485" s="40" customFormat="1" x14ac:dyDescent="0.2">
      <c r="A189" s="46" t="s">
        <v>338</v>
      </c>
      <c r="B189" s="47" t="s">
        <v>339</v>
      </c>
      <c r="C189" s="47" t="s">
        <v>26</v>
      </c>
      <c r="D189" s="47" t="s">
        <v>340</v>
      </c>
      <c r="E189" s="26">
        <v>3857090</v>
      </c>
      <c r="F189" s="131">
        <v>4032211</v>
      </c>
      <c r="G189" s="2">
        <f t="shared" si="5"/>
        <v>175121</v>
      </c>
      <c r="H189" s="44">
        <f t="shared" si="4"/>
        <v>4.5400000000000003E-2</v>
      </c>
      <c r="I189" s="200" t="s">
        <v>870</v>
      </c>
      <c r="J189" s="202" t="s">
        <v>870</v>
      </c>
      <c r="K189"/>
      <c r="L189"/>
      <c r="M189" s="47"/>
      <c r="N189" s="47"/>
      <c r="O189" s="47"/>
      <c r="P189" s="47"/>
      <c r="Q189" s="205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</row>
    <row r="190" spans="1:485" s="40" customFormat="1" x14ac:dyDescent="0.2">
      <c r="A190" s="46" t="s">
        <v>338</v>
      </c>
      <c r="B190" s="47" t="s">
        <v>339</v>
      </c>
      <c r="C190" s="47" t="s">
        <v>79</v>
      </c>
      <c r="D190" s="47" t="s">
        <v>341</v>
      </c>
      <c r="E190" s="26">
        <v>1044097</v>
      </c>
      <c r="F190" s="131">
        <v>1042413</v>
      </c>
      <c r="G190" s="2">
        <f t="shared" si="5"/>
        <v>-1684</v>
      </c>
      <c r="H190" s="44">
        <f t="shared" si="4"/>
        <v>-1.6000000000000001E-3</v>
      </c>
      <c r="I190" s="200" t="s">
        <v>870</v>
      </c>
      <c r="J190" s="202" t="s">
        <v>870</v>
      </c>
      <c r="K190"/>
      <c r="L190"/>
      <c r="M190" s="47"/>
      <c r="N190" s="47"/>
      <c r="O190" s="47"/>
      <c r="P190" s="47"/>
      <c r="Q190" s="205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</row>
    <row r="191" spans="1:485" s="40" customFormat="1" x14ac:dyDescent="0.2">
      <c r="A191" s="46" t="s">
        <v>342</v>
      </c>
      <c r="B191" s="47" t="s">
        <v>343</v>
      </c>
      <c r="C191" s="47" t="s">
        <v>344</v>
      </c>
      <c r="D191" s="47" t="s">
        <v>345</v>
      </c>
      <c r="E191" s="26">
        <v>2635930</v>
      </c>
      <c r="F191" s="131">
        <v>2833852</v>
      </c>
      <c r="G191" s="2">
        <f t="shared" si="5"/>
        <v>197922</v>
      </c>
      <c r="H191" s="44">
        <f t="shared" si="4"/>
        <v>7.51E-2</v>
      </c>
      <c r="I191" s="200" t="s">
        <v>870</v>
      </c>
      <c r="J191" s="202" t="s">
        <v>870</v>
      </c>
      <c r="K191"/>
      <c r="L191"/>
      <c r="M191" s="47"/>
      <c r="N191" s="47"/>
      <c r="O191" s="47"/>
      <c r="P191" s="47"/>
      <c r="Q191" s="205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</row>
    <row r="192" spans="1:485" s="40" customFormat="1" x14ac:dyDescent="0.2">
      <c r="A192" s="46" t="s">
        <v>346</v>
      </c>
      <c r="B192" s="47" t="s">
        <v>347</v>
      </c>
      <c r="C192" s="47" t="s">
        <v>26</v>
      </c>
      <c r="D192" s="47" t="s">
        <v>348</v>
      </c>
      <c r="E192" s="26">
        <v>979551</v>
      </c>
      <c r="F192" s="131">
        <v>1092295</v>
      </c>
      <c r="G192" s="2">
        <f t="shared" si="5"/>
        <v>112744</v>
      </c>
      <c r="H192" s="44">
        <f t="shared" si="4"/>
        <v>0.11509999999999999</v>
      </c>
      <c r="I192" s="200" t="s">
        <v>870</v>
      </c>
      <c r="J192" s="202" t="s">
        <v>870</v>
      </c>
      <c r="K192"/>
      <c r="L192"/>
      <c r="M192" s="47"/>
      <c r="N192" s="47"/>
      <c r="O192" s="47"/>
      <c r="P192" s="47"/>
      <c r="Q192" s="205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</row>
    <row r="193" spans="1:485" s="40" customFormat="1" x14ac:dyDescent="0.2">
      <c r="A193" s="46" t="s">
        <v>346</v>
      </c>
      <c r="B193" s="47" t="s">
        <v>347</v>
      </c>
      <c r="C193" s="47" t="s">
        <v>16</v>
      </c>
      <c r="D193" s="47" t="s">
        <v>349</v>
      </c>
      <c r="E193" s="26">
        <v>912781</v>
      </c>
      <c r="F193" s="131">
        <v>1118559</v>
      </c>
      <c r="G193" s="2">
        <f t="shared" si="5"/>
        <v>205778</v>
      </c>
      <c r="H193" s="44">
        <f t="shared" si="4"/>
        <v>0.22539999999999999</v>
      </c>
      <c r="I193" s="200" t="s">
        <v>870</v>
      </c>
      <c r="J193" s="202" t="s">
        <v>870</v>
      </c>
      <c r="K193"/>
      <c r="L193"/>
      <c r="M193" s="47"/>
      <c r="N193" s="47"/>
      <c r="O193" s="47"/>
      <c r="P193" s="47"/>
      <c r="Q193" s="205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</row>
    <row r="194" spans="1:485" s="40" customFormat="1" x14ac:dyDescent="0.2">
      <c r="A194" s="46" t="s">
        <v>350</v>
      </c>
      <c r="B194" s="47" t="s">
        <v>351</v>
      </c>
      <c r="C194" s="47" t="s">
        <v>153</v>
      </c>
      <c r="D194" s="47" t="s">
        <v>352</v>
      </c>
      <c r="E194" s="26">
        <v>774767</v>
      </c>
      <c r="F194" s="131">
        <v>856637</v>
      </c>
      <c r="G194" s="2">
        <f t="shared" si="5"/>
        <v>81870</v>
      </c>
      <c r="H194" s="44">
        <f t="shared" si="4"/>
        <v>0.1057</v>
      </c>
      <c r="I194" s="200" t="s">
        <v>870</v>
      </c>
      <c r="J194" s="202" t="s">
        <v>870</v>
      </c>
      <c r="K194"/>
      <c r="L194"/>
      <c r="M194" s="47"/>
      <c r="N194" s="47"/>
      <c r="O194" s="47"/>
      <c r="P194" s="47"/>
      <c r="Q194" s="205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</row>
    <row r="195" spans="1:485" s="40" customFormat="1" x14ac:dyDescent="0.2">
      <c r="A195" s="46" t="s">
        <v>350</v>
      </c>
      <c r="B195" s="47" t="s">
        <v>351</v>
      </c>
      <c r="C195" s="47" t="s">
        <v>353</v>
      </c>
      <c r="D195" s="47" t="s">
        <v>354</v>
      </c>
      <c r="E195" s="26">
        <v>811718</v>
      </c>
      <c r="F195" s="131">
        <v>863139</v>
      </c>
      <c r="G195" s="2">
        <f t="shared" si="5"/>
        <v>51421</v>
      </c>
      <c r="H195" s="44">
        <f t="shared" si="4"/>
        <v>6.3299999999999995E-2</v>
      </c>
      <c r="I195" s="200" t="s">
        <v>870</v>
      </c>
      <c r="J195" s="202" t="s">
        <v>870</v>
      </c>
      <c r="K195"/>
      <c r="L195"/>
      <c r="M195" s="47"/>
      <c r="N195" s="47"/>
      <c r="O195" s="47"/>
      <c r="P195" s="47"/>
      <c r="Q195" s="20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</row>
    <row r="196" spans="1:485" s="40" customFormat="1" x14ac:dyDescent="0.2">
      <c r="A196" s="46" t="s">
        <v>350</v>
      </c>
      <c r="B196" s="47" t="s">
        <v>351</v>
      </c>
      <c r="C196" s="47" t="s">
        <v>95</v>
      </c>
      <c r="D196" s="47" t="s">
        <v>355</v>
      </c>
      <c r="E196" s="26">
        <v>5650515</v>
      </c>
      <c r="F196" s="131">
        <v>5698472</v>
      </c>
      <c r="G196" s="2">
        <f t="shared" si="5"/>
        <v>47957</v>
      </c>
      <c r="H196" s="44">
        <f t="shared" si="4"/>
        <v>8.5000000000000006E-3</v>
      </c>
      <c r="I196" s="200" t="s">
        <v>870</v>
      </c>
      <c r="J196" s="202" t="s">
        <v>870</v>
      </c>
      <c r="K196"/>
      <c r="L196"/>
      <c r="M196" s="47"/>
      <c r="N196" s="47"/>
      <c r="O196" s="47"/>
      <c r="P196" s="47"/>
      <c r="Q196" s="205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</row>
    <row r="197" spans="1:485" s="40" customFormat="1" x14ac:dyDescent="0.2">
      <c r="A197" s="46" t="s">
        <v>350</v>
      </c>
      <c r="B197" s="47" t="s">
        <v>351</v>
      </c>
      <c r="C197" s="47" t="s">
        <v>356</v>
      </c>
      <c r="D197" s="47" t="s">
        <v>357</v>
      </c>
      <c r="E197" s="26">
        <v>1174531</v>
      </c>
      <c r="F197" s="131">
        <v>1224138</v>
      </c>
      <c r="G197" s="2">
        <f t="shared" si="5"/>
        <v>49607</v>
      </c>
      <c r="H197" s="44">
        <f t="shared" si="4"/>
        <v>4.2200000000000001E-2</v>
      </c>
      <c r="I197" s="200" t="s">
        <v>870</v>
      </c>
      <c r="J197" s="202" t="s">
        <v>870</v>
      </c>
      <c r="K197"/>
      <c r="L197"/>
      <c r="M197" s="47"/>
      <c r="N197" s="47"/>
      <c r="O197" s="47"/>
      <c r="P197" s="47"/>
      <c r="Q197" s="205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</row>
    <row r="198" spans="1:485" s="40" customFormat="1" x14ac:dyDescent="0.2">
      <c r="A198" s="46" t="s">
        <v>350</v>
      </c>
      <c r="B198" s="47" t="s">
        <v>351</v>
      </c>
      <c r="C198" s="47" t="s">
        <v>143</v>
      </c>
      <c r="D198" s="47" t="s">
        <v>358</v>
      </c>
      <c r="E198" s="26">
        <v>1837861</v>
      </c>
      <c r="F198" s="131">
        <v>1922412</v>
      </c>
      <c r="G198" s="2">
        <f t="shared" si="5"/>
        <v>84551</v>
      </c>
      <c r="H198" s="44">
        <f t="shared" si="4"/>
        <v>4.5999999999999999E-2</v>
      </c>
      <c r="I198" s="200" t="s">
        <v>870</v>
      </c>
      <c r="J198" s="202" t="s">
        <v>870</v>
      </c>
      <c r="K198"/>
      <c r="L198"/>
      <c r="M198" s="47"/>
      <c r="N198" s="47"/>
      <c r="O198" s="47"/>
      <c r="P198" s="47"/>
      <c r="Q198" s="205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</row>
    <row r="199" spans="1:485" s="40" customFormat="1" x14ac:dyDescent="0.2">
      <c r="A199" s="46" t="s">
        <v>359</v>
      </c>
      <c r="B199" s="47" t="s">
        <v>360</v>
      </c>
      <c r="C199" s="47" t="s">
        <v>26</v>
      </c>
      <c r="D199" s="47" t="s">
        <v>361</v>
      </c>
      <c r="E199" s="26">
        <v>559151</v>
      </c>
      <c r="F199" s="131">
        <v>386423</v>
      </c>
      <c r="G199" s="2">
        <f t="shared" si="5"/>
        <v>-172728</v>
      </c>
      <c r="H199" s="44">
        <f t="shared" si="4"/>
        <v>-0.30890000000000001</v>
      </c>
      <c r="I199" s="200">
        <v>1</v>
      </c>
      <c r="J199" s="202" t="s">
        <v>870</v>
      </c>
      <c r="K199"/>
      <c r="L199"/>
      <c r="M199" s="47"/>
      <c r="N199" s="47"/>
      <c r="O199" s="47"/>
      <c r="P199" s="47"/>
      <c r="Q199" s="205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</row>
    <row r="200" spans="1:485" s="40" customFormat="1" x14ac:dyDescent="0.2">
      <c r="A200" s="46" t="s">
        <v>359</v>
      </c>
      <c r="B200" s="47" t="s">
        <v>360</v>
      </c>
      <c r="C200" s="47" t="s">
        <v>82</v>
      </c>
      <c r="D200" s="47" t="s">
        <v>362</v>
      </c>
      <c r="E200" s="26">
        <v>1549388</v>
      </c>
      <c r="F200" s="131">
        <v>1497656</v>
      </c>
      <c r="G200" s="2">
        <f t="shared" si="5"/>
        <v>-51732</v>
      </c>
      <c r="H200" s="44">
        <f t="shared" si="4"/>
        <v>-3.3399999999999999E-2</v>
      </c>
      <c r="I200" s="200" t="s">
        <v>870</v>
      </c>
      <c r="J200" s="202" t="s">
        <v>870</v>
      </c>
      <c r="K200"/>
      <c r="L200"/>
      <c r="M200" s="47"/>
      <c r="N200" s="47"/>
      <c r="O200" s="47"/>
      <c r="P200" s="47"/>
      <c r="Q200" s="205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</row>
    <row r="201" spans="1:485" s="40" customFormat="1" x14ac:dyDescent="0.2">
      <c r="A201" s="46" t="s">
        <v>359</v>
      </c>
      <c r="B201" s="47" t="s">
        <v>360</v>
      </c>
      <c r="C201" s="47" t="s">
        <v>170</v>
      </c>
      <c r="D201" s="47" t="s">
        <v>363</v>
      </c>
      <c r="E201" s="26">
        <v>3517769</v>
      </c>
      <c r="F201" s="131">
        <v>3521420</v>
      </c>
      <c r="G201" s="2">
        <f t="shared" si="5"/>
        <v>3651</v>
      </c>
      <c r="H201" s="44">
        <f t="shared" ref="H201:H264" si="6">ROUND(G201/E201,4)</f>
        <v>1E-3</v>
      </c>
      <c r="I201" s="200" t="s">
        <v>870</v>
      </c>
      <c r="J201" s="202" t="s">
        <v>870</v>
      </c>
      <c r="K201"/>
      <c r="L201"/>
      <c r="M201" s="47"/>
      <c r="N201" s="47"/>
      <c r="O201" s="47"/>
      <c r="P201" s="47"/>
      <c r="Q201" s="205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</row>
    <row r="202" spans="1:485" s="40" customFormat="1" x14ac:dyDescent="0.2">
      <c r="A202" s="46" t="s">
        <v>359</v>
      </c>
      <c r="B202" s="47" t="s">
        <v>360</v>
      </c>
      <c r="C202" s="47" t="s">
        <v>86</v>
      </c>
      <c r="D202" s="47" t="s">
        <v>364</v>
      </c>
      <c r="E202" s="26">
        <v>17268</v>
      </c>
      <c r="F202" s="131">
        <v>65133</v>
      </c>
      <c r="G202" s="2">
        <f t="shared" ref="G202:G265" si="7">SUM(F202-E202)</f>
        <v>47865</v>
      </c>
      <c r="H202" s="44">
        <f t="shared" si="6"/>
        <v>2.7719</v>
      </c>
      <c r="I202" s="200">
        <v>1</v>
      </c>
      <c r="J202" s="202" t="s">
        <v>870</v>
      </c>
      <c r="K202"/>
      <c r="L202"/>
      <c r="M202" s="47"/>
      <c r="N202" s="47"/>
      <c r="O202" s="47"/>
      <c r="P202" s="47"/>
      <c r="Q202" s="205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</row>
    <row r="203" spans="1:485" s="40" customFormat="1" x14ac:dyDescent="0.2">
      <c r="A203" s="46" t="s">
        <v>359</v>
      </c>
      <c r="B203" s="47" t="s">
        <v>360</v>
      </c>
      <c r="C203" s="47" t="s">
        <v>333</v>
      </c>
      <c r="D203" s="47" t="s">
        <v>365</v>
      </c>
      <c r="E203" s="26">
        <v>422420</v>
      </c>
      <c r="F203" s="131">
        <v>439175</v>
      </c>
      <c r="G203" s="2">
        <f t="shared" si="7"/>
        <v>16755</v>
      </c>
      <c r="H203" s="44">
        <f t="shared" si="6"/>
        <v>3.9699999999999999E-2</v>
      </c>
      <c r="I203" s="200" t="s">
        <v>870</v>
      </c>
      <c r="J203" s="202" t="s">
        <v>870</v>
      </c>
      <c r="K203"/>
      <c r="L203"/>
      <c r="M203" s="47"/>
      <c r="N203" s="47"/>
      <c r="O203" s="47"/>
      <c r="P203" s="47"/>
      <c r="Q203" s="205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</row>
    <row r="204" spans="1:485" s="40" customFormat="1" x14ac:dyDescent="0.2">
      <c r="A204" s="46" t="s">
        <v>366</v>
      </c>
      <c r="B204" s="47" t="s">
        <v>367</v>
      </c>
      <c r="C204" s="47" t="s">
        <v>26</v>
      </c>
      <c r="D204" s="47" t="s">
        <v>368</v>
      </c>
      <c r="E204" s="26">
        <v>2024680</v>
      </c>
      <c r="F204" s="131">
        <v>2064149</v>
      </c>
      <c r="G204" s="2">
        <f t="shared" si="7"/>
        <v>39469</v>
      </c>
      <c r="H204" s="44">
        <f t="shared" si="6"/>
        <v>1.95E-2</v>
      </c>
      <c r="I204" s="200" t="s">
        <v>870</v>
      </c>
      <c r="J204" s="202" t="s">
        <v>870</v>
      </c>
      <c r="K204"/>
      <c r="L204"/>
      <c r="M204" s="47"/>
      <c r="N204" s="47"/>
      <c r="O204" s="47"/>
      <c r="P204" s="47"/>
      <c r="Q204" s="205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</row>
    <row r="205" spans="1:485" s="40" customFormat="1" x14ac:dyDescent="0.2">
      <c r="A205" s="46" t="s">
        <v>366</v>
      </c>
      <c r="B205" s="47" t="s">
        <v>367</v>
      </c>
      <c r="C205" s="47" t="s">
        <v>369</v>
      </c>
      <c r="D205" s="47" t="s">
        <v>370</v>
      </c>
      <c r="E205" s="26">
        <v>521132</v>
      </c>
      <c r="F205" s="131">
        <v>574634</v>
      </c>
      <c r="G205" s="2">
        <f t="shared" si="7"/>
        <v>53502</v>
      </c>
      <c r="H205" s="44">
        <f t="shared" si="6"/>
        <v>0.1027</v>
      </c>
      <c r="I205" s="200" t="s">
        <v>870</v>
      </c>
      <c r="J205" s="202" t="s">
        <v>870</v>
      </c>
      <c r="K205"/>
      <c r="L205"/>
      <c r="M205" s="47"/>
      <c r="N205" s="47"/>
      <c r="O205" s="47"/>
      <c r="P205" s="47"/>
      <c r="Q205" s="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</row>
    <row r="206" spans="1:485" s="40" customFormat="1" x14ac:dyDescent="0.2">
      <c r="A206" s="46" t="s">
        <v>366</v>
      </c>
      <c r="B206" s="47" t="s">
        <v>367</v>
      </c>
      <c r="C206" s="47" t="s">
        <v>251</v>
      </c>
      <c r="D206" s="47" t="s">
        <v>371</v>
      </c>
      <c r="E206" s="26">
        <v>13116670</v>
      </c>
      <c r="F206" s="131">
        <v>13729653</v>
      </c>
      <c r="G206" s="2">
        <f t="shared" si="7"/>
        <v>612983</v>
      </c>
      <c r="H206" s="44">
        <f t="shared" si="6"/>
        <v>4.6699999999999998E-2</v>
      </c>
      <c r="I206" s="200" t="s">
        <v>870</v>
      </c>
      <c r="J206" s="202" t="s">
        <v>870</v>
      </c>
      <c r="K206"/>
      <c r="L206"/>
      <c r="M206" s="47"/>
      <c r="N206" s="47"/>
      <c r="O206" s="47"/>
      <c r="P206" s="47"/>
      <c r="Q206" s="205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</row>
    <row r="207" spans="1:485" s="40" customFormat="1" x14ac:dyDescent="0.2">
      <c r="A207" s="46" t="s">
        <v>366</v>
      </c>
      <c r="B207" s="47" t="s">
        <v>367</v>
      </c>
      <c r="C207" s="47" t="s">
        <v>84</v>
      </c>
      <c r="D207" s="47" t="s">
        <v>883</v>
      </c>
      <c r="E207" s="26">
        <v>1141782</v>
      </c>
      <c r="F207" s="131">
        <v>1071384</v>
      </c>
      <c r="G207" s="2">
        <f t="shared" si="7"/>
        <v>-70398</v>
      </c>
      <c r="H207" s="44">
        <f t="shared" si="6"/>
        <v>-6.1699999999999998E-2</v>
      </c>
      <c r="I207" s="200" t="s">
        <v>870</v>
      </c>
      <c r="J207" s="202" t="s">
        <v>870</v>
      </c>
      <c r="K207"/>
      <c r="L207"/>
      <c r="M207" s="47"/>
      <c r="N207" s="47"/>
      <c r="O207" s="47"/>
      <c r="P207" s="47"/>
      <c r="Q207" s="205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</row>
    <row r="208" spans="1:485" s="40" customFormat="1" x14ac:dyDescent="0.2">
      <c r="A208" s="46" t="s">
        <v>366</v>
      </c>
      <c r="B208" s="47" t="s">
        <v>367</v>
      </c>
      <c r="C208" s="47" t="s">
        <v>333</v>
      </c>
      <c r="D208" s="47" t="s">
        <v>372</v>
      </c>
      <c r="E208" s="26">
        <v>1243616</v>
      </c>
      <c r="F208" s="131">
        <v>1300032</v>
      </c>
      <c r="G208" s="2">
        <f t="shared" si="7"/>
        <v>56416</v>
      </c>
      <c r="H208" s="44">
        <f t="shared" si="6"/>
        <v>4.5400000000000003E-2</v>
      </c>
      <c r="I208" s="200" t="s">
        <v>870</v>
      </c>
      <c r="J208" s="202" t="s">
        <v>870</v>
      </c>
      <c r="K208"/>
      <c r="L208"/>
      <c r="M208" s="47"/>
      <c r="N208" s="47"/>
      <c r="O208" s="47"/>
      <c r="P208" s="47"/>
      <c r="Q208" s="205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</row>
    <row r="209" spans="1:485" s="40" customFormat="1" x14ac:dyDescent="0.2">
      <c r="A209" s="46" t="s">
        <v>373</v>
      </c>
      <c r="B209" s="47" t="s">
        <v>374</v>
      </c>
      <c r="C209" s="47" t="s">
        <v>176</v>
      </c>
      <c r="D209" s="47" t="s">
        <v>375</v>
      </c>
      <c r="E209" s="26">
        <v>586399</v>
      </c>
      <c r="F209" s="131">
        <v>249870</v>
      </c>
      <c r="G209" s="2">
        <f t="shared" si="7"/>
        <v>-336529</v>
      </c>
      <c r="H209" s="44">
        <f t="shared" si="6"/>
        <v>-0.57389999999999997</v>
      </c>
      <c r="I209" s="200" t="s">
        <v>870</v>
      </c>
      <c r="J209" s="202" t="s">
        <v>870</v>
      </c>
      <c r="K209"/>
      <c r="L209"/>
      <c r="M209" s="47"/>
      <c r="N209" s="47"/>
      <c r="O209" s="47"/>
      <c r="P209" s="47"/>
      <c r="Q209" s="205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</row>
    <row r="210" spans="1:485" s="40" customFormat="1" x14ac:dyDescent="0.2">
      <c r="A210" s="46" t="s">
        <v>373</v>
      </c>
      <c r="B210" s="47" t="s">
        <v>374</v>
      </c>
      <c r="C210" s="47" t="s">
        <v>26</v>
      </c>
      <c r="D210" s="47" t="s">
        <v>376</v>
      </c>
      <c r="E210" s="26">
        <v>1224975</v>
      </c>
      <c r="F210" s="131">
        <v>1291831</v>
      </c>
      <c r="G210" s="2">
        <f t="shared" si="7"/>
        <v>66856</v>
      </c>
      <c r="H210" s="44">
        <f t="shared" si="6"/>
        <v>5.4600000000000003E-2</v>
      </c>
      <c r="I210" s="200" t="s">
        <v>870</v>
      </c>
      <c r="J210" s="202" t="s">
        <v>870</v>
      </c>
      <c r="K210"/>
      <c r="L210"/>
      <c r="M210" s="47"/>
      <c r="N210" s="47"/>
      <c r="O210" s="47"/>
      <c r="P210" s="47"/>
      <c r="Q210" s="205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</row>
    <row r="211" spans="1:485" s="40" customFormat="1" x14ac:dyDescent="0.2">
      <c r="A211" s="46" t="s">
        <v>373</v>
      </c>
      <c r="B211" s="47" t="s">
        <v>374</v>
      </c>
      <c r="C211" s="47" t="s">
        <v>369</v>
      </c>
      <c r="D211" s="47" t="s">
        <v>377</v>
      </c>
      <c r="E211" s="26">
        <v>2114404</v>
      </c>
      <c r="F211" s="131">
        <v>2091874</v>
      </c>
      <c r="G211" s="2">
        <f t="shared" si="7"/>
        <v>-22530</v>
      </c>
      <c r="H211" s="44">
        <f t="shared" si="6"/>
        <v>-1.0699999999999999E-2</v>
      </c>
      <c r="I211" s="200" t="s">
        <v>870</v>
      </c>
      <c r="J211" s="202" t="s">
        <v>870</v>
      </c>
      <c r="K211"/>
      <c r="L211"/>
      <c r="M211" s="47"/>
      <c r="N211" s="47"/>
      <c r="O211" s="47"/>
      <c r="P211" s="47"/>
      <c r="Q211" s="205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</row>
    <row r="212" spans="1:485" s="40" customFormat="1" x14ac:dyDescent="0.2">
      <c r="A212" s="46" t="s">
        <v>373</v>
      </c>
      <c r="B212" s="47" t="s">
        <v>374</v>
      </c>
      <c r="C212" s="47" t="s">
        <v>378</v>
      </c>
      <c r="D212" s="47" t="s">
        <v>379</v>
      </c>
      <c r="E212" s="26">
        <v>2055602</v>
      </c>
      <c r="F212" s="131">
        <v>2172228</v>
      </c>
      <c r="G212" s="2">
        <f t="shared" si="7"/>
        <v>116626</v>
      </c>
      <c r="H212" s="44">
        <f t="shared" si="6"/>
        <v>5.67E-2</v>
      </c>
      <c r="I212" s="200" t="s">
        <v>870</v>
      </c>
      <c r="J212" s="202" t="s">
        <v>870</v>
      </c>
      <c r="K212"/>
      <c r="L212"/>
      <c r="M212" s="47"/>
      <c r="N212" s="47"/>
      <c r="O212" s="47"/>
      <c r="P212" s="47"/>
      <c r="Q212" s="205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</row>
    <row r="213" spans="1:485" s="40" customFormat="1" x14ac:dyDescent="0.2">
      <c r="A213" s="46" t="s">
        <v>380</v>
      </c>
      <c r="B213" s="47" t="s">
        <v>381</v>
      </c>
      <c r="C213" s="47" t="s">
        <v>382</v>
      </c>
      <c r="D213" s="47" t="s">
        <v>383</v>
      </c>
      <c r="E213" s="26">
        <v>360536</v>
      </c>
      <c r="F213" s="131">
        <v>463101</v>
      </c>
      <c r="G213" s="2">
        <f t="shared" si="7"/>
        <v>102565</v>
      </c>
      <c r="H213" s="44">
        <f t="shared" si="6"/>
        <v>0.28449999999999998</v>
      </c>
      <c r="I213" s="200" t="s">
        <v>870</v>
      </c>
      <c r="J213" s="202" t="s">
        <v>870</v>
      </c>
      <c r="K213"/>
      <c r="L213"/>
      <c r="M213" s="47"/>
      <c r="N213" s="47"/>
      <c r="O213" s="47"/>
      <c r="P213" s="47"/>
      <c r="Q213" s="205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</row>
    <row r="214" spans="1:485" s="40" customFormat="1" x14ac:dyDescent="0.2">
      <c r="A214" s="46" t="s">
        <v>380</v>
      </c>
      <c r="B214" s="47" t="s">
        <v>381</v>
      </c>
      <c r="C214" s="47" t="s">
        <v>153</v>
      </c>
      <c r="D214" s="47" t="s">
        <v>384</v>
      </c>
      <c r="E214" s="26">
        <v>275304</v>
      </c>
      <c r="F214" s="131">
        <v>358009</v>
      </c>
      <c r="G214" s="2">
        <f t="shared" si="7"/>
        <v>82705</v>
      </c>
      <c r="H214" s="44">
        <f t="shared" si="6"/>
        <v>0.3004</v>
      </c>
      <c r="I214" s="200" t="s">
        <v>870</v>
      </c>
      <c r="J214" s="202" t="s">
        <v>870</v>
      </c>
      <c r="K214"/>
      <c r="L214"/>
      <c r="M214" s="47"/>
      <c r="N214" s="47"/>
      <c r="O214" s="47"/>
      <c r="P214" s="47"/>
      <c r="Q214" s="205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</row>
    <row r="215" spans="1:485" s="40" customFormat="1" x14ac:dyDescent="0.2">
      <c r="A215" s="46" t="s">
        <v>380</v>
      </c>
      <c r="B215" s="47" t="s">
        <v>381</v>
      </c>
      <c r="C215" s="47" t="s">
        <v>57</v>
      </c>
      <c r="D215" s="47" t="s">
        <v>385</v>
      </c>
      <c r="E215" s="26">
        <v>231778</v>
      </c>
      <c r="F215" s="131">
        <v>230697</v>
      </c>
      <c r="G215" s="2">
        <f t="shared" si="7"/>
        <v>-1081</v>
      </c>
      <c r="H215" s="44">
        <f t="shared" si="6"/>
        <v>-4.7000000000000002E-3</v>
      </c>
      <c r="I215" s="200" t="s">
        <v>870</v>
      </c>
      <c r="J215" s="202" t="s">
        <v>870</v>
      </c>
      <c r="K215"/>
      <c r="L215"/>
      <c r="M215" s="47"/>
      <c r="N215" s="47"/>
      <c r="O215" s="47"/>
      <c r="P215" s="47"/>
      <c r="Q215" s="20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</row>
    <row r="216" spans="1:485" s="40" customFormat="1" x14ac:dyDescent="0.2">
      <c r="A216" s="46" t="s">
        <v>380</v>
      </c>
      <c r="B216" s="47" t="s">
        <v>381</v>
      </c>
      <c r="C216" s="47" t="s">
        <v>95</v>
      </c>
      <c r="D216" s="47" t="s">
        <v>386</v>
      </c>
      <c r="E216" s="26">
        <v>3433078</v>
      </c>
      <c r="F216" s="131">
        <v>3560843</v>
      </c>
      <c r="G216" s="2">
        <f t="shared" si="7"/>
        <v>127765</v>
      </c>
      <c r="H216" s="44">
        <f t="shared" si="6"/>
        <v>3.7199999999999997E-2</v>
      </c>
      <c r="I216" s="200" t="s">
        <v>870</v>
      </c>
      <c r="J216" s="202" t="s">
        <v>870</v>
      </c>
      <c r="K216"/>
      <c r="L216"/>
      <c r="M216" s="47"/>
      <c r="N216" s="47"/>
      <c r="O216" s="47"/>
      <c r="P216" s="47"/>
      <c r="Q216" s="205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</row>
    <row r="217" spans="1:485" s="40" customFormat="1" x14ac:dyDescent="0.2">
      <c r="A217" s="46" t="s">
        <v>380</v>
      </c>
      <c r="B217" s="47" t="s">
        <v>381</v>
      </c>
      <c r="C217" s="47" t="s">
        <v>193</v>
      </c>
      <c r="D217" s="47" t="s">
        <v>387</v>
      </c>
      <c r="E217" s="26">
        <v>663749</v>
      </c>
      <c r="F217" s="131">
        <v>669438</v>
      </c>
      <c r="G217" s="2">
        <f t="shared" si="7"/>
        <v>5689</v>
      </c>
      <c r="H217" s="44">
        <f t="shared" si="6"/>
        <v>8.6E-3</v>
      </c>
      <c r="I217" s="200" t="s">
        <v>870</v>
      </c>
      <c r="J217" s="202" t="s">
        <v>870</v>
      </c>
      <c r="K217"/>
      <c r="L217"/>
      <c r="M217" s="47"/>
      <c r="N217" s="47"/>
      <c r="O217" s="47"/>
      <c r="P217" s="47"/>
      <c r="Q217" s="205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</row>
    <row r="218" spans="1:485" s="40" customFormat="1" x14ac:dyDescent="0.2">
      <c r="A218" s="46" t="s">
        <v>380</v>
      </c>
      <c r="B218" s="47" t="s">
        <v>381</v>
      </c>
      <c r="C218" s="47" t="s">
        <v>170</v>
      </c>
      <c r="D218" s="47" t="s">
        <v>388</v>
      </c>
      <c r="E218" s="26">
        <v>610358</v>
      </c>
      <c r="F218" s="131">
        <v>625042</v>
      </c>
      <c r="G218" s="2">
        <f t="shared" si="7"/>
        <v>14684</v>
      </c>
      <c r="H218" s="44">
        <f t="shared" si="6"/>
        <v>2.41E-2</v>
      </c>
      <c r="I218" s="200" t="s">
        <v>870</v>
      </c>
      <c r="J218" s="202" t="s">
        <v>870</v>
      </c>
      <c r="K218"/>
      <c r="L218"/>
      <c r="M218" s="47"/>
      <c r="N218" s="47"/>
      <c r="O218" s="47"/>
      <c r="P218" s="47"/>
      <c r="Q218" s="205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</row>
    <row r="219" spans="1:485" s="40" customFormat="1" x14ac:dyDescent="0.2">
      <c r="A219" s="46" t="s">
        <v>380</v>
      </c>
      <c r="B219" s="47" t="s">
        <v>381</v>
      </c>
      <c r="C219" s="47" t="s">
        <v>356</v>
      </c>
      <c r="D219" s="47" t="s">
        <v>389</v>
      </c>
      <c r="E219" s="26">
        <v>849039</v>
      </c>
      <c r="F219" s="131">
        <v>888504</v>
      </c>
      <c r="G219" s="2">
        <f t="shared" si="7"/>
        <v>39465</v>
      </c>
      <c r="H219" s="44">
        <f t="shared" si="6"/>
        <v>4.65E-2</v>
      </c>
      <c r="I219" s="200" t="s">
        <v>870</v>
      </c>
      <c r="J219" s="202" t="s">
        <v>870</v>
      </c>
      <c r="K219"/>
      <c r="L219"/>
      <c r="M219" s="47"/>
      <c r="N219" s="47"/>
      <c r="O219" s="47"/>
      <c r="P219" s="47"/>
      <c r="Q219" s="205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</row>
    <row r="220" spans="1:485" s="40" customFormat="1" x14ac:dyDescent="0.2">
      <c r="A220" s="46" t="s">
        <v>390</v>
      </c>
      <c r="B220" s="47" t="s">
        <v>391</v>
      </c>
      <c r="C220" s="47" t="s">
        <v>392</v>
      </c>
      <c r="D220" s="47" t="s">
        <v>393</v>
      </c>
      <c r="E220" s="26">
        <v>11765</v>
      </c>
      <c r="F220" s="131">
        <v>12017</v>
      </c>
      <c r="G220" s="2">
        <f t="shared" si="7"/>
        <v>252</v>
      </c>
      <c r="H220" s="44">
        <f t="shared" si="6"/>
        <v>2.1399999999999999E-2</v>
      </c>
      <c r="I220" s="200">
        <v>1</v>
      </c>
      <c r="J220" s="202">
        <v>1</v>
      </c>
      <c r="K220"/>
      <c r="L220"/>
      <c r="M220" s="47"/>
      <c r="N220" s="47"/>
      <c r="O220" s="47"/>
      <c r="P220" s="47"/>
      <c r="Q220" s="205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</row>
    <row r="221" spans="1:485" s="40" customFormat="1" x14ac:dyDescent="0.2">
      <c r="A221" s="46" t="s">
        <v>390</v>
      </c>
      <c r="B221" s="47" t="s">
        <v>391</v>
      </c>
      <c r="C221" s="47" t="s">
        <v>394</v>
      </c>
      <c r="D221" s="47" t="s">
        <v>395</v>
      </c>
      <c r="E221" s="26">
        <v>12299</v>
      </c>
      <c r="F221" s="131">
        <v>12610</v>
      </c>
      <c r="G221" s="2">
        <f t="shared" si="7"/>
        <v>311</v>
      </c>
      <c r="H221" s="44">
        <f t="shared" si="6"/>
        <v>2.53E-2</v>
      </c>
      <c r="I221" s="200">
        <v>1</v>
      </c>
      <c r="J221" s="202">
        <v>1</v>
      </c>
      <c r="K221"/>
      <c r="L221"/>
      <c r="M221" s="47"/>
      <c r="N221" s="47"/>
      <c r="O221" s="47"/>
      <c r="P221" s="47"/>
      <c r="Q221" s="205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</row>
    <row r="222" spans="1:485" s="40" customFormat="1" x14ac:dyDescent="0.2">
      <c r="A222" s="46" t="s">
        <v>390</v>
      </c>
      <c r="B222" s="47" t="s">
        <v>391</v>
      </c>
      <c r="C222" s="47" t="s">
        <v>396</v>
      </c>
      <c r="D222" s="47" t="s">
        <v>397</v>
      </c>
      <c r="E222" s="26">
        <v>4828799</v>
      </c>
      <c r="F222" s="131">
        <v>4873747</v>
      </c>
      <c r="G222" s="2">
        <f t="shared" si="7"/>
        <v>44948</v>
      </c>
      <c r="H222" s="44">
        <f t="shared" si="6"/>
        <v>9.2999999999999992E-3</v>
      </c>
      <c r="I222" s="200" t="s">
        <v>870</v>
      </c>
      <c r="J222" s="202" t="s">
        <v>870</v>
      </c>
      <c r="K222"/>
      <c r="L222"/>
      <c r="M222" s="47"/>
      <c r="N222" s="47"/>
      <c r="O222" s="47"/>
      <c r="P222" s="47"/>
      <c r="Q222" s="205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</row>
    <row r="223" spans="1:485" s="40" customFormat="1" x14ac:dyDescent="0.2">
      <c r="A223" s="46" t="s">
        <v>390</v>
      </c>
      <c r="B223" s="47" t="s">
        <v>391</v>
      </c>
      <c r="C223" s="47" t="s">
        <v>398</v>
      </c>
      <c r="D223" s="47" t="s">
        <v>399</v>
      </c>
      <c r="E223" s="26">
        <v>14449836</v>
      </c>
      <c r="F223" s="131">
        <v>14666659</v>
      </c>
      <c r="G223" s="2">
        <f t="shared" si="7"/>
        <v>216823</v>
      </c>
      <c r="H223" s="44">
        <f t="shared" si="6"/>
        <v>1.4999999999999999E-2</v>
      </c>
      <c r="I223" s="200" t="s">
        <v>870</v>
      </c>
      <c r="J223" s="202" t="s">
        <v>870</v>
      </c>
      <c r="K223"/>
      <c r="L223"/>
      <c r="M223" s="47"/>
      <c r="N223" s="47"/>
      <c r="O223" s="47"/>
      <c r="P223" s="47"/>
      <c r="Q223" s="205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</row>
    <row r="224" spans="1:485" s="40" customFormat="1" x14ac:dyDescent="0.2">
      <c r="A224" s="46" t="s">
        <v>390</v>
      </c>
      <c r="B224" s="47" t="s">
        <v>391</v>
      </c>
      <c r="C224" s="47" t="s">
        <v>400</v>
      </c>
      <c r="D224" s="47" t="s">
        <v>401</v>
      </c>
      <c r="E224" s="26">
        <v>2378203</v>
      </c>
      <c r="F224" s="131">
        <v>2242095</v>
      </c>
      <c r="G224" s="2">
        <f t="shared" si="7"/>
        <v>-136108</v>
      </c>
      <c r="H224" s="44">
        <f t="shared" si="6"/>
        <v>-5.7200000000000001E-2</v>
      </c>
      <c r="I224" s="200" t="s">
        <v>870</v>
      </c>
      <c r="J224" s="202" t="s">
        <v>870</v>
      </c>
      <c r="K224"/>
      <c r="L224"/>
      <c r="M224" s="47"/>
      <c r="N224" s="47"/>
      <c r="O224" s="47"/>
      <c r="P224" s="47"/>
      <c r="Q224" s="205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</row>
    <row r="225" spans="1:485" s="40" customFormat="1" x14ac:dyDescent="0.2">
      <c r="A225" s="46" t="s">
        <v>390</v>
      </c>
      <c r="B225" s="47" t="s">
        <v>391</v>
      </c>
      <c r="C225" s="47" t="s">
        <v>402</v>
      </c>
      <c r="D225" s="47" t="s">
        <v>403</v>
      </c>
      <c r="E225" s="26">
        <v>2703910</v>
      </c>
      <c r="F225" s="131">
        <v>2583536</v>
      </c>
      <c r="G225" s="2">
        <f t="shared" si="7"/>
        <v>-120374</v>
      </c>
      <c r="H225" s="44">
        <f t="shared" si="6"/>
        <v>-4.4499999999999998E-2</v>
      </c>
      <c r="I225" s="200" t="s">
        <v>870</v>
      </c>
      <c r="J225" s="202" t="s">
        <v>870</v>
      </c>
      <c r="K225"/>
      <c r="L225"/>
      <c r="M225" s="47"/>
      <c r="N225" s="47"/>
      <c r="O225" s="47"/>
      <c r="P225" s="47"/>
      <c r="Q225" s="20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</row>
    <row r="226" spans="1:485" s="40" customFormat="1" x14ac:dyDescent="0.2">
      <c r="A226" s="46" t="s">
        <v>404</v>
      </c>
      <c r="B226" s="47" t="s">
        <v>405</v>
      </c>
      <c r="C226" s="47" t="s">
        <v>57</v>
      </c>
      <c r="D226" s="47" t="s">
        <v>406</v>
      </c>
      <c r="E226" s="26">
        <v>13166</v>
      </c>
      <c r="F226" s="131">
        <v>15290</v>
      </c>
      <c r="G226" s="2">
        <f t="shared" si="7"/>
        <v>2124</v>
      </c>
      <c r="H226" s="44">
        <f t="shared" si="6"/>
        <v>0.1613</v>
      </c>
      <c r="I226" s="200">
        <v>1</v>
      </c>
      <c r="J226" s="202">
        <v>1</v>
      </c>
      <c r="K226"/>
      <c r="L226"/>
      <c r="M226" s="47"/>
      <c r="N226" s="47"/>
      <c r="O226" s="47"/>
      <c r="P226" s="47"/>
      <c r="Q226" s="205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</row>
    <row r="227" spans="1:485" s="40" customFormat="1" x14ac:dyDescent="0.2">
      <c r="A227" s="46" t="s">
        <v>404</v>
      </c>
      <c r="B227" s="47" t="s">
        <v>405</v>
      </c>
      <c r="C227" s="47" t="s">
        <v>79</v>
      </c>
      <c r="D227" s="47" t="s">
        <v>407</v>
      </c>
      <c r="E227" s="26">
        <v>64494</v>
      </c>
      <c r="F227" s="131">
        <v>28898</v>
      </c>
      <c r="G227" s="2">
        <f t="shared" si="7"/>
        <v>-35596</v>
      </c>
      <c r="H227" s="44">
        <f t="shared" si="6"/>
        <v>-0.55189999999999995</v>
      </c>
      <c r="I227" s="200">
        <v>1</v>
      </c>
      <c r="J227" s="202">
        <v>1</v>
      </c>
      <c r="K227"/>
      <c r="L227"/>
      <c r="M227" s="47"/>
      <c r="N227" s="47"/>
      <c r="O227" s="47"/>
      <c r="P227" s="47"/>
      <c r="Q227" s="205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</row>
    <row r="228" spans="1:485" s="40" customFormat="1" x14ac:dyDescent="0.2">
      <c r="A228" s="46" t="s">
        <v>404</v>
      </c>
      <c r="B228" s="47" t="s">
        <v>405</v>
      </c>
      <c r="C228" s="47" t="s">
        <v>37</v>
      </c>
      <c r="D228" s="47" t="s">
        <v>408</v>
      </c>
      <c r="E228" s="26">
        <v>2336860</v>
      </c>
      <c r="F228" s="131">
        <v>1977237</v>
      </c>
      <c r="G228" s="2">
        <f t="shared" si="7"/>
        <v>-359623</v>
      </c>
      <c r="H228" s="44">
        <f t="shared" si="6"/>
        <v>-0.15390000000000001</v>
      </c>
      <c r="I228" s="200">
        <v>1</v>
      </c>
      <c r="J228" s="202" t="s">
        <v>870</v>
      </c>
      <c r="K228"/>
      <c r="L228"/>
      <c r="M228" s="47"/>
      <c r="N228" s="47"/>
      <c r="O228" s="47"/>
      <c r="P228" s="47"/>
      <c r="Q228" s="205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</row>
    <row r="229" spans="1:485" s="40" customFormat="1" x14ac:dyDescent="0.2">
      <c r="A229" s="46" t="s">
        <v>404</v>
      </c>
      <c r="B229" s="47" t="s">
        <v>405</v>
      </c>
      <c r="C229" s="47" t="s">
        <v>168</v>
      </c>
      <c r="D229" s="47" t="s">
        <v>409</v>
      </c>
      <c r="E229" s="26">
        <v>1734104</v>
      </c>
      <c r="F229" s="131">
        <v>1313790</v>
      </c>
      <c r="G229" s="2">
        <f t="shared" si="7"/>
        <v>-420314</v>
      </c>
      <c r="H229" s="44">
        <f t="shared" si="6"/>
        <v>-0.2424</v>
      </c>
      <c r="I229" s="200">
        <v>1</v>
      </c>
      <c r="J229" s="202" t="s">
        <v>870</v>
      </c>
      <c r="K229"/>
      <c r="L229"/>
      <c r="M229" s="47"/>
      <c r="N229" s="47"/>
      <c r="O229" s="47"/>
      <c r="P229" s="47"/>
      <c r="Q229" s="205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</row>
    <row r="230" spans="1:485" s="40" customFormat="1" x14ac:dyDescent="0.2">
      <c r="A230" s="46" t="s">
        <v>404</v>
      </c>
      <c r="B230" s="47" t="s">
        <v>405</v>
      </c>
      <c r="C230" s="47" t="s">
        <v>410</v>
      </c>
      <c r="D230" s="47" t="s">
        <v>411</v>
      </c>
      <c r="E230" s="26">
        <v>35549</v>
      </c>
      <c r="F230" s="131">
        <v>39887</v>
      </c>
      <c r="G230" s="2">
        <f t="shared" si="7"/>
        <v>4338</v>
      </c>
      <c r="H230" s="44">
        <f t="shared" si="6"/>
        <v>0.122</v>
      </c>
      <c r="I230" s="200">
        <v>1</v>
      </c>
      <c r="J230" s="202">
        <v>1</v>
      </c>
      <c r="K230"/>
      <c r="L230"/>
      <c r="M230" s="47"/>
      <c r="N230" s="47"/>
      <c r="O230" s="47"/>
      <c r="P230" s="47"/>
      <c r="Q230" s="205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</row>
    <row r="231" spans="1:485" s="40" customFormat="1" x14ac:dyDescent="0.2">
      <c r="A231" s="46" t="s">
        <v>404</v>
      </c>
      <c r="B231" s="47" t="s">
        <v>405</v>
      </c>
      <c r="C231" s="47" t="s">
        <v>73</v>
      </c>
      <c r="D231" s="47" t="s">
        <v>412</v>
      </c>
      <c r="E231" s="26">
        <v>22449</v>
      </c>
      <c r="F231" s="131">
        <v>22379</v>
      </c>
      <c r="G231" s="2">
        <f t="shared" si="7"/>
        <v>-70</v>
      </c>
      <c r="H231" s="44">
        <f t="shared" si="6"/>
        <v>-3.0999999999999999E-3</v>
      </c>
      <c r="I231" s="200">
        <v>1</v>
      </c>
      <c r="J231" s="202">
        <v>1</v>
      </c>
      <c r="K231"/>
      <c r="L231"/>
      <c r="M231" s="47"/>
      <c r="N231" s="47"/>
      <c r="O231" s="47"/>
      <c r="P231" s="47"/>
      <c r="Q231" s="205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</row>
    <row r="232" spans="1:485" s="40" customFormat="1" x14ac:dyDescent="0.2">
      <c r="A232" s="46" t="s">
        <v>413</v>
      </c>
      <c r="B232" s="47" t="s">
        <v>414</v>
      </c>
      <c r="C232" s="47" t="s">
        <v>26</v>
      </c>
      <c r="D232" s="47" t="s">
        <v>415</v>
      </c>
      <c r="E232" s="26">
        <v>2889292</v>
      </c>
      <c r="F232" s="131">
        <v>3054760</v>
      </c>
      <c r="G232" s="2">
        <f t="shared" si="7"/>
        <v>165468</v>
      </c>
      <c r="H232" s="44">
        <f t="shared" si="6"/>
        <v>5.7299999999999997E-2</v>
      </c>
      <c r="I232" s="200" t="s">
        <v>870</v>
      </c>
      <c r="J232" s="202" t="s">
        <v>870</v>
      </c>
      <c r="K232"/>
      <c r="L232"/>
      <c r="M232" s="47"/>
      <c r="N232" s="47"/>
      <c r="O232" s="47"/>
      <c r="P232" s="47"/>
      <c r="Q232" s="205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</row>
    <row r="233" spans="1:485" s="40" customFormat="1" x14ac:dyDescent="0.2">
      <c r="A233" s="46" t="s">
        <v>413</v>
      </c>
      <c r="B233" s="47" t="s">
        <v>414</v>
      </c>
      <c r="C233" s="47" t="s">
        <v>57</v>
      </c>
      <c r="D233" s="47" t="s">
        <v>416</v>
      </c>
      <c r="E233" s="26">
        <v>306405</v>
      </c>
      <c r="F233" s="131">
        <v>262500</v>
      </c>
      <c r="G233" s="2">
        <f t="shared" si="7"/>
        <v>-43905</v>
      </c>
      <c r="H233" s="44">
        <f t="shared" si="6"/>
        <v>-0.14330000000000001</v>
      </c>
      <c r="I233" s="200" t="s">
        <v>870</v>
      </c>
      <c r="J233" s="202" t="s">
        <v>870</v>
      </c>
      <c r="K233"/>
      <c r="L233"/>
      <c r="M233" s="47"/>
      <c r="N233" s="47"/>
      <c r="O233" s="47"/>
      <c r="P233" s="47"/>
      <c r="Q233" s="205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</row>
    <row r="234" spans="1:485" s="40" customFormat="1" x14ac:dyDescent="0.2">
      <c r="A234" s="46" t="s">
        <v>413</v>
      </c>
      <c r="B234" s="47" t="s">
        <v>414</v>
      </c>
      <c r="C234" s="47" t="s">
        <v>79</v>
      </c>
      <c r="D234" s="47" t="s">
        <v>417</v>
      </c>
      <c r="E234" s="26">
        <v>693807</v>
      </c>
      <c r="F234" s="131">
        <v>447569</v>
      </c>
      <c r="G234" s="2">
        <f t="shared" si="7"/>
        <v>-246238</v>
      </c>
      <c r="H234" s="44">
        <f t="shared" si="6"/>
        <v>-0.35489999999999999</v>
      </c>
      <c r="I234" s="200" t="s">
        <v>870</v>
      </c>
      <c r="J234" s="202" t="s">
        <v>870</v>
      </c>
      <c r="K234"/>
      <c r="L234"/>
      <c r="M234" s="47"/>
      <c r="N234" s="47"/>
      <c r="O234" s="47"/>
      <c r="P234" s="47"/>
      <c r="Q234" s="205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</row>
    <row r="235" spans="1:485" s="40" customFormat="1" x14ac:dyDescent="0.2">
      <c r="A235" s="46" t="s">
        <v>413</v>
      </c>
      <c r="B235" s="47" t="s">
        <v>414</v>
      </c>
      <c r="C235" s="47" t="s">
        <v>16</v>
      </c>
      <c r="D235" s="47" t="s">
        <v>418</v>
      </c>
      <c r="E235" s="26">
        <v>2031557</v>
      </c>
      <c r="F235" s="131">
        <v>2044870</v>
      </c>
      <c r="G235" s="2">
        <f t="shared" si="7"/>
        <v>13313</v>
      </c>
      <c r="H235" s="44">
        <f t="shared" si="6"/>
        <v>6.6E-3</v>
      </c>
      <c r="I235" s="200" t="s">
        <v>870</v>
      </c>
      <c r="J235" s="202" t="s">
        <v>870</v>
      </c>
      <c r="K235"/>
      <c r="L235"/>
      <c r="M235" s="47"/>
      <c r="N235" s="47"/>
      <c r="O235" s="47"/>
      <c r="P235" s="47"/>
      <c r="Q235" s="20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</row>
    <row r="236" spans="1:485" s="40" customFormat="1" x14ac:dyDescent="0.2">
      <c r="A236" s="46" t="s">
        <v>419</v>
      </c>
      <c r="B236" s="47" t="s">
        <v>420</v>
      </c>
      <c r="C236" s="47" t="s">
        <v>26</v>
      </c>
      <c r="D236" s="47" t="s">
        <v>421</v>
      </c>
      <c r="E236" s="26">
        <v>2900720</v>
      </c>
      <c r="F236" s="131">
        <v>3213438</v>
      </c>
      <c r="G236" s="2">
        <f t="shared" si="7"/>
        <v>312718</v>
      </c>
      <c r="H236" s="44">
        <f t="shared" si="6"/>
        <v>0.10780000000000001</v>
      </c>
      <c r="I236" s="200" t="s">
        <v>870</v>
      </c>
      <c r="J236" s="202" t="s">
        <v>870</v>
      </c>
      <c r="K236"/>
      <c r="L236"/>
      <c r="M236" s="47"/>
      <c r="N236" s="47"/>
      <c r="O236" s="47"/>
      <c r="P236" s="47"/>
      <c r="Q236" s="205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</row>
    <row r="237" spans="1:485" s="40" customFormat="1" x14ac:dyDescent="0.2">
      <c r="A237" s="46" t="s">
        <v>419</v>
      </c>
      <c r="B237" s="47" t="s">
        <v>420</v>
      </c>
      <c r="C237" s="47" t="s">
        <v>57</v>
      </c>
      <c r="D237" s="47" t="s">
        <v>422</v>
      </c>
      <c r="E237" s="26">
        <v>1018121</v>
      </c>
      <c r="F237" s="131">
        <v>1294017</v>
      </c>
      <c r="G237" s="2">
        <f t="shared" si="7"/>
        <v>275896</v>
      </c>
      <c r="H237" s="44">
        <f t="shared" si="6"/>
        <v>0.27100000000000002</v>
      </c>
      <c r="I237" s="200" t="s">
        <v>870</v>
      </c>
      <c r="J237" s="202" t="s">
        <v>870</v>
      </c>
      <c r="K237"/>
      <c r="L237"/>
      <c r="M237" s="47"/>
      <c r="N237" s="47"/>
      <c r="O237" s="47"/>
      <c r="P237" s="47"/>
      <c r="Q237" s="205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</row>
    <row r="238" spans="1:485" s="40" customFormat="1" x14ac:dyDescent="0.2">
      <c r="A238" s="46" t="s">
        <v>419</v>
      </c>
      <c r="B238" s="47" t="s">
        <v>420</v>
      </c>
      <c r="C238" s="47" t="s">
        <v>79</v>
      </c>
      <c r="D238" s="47" t="s">
        <v>423</v>
      </c>
      <c r="E238" s="26">
        <v>443277</v>
      </c>
      <c r="F238" s="131">
        <v>535655</v>
      </c>
      <c r="G238" s="2">
        <f t="shared" si="7"/>
        <v>92378</v>
      </c>
      <c r="H238" s="44">
        <f t="shared" si="6"/>
        <v>0.2084</v>
      </c>
      <c r="I238" s="200" t="s">
        <v>870</v>
      </c>
      <c r="J238" s="202" t="s">
        <v>870</v>
      </c>
      <c r="K238"/>
      <c r="L238"/>
      <c r="M238" s="47"/>
      <c r="N238" s="47"/>
      <c r="O238" s="47"/>
      <c r="P238" s="47"/>
      <c r="Q238" s="205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</row>
    <row r="239" spans="1:485" s="40" customFormat="1" x14ac:dyDescent="0.2">
      <c r="A239" s="46" t="s">
        <v>419</v>
      </c>
      <c r="B239" s="47" t="s">
        <v>420</v>
      </c>
      <c r="C239" s="47" t="s">
        <v>16</v>
      </c>
      <c r="D239" s="47" t="s">
        <v>424</v>
      </c>
      <c r="E239" s="26">
        <v>376604</v>
      </c>
      <c r="F239" s="131">
        <v>246852</v>
      </c>
      <c r="G239" s="2">
        <f t="shared" si="7"/>
        <v>-129752</v>
      </c>
      <c r="H239" s="44">
        <f t="shared" si="6"/>
        <v>-0.34449999999999997</v>
      </c>
      <c r="I239" s="200" t="s">
        <v>870</v>
      </c>
      <c r="J239" s="202" t="s">
        <v>870</v>
      </c>
      <c r="K239"/>
      <c r="L239"/>
      <c r="M239" s="47"/>
      <c r="N239" s="47"/>
      <c r="O239" s="47"/>
      <c r="P239" s="47"/>
      <c r="Q239" s="205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</row>
    <row r="240" spans="1:485" s="40" customFormat="1" x14ac:dyDescent="0.2">
      <c r="A240" s="46" t="s">
        <v>425</v>
      </c>
      <c r="B240" s="47" t="s">
        <v>426</v>
      </c>
      <c r="C240" s="47" t="s">
        <v>201</v>
      </c>
      <c r="D240" s="47" t="s">
        <v>427</v>
      </c>
      <c r="E240" s="26">
        <v>817425</v>
      </c>
      <c r="F240" s="131">
        <v>851151</v>
      </c>
      <c r="G240" s="2">
        <f t="shared" si="7"/>
        <v>33726</v>
      </c>
      <c r="H240" s="44">
        <f t="shared" si="6"/>
        <v>4.1300000000000003E-2</v>
      </c>
      <c r="I240" s="200" t="s">
        <v>870</v>
      </c>
      <c r="J240" s="202" t="s">
        <v>870</v>
      </c>
      <c r="K240"/>
      <c r="L240"/>
      <c r="M240" s="47"/>
      <c r="N240" s="47"/>
      <c r="O240" s="47"/>
      <c r="P240" s="47"/>
      <c r="Q240" s="205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</row>
    <row r="241" spans="1:485" s="40" customFormat="1" x14ac:dyDescent="0.2">
      <c r="A241" s="46" t="s">
        <v>425</v>
      </c>
      <c r="B241" s="47" t="s">
        <v>426</v>
      </c>
      <c r="C241" s="47" t="s">
        <v>428</v>
      </c>
      <c r="D241" s="47" t="s">
        <v>429</v>
      </c>
      <c r="E241" s="26">
        <v>479517</v>
      </c>
      <c r="F241" s="131">
        <v>433943</v>
      </c>
      <c r="G241" s="2">
        <f t="shared" si="7"/>
        <v>-45574</v>
      </c>
      <c r="H241" s="44">
        <f t="shared" si="6"/>
        <v>-9.5000000000000001E-2</v>
      </c>
      <c r="I241" s="200" t="s">
        <v>870</v>
      </c>
      <c r="J241" s="202" t="s">
        <v>870</v>
      </c>
      <c r="K241"/>
      <c r="L241"/>
      <c r="M241" s="47"/>
      <c r="N241" s="47"/>
      <c r="O241" s="47"/>
      <c r="P241" s="47"/>
      <c r="Q241" s="205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</row>
    <row r="242" spans="1:485" s="40" customFormat="1" x14ac:dyDescent="0.2">
      <c r="A242" s="46" t="s">
        <v>425</v>
      </c>
      <c r="B242" s="47" t="s">
        <v>426</v>
      </c>
      <c r="C242" s="47" t="s">
        <v>155</v>
      </c>
      <c r="D242" s="47" t="s">
        <v>430</v>
      </c>
      <c r="E242" s="26">
        <v>1378376</v>
      </c>
      <c r="F242" s="131">
        <v>1445110</v>
      </c>
      <c r="G242" s="2">
        <f t="shared" si="7"/>
        <v>66734</v>
      </c>
      <c r="H242" s="44">
        <f t="shared" si="6"/>
        <v>4.8399999999999999E-2</v>
      </c>
      <c r="I242" s="200" t="s">
        <v>870</v>
      </c>
      <c r="J242" s="202" t="s">
        <v>870</v>
      </c>
      <c r="K242"/>
      <c r="L242"/>
      <c r="M242" s="47"/>
      <c r="N242" s="47"/>
      <c r="O242" s="47"/>
      <c r="P242" s="47"/>
      <c r="Q242" s="205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</row>
    <row r="243" spans="1:485" s="40" customFormat="1" x14ac:dyDescent="0.2">
      <c r="A243" s="46" t="s">
        <v>425</v>
      </c>
      <c r="B243" s="47" t="s">
        <v>426</v>
      </c>
      <c r="C243" s="47" t="s">
        <v>431</v>
      </c>
      <c r="D243" s="47" t="s">
        <v>432</v>
      </c>
      <c r="E243" s="26">
        <v>314501</v>
      </c>
      <c r="F243" s="131">
        <v>430005</v>
      </c>
      <c r="G243" s="2">
        <f t="shared" si="7"/>
        <v>115504</v>
      </c>
      <c r="H243" s="44">
        <f t="shared" si="6"/>
        <v>0.36730000000000002</v>
      </c>
      <c r="I243" s="200" t="s">
        <v>870</v>
      </c>
      <c r="J243" s="202" t="s">
        <v>870</v>
      </c>
      <c r="K243"/>
      <c r="L243"/>
      <c r="M243" s="47"/>
      <c r="N243" s="47"/>
      <c r="O243" s="47"/>
      <c r="P243" s="47"/>
      <c r="Q243" s="205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</row>
    <row r="244" spans="1:485" s="40" customFormat="1" x14ac:dyDescent="0.2">
      <c r="A244" s="46" t="s">
        <v>425</v>
      </c>
      <c r="B244" s="47" t="s">
        <v>426</v>
      </c>
      <c r="C244" s="47" t="s">
        <v>57</v>
      </c>
      <c r="D244" s="47" t="s">
        <v>433</v>
      </c>
      <c r="E244" s="26">
        <v>4088870</v>
      </c>
      <c r="F244" s="131">
        <v>4423955</v>
      </c>
      <c r="G244" s="2">
        <f t="shared" si="7"/>
        <v>335085</v>
      </c>
      <c r="H244" s="44">
        <f t="shared" si="6"/>
        <v>8.2000000000000003E-2</v>
      </c>
      <c r="I244" s="200" t="s">
        <v>870</v>
      </c>
      <c r="J244" s="202" t="s">
        <v>870</v>
      </c>
      <c r="K244"/>
      <c r="L244"/>
      <c r="M244" s="47"/>
      <c r="N244" s="47"/>
      <c r="O244" s="47"/>
      <c r="P244" s="47"/>
      <c r="Q244" s="205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</row>
    <row r="245" spans="1:485" s="40" customFormat="1" x14ac:dyDescent="0.2">
      <c r="A245" s="46" t="s">
        <v>425</v>
      </c>
      <c r="B245" s="47" t="s">
        <v>426</v>
      </c>
      <c r="C245" s="47" t="s">
        <v>79</v>
      </c>
      <c r="D245" s="47" t="s">
        <v>434</v>
      </c>
      <c r="E245" s="26">
        <v>4294185</v>
      </c>
      <c r="F245" s="131">
        <v>4374884</v>
      </c>
      <c r="G245" s="2">
        <f t="shared" si="7"/>
        <v>80699</v>
      </c>
      <c r="H245" s="44">
        <f t="shared" si="6"/>
        <v>1.8800000000000001E-2</v>
      </c>
      <c r="I245" s="200" t="s">
        <v>870</v>
      </c>
      <c r="J245" s="202" t="s">
        <v>870</v>
      </c>
      <c r="K245"/>
      <c r="L245"/>
      <c r="M245" s="47"/>
      <c r="N245" s="47"/>
      <c r="O245" s="47"/>
      <c r="P245" s="47"/>
      <c r="Q245" s="20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</row>
    <row r="246" spans="1:485" s="40" customFormat="1" x14ac:dyDescent="0.2">
      <c r="A246" s="46" t="s">
        <v>425</v>
      </c>
      <c r="B246" s="47" t="s">
        <v>426</v>
      </c>
      <c r="C246" s="47" t="s">
        <v>37</v>
      </c>
      <c r="D246" s="47" t="s">
        <v>435</v>
      </c>
      <c r="E246" s="26">
        <v>3510792</v>
      </c>
      <c r="F246" s="131">
        <v>3699294</v>
      </c>
      <c r="G246" s="2">
        <f t="shared" si="7"/>
        <v>188502</v>
      </c>
      <c r="H246" s="44">
        <f t="shared" si="6"/>
        <v>5.3699999999999998E-2</v>
      </c>
      <c r="I246" s="200" t="s">
        <v>870</v>
      </c>
      <c r="J246" s="202" t="s">
        <v>870</v>
      </c>
      <c r="K246"/>
      <c r="L246"/>
      <c r="M246" s="47"/>
      <c r="N246" s="47"/>
      <c r="O246" s="47"/>
      <c r="P246" s="47"/>
      <c r="Q246" s="205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</row>
    <row r="247" spans="1:485" s="40" customFormat="1" x14ac:dyDescent="0.2">
      <c r="A247" s="46" t="s">
        <v>425</v>
      </c>
      <c r="B247" s="47" t="s">
        <v>426</v>
      </c>
      <c r="C247" s="47" t="s">
        <v>168</v>
      </c>
      <c r="D247" s="47" t="s">
        <v>436</v>
      </c>
      <c r="E247" s="26">
        <v>1063549</v>
      </c>
      <c r="F247" s="131">
        <v>1293216</v>
      </c>
      <c r="G247" s="2">
        <f t="shared" si="7"/>
        <v>229667</v>
      </c>
      <c r="H247" s="44">
        <f t="shared" si="6"/>
        <v>0.21590000000000001</v>
      </c>
      <c r="I247" s="200" t="s">
        <v>870</v>
      </c>
      <c r="J247" s="202" t="s">
        <v>870</v>
      </c>
      <c r="K247"/>
      <c r="L247"/>
      <c r="M247" s="47"/>
      <c r="N247" s="47"/>
      <c r="O247" s="47"/>
      <c r="P247" s="47"/>
      <c r="Q247" s="205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</row>
    <row r="248" spans="1:485" s="40" customFormat="1" x14ac:dyDescent="0.2">
      <c r="A248" s="46" t="s">
        <v>425</v>
      </c>
      <c r="B248" s="47" t="s">
        <v>426</v>
      </c>
      <c r="C248" s="47" t="s">
        <v>233</v>
      </c>
      <c r="D248" s="47" t="s">
        <v>437</v>
      </c>
      <c r="E248" s="26">
        <v>1071286</v>
      </c>
      <c r="F248" s="131">
        <v>1180749</v>
      </c>
      <c r="G248" s="2">
        <f t="shared" si="7"/>
        <v>109463</v>
      </c>
      <c r="H248" s="44">
        <f t="shared" si="6"/>
        <v>0.1022</v>
      </c>
      <c r="I248" s="200" t="s">
        <v>870</v>
      </c>
      <c r="J248" s="202" t="s">
        <v>870</v>
      </c>
      <c r="K248"/>
      <c r="L248"/>
      <c r="M248" s="47"/>
      <c r="N248" s="47"/>
      <c r="O248" s="47"/>
      <c r="P248" s="47"/>
      <c r="Q248" s="205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</row>
    <row r="249" spans="1:485" s="40" customFormat="1" x14ac:dyDescent="0.2">
      <c r="A249" s="46" t="s">
        <v>425</v>
      </c>
      <c r="B249" s="47" t="s">
        <v>426</v>
      </c>
      <c r="C249" s="47" t="s">
        <v>95</v>
      </c>
      <c r="D249" s="47" t="s">
        <v>438</v>
      </c>
      <c r="E249" s="26">
        <v>2897301</v>
      </c>
      <c r="F249" s="131">
        <v>3036972</v>
      </c>
      <c r="G249" s="2">
        <f t="shared" si="7"/>
        <v>139671</v>
      </c>
      <c r="H249" s="44">
        <f t="shared" si="6"/>
        <v>4.82E-2</v>
      </c>
      <c r="I249" s="200" t="s">
        <v>870</v>
      </c>
      <c r="J249" s="202" t="s">
        <v>870</v>
      </c>
      <c r="K249"/>
      <c r="L249"/>
      <c r="M249" s="47"/>
      <c r="N249" s="47"/>
      <c r="O249" s="47"/>
      <c r="P249" s="47"/>
      <c r="Q249" s="205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</row>
    <row r="250" spans="1:485" s="40" customFormat="1" x14ac:dyDescent="0.2">
      <c r="A250" s="46" t="s">
        <v>425</v>
      </c>
      <c r="B250" s="47" t="s">
        <v>426</v>
      </c>
      <c r="C250" s="47" t="s">
        <v>43</v>
      </c>
      <c r="D250" s="47" t="s">
        <v>439</v>
      </c>
      <c r="E250" s="26">
        <v>951545</v>
      </c>
      <c r="F250" s="131">
        <v>912673</v>
      </c>
      <c r="G250" s="2">
        <f t="shared" si="7"/>
        <v>-38872</v>
      </c>
      <c r="H250" s="44">
        <f t="shared" si="6"/>
        <v>-4.0899999999999999E-2</v>
      </c>
      <c r="I250" s="200" t="s">
        <v>870</v>
      </c>
      <c r="J250" s="202" t="s">
        <v>870</v>
      </c>
      <c r="K250"/>
      <c r="L250"/>
      <c r="M250" s="47"/>
      <c r="N250" s="47"/>
      <c r="O250" s="47"/>
      <c r="P250" s="47"/>
      <c r="Q250" s="205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</row>
    <row r="251" spans="1:485" s="40" customFormat="1" x14ac:dyDescent="0.2">
      <c r="A251" s="46" t="s">
        <v>425</v>
      </c>
      <c r="B251" s="47" t="s">
        <v>426</v>
      </c>
      <c r="C251" s="47" t="s">
        <v>193</v>
      </c>
      <c r="D251" s="47" t="s">
        <v>440</v>
      </c>
      <c r="E251" s="26">
        <v>9440062</v>
      </c>
      <c r="F251" s="131">
        <v>9900512</v>
      </c>
      <c r="G251" s="2">
        <f t="shared" si="7"/>
        <v>460450</v>
      </c>
      <c r="H251" s="44">
        <f t="shared" si="6"/>
        <v>4.8800000000000003E-2</v>
      </c>
      <c r="I251" s="200" t="s">
        <v>870</v>
      </c>
      <c r="J251" s="202" t="s">
        <v>870</v>
      </c>
      <c r="K251"/>
      <c r="L251"/>
      <c r="M251" s="47"/>
      <c r="N251" s="47"/>
      <c r="O251" s="47"/>
      <c r="P251" s="47"/>
      <c r="Q251" s="205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</row>
    <row r="252" spans="1:485" s="40" customFormat="1" x14ac:dyDescent="0.2">
      <c r="A252" s="46" t="s">
        <v>425</v>
      </c>
      <c r="B252" s="47" t="s">
        <v>426</v>
      </c>
      <c r="C252" s="47" t="s">
        <v>441</v>
      </c>
      <c r="D252" s="47" t="s">
        <v>442</v>
      </c>
      <c r="E252" s="26">
        <v>2301082</v>
      </c>
      <c r="F252" s="131">
        <v>2225571</v>
      </c>
      <c r="G252" s="2">
        <f t="shared" si="7"/>
        <v>-75511</v>
      </c>
      <c r="H252" s="44">
        <f t="shared" si="6"/>
        <v>-3.2800000000000003E-2</v>
      </c>
      <c r="I252" s="200" t="s">
        <v>870</v>
      </c>
      <c r="J252" s="202" t="s">
        <v>870</v>
      </c>
      <c r="K252"/>
      <c r="L252"/>
      <c r="M252" s="47"/>
      <c r="N252" s="47"/>
      <c r="O252" s="47"/>
      <c r="P252" s="47"/>
      <c r="Q252" s="205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</row>
    <row r="253" spans="1:485" s="40" customFormat="1" x14ac:dyDescent="0.2">
      <c r="A253" s="46" t="s">
        <v>425</v>
      </c>
      <c r="B253" s="47" t="s">
        <v>426</v>
      </c>
      <c r="C253" s="47" t="s">
        <v>443</v>
      </c>
      <c r="D253" s="47" t="s">
        <v>444</v>
      </c>
      <c r="E253" s="26">
        <v>2640587</v>
      </c>
      <c r="F253" s="131">
        <v>2670529</v>
      </c>
      <c r="G253" s="2">
        <f t="shared" si="7"/>
        <v>29942</v>
      </c>
      <c r="H253" s="44">
        <f t="shared" si="6"/>
        <v>1.1299999999999999E-2</v>
      </c>
      <c r="I253" s="200" t="s">
        <v>870</v>
      </c>
      <c r="J253" s="202" t="s">
        <v>870</v>
      </c>
      <c r="K253"/>
      <c r="L253"/>
      <c r="M253" s="47"/>
      <c r="N253" s="47"/>
      <c r="O253" s="47"/>
      <c r="P253" s="47"/>
      <c r="Q253" s="205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</row>
    <row r="254" spans="1:485" s="40" customFormat="1" x14ac:dyDescent="0.2">
      <c r="A254" s="46" t="s">
        <v>425</v>
      </c>
      <c r="B254" s="47" t="s">
        <v>426</v>
      </c>
      <c r="C254" s="47" t="s">
        <v>445</v>
      </c>
      <c r="D254" s="47" t="s">
        <v>446</v>
      </c>
      <c r="E254" s="26">
        <v>1542322</v>
      </c>
      <c r="F254" s="131">
        <v>1604402</v>
      </c>
      <c r="G254" s="2">
        <f t="shared" si="7"/>
        <v>62080</v>
      </c>
      <c r="H254" s="44">
        <f t="shared" si="6"/>
        <v>4.0300000000000002E-2</v>
      </c>
      <c r="I254" s="200" t="s">
        <v>870</v>
      </c>
      <c r="J254" s="202" t="s">
        <v>870</v>
      </c>
      <c r="K254"/>
      <c r="L254"/>
      <c r="M254" s="47"/>
      <c r="N254" s="47"/>
      <c r="O254" s="47"/>
      <c r="P254" s="47"/>
      <c r="Q254" s="205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</row>
    <row r="255" spans="1:485" s="40" customFormat="1" x14ac:dyDescent="0.2">
      <c r="A255" s="46" t="s">
        <v>425</v>
      </c>
      <c r="B255" s="47" t="s">
        <v>426</v>
      </c>
      <c r="C255" s="47" t="s">
        <v>447</v>
      </c>
      <c r="D255" s="47" t="s">
        <v>448</v>
      </c>
      <c r="E255" s="26">
        <v>2776868</v>
      </c>
      <c r="F255" s="131">
        <v>3098244</v>
      </c>
      <c r="G255" s="2">
        <f t="shared" si="7"/>
        <v>321376</v>
      </c>
      <c r="H255" s="44">
        <f t="shared" si="6"/>
        <v>0.1157</v>
      </c>
      <c r="I255" s="200" t="s">
        <v>870</v>
      </c>
      <c r="J255" s="202" t="s">
        <v>870</v>
      </c>
      <c r="K255"/>
      <c r="L255"/>
      <c r="M255" s="47"/>
      <c r="N255" s="47"/>
      <c r="O255" s="47"/>
      <c r="P255" s="47"/>
      <c r="Q255" s="20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</row>
    <row r="256" spans="1:485" s="40" customFormat="1" x14ac:dyDescent="0.2">
      <c r="A256" s="46" t="s">
        <v>425</v>
      </c>
      <c r="B256" s="47" t="s">
        <v>426</v>
      </c>
      <c r="C256" s="47" t="s">
        <v>449</v>
      </c>
      <c r="D256" s="47" t="s">
        <v>450</v>
      </c>
      <c r="E256" s="26">
        <v>1789600</v>
      </c>
      <c r="F256" s="131">
        <v>1893836</v>
      </c>
      <c r="G256" s="2">
        <f t="shared" si="7"/>
        <v>104236</v>
      </c>
      <c r="H256" s="44">
        <f t="shared" si="6"/>
        <v>5.8200000000000002E-2</v>
      </c>
      <c r="I256" s="200" t="s">
        <v>870</v>
      </c>
      <c r="J256" s="202" t="s">
        <v>870</v>
      </c>
      <c r="K256"/>
      <c r="L256"/>
      <c r="M256" s="47"/>
      <c r="N256" s="47"/>
      <c r="O256" s="47"/>
      <c r="P256" s="47"/>
      <c r="Q256" s="205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</row>
    <row r="257" spans="1:485" s="40" customFormat="1" x14ac:dyDescent="0.2">
      <c r="A257" s="46" t="s">
        <v>451</v>
      </c>
      <c r="B257" s="47" t="s">
        <v>452</v>
      </c>
      <c r="C257" s="47" t="s">
        <v>453</v>
      </c>
      <c r="D257" s="47" t="s">
        <v>454</v>
      </c>
      <c r="E257" s="26">
        <v>477162</v>
      </c>
      <c r="F257" s="131">
        <v>382466</v>
      </c>
      <c r="G257" s="2">
        <f t="shared" si="7"/>
        <v>-94696</v>
      </c>
      <c r="H257" s="44">
        <f t="shared" si="6"/>
        <v>-0.19850000000000001</v>
      </c>
      <c r="I257" s="200" t="s">
        <v>870</v>
      </c>
      <c r="J257" s="202" t="s">
        <v>870</v>
      </c>
      <c r="K257"/>
      <c r="L257"/>
      <c r="M257" s="47"/>
      <c r="N257" s="47"/>
      <c r="O257" s="47"/>
      <c r="P257" s="47"/>
      <c r="Q257" s="205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</row>
    <row r="258" spans="1:485" s="40" customFormat="1" x14ac:dyDescent="0.2">
      <c r="A258" s="46" t="s">
        <v>451</v>
      </c>
      <c r="B258" s="47" t="s">
        <v>452</v>
      </c>
      <c r="C258" s="47" t="s">
        <v>26</v>
      </c>
      <c r="D258" s="47" t="s">
        <v>455</v>
      </c>
      <c r="E258" s="26">
        <v>3784239</v>
      </c>
      <c r="F258" s="131">
        <v>3988686</v>
      </c>
      <c r="G258" s="2">
        <f t="shared" si="7"/>
        <v>204447</v>
      </c>
      <c r="H258" s="44">
        <f t="shared" si="6"/>
        <v>5.3999999999999999E-2</v>
      </c>
      <c r="I258" s="200" t="s">
        <v>870</v>
      </c>
      <c r="J258" s="202" t="s">
        <v>870</v>
      </c>
      <c r="K258"/>
      <c r="L258"/>
      <c r="M258" s="47"/>
      <c r="N258" s="47"/>
      <c r="O258" s="47"/>
      <c r="P258" s="47"/>
      <c r="Q258" s="205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</row>
    <row r="259" spans="1:485" s="40" customFormat="1" x14ac:dyDescent="0.2">
      <c r="A259" s="46" t="s">
        <v>451</v>
      </c>
      <c r="B259" s="47" t="s">
        <v>452</v>
      </c>
      <c r="C259" s="47" t="s">
        <v>79</v>
      </c>
      <c r="D259" s="47" t="s">
        <v>456</v>
      </c>
      <c r="E259" s="26">
        <v>1174407</v>
      </c>
      <c r="F259" s="131">
        <v>1408340</v>
      </c>
      <c r="G259" s="2">
        <f t="shared" si="7"/>
        <v>233933</v>
      </c>
      <c r="H259" s="44">
        <f t="shared" si="6"/>
        <v>0.19919999999999999</v>
      </c>
      <c r="I259" s="200" t="s">
        <v>870</v>
      </c>
      <c r="J259" s="202" t="s">
        <v>870</v>
      </c>
      <c r="K259"/>
      <c r="L259"/>
      <c r="M259" s="47"/>
      <c r="N259" s="47"/>
      <c r="O259" s="47"/>
      <c r="P259" s="47"/>
      <c r="Q259" s="205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</row>
    <row r="260" spans="1:485" s="40" customFormat="1" x14ac:dyDescent="0.2">
      <c r="A260" s="46" t="s">
        <v>451</v>
      </c>
      <c r="B260" s="47" t="s">
        <v>452</v>
      </c>
      <c r="C260" s="47" t="s">
        <v>16</v>
      </c>
      <c r="D260" s="47" t="s">
        <v>457</v>
      </c>
      <c r="E260" s="26">
        <v>2084495</v>
      </c>
      <c r="F260" s="131">
        <v>1889531</v>
      </c>
      <c r="G260" s="2">
        <f t="shared" si="7"/>
        <v>-194964</v>
      </c>
      <c r="H260" s="44">
        <f t="shared" si="6"/>
        <v>-9.35E-2</v>
      </c>
      <c r="I260" s="200" t="s">
        <v>870</v>
      </c>
      <c r="J260" s="202" t="s">
        <v>870</v>
      </c>
      <c r="K260"/>
      <c r="L260"/>
      <c r="M260" s="47"/>
      <c r="N260" s="47"/>
      <c r="O260" s="47"/>
      <c r="P260" s="47"/>
      <c r="Q260" s="205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</row>
    <row r="261" spans="1:485" s="40" customFormat="1" x14ac:dyDescent="0.2">
      <c r="A261" s="46" t="s">
        <v>451</v>
      </c>
      <c r="B261" s="47" t="s">
        <v>452</v>
      </c>
      <c r="C261" s="47" t="s">
        <v>333</v>
      </c>
      <c r="D261" s="47" t="s">
        <v>458</v>
      </c>
      <c r="E261" s="26">
        <v>41658</v>
      </c>
      <c r="F261" s="131">
        <v>39519</v>
      </c>
      <c r="G261" s="2">
        <f t="shared" si="7"/>
        <v>-2139</v>
      </c>
      <c r="H261" s="44">
        <f t="shared" si="6"/>
        <v>-5.1299999999999998E-2</v>
      </c>
      <c r="I261" s="200">
        <v>1</v>
      </c>
      <c r="J261" s="202">
        <v>1</v>
      </c>
      <c r="K261"/>
      <c r="L261"/>
      <c r="M261" s="47"/>
      <c r="N261" s="47"/>
      <c r="O261" s="47"/>
      <c r="P261" s="47"/>
      <c r="Q261" s="205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</row>
    <row r="262" spans="1:485" s="40" customFormat="1" x14ac:dyDescent="0.2">
      <c r="A262" s="46" t="s">
        <v>451</v>
      </c>
      <c r="B262" s="47" t="s">
        <v>452</v>
      </c>
      <c r="C262" s="47" t="s">
        <v>325</v>
      </c>
      <c r="D262" s="47" t="s">
        <v>459</v>
      </c>
      <c r="E262" s="26">
        <v>3216627</v>
      </c>
      <c r="F262" s="131">
        <v>3315289</v>
      </c>
      <c r="G262" s="2">
        <f t="shared" si="7"/>
        <v>98662</v>
      </c>
      <c r="H262" s="44">
        <f t="shared" si="6"/>
        <v>3.0700000000000002E-2</v>
      </c>
      <c r="I262" s="200" t="s">
        <v>870</v>
      </c>
      <c r="J262" s="202" t="s">
        <v>870</v>
      </c>
      <c r="K262"/>
      <c r="L262"/>
      <c r="M262" s="47"/>
      <c r="N262" s="47"/>
      <c r="O262" s="47"/>
      <c r="P262" s="47"/>
      <c r="Q262" s="205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</row>
    <row r="263" spans="1:485" s="40" customFormat="1" x14ac:dyDescent="0.2">
      <c r="A263" s="46" t="s">
        <v>451</v>
      </c>
      <c r="B263" s="47" t="s">
        <v>452</v>
      </c>
      <c r="C263" s="47" t="s">
        <v>460</v>
      </c>
      <c r="D263" s="47" t="s">
        <v>461</v>
      </c>
      <c r="E263" s="26">
        <v>3424853</v>
      </c>
      <c r="F263" s="131">
        <v>3446913</v>
      </c>
      <c r="G263" s="2">
        <f t="shared" si="7"/>
        <v>22060</v>
      </c>
      <c r="H263" s="44">
        <f t="shared" si="6"/>
        <v>6.4000000000000003E-3</v>
      </c>
      <c r="I263" s="200" t="s">
        <v>870</v>
      </c>
      <c r="J263" s="202" t="s">
        <v>870</v>
      </c>
      <c r="K263"/>
      <c r="L263"/>
      <c r="M263" s="47"/>
      <c r="N263" s="47"/>
      <c r="O263" s="47"/>
      <c r="P263" s="47"/>
      <c r="Q263" s="205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</row>
    <row r="264" spans="1:485" s="40" customFormat="1" x14ac:dyDescent="0.2">
      <c r="A264" s="46" t="s">
        <v>451</v>
      </c>
      <c r="B264" s="47" t="s">
        <v>452</v>
      </c>
      <c r="C264" s="47" t="s">
        <v>73</v>
      </c>
      <c r="D264" s="47" t="s">
        <v>462</v>
      </c>
      <c r="E264" s="26">
        <v>1050066</v>
      </c>
      <c r="F264" s="131">
        <v>954180</v>
      </c>
      <c r="G264" s="2">
        <f t="shared" si="7"/>
        <v>-95886</v>
      </c>
      <c r="H264" s="44">
        <f t="shared" si="6"/>
        <v>-9.1300000000000006E-2</v>
      </c>
      <c r="I264" s="200" t="s">
        <v>870</v>
      </c>
      <c r="J264" s="202" t="s">
        <v>870</v>
      </c>
      <c r="K264"/>
      <c r="L264"/>
      <c r="M264" s="47"/>
      <c r="N264" s="47"/>
      <c r="O264" s="47"/>
      <c r="P264" s="47"/>
      <c r="Q264" s="205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</row>
    <row r="265" spans="1:485" s="40" customFormat="1" x14ac:dyDescent="0.2">
      <c r="A265" s="46" t="s">
        <v>451</v>
      </c>
      <c r="B265" s="47" t="s">
        <v>452</v>
      </c>
      <c r="C265" s="47" t="s">
        <v>463</v>
      </c>
      <c r="D265" s="47" t="s">
        <v>464</v>
      </c>
      <c r="E265" s="26">
        <v>1308862</v>
      </c>
      <c r="F265" s="131">
        <v>1296850</v>
      </c>
      <c r="G265" s="2">
        <f t="shared" si="7"/>
        <v>-12012</v>
      </c>
      <c r="H265" s="44">
        <f t="shared" ref="H265:H328" si="8">ROUND(G265/E265,4)</f>
        <v>-9.1999999999999998E-3</v>
      </c>
      <c r="I265" s="200" t="s">
        <v>870</v>
      </c>
      <c r="J265" s="202" t="s">
        <v>870</v>
      </c>
      <c r="K265"/>
      <c r="L265"/>
      <c r="M265" s="47"/>
      <c r="N265" s="47"/>
      <c r="O265" s="47"/>
      <c r="P265" s="47"/>
      <c r="Q265" s="20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</row>
    <row r="266" spans="1:485" s="40" customFormat="1" x14ac:dyDescent="0.2">
      <c r="A266" s="46" t="s">
        <v>465</v>
      </c>
      <c r="B266" s="47" t="s">
        <v>466</v>
      </c>
      <c r="C266" s="47" t="s">
        <v>26</v>
      </c>
      <c r="D266" s="47" t="s">
        <v>467</v>
      </c>
      <c r="E266" s="26">
        <v>9786614</v>
      </c>
      <c r="F266" s="131">
        <v>10203451</v>
      </c>
      <c r="G266" s="2">
        <f t="shared" ref="G266:G329" si="9">SUM(F266-E266)</f>
        <v>416837</v>
      </c>
      <c r="H266" s="44">
        <f t="shared" si="8"/>
        <v>4.2599999999999999E-2</v>
      </c>
      <c r="I266" s="200" t="s">
        <v>870</v>
      </c>
      <c r="J266" s="202" t="s">
        <v>870</v>
      </c>
      <c r="K266"/>
      <c r="L266"/>
      <c r="M266" s="47"/>
      <c r="N266" s="47"/>
      <c r="O266" s="47"/>
      <c r="P266" s="47"/>
      <c r="Q266" s="205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</row>
    <row r="267" spans="1:485" s="40" customFormat="1" x14ac:dyDescent="0.2">
      <c r="A267" s="46" t="s">
        <v>465</v>
      </c>
      <c r="B267" s="47" t="s">
        <v>466</v>
      </c>
      <c r="C267" s="47" t="s">
        <v>57</v>
      </c>
      <c r="D267" s="47" t="s">
        <v>468</v>
      </c>
      <c r="E267" s="26">
        <v>1763840</v>
      </c>
      <c r="F267" s="131">
        <v>1775521</v>
      </c>
      <c r="G267" s="2">
        <f t="shared" si="9"/>
        <v>11681</v>
      </c>
      <c r="H267" s="44">
        <f t="shared" si="8"/>
        <v>6.6E-3</v>
      </c>
      <c r="I267" s="200" t="s">
        <v>870</v>
      </c>
      <c r="J267" s="202" t="s">
        <v>870</v>
      </c>
      <c r="K267"/>
      <c r="L267"/>
      <c r="M267" s="47"/>
      <c r="N267" s="47"/>
      <c r="O267" s="47"/>
      <c r="P267" s="47"/>
      <c r="Q267" s="205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</row>
    <row r="268" spans="1:485" s="40" customFormat="1" x14ac:dyDescent="0.2">
      <c r="A268" s="46" t="s">
        <v>465</v>
      </c>
      <c r="B268" s="47" t="s">
        <v>466</v>
      </c>
      <c r="C268" s="47" t="s">
        <v>79</v>
      </c>
      <c r="D268" s="47" t="s">
        <v>469</v>
      </c>
      <c r="E268" s="26">
        <v>268581</v>
      </c>
      <c r="F268" s="131">
        <v>213755</v>
      </c>
      <c r="G268" s="2">
        <f t="shared" si="9"/>
        <v>-54826</v>
      </c>
      <c r="H268" s="44">
        <f t="shared" si="8"/>
        <v>-0.2041</v>
      </c>
      <c r="I268" s="200">
        <v>1</v>
      </c>
      <c r="J268" s="202" t="s">
        <v>870</v>
      </c>
      <c r="K268"/>
      <c r="L268"/>
      <c r="M268" s="47"/>
      <c r="N268" s="47"/>
      <c r="O268" s="47"/>
      <c r="P268" s="47"/>
      <c r="Q268" s="205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</row>
    <row r="269" spans="1:485" s="40" customFormat="1" x14ac:dyDescent="0.2">
      <c r="A269" s="46" t="s">
        <v>465</v>
      </c>
      <c r="B269" s="47" t="s">
        <v>466</v>
      </c>
      <c r="C269" s="47" t="s">
        <v>369</v>
      </c>
      <c r="D269" s="47" t="s">
        <v>470</v>
      </c>
      <c r="E269" s="26">
        <v>861664</v>
      </c>
      <c r="F269" s="131">
        <v>881414</v>
      </c>
      <c r="G269" s="2">
        <f t="shared" si="9"/>
        <v>19750</v>
      </c>
      <c r="H269" s="44">
        <f t="shared" si="8"/>
        <v>2.29E-2</v>
      </c>
      <c r="I269" s="200" t="s">
        <v>870</v>
      </c>
      <c r="J269" s="202" t="s">
        <v>870</v>
      </c>
      <c r="K269"/>
      <c r="L269"/>
      <c r="M269" s="47"/>
      <c r="N269" s="47"/>
      <c r="O269" s="47"/>
      <c r="P269" s="47"/>
      <c r="Q269" s="205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</row>
    <row r="270" spans="1:485" s="40" customFormat="1" x14ac:dyDescent="0.2">
      <c r="A270" s="46" t="s">
        <v>471</v>
      </c>
      <c r="B270" s="47" t="s">
        <v>472</v>
      </c>
      <c r="C270" s="47" t="s">
        <v>176</v>
      </c>
      <c r="D270" s="47" t="s">
        <v>473</v>
      </c>
      <c r="E270" s="26">
        <v>452596</v>
      </c>
      <c r="F270" s="131">
        <v>483678</v>
      </c>
      <c r="G270" s="2">
        <f t="shared" si="9"/>
        <v>31082</v>
      </c>
      <c r="H270" s="44">
        <f t="shared" si="8"/>
        <v>6.8699999999999997E-2</v>
      </c>
      <c r="I270" s="200" t="s">
        <v>870</v>
      </c>
      <c r="J270" s="202" t="s">
        <v>870</v>
      </c>
      <c r="K270"/>
      <c r="L270"/>
      <c r="M270" s="47"/>
      <c r="N270" s="47"/>
      <c r="O270" s="47"/>
      <c r="P270" s="47"/>
      <c r="Q270" s="205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</row>
    <row r="271" spans="1:485" s="40" customFormat="1" x14ac:dyDescent="0.2">
      <c r="A271" s="46" t="s">
        <v>471</v>
      </c>
      <c r="B271" s="47" t="s">
        <v>472</v>
      </c>
      <c r="C271" s="47" t="s">
        <v>16</v>
      </c>
      <c r="D271" s="47" t="s">
        <v>474</v>
      </c>
      <c r="E271" s="26">
        <v>289989</v>
      </c>
      <c r="F271" s="131">
        <v>172355</v>
      </c>
      <c r="G271" s="2">
        <f t="shared" si="9"/>
        <v>-117634</v>
      </c>
      <c r="H271" s="44">
        <f t="shared" si="8"/>
        <v>-0.40560000000000002</v>
      </c>
      <c r="I271" s="200">
        <v>1</v>
      </c>
      <c r="J271" s="202" t="s">
        <v>870</v>
      </c>
      <c r="K271"/>
      <c r="L271"/>
      <c r="M271" s="47"/>
      <c r="N271" s="47"/>
      <c r="O271" s="47"/>
      <c r="P271" s="47"/>
      <c r="Q271" s="205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</row>
    <row r="272" spans="1:485" s="40" customFormat="1" x14ac:dyDescent="0.2">
      <c r="A272" s="46" t="s">
        <v>471</v>
      </c>
      <c r="B272" s="47" t="s">
        <v>472</v>
      </c>
      <c r="C272" s="47" t="s">
        <v>82</v>
      </c>
      <c r="D272" s="47" t="s">
        <v>475</v>
      </c>
      <c r="E272" s="26">
        <v>862883</v>
      </c>
      <c r="F272" s="131">
        <v>1020892</v>
      </c>
      <c r="G272" s="2">
        <f t="shared" si="9"/>
        <v>158009</v>
      </c>
      <c r="H272" s="44">
        <f t="shared" si="8"/>
        <v>0.18310000000000001</v>
      </c>
      <c r="I272" s="200" t="s">
        <v>870</v>
      </c>
      <c r="J272" s="202" t="s">
        <v>870</v>
      </c>
      <c r="K272"/>
      <c r="L272"/>
      <c r="M272" s="47"/>
      <c r="N272" s="47"/>
      <c r="O272" s="47"/>
      <c r="P272" s="47"/>
      <c r="Q272" s="205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</row>
    <row r="273" spans="1:485" s="40" customFormat="1" x14ac:dyDescent="0.2">
      <c r="A273" s="46" t="s">
        <v>471</v>
      </c>
      <c r="B273" s="47" t="s">
        <v>472</v>
      </c>
      <c r="C273" s="47" t="s">
        <v>168</v>
      </c>
      <c r="D273" s="47" t="s">
        <v>476</v>
      </c>
      <c r="E273" s="26">
        <v>3992207</v>
      </c>
      <c r="F273" s="131">
        <v>4277632</v>
      </c>
      <c r="G273" s="2">
        <f t="shared" si="9"/>
        <v>285425</v>
      </c>
      <c r="H273" s="44">
        <f t="shared" si="8"/>
        <v>7.1499999999999994E-2</v>
      </c>
      <c r="I273" s="200" t="s">
        <v>870</v>
      </c>
      <c r="J273" s="202" t="s">
        <v>870</v>
      </c>
      <c r="K273"/>
      <c r="L273"/>
      <c r="M273" s="47"/>
      <c r="N273" s="47"/>
      <c r="O273" s="47"/>
      <c r="P273" s="47"/>
      <c r="Q273" s="205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</row>
    <row r="274" spans="1:485" s="40" customFormat="1" x14ac:dyDescent="0.2">
      <c r="A274" s="46" t="s">
        <v>477</v>
      </c>
      <c r="B274" s="47" t="s">
        <v>478</v>
      </c>
      <c r="C274" s="47" t="s">
        <v>26</v>
      </c>
      <c r="D274" s="47" t="s">
        <v>479</v>
      </c>
      <c r="E274" s="26">
        <v>863340</v>
      </c>
      <c r="F274" s="131">
        <v>698540</v>
      </c>
      <c r="G274" s="2">
        <f t="shared" si="9"/>
        <v>-164800</v>
      </c>
      <c r="H274" s="44">
        <f t="shared" si="8"/>
        <v>-0.19089999999999999</v>
      </c>
      <c r="I274" s="200">
        <v>1</v>
      </c>
      <c r="J274" s="202" t="s">
        <v>870</v>
      </c>
      <c r="K274"/>
      <c r="L274"/>
      <c r="M274" s="47"/>
      <c r="N274" s="47"/>
      <c r="O274" s="47"/>
      <c r="P274" s="47"/>
      <c r="Q274" s="205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</row>
    <row r="275" spans="1:485" s="40" customFormat="1" x14ac:dyDescent="0.2">
      <c r="A275" s="46" t="s">
        <v>477</v>
      </c>
      <c r="B275" s="47" t="s">
        <v>478</v>
      </c>
      <c r="C275" s="47" t="s">
        <v>16</v>
      </c>
      <c r="D275" s="47" t="s">
        <v>480</v>
      </c>
      <c r="E275" s="26">
        <v>98232</v>
      </c>
      <c r="F275" s="131">
        <v>17777</v>
      </c>
      <c r="G275" s="2">
        <f t="shared" si="9"/>
        <v>-80455</v>
      </c>
      <c r="H275" s="44">
        <f t="shared" si="8"/>
        <v>-0.81899999999999995</v>
      </c>
      <c r="I275" s="200">
        <v>1</v>
      </c>
      <c r="J275" s="202">
        <v>1</v>
      </c>
      <c r="K275"/>
      <c r="L275"/>
      <c r="M275" s="47"/>
      <c r="N275" s="47"/>
      <c r="O275" s="47"/>
      <c r="P275" s="47"/>
      <c r="Q275" s="20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</row>
    <row r="276" spans="1:485" s="40" customFormat="1" x14ac:dyDescent="0.2">
      <c r="A276" s="46" t="s">
        <v>477</v>
      </c>
      <c r="B276" s="47" t="s">
        <v>478</v>
      </c>
      <c r="C276" s="47" t="s">
        <v>481</v>
      </c>
      <c r="D276" s="47" t="s">
        <v>482</v>
      </c>
      <c r="E276" s="26">
        <v>2390090</v>
      </c>
      <c r="F276" s="131">
        <v>1447012</v>
      </c>
      <c r="G276" s="2">
        <f t="shared" si="9"/>
        <v>-943078</v>
      </c>
      <c r="H276" s="44">
        <f t="shared" si="8"/>
        <v>-0.39460000000000001</v>
      </c>
      <c r="I276" s="200">
        <v>1</v>
      </c>
      <c r="J276" s="202" t="s">
        <v>870</v>
      </c>
      <c r="K276"/>
      <c r="L276"/>
      <c r="M276" s="47"/>
      <c r="N276" s="47"/>
      <c r="O276" s="47"/>
      <c r="P276" s="47"/>
      <c r="Q276" s="205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</row>
    <row r="277" spans="1:485" s="40" customFormat="1" x14ac:dyDescent="0.2">
      <c r="A277" s="46" t="s">
        <v>477</v>
      </c>
      <c r="B277" s="47" t="s">
        <v>478</v>
      </c>
      <c r="C277" s="47" t="s">
        <v>483</v>
      </c>
      <c r="D277" s="47" t="s">
        <v>484</v>
      </c>
      <c r="E277" s="26">
        <v>362004</v>
      </c>
      <c r="F277" s="131">
        <v>337790</v>
      </c>
      <c r="G277" s="2">
        <f t="shared" si="9"/>
        <v>-24214</v>
      </c>
      <c r="H277" s="44">
        <f t="shared" si="8"/>
        <v>-6.6900000000000001E-2</v>
      </c>
      <c r="I277" s="200">
        <v>1</v>
      </c>
      <c r="J277" s="202" t="s">
        <v>870</v>
      </c>
      <c r="K277"/>
      <c r="L277"/>
      <c r="M277" s="47"/>
      <c r="N277" s="47"/>
      <c r="O277" s="47"/>
      <c r="P277" s="47"/>
      <c r="Q277" s="205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</row>
    <row r="278" spans="1:485" s="40" customFormat="1" x14ac:dyDescent="0.2">
      <c r="A278" s="46" t="s">
        <v>485</v>
      </c>
      <c r="B278" s="47" t="s">
        <v>486</v>
      </c>
      <c r="C278" s="47" t="s">
        <v>57</v>
      </c>
      <c r="D278" s="47" t="s">
        <v>487</v>
      </c>
      <c r="E278" s="26">
        <v>6594525</v>
      </c>
      <c r="F278" s="131">
        <v>6866693</v>
      </c>
      <c r="G278" s="2">
        <f t="shared" si="9"/>
        <v>272168</v>
      </c>
      <c r="H278" s="44">
        <f t="shared" si="8"/>
        <v>4.1300000000000003E-2</v>
      </c>
      <c r="I278" s="200" t="s">
        <v>870</v>
      </c>
      <c r="J278" s="202" t="s">
        <v>870</v>
      </c>
      <c r="K278"/>
      <c r="L278"/>
      <c r="M278" s="47"/>
      <c r="N278" s="47"/>
      <c r="O278" s="47"/>
      <c r="P278" s="47"/>
      <c r="Q278" s="205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</row>
    <row r="279" spans="1:485" s="40" customFormat="1" x14ac:dyDescent="0.2">
      <c r="A279" s="46" t="s">
        <v>485</v>
      </c>
      <c r="B279" s="47" t="s">
        <v>486</v>
      </c>
      <c r="C279" s="47" t="s">
        <v>79</v>
      </c>
      <c r="D279" s="47" t="s">
        <v>488</v>
      </c>
      <c r="E279" s="26">
        <v>4452485</v>
      </c>
      <c r="F279" s="131">
        <v>4945505</v>
      </c>
      <c r="G279" s="2">
        <f t="shared" si="9"/>
        <v>493020</v>
      </c>
      <c r="H279" s="44">
        <f t="shared" si="8"/>
        <v>0.11070000000000001</v>
      </c>
      <c r="I279" s="200" t="s">
        <v>870</v>
      </c>
      <c r="J279" s="202" t="s">
        <v>870</v>
      </c>
      <c r="K279"/>
      <c r="L279"/>
      <c r="M279" s="47"/>
      <c r="N279" s="47"/>
      <c r="O279" s="47"/>
      <c r="P279" s="47"/>
      <c r="Q279" s="205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</row>
    <row r="280" spans="1:485" s="40" customFormat="1" x14ac:dyDescent="0.2">
      <c r="A280" s="46" t="s">
        <v>489</v>
      </c>
      <c r="B280" s="47" t="s">
        <v>490</v>
      </c>
      <c r="C280" s="47" t="s">
        <v>245</v>
      </c>
      <c r="D280" s="47" t="s">
        <v>491</v>
      </c>
      <c r="E280" s="26">
        <v>541925</v>
      </c>
      <c r="F280" s="131">
        <v>507969</v>
      </c>
      <c r="G280" s="2">
        <f t="shared" si="9"/>
        <v>-33956</v>
      </c>
      <c r="H280" s="44">
        <f t="shared" si="8"/>
        <v>-6.2700000000000006E-2</v>
      </c>
      <c r="I280" s="200" t="s">
        <v>870</v>
      </c>
      <c r="J280" s="202" t="s">
        <v>870</v>
      </c>
      <c r="K280"/>
      <c r="L280"/>
      <c r="M280" s="47"/>
      <c r="N280" s="47"/>
      <c r="O280" s="47"/>
      <c r="P280" s="47"/>
      <c r="Q280" s="205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</row>
    <row r="281" spans="1:485" s="40" customFormat="1" x14ac:dyDescent="0.2">
      <c r="A281" s="46" t="s">
        <v>489</v>
      </c>
      <c r="B281" s="47" t="s">
        <v>490</v>
      </c>
      <c r="C281" s="47" t="s">
        <v>492</v>
      </c>
      <c r="D281" s="47" t="s">
        <v>493</v>
      </c>
      <c r="E281" s="26">
        <v>76736</v>
      </c>
      <c r="F281" s="131">
        <v>102387</v>
      </c>
      <c r="G281" s="2">
        <f t="shared" si="9"/>
        <v>25651</v>
      </c>
      <c r="H281" s="44">
        <f t="shared" si="8"/>
        <v>0.33429999999999999</v>
      </c>
      <c r="I281" s="200" t="s">
        <v>870</v>
      </c>
      <c r="J281" s="202" t="s">
        <v>870</v>
      </c>
      <c r="K281"/>
      <c r="L281"/>
      <c r="M281" s="47"/>
      <c r="N281" s="47"/>
      <c r="O281" s="47"/>
      <c r="P281" s="47"/>
      <c r="Q281" s="205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</row>
    <row r="282" spans="1:485" s="40" customFormat="1" x14ac:dyDescent="0.2">
      <c r="A282" s="46" t="s">
        <v>489</v>
      </c>
      <c r="B282" s="47" t="s">
        <v>490</v>
      </c>
      <c r="C282" s="47" t="s">
        <v>26</v>
      </c>
      <c r="D282" s="47" t="s">
        <v>494</v>
      </c>
      <c r="E282" s="26">
        <v>66053</v>
      </c>
      <c r="F282" s="131">
        <v>62842</v>
      </c>
      <c r="G282" s="2">
        <f t="shared" si="9"/>
        <v>-3211</v>
      </c>
      <c r="H282" s="44">
        <f t="shared" si="8"/>
        <v>-4.8599999999999997E-2</v>
      </c>
      <c r="I282" s="200">
        <v>1</v>
      </c>
      <c r="J282" s="202">
        <v>1</v>
      </c>
      <c r="K282"/>
      <c r="L282"/>
      <c r="M282" s="47"/>
      <c r="N282" s="47"/>
      <c r="O282" s="47"/>
      <c r="P282" s="47"/>
      <c r="Q282" s="205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</row>
    <row r="283" spans="1:485" s="40" customFormat="1" x14ac:dyDescent="0.2">
      <c r="A283" s="46" t="s">
        <v>489</v>
      </c>
      <c r="B283" s="47" t="s">
        <v>490</v>
      </c>
      <c r="C283" s="47" t="s">
        <v>57</v>
      </c>
      <c r="D283" s="47" t="s">
        <v>495</v>
      </c>
      <c r="E283" s="26">
        <v>3689780</v>
      </c>
      <c r="F283" s="131">
        <v>3854286</v>
      </c>
      <c r="G283" s="2">
        <f t="shared" si="9"/>
        <v>164506</v>
      </c>
      <c r="H283" s="44">
        <f t="shared" si="8"/>
        <v>4.4600000000000001E-2</v>
      </c>
      <c r="I283" s="200" t="s">
        <v>870</v>
      </c>
      <c r="J283" s="202" t="s">
        <v>870</v>
      </c>
      <c r="K283"/>
      <c r="L283"/>
      <c r="M283" s="47"/>
      <c r="N283" s="47"/>
      <c r="O283" s="47"/>
      <c r="P283" s="47"/>
      <c r="Q283" s="205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</row>
    <row r="284" spans="1:485" s="40" customFormat="1" x14ac:dyDescent="0.2">
      <c r="A284" s="46" t="s">
        <v>489</v>
      </c>
      <c r="B284" s="47" t="s">
        <v>490</v>
      </c>
      <c r="C284" s="47" t="s">
        <v>168</v>
      </c>
      <c r="D284" s="47" t="s">
        <v>496</v>
      </c>
      <c r="E284" s="26">
        <v>3657430</v>
      </c>
      <c r="F284" s="131">
        <v>3465496</v>
      </c>
      <c r="G284" s="2">
        <f t="shared" si="9"/>
        <v>-191934</v>
      </c>
      <c r="H284" s="44">
        <f t="shared" si="8"/>
        <v>-5.2499999999999998E-2</v>
      </c>
      <c r="I284" s="200" t="s">
        <v>870</v>
      </c>
      <c r="J284" s="202" t="s">
        <v>870</v>
      </c>
      <c r="K284"/>
      <c r="L284"/>
      <c r="M284" s="47"/>
      <c r="N284" s="47"/>
      <c r="O284" s="47"/>
      <c r="P284" s="47"/>
      <c r="Q284" s="205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</row>
    <row r="285" spans="1:485" s="40" customFormat="1" x14ac:dyDescent="0.2">
      <c r="A285" s="46" t="s">
        <v>489</v>
      </c>
      <c r="B285" s="47" t="s">
        <v>490</v>
      </c>
      <c r="C285" s="47" t="s">
        <v>233</v>
      </c>
      <c r="D285" s="47" t="s">
        <v>497</v>
      </c>
      <c r="E285" s="26">
        <v>6402645</v>
      </c>
      <c r="F285" s="131">
        <v>6649246</v>
      </c>
      <c r="G285" s="2">
        <f t="shared" si="9"/>
        <v>246601</v>
      </c>
      <c r="H285" s="44">
        <f t="shared" si="8"/>
        <v>3.85E-2</v>
      </c>
      <c r="I285" s="200" t="s">
        <v>870</v>
      </c>
      <c r="J285" s="202" t="s">
        <v>870</v>
      </c>
      <c r="K285"/>
      <c r="L285"/>
      <c r="M285" s="47"/>
      <c r="N285" s="47"/>
      <c r="O285" s="47"/>
      <c r="P285" s="47"/>
      <c r="Q285" s="20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</row>
    <row r="286" spans="1:485" s="40" customFormat="1" x14ac:dyDescent="0.2">
      <c r="A286" s="46" t="s">
        <v>489</v>
      </c>
      <c r="B286" s="47" t="s">
        <v>490</v>
      </c>
      <c r="C286" s="47" t="s">
        <v>141</v>
      </c>
      <c r="D286" s="47" t="s">
        <v>498</v>
      </c>
      <c r="E286" s="26">
        <v>1477434</v>
      </c>
      <c r="F286" s="131">
        <v>1522755</v>
      </c>
      <c r="G286" s="2">
        <f t="shared" si="9"/>
        <v>45321</v>
      </c>
      <c r="H286" s="44">
        <f t="shared" si="8"/>
        <v>3.0700000000000002E-2</v>
      </c>
      <c r="I286" s="200">
        <v>1</v>
      </c>
      <c r="J286" s="202" t="s">
        <v>870</v>
      </c>
      <c r="K286"/>
      <c r="L286"/>
      <c r="M286" s="47"/>
      <c r="N286" s="47"/>
      <c r="O286" s="47"/>
      <c r="P286" s="47"/>
      <c r="Q286" s="205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</row>
    <row r="287" spans="1:485" s="40" customFormat="1" x14ac:dyDescent="0.2">
      <c r="A287" s="46" t="s">
        <v>499</v>
      </c>
      <c r="B287" s="47" t="s">
        <v>500</v>
      </c>
      <c r="C287" s="47" t="s">
        <v>26</v>
      </c>
      <c r="D287" s="47" t="s">
        <v>501</v>
      </c>
      <c r="E287" s="26">
        <v>5871789</v>
      </c>
      <c r="F287" s="131">
        <v>5969618</v>
      </c>
      <c r="G287" s="2">
        <f t="shared" si="9"/>
        <v>97829</v>
      </c>
      <c r="H287" s="44">
        <f t="shared" si="8"/>
        <v>1.67E-2</v>
      </c>
      <c r="I287" s="200" t="s">
        <v>870</v>
      </c>
      <c r="J287" s="202" t="s">
        <v>870</v>
      </c>
      <c r="K287"/>
      <c r="L287"/>
      <c r="M287" s="47"/>
      <c r="N287" s="47"/>
      <c r="O287" s="47"/>
      <c r="P287" s="47"/>
      <c r="Q287" s="205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</row>
    <row r="288" spans="1:485" s="40" customFormat="1" x14ac:dyDescent="0.2">
      <c r="A288" s="46" t="s">
        <v>499</v>
      </c>
      <c r="B288" s="47" t="s">
        <v>500</v>
      </c>
      <c r="C288" s="47" t="s">
        <v>57</v>
      </c>
      <c r="D288" s="47" t="s">
        <v>502</v>
      </c>
      <c r="E288" s="26">
        <v>2402165</v>
      </c>
      <c r="F288" s="131">
        <v>2619281</v>
      </c>
      <c r="G288" s="2">
        <f t="shared" si="9"/>
        <v>217116</v>
      </c>
      <c r="H288" s="44">
        <f t="shared" si="8"/>
        <v>9.0399999999999994E-2</v>
      </c>
      <c r="I288" s="200" t="s">
        <v>870</v>
      </c>
      <c r="J288" s="202" t="s">
        <v>870</v>
      </c>
      <c r="K288"/>
      <c r="L288"/>
      <c r="M288" s="47"/>
      <c r="N288" s="47"/>
      <c r="O288" s="47"/>
      <c r="P288" s="47"/>
      <c r="Q288" s="205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</row>
    <row r="289" spans="1:485" s="40" customFormat="1" x14ac:dyDescent="0.2">
      <c r="A289" s="46" t="s">
        <v>499</v>
      </c>
      <c r="B289" s="47" t="s">
        <v>500</v>
      </c>
      <c r="C289" s="47" t="s">
        <v>82</v>
      </c>
      <c r="D289" s="47" t="s">
        <v>503</v>
      </c>
      <c r="E289" s="26">
        <v>3139393</v>
      </c>
      <c r="F289" s="131">
        <v>3225686</v>
      </c>
      <c r="G289" s="2">
        <f t="shared" si="9"/>
        <v>86293</v>
      </c>
      <c r="H289" s="44">
        <f t="shared" si="8"/>
        <v>2.75E-2</v>
      </c>
      <c r="I289" s="200" t="s">
        <v>870</v>
      </c>
      <c r="J289" s="202" t="s">
        <v>870</v>
      </c>
      <c r="K289"/>
      <c r="L289"/>
      <c r="M289" s="47"/>
      <c r="N289" s="47"/>
      <c r="O289" s="47"/>
      <c r="P289" s="47"/>
      <c r="Q289" s="205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</row>
    <row r="290" spans="1:485" s="40" customFormat="1" x14ac:dyDescent="0.2">
      <c r="A290" s="46" t="s">
        <v>499</v>
      </c>
      <c r="B290" s="47" t="s">
        <v>500</v>
      </c>
      <c r="C290" s="47" t="s">
        <v>185</v>
      </c>
      <c r="D290" s="47" t="s">
        <v>504</v>
      </c>
      <c r="E290" s="26">
        <v>1859552</v>
      </c>
      <c r="F290" s="131">
        <v>1900397</v>
      </c>
      <c r="G290" s="2">
        <f t="shared" si="9"/>
        <v>40845</v>
      </c>
      <c r="H290" s="44">
        <f t="shared" si="8"/>
        <v>2.1999999999999999E-2</v>
      </c>
      <c r="I290" s="200" t="s">
        <v>870</v>
      </c>
      <c r="J290" s="202" t="s">
        <v>870</v>
      </c>
      <c r="K290"/>
      <c r="L290"/>
      <c r="M290" s="47"/>
      <c r="N290" s="47"/>
      <c r="O290" s="47"/>
      <c r="P290" s="47"/>
      <c r="Q290" s="205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</row>
    <row r="291" spans="1:485" s="40" customFormat="1" x14ac:dyDescent="0.2">
      <c r="A291" s="46" t="s">
        <v>499</v>
      </c>
      <c r="B291" s="47" t="s">
        <v>500</v>
      </c>
      <c r="C291" s="47" t="s">
        <v>39</v>
      </c>
      <c r="D291" s="47" t="s">
        <v>505</v>
      </c>
      <c r="E291" s="26">
        <v>5277294</v>
      </c>
      <c r="F291" s="131">
        <v>5537527</v>
      </c>
      <c r="G291" s="2">
        <f t="shared" si="9"/>
        <v>260233</v>
      </c>
      <c r="H291" s="44">
        <f t="shared" si="8"/>
        <v>4.9299999999999997E-2</v>
      </c>
      <c r="I291" s="200" t="s">
        <v>870</v>
      </c>
      <c r="J291" s="202" t="s">
        <v>870</v>
      </c>
      <c r="K291"/>
      <c r="L291"/>
      <c r="M291" s="47"/>
      <c r="N291" s="47"/>
      <c r="O291" s="47"/>
      <c r="P291" s="47"/>
      <c r="Q291" s="205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</row>
    <row r="292" spans="1:485" s="40" customFormat="1" x14ac:dyDescent="0.2">
      <c r="A292" s="46" t="s">
        <v>499</v>
      </c>
      <c r="B292" s="47" t="s">
        <v>500</v>
      </c>
      <c r="C292" s="47" t="s">
        <v>193</v>
      </c>
      <c r="D292" s="47" t="s">
        <v>506</v>
      </c>
      <c r="E292" s="26">
        <v>6798959</v>
      </c>
      <c r="F292" s="131">
        <v>6876803</v>
      </c>
      <c r="G292" s="2">
        <f t="shared" si="9"/>
        <v>77844</v>
      </c>
      <c r="H292" s="44">
        <f t="shared" si="8"/>
        <v>1.14E-2</v>
      </c>
      <c r="I292" s="200" t="s">
        <v>870</v>
      </c>
      <c r="J292" s="202" t="s">
        <v>870</v>
      </c>
      <c r="K292"/>
      <c r="L292"/>
      <c r="M292" s="47"/>
      <c r="N292" s="47"/>
      <c r="O292" s="47"/>
      <c r="P292" s="47"/>
      <c r="Q292" s="205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</row>
    <row r="293" spans="1:485" s="40" customFormat="1" x14ac:dyDescent="0.2">
      <c r="A293" s="46" t="s">
        <v>507</v>
      </c>
      <c r="B293" s="47" t="s">
        <v>508</v>
      </c>
      <c r="C293" s="47" t="s">
        <v>230</v>
      </c>
      <c r="D293" s="47" t="s">
        <v>509</v>
      </c>
      <c r="E293" s="26">
        <v>781237</v>
      </c>
      <c r="F293" s="131">
        <v>792796</v>
      </c>
      <c r="G293" s="2">
        <f t="shared" si="9"/>
        <v>11559</v>
      </c>
      <c r="H293" s="44">
        <f t="shared" si="8"/>
        <v>1.4800000000000001E-2</v>
      </c>
      <c r="I293" s="200" t="s">
        <v>870</v>
      </c>
      <c r="J293" s="202" t="s">
        <v>870</v>
      </c>
      <c r="K293"/>
      <c r="L293"/>
      <c r="M293" s="47"/>
      <c r="N293" s="47"/>
      <c r="O293" s="47"/>
      <c r="P293" s="47"/>
      <c r="Q293" s="205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</row>
    <row r="294" spans="1:485" s="40" customFormat="1" x14ac:dyDescent="0.2">
      <c r="A294" s="46" t="s">
        <v>507</v>
      </c>
      <c r="B294" s="47" t="s">
        <v>508</v>
      </c>
      <c r="C294" s="47" t="s">
        <v>510</v>
      </c>
      <c r="D294" s="47" t="s">
        <v>511</v>
      </c>
      <c r="E294" s="26">
        <v>1766096</v>
      </c>
      <c r="F294" s="131">
        <v>1838909</v>
      </c>
      <c r="G294" s="2">
        <f t="shared" si="9"/>
        <v>72813</v>
      </c>
      <c r="H294" s="44">
        <f t="shared" si="8"/>
        <v>4.1200000000000001E-2</v>
      </c>
      <c r="I294" s="200" t="s">
        <v>870</v>
      </c>
      <c r="J294" s="202" t="s">
        <v>870</v>
      </c>
      <c r="K294"/>
      <c r="L294"/>
      <c r="M294" s="47"/>
      <c r="N294" s="47"/>
      <c r="O294" s="47"/>
      <c r="P294" s="47"/>
      <c r="Q294" s="205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</row>
    <row r="295" spans="1:485" s="40" customFormat="1" x14ac:dyDescent="0.2">
      <c r="A295" s="46" t="s">
        <v>507</v>
      </c>
      <c r="B295" s="47" t="s">
        <v>508</v>
      </c>
      <c r="C295" s="47" t="s">
        <v>512</v>
      </c>
      <c r="D295" s="47" t="s">
        <v>513</v>
      </c>
      <c r="E295" s="26">
        <v>362343</v>
      </c>
      <c r="F295" s="131">
        <v>378675</v>
      </c>
      <c r="G295" s="2">
        <f t="shared" si="9"/>
        <v>16332</v>
      </c>
      <c r="H295" s="44">
        <f t="shared" si="8"/>
        <v>4.5100000000000001E-2</v>
      </c>
      <c r="I295" s="200" t="s">
        <v>870</v>
      </c>
      <c r="J295" s="202" t="s">
        <v>870</v>
      </c>
      <c r="K295"/>
      <c r="L295"/>
      <c r="M295" s="47"/>
      <c r="N295" s="47"/>
      <c r="O295" s="47"/>
      <c r="P295" s="47"/>
      <c r="Q295" s="20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</row>
    <row r="296" spans="1:485" s="40" customFormat="1" x14ac:dyDescent="0.2">
      <c r="A296" s="46" t="s">
        <v>507</v>
      </c>
      <c r="B296" s="47" t="s">
        <v>508</v>
      </c>
      <c r="C296" s="47" t="s">
        <v>313</v>
      </c>
      <c r="D296" s="47" t="s">
        <v>514</v>
      </c>
      <c r="E296" s="26">
        <v>1350910</v>
      </c>
      <c r="F296" s="131">
        <v>1405628</v>
      </c>
      <c r="G296" s="2">
        <f t="shared" si="9"/>
        <v>54718</v>
      </c>
      <c r="H296" s="44">
        <f t="shared" si="8"/>
        <v>4.0500000000000001E-2</v>
      </c>
      <c r="I296" s="200" t="s">
        <v>870</v>
      </c>
      <c r="J296" s="202" t="s">
        <v>870</v>
      </c>
      <c r="K296"/>
      <c r="L296"/>
      <c r="M296" s="47"/>
      <c r="N296" s="47"/>
      <c r="O296" s="47"/>
      <c r="P296" s="47"/>
      <c r="Q296" s="205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</row>
    <row r="297" spans="1:485" s="40" customFormat="1" x14ac:dyDescent="0.2">
      <c r="A297" s="46" t="s">
        <v>507</v>
      </c>
      <c r="B297" s="47" t="s">
        <v>508</v>
      </c>
      <c r="C297" s="47" t="s">
        <v>135</v>
      </c>
      <c r="D297" s="47" t="s">
        <v>515</v>
      </c>
      <c r="E297" s="26">
        <v>1400387</v>
      </c>
      <c r="F297" s="131">
        <v>1475561</v>
      </c>
      <c r="G297" s="2">
        <f t="shared" si="9"/>
        <v>75174</v>
      </c>
      <c r="H297" s="44">
        <f t="shared" si="8"/>
        <v>5.3699999999999998E-2</v>
      </c>
      <c r="I297" s="200" t="s">
        <v>870</v>
      </c>
      <c r="J297" s="202" t="s">
        <v>870</v>
      </c>
      <c r="K297"/>
      <c r="L297"/>
      <c r="M297" s="47"/>
      <c r="N297" s="47"/>
      <c r="O297" s="47"/>
      <c r="P297" s="47"/>
      <c r="Q297" s="205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</row>
    <row r="298" spans="1:485" s="40" customFormat="1" x14ac:dyDescent="0.2">
      <c r="A298" s="46" t="s">
        <v>507</v>
      </c>
      <c r="B298" s="47" t="s">
        <v>508</v>
      </c>
      <c r="C298" s="47" t="s">
        <v>82</v>
      </c>
      <c r="D298" s="47" t="s">
        <v>516</v>
      </c>
      <c r="E298" s="26">
        <v>5474260</v>
      </c>
      <c r="F298" s="131">
        <v>5736030</v>
      </c>
      <c r="G298" s="2">
        <f t="shared" si="9"/>
        <v>261770</v>
      </c>
      <c r="H298" s="44">
        <f t="shared" si="8"/>
        <v>4.7800000000000002E-2</v>
      </c>
      <c r="I298" s="200" t="s">
        <v>870</v>
      </c>
      <c r="J298" s="202" t="s">
        <v>870</v>
      </c>
      <c r="K298"/>
      <c r="L298"/>
      <c r="M298" s="47"/>
      <c r="N298" s="47"/>
      <c r="O298" s="47"/>
      <c r="P298" s="47"/>
      <c r="Q298" s="205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</row>
    <row r="299" spans="1:485" s="40" customFormat="1" x14ac:dyDescent="0.2">
      <c r="A299" s="46" t="s">
        <v>507</v>
      </c>
      <c r="B299" s="47" t="s">
        <v>508</v>
      </c>
      <c r="C299" s="47" t="s">
        <v>59</v>
      </c>
      <c r="D299" s="47" t="s">
        <v>517</v>
      </c>
      <c r="E299" s="26">
        <v>3018824</v>
      </c>
      <c r="F299" s="131">
        <v>3239186</v>
      </c>
      <c r="G299" s="2">
        <f t="shared" si="9"/>
        <v>220362</v>
      </c>
      <c r="H299" s="44">
        <f t="shared" si="8"/>
        <v>7.2999999999999995E-2</v>
      </c>
      <c r="I299" s="200" t="s">
        <v>870</v>
      </c>
      <c r="J299" s="202" t="s">
        <v>870</v>
      </c>
      <c r="K299"/>
      <c r="L299"/>
      <c r="M299" s="47"/>
      <c r="N299" s="47"/>
      <c r="O299" s="47"/>
      <c r="P299" s="47"/>
      <c r="Q299" s="205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</row>
    <row r="300" spans="1:485" s="40" customFormat="1" x14ac:dyDescent="0.2">
      <c r="A300" s="46" t="s">
        <v>507</v>
      </c>
      <c r="B300" s="47" t="s">
        <v>508</v>
      </c>
      <c r="C300" s="47" t="s">
        <v>18</v>
      </c>
      <c r="D300" s="47" t="s">
        <v>518</v>
      </c>
      <c r="E300" s="26">
        <v>2179917</v>
      </c>
      <c r="F300" s="131">
        <v>1900553</v>
      </c>
      <c r="G300" s="2">
        <f t="shared" si="9"/>
        <v>-279364</v>
      </c>
      <c r="H300" s="44">
        <f t="shared" si="8"/>
        <v>-0.12820000000000001</v>
      </c>
      <c r="I300" s="200" t="s">
        <v>870</v>
      </c>
      <c r="J300" s="202" t="s">
        <v>870</v>
      </c>
      <c r="K300"/>
      <c r="L300"/>
      <c r="M300" s="47"/>
      <c r="N300" s="47"/>
      <c r="O300" s="47"/>
      <c r="P300" s="47"/>
      <c r="Q300" s="205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</row>
    <row r="301" spans="1:485" s="40" customFormat="1" x14ac:dyDescent="0.2">
      <c r="A301" s="46" t="s">
        <v>507</v>
      </c>
      <c r="B301" s="47" t="s">
        <v>508</v>
      </c>
      <c r="C301" s="47" t="s">
        <v>353</v>
      </c>
      <c r="D301" s="47" t="s">
        <v>519</v>
      </c>
      <c r="E301" s="26">
        <v>1073743</v>
      </c>
      <c r="F301" s="131">
        <v>1052777</v>
      </c>
      <c r="G301" s="2">
        <f t="shared" si="9"/>
        <v>-20966</v>
      </c>
      <c r="H301" s="44">
        <f t="shared" si="8"/>
        <v>-1.95E-2</v>
      </c>
      <c r="I301" s="200" t="s">
        <v>870</v>
      </c>
      <c r="J301" s="202" t="s">
        <v>870</v>
      </c>
      <c r="K301"/>
      <c r="L301"/>
      <c r="M301" s="47"/>
      <c r="N301" s="47"/>
      <c r="O301" s="47"/>
      <c r="P301" s="47"/>
      <c r="Q301" s="205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</row>
    <row r="302" spans="1:485" s="40" customFormat="1" x14ac:dyDescent="0.2">
      <c r="A302" s="46" t="s">
        <v>507</v>
      </c>
      <c r="B302" s="47" t="s">
        <v>508</v>
      </c>
      <c r="C302" s="47" t="s">
        <v>369</v>
      </c>
      <c r="D302" s="47" t="s">
        <v>520</v>
      </c>
      <c r="E302" s="26">
        <v>1882056</v>
      </c>
      <c r="F302" s="131">
        <v>1963746</v>
      </c>
      <c r="G302" s="2">
        <f t="shared" si="9"/>
        <v>81690</v>
      </c>
      <c r="H302" s="44">
        <f t="shared" si="8"/>
        <v>4.3400000000000001E-2</v>
      </c>
      <c r="I302" s="200" t="s">
        <v>870</v>
      </c>
      <c r="J302" s="202" t="s">
        <v>870</v>
      </c>
      <c r="K302"/>
      <c r="L302"/>
      <c r="M302" s="47"/>
      <c r="N302" s="47"/>
      <c r="O302" s="47"/>
      <c r="P302" s="47"/>
      <c r="Q302" s="205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</row>
    <row r="303" spans="1:485" s="40" customFormat="1" x14ac:dyDescent="0.2">
      <c r="A303" s="46" t="s">
        <v>507</v>
      </c>
      <c r="B303" s="47" t="s">
        <v>508</v>
      </c>
      <c r="C303" s="47" t="s">
        <v>181</v>
      </c>
      <c r="D303" s="47" t="s">
        <v>521</v>
      </c>
      <c r="E303" s="26">
        <v>2255870</v>
      </c>
      <c r="F303" s="131">
        <v>2407948</v>
      </c>
      <c r="G303" s="2">
        <f t="shared" si="9"/>
        <v>152078</v>
      </c>
      <c r="H303" s="44">
        <f t="shared" si="8"/>
        <v>6.7400000000000002E-2</v>
      </c>
      <c r="I303" s="200" t="s">
        <v>870</v>
      </c>
      <c r="J303" s="202" t="s">
        <v>870</v>
      </c>
      <c r="K303"/>
      <c r="L303"/>
      <c r="M303" s="47"/>
      <c r="N303" s="47"/>
      <c r="O303" s="47"/>
      <c r="P303" s="47"/>
      <c r="Q303" s="205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</row>
    <row r="304" spans="1:485" s="40" customFormat="1" x14ac:dyDescent="0.2">
      <c r="A304" s="46" t="s">
        <v>507</v>
      </c>
      <c r="B304" s="47" t="s">
        <v>508</v>
      </c>
      <c r="C304" s="47" t="s">
        <v>398</v>
      </c>
      <c r="D304" s="47" t="s">
        <v>522</v>
      </c>
      <c r="E304" s="26">
        <v>1573913</v>
      </c>
      <c r="F304" s="131">
        <v>1498388</v>
      </c>
      <c r="G304" s="2">
        <f t="shared" si="9"/>
        <v>-75525</v>
      </c>
      <c r="H304" s="44">
        <f t="shared" si="8"/>
        <v>-4.8000000000000001E-2</v>
      </c>
      <c r="I304" s="200" t="s">
        <v>870</v>
      </c>
      <c r="J304" s="202" t="s">
        <v>870</v>
      </c>
      <c r="K304"/>
      <c r="L304"/>
      <c r="M304" s="47"/>
      <c r="N304" s="47"/>
      <c r="O304" s="47"/>
      <c r="P304" s="47"/>
      <c r="Q304" s="205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</row>
    <row r="305" spans="1:485" s="40" customFormat="1" x14ac:dyDescent="0.2">
      <c r="A305" s="46" t="s">
        <v>507</v>
      </c>
      <c r="B305" s="47" t="s">
        <v>508</v>
      </c>
      <c r="C305" s="47" t="s">
        <v>147</v>
      </c>
      <c r="D305" s="47" t="s">
        <v>523</v>
      </c>
      <c r="E305" s="26">
        <v>6328145</v>
      </c>
      <c r="F305" s="131">
        <v>6115379</v>
      </c>
      <c r="G305" s="2">
        <f t="shared" si="9"/>
        <v>-212766</v>
      </c>
      <c r="H305" s="44">
        <f t="shared" si="8"/>
        <v>-3.3599999999999998E-2</v>
      </c>
      <c r="I305" s="200" t="s">
        <v>870</v>
      </c>
      <c r="J305" s="202" t="s">
        <v>870</v>
      </c>
      <c r="K305"/>
      <c r="L305"/>
      <c r="M305" s="47"/>
      <c r="N305" s="47"/>
      <c r="O305" s="47"/>
      <c r="P305" s="47"/>
      <c r="Q305" s="2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</row>
    <row r="306" spans="1:485" s="40" customFormat="1" x14ac:dyDescent="0.2">
      <c r="A306" s="46" t="s">
        <v>524</v>
      </c>
      <c r="B306" s="47" t="s">
        <v>525</v>
      </c>
      <c r="C306" s="47" t="s">
        <v>176</v>
      </c>
      <c r="D306" s="47" t="s">
        <v>526</v>
      </c>
      <c r="E306" s="26">
        <v>540496</v>
      </c>
      <c r="F306" s="131">
        <v>561657</v>
      </c>
      <c r="G306" s="2">
        <f t="shared" si="9"/>
        <v>21161</v>
      </c>
      <c r="H306" s="44">
        <f t="shared" si="8"/>
        <v>3.9199999999999999E-2</v>
      </c>
      <c r="I306" s="200" t="s">
        <v>870</v>
      </c>
      <c r="J306" s="202" t="s">
        <v>870</v>
      </c>
      <c r="K306"/>
      <c r="L306"/>
      <c r="M306" s="47"/>
      <c r="N306" s="47"/>
      <c r="O306" s="47"/>
      <c r="P306" s="47"/>
      <c r="Q306" s="205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</row>
    <row r="307" spans="1:485" s="40" customFormat="1" x14ac:dyDescent="0.2">
      <c r="A307" s="46" t="s">
        <v>524</v>
      </c>
      <c r="B307" s="47" t="s">
        <v>525</v>
      </c>
      <c r="C307" s="47" t="s">
        <v>190</v>
      </c>
      <c r="D307" s="47" t="s">
        <v>527</v>
      </c>
      <c r="E307" s="26">
        <v>571649</v>
      </c>
      <c r="F307" s="131">
        <v>592494</v>
      </c>
      <c r="G307" s="2">
        <f t="shared" si="9"/>
        <v>20845</v>
      </c>
      <c r="H307" s="44">
        <f t="shared" si="8"/>
        <v>3.6499999999999998E-2</v>
      </c>
      <c r="I307" s="200" t="s">
        <v>870</v>
      </c>
      <c r="J307" s="202" t="s">
        <v>870</v>
      </c>
      <c r="K307"/>
      <c r="L307"/>
      <c r="M307" s="47"/>
      <c r="N307" s="47"/>
      <c r="O307" s="47"/>
      <c r="P307" s="47"/>
      <c r="Q307" s="205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</row>
    <row r="308" spans="1:485" s="40" customFormat="1" x14ac:dyDescent="0.2">
      <c r="A308" s="46" t="s">
        <v>524</v>
      </c>
      <c r="B308" s="47" t="s">
        <v>525</v>
      </c>
      <c r="C308" s="47" t="s">
        <v>26</v>
      </c>
      <c r="D308" s="47" t="s">
        <v>528</v>
      </c>
      <c r="E308" s="26">
        <v>4406596</v>
      </c>
      <c r="F308" s="131">
        <v>4613112</v>
      </c>
      <c r="G308" s="2">
        <f t="shared" si="9"/>
        <v>206516</v>
      </c>
      <c r="H308" s="44">
        <f t="shared" si="8"/>
        <v>4.6899999999999997E-2</v>
      </c>
      <c r="I308" s="200" t="s">
        <v>870</v>
      </c>
      <c r="J308" s="202" t="s">
        <v>870</v>
      </c>
      <c r="K308"/>
      <c r="L308"/>
      <c r="M308" s="47"/>
      <c r="N308" s="47"/>
      <c r="O308" s="47"/>
      <c r="P308" s="47"/>
      <c r="Q308" s="205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</row>
    <row r="309" spans="1:485" s="40" customFormat="1" x14ac:dyDescent="0.2">
      <c r="A309" s="46" t="s">
        <v>524</v>
      </c>
      <c r="B309" s="47" t="s">
        <v>525</v>
      </c>
      <c r="C309" s="47" t="s">
        <v>41</v>
      </c>
      <c r="D309" s="47" t="s">
        <v>529</v>
      </c>
      <c r="E309" s="26">
        <v>5084270</v>
      </c>
      <c r="F309" s="131">
        <v>5434339</v>
      </c>
      <c r="G309" s="2">
        <f t="shared" si="9"/>
        <v>350069</v>
      </c>
      <c r="H309" s="44">
        <f t="shared" si="8"/>
        <v>6.8900000000000003E-2</v>
      </c>
      <c r="I309" s="200" t="s">
        <v>870</v>
      </c>
      <c r="J309" s="202" t="s">
        <v>870</v>
      </c>
      <c r="K309"/>
      <c r="L309"/>
      <c r="M309" s="47"/>
      <c r="N309" s="47"/>
      <c r="O309" s="47"/>
      <c r="P309" s="47"/>
      <c r="Q309" s="205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</row>
    <row r="310" spans="1:485" s="40" customFormat="1" x14ac:dyDescent="0.2">
      <c r="A310" s="46" t="s">
        <v>524</v>
      </c>
      <c r="B310" s="47" t="s">
        <v>525</v>
      </c>
      <c r="C310" s="47" t="s">
        <v>123</v>
      </c>
      <c r="D310" s="47" t="s">
        <v>530</v>
      </c>
      <c r="E310" s="26">
        <v>1023374</v>
      </c>
      <c r="F310" s="131">
        <v>1010357</v>
      </c>
      <c r="G310" s="2">
        <f t="shared" si="9"/>
        <v>-13017</v>
      </c>
      <c r="H310" s="44">
        <f t="shared" si="8"/>
        <v>-1.2699999999999999E-2</v>
      </c>
      <c r="I310" s="200" t="s">
        <v>870</v>
      </c>
      <c r="J310" s="202" t="s">
        <v>870</v>
      </c>
      <c r="K310"/>
      <c r="L310"/>
      <c r="M310" s="47"/>
      <c r="N310" s="47"/>
      <c r="O310" s="47"/>
      <c r="P310" s="47"/>
      <c r="Q310" s="205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</row>
    <row r="311" spans="1:485" s="40" customFormat="1" x14ac:dyDescent="0.2">
      <c r="A311" s="46" t="s">
        <v>524</v>
      </c>
      <c r="B311" s="47" t="s">
        <v>525</v>
      </c>
      <c r="C311" s="47" t="s">
        <v>101</v>
      </c>
      <c r="D311" s="47" t="s">
        <v>531</v>
      </c>
      <c r="E311" s="26">
        <v>361838</v>
      </c>
      <c r="F311" s="131">
        <v>361860</v>
      </c>
      <c r="G311" s="2">
        <f t="shared" si="9"/>
        <v>22</v>
      </c>
      <c r="H311" s="44">
        <f t="shared" si="8"/>
        <v>1E-4</v>
      </c>
      <c r="I311" s="200" t="s">
        <v>870</v>
      </c>
      <c r="J311" s="202" t="s">
        <v>870</v>
      </c>
      <c r="K311"/>
      <c r="L311"/>
      <c r="M311" s="47"/>
      <c r="N311" s="47"/>
      <c r="O311" s="47"/>
      <c r="P311" s="47"/>
      <c r="Q311" s="205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</row>
    <row r="312" spans="1:485" s="40" customFormat="1" x14ac:dyDescent="0.2">
      <c r="A312" s="46" t="s">
        <v>532</v>
      </c>
      <c r="B312" s="47" t="s">
        <v>533</v>
      </c>
      <c r="C312" s="47" t="s">
        <v>26</v>
      </c>
      <c r="D312" s="47" t="s">
        <v>534</v>
      </c>
      <c r="E312" s="26">
        <v>5800386</v>
      </c>
      <c r="F312" s="131">
        <v>6436224</v>
      </c>
      <c r="G312" s="2">
        <f t="shared" si="9"/>
        <v>635838</v>
      </c>
      <c r="H312" s="44">
        <f t="shared" si="8"/>
        <v>0.1096</v>
      </c>
      <c r="I312" s="200" t="s">
        <v>870</v>
      </c>
      <c r="J312" s="202" t="s">
        <v>870</v>
      </c>
      <c r="K312"/>
      <c r="L312"/>
      <c r="M312" s="47"/>
      <c r="N312" s="47"/>
      <c r="O312" s="47"/>
      <c r="P312" s="47"/>
      <c r="Q312" s="205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</row>
    <row r="313" spans="1:485" s="40" customFormat="1" x14ac:dyDescent="0.2">
      <c r="A313" s="46" t="s">
        <v>532</v>
      </c>
      <c r="B313" s="47" t="s">
        <v>533</v>
      </c>
      <c r="C313" s="47" t="s">
        <v>185</v>
      </c>
      <c r="D313" s="47" t="s">
        <v>535</v>
      </c>
      <c r="E313" s="26">
        <v>2154241</v>
      </c>
      <c r="F313" s="131">
        <v>2277391</v>
      </c>
      <c r="G313" s="2">
        <f t="shared" si="9"/>
        <v>123150</v>
      </c>
      <c r="H313" s="44">
        <f t="shared" si="8"/>
        <v>5.7200000000000001E-2</v>
      </c>
      <c r="I313" s="200" t="s">
        <v>870</v>
      </c>
      <c r="J313" s="202" t="s">
        <v>870</v>
      </c>
      <c r="K313"/>
      <c r="L313"/>
      <c r="M313" s="47"/>
      <c r="N313" s="47"/>
      <c r="O313" s="47"/>
      <c r="P313" s="47"/>
      <c r="Q313" s="205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</row>
    <row r="314" spans="1:485" s="40" customFormat="1" x14ac:dyDescent="0.2">
      <c r="A314" s="46" t="s">
        <v>536</v>
      </c>
      <c r="B314" s="47" t="s">
        <v>537</v>
      </c>
      <c r="C314" s="47" t="s">
        <v>510</v>
      </c>
      <c r="D314" s="47" t="s">
        <v>538</v>
      </c>
      <c r="E314" s="26">
        <v>494173</v>
      </c>
      <c r="F314" s="131">
        <v>494497</v>
      </c>
      <c r="G314" s="2">
        <f t="shared" si="9"/>
        <v>324</v>
      </c>
      <c r="H314" s="44">
        <f t="shared" si="8"/>
        <v>6.9999999999999999E-4</v>
      </c>
      <c r="I314" s="200" t="s">
        <v>870</v>
      </c>
      <c r="J314" s="202" t="s">
        <v>870</v>
      </c>
      <c r="K314"/>
      <c r="L314"/>
      <c r="M314" s="47"/>
      <c r="N314" s="47"/>
      <c r="O314" s="47"/>
      <c r="P314" s="47"/>
      <c r="Q314" s="205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</row>
    <row r="315" spans="1:485" s="40" customFormat="1" x14ac:dyDescent="0.2">
      <c r="A315" s="46" t="s">
        <v>536</v>
      </c>
      <c r="B315" s="47" t="s">
        <v>537</v>
      </c>
      <c r="C315" s="47" t="s">
        <v>57</v>
      </c>
      <c r="D315" s="47" t="s">
        <v>539</v>
      </c>
      <c r="E315" s="26">
        <v>3381485</v>
      </c>
      <c r="F315" s="131">
        <v>3241766</v>
      </c>
      <c r="G315" s="2">
        <f t="shared" si="9"/>
        <v>-139719</v>
      </c>
      <c r="H315" s="44">
        <f t="shared" si="8"/>
        <v>-4.1300000000000003E-2</v>
      </c>
      <c r="I315" s="200" t="s">
        <v>870</v>
      </c>
      <c r="J315" s="202" t="s">
        <v>870</v>
      </c>
      <c r="K315"/>
      <c r="L315"/>
      <c r="M315" s="47"/>
      <c r="N315" s="47"/>
      <c r="O315" s="47"/>
      <c r="P315" s="47"/>
      <c r="Q315" s="20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</row>
    <row r="316" spans="1:485" s="40" customFormat="1" x14ac:dyDescent="0.2">
      <c r="A316" s="46" t="s">
        <v>536</v>
      </c>
      <c r="B316" s="47" t="s">
        <v>537</v>
      </c>
      <c r="C316" s="47" t="s">
        <v>79</v>
      </c>
      <c r="D316" s="47" t="s">
        <v>540</v>
      </c>
      <c r="E316" s="26">
        <v>4504231</v>
      </c>
      <c r="F316" s="131">
        <v>4718887</v>
      </c>
      <c r="G316" s="2">
        <f t="shared" si="9"/>
        <v>214656</v>
      </c>
      <c r="H316" s="44">
        <f t="shared" si="8"/>
        <v>4.7699999999999999E-2</v>
      </c>
      <c r="I316" s="200" t="s">
        <v>870</v>
      </c>
      <c r="J316" s="202" t="s">
        <v>870</v>
      </c>
      <c r="K316"/>
      <c r="L316"/>
      <c r="M316" s="47"/>
      <c r="N316" s="47"/>
      <c r="O316" s="47"/>
      <c r="P316" s="47"/>
      <c r="Q316" s="205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</row>
    <row r="317" spans="1:485" s="40" customFormat="1" x14ac:dyDescent="0.2">
      <c r="A317" s="46" t="s">
        <v>536</v>
      </c>
      <c r="B317" s="47" t="s">
        <v>537</v>
      </c>
      <c r="C317" s="47" t="s">
        <v>59</v>
      </c>
      <c r="D317" s="47" t="s">
        <v>541</v>
      </c>
      <c r="E317" s="26">
        <v>1188241</v>
      </c>
      <c r="F317" s="131">
        <v>1306072</v>
      </c>
      <c r="G317" s="2">
        <f t="shared" si="9"/>
        <v>117831</v>
      </c>
      <c r="H317" s="44">
        <f t="shared" si="8"/>
        <v>9.9199999999999997E-2</v>
      </c>
      <c r="I317" s="200" t="s">
        <v>870</v>
      </c>
      <c r="J317" s="202" t="s">
        <v>870</v>
      </c>
      <c r="K317"/>
      <c r="L317"/>
      <c r="M317" s="47"/>
      <c r="N317" s="47"/>
      <c r="O317" s="47"/>
      <c r="P317" s="47"/>
      <c r="Q317" s="205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</row>
    <row r="318" spans="1:485" s="40" customFormat="1" x14ac:dyDescent="0.2">
      <c r="A318" s="46" t="s">
        <v>536</v>
      </c>
      <c r="B318" s="47" t="s">
        <v>537</v>
      </c>
      <c r="C318" s="47" t="s">
        <v>215</v>
      </c>
      <c r="D318" s="47" t="s">
        <v>542</v>
      </c>
      <c r="E318" s="26">
        <v>3541306</v>
      </c>
      <c r="F318" s="131">
        <v>3714787</v>
      </c>
      <c r="G318" s="2">
        <f t="shared" si="9"/>
        <v>173481</v>
      </c>
      <c r="H318" s="44">
        <f t="shared" si="8"/>
        <v>4.9000000000000002E-2</v>
      </c>
      <c r="I318" s="200" t="s">
        <v>870</v>
      </c>
      <c r="J318" s="202" t="s">
        <v>870</v>
      </c>
      <c r="K318"/>
      <c r="L318"/>
      <c r="M318" s="47"/>
      <c r="N318" s="47"/>
      <c r="O318" s="47"/>
      <c r="P318" s="47"/>
      <c r="Q318" s="205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</row>
    <row r="319" spans="1:485" s="40" customFormat="1" x14ac:dyDescent="0.2">
      <c r="A319" s="46" t="s">
        <v>536</v>
      </c>
      <c r="B319" s="47" t="s">
        <v>537</v>
      </c>
      <c r="C319" s="47" t="s">
        <v>95</v>
      </c>
      <c r="D319" s="47" t="s">
        <v>543</v>
      </c>
      <c r="E319" s="26">
        <v>20051915</v>
      </c>
      <c r="F319" s="131">
        <v>20268339</v>
      </c>
      <c r="G319" s="2">
        <f t="shared" si="9"/>
        <v>216424</v>
      </c>
      <c r="H319" s="44">
        <f t="shared" si="8"/>
        <v>1.0800000000000001E-2</v>
      </c>
      <c r="I319" s="200" t="s">
        <v>870</v>
      </c>
      <c r="J319" s="202" t="s">
        <v>870</v>
      </c>
      <c r="K319"/>
      <c r="L319"/>
      <c r="M319" s="47"/>
      <c r="N319" s="47"/>
      <c r="O319" s="47"/>
      <c r="P319" s="47"/>
      <c r="Q319" s="205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</row>
    <row r="320" spans="1:485" s="40" customFormat="1" x14ac:dyDescent="0.2">
      <c r="A320" s="46" t="s">
        <v>536</v>
      </c>
      <c r="B320" s="47" t="s">
        <v>537</v>
      </c>
      <c r="C320" s="47" t="s">
        <v>193</v>
      </c>
      <c r="D320" s="47" t="s">
        <v>544</v>
      </c>
      <c r="E320" s="26">
        <v>6781705</v>
      </c>
      <c r="F320" s="131">
        <v>7175341</v>
      </c>
      <c r="G320" s="2">
        <f t="shared" si="9"/>
        <v>393636</v>
      </c>
      <c r="H320" s="44">
        <f t="shared" si="8"/>
        <v>5.8000000000000003E-2</v>
      </c>
      <c r="I320" s="200" t="s">
        <v>870</v>
      </c>
      <c r="J320" s="202" t="s">
        <v>870</v>
      </c>
      <c r="K320"/>
      <c r="L320"/>
      <c r="M320" s="47"/>
      <c r="N320" s="47"/>
      <c r="O320" s="47"/>
      <c r="P320" s="47"/>
      <c r="Q320" s="205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</row>
    <row r="321" spans="1:485" s="40" customFormat="1" x14ac:dyDescent="0.2">
      <c r="A321" s="46" t="s">
        <v>536</v>
      </c>
      <c r="B321" s="47" t="s">
        <v>537</v>
      </c>
      <c r="C321" s="47" t="s">
        <v>28</v>
      </c>
      <c r="D321" s="47" t="s">
        <v>545</v>
      </c>
      <c r="E321" s="26">
        <v>789744</v>
      </c>
      <c r="F321" s="131">
        <v>629382</v>
      </c>
      <c r="G321" s="2">
        <f t="shared" si="9"/>
        <v>-160362</v>
      </c>
      <c r="H321" s="44">
        <f t="shared" si="8"/>
        <v>-0.2031</v>
      </c>
      <c r="I321" s="200" t="s">
        <v>870</v>
      </c>
      <c r="J321" s="202" t="s">
        <v>870</v>
      </c>
      <c r="K321"/>
      <c r="L321"/>
      <c r="M321" s="47"/>
      <c r="N321" s="47"/>
      <c r="O321" s="47"/>
      <c r="P321" s="47"/>
      <c r="Q321" s="205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</row>
    <row r="322" spans="1:485" s="40" customFormat="1" x14ac:dyDescent="0.2">
      <c r="A322" s="46" t="s">
        <v>536</v>
      </c>
      <c r="B322" s="47" t="s">
        <v>537</v>
      </c>
      <c r="C322" s="47" t="s">
        <v>147</v>
      </c>
      <c r="D322" s="47" t="s">
        <v>546</v>
      </c>
      <c r="E322" s="26">
        <v>3427123</v>
      </c>
      <c r="F322" s="131">
        <v>3620410</v>
      </c>
      <c r="G322" s="2">
        <f t="shared" si="9"/>
        <v>193287</v>
      </c>
      <c r="H322" s="44">
        <f t="shared" si="8"/>
        <v>5.6399999999999999E-2</v>
      </c>
      <c r="I322" s="200" t="s">
        <v>870</v>
      </c>
      <c r="J322" s="202" t="s">
        <v>870</v>
      </c>
      <c r="K322"/>
      <c r="L322"/>
      <c r="M322" s="47"/>
      <c r="N322" s="47"/>
      <c r="O322" s="47"/>
      <c r="P322" s="47"/>
      <c r="Q322" s="205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</row>
    <row r="323" spans="1:485" s="40" customFormat="1" x14ac:dyDescent="0.2">
      <c r="A323" s="46" t="s">
        <v>536</v>
      </c>
      <c r="B323" s="47" t="s">
        <v>537</v>
      </c>
      <c r="C323" s="47" t="s">
        <v>547</v>
      </c>
      <c r="D323" s="47" t="s">
        <v>548</v>
      </c>
      <c r="E323" s="26">
        <v>2184745</v>
      </c>
      <c r="F323" s="131">
        <v>2230724</v>
      </c>
      <c r="G323" s="2">
        <f t="shared" si="9"/>
        <v>45979</v>
      </c>
      <c r="H323" s="44">
        <f t="shared" si="8"/>
        <v>2.1000000000000001E-2</v>
      </c>
      <c r="I323" s="200" t="s">
        <v>870</v>
      </c>
      <c r="J323" s="202" t="s">
        <v>870</v>
      </c>
      <c r="K323"/>
      <c r="L323"/>
      <c r="M323" s="47"/>
      <c r="N323" s="47"/>
      <c r="O323" s="47"/>
      <c r="P323" s="47"/>
      <c r="Q323" s="205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</row>
    <row r="324" spans="1:485" s="40" customFormat="1" x14ac:dyDescent="0.2">
      <c r="A324" s="46" t="s">
        <v>549</v>
      </c>
      <c r="B324" s="47" t="s">
        <v>550</v>
      </c>
      <c r="C324" s="47" t="s">
        <v>26</v>
      </c>
      <c r="D324" s="47" t="s">
        <v>551</v>
      </c>
      <c r="E324" s="26">
        <v>2399454</v>
      </c>
      <c r="F324" s="131">
        <v>2381127</v>
      </c>
      <c r="G324" s="2">
        <f t="shared" si="9"/>
        <v>-18327</v>
      </c>
      <c r="H324" s="44">
        <f t="shared" si="8"/>
        <v>-7.6E-3</v>
      </c>
      <c r="I324" s="200" t="s">
        <v>870</v>
      </c>
      <c r="J324" s="202" t="s">
        <v>870</v>
      </c>
      <c r="K324"/>
      <c r="L324"/>
      <c r="M324" s="47"/>
      <c r="N324" s="47"/>
      <c r="O324" s="47"/>
      <c r="P324" s="47"/>
      <c r="Q324" s="205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</row>
    <row r="325" spans="1:485" s="40" customFormat="1" x14ac:dyDescent="0.2">
      <c r="A325" s="46" t="s">
        <v>549</v>
      </c>
      <c r="B325" s="47" t="s">
        <v>550</v>
      </c>
      <c r="C325" s="47" t="s">
        <v>57</v>
      </c>
      <c r="D325" s="47" t="s">
        <v>552</v>
      </c>
      <c r="E325" s="26">
        <v>18569</v>
      </c>
      <c r="F325" s="131">
        <v>1161</v>
      </c>
      <c r="G325" s="2">
        <f t="shared" si="9"/>
        <v>-17408</v>
      </c>
      <c r="H325" s="44">
        <f t="shared" si="8"/>
        <v>-0.9375</v>
      </c>
      <c r="I325" s="200">
        <v>1</v>
      </c>
      <c r="J325" s="202">
        <v>1</v>
      </c>
      <c r="K325"/>
      <c r="L325"/>
      <c r="M325" s="47"/>
      <c r="N325" s="47"/>
      <c r="O325" s="47"/>
      <c r="P325" s="47"/>
      <c r="Q325" s="20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</row>
    <row r="326" spans="1:485" s="40" customFormat="1" x14ac:dyDescent="0.2">
      <c r="A326" s="46" t="s">
        <v>549</v>
      </c>
      <c r="B326" s="47" t="s">
        <v>550</v>
      </c>
      <c r="C326" s="47" t="s">
        <v>16</v>
      </c>
      <c r="D326" s="47" t="s">
        <v>553</v>
      </c>
      <c r="E326" s="26">
        <v>38108</v>
      </c>
      <c r="F326" s="131">
        <v>39003</v>
      </c>
      <c r="G326" s="2">
        <f t="shared" si="9"/>
        <v>895</v>
      </c>
      <c r="H326" s="44">
        <f t="shared" si="8"/>
        <v>2.35E-2</v>
      </c>
      <c r="I326" s="200">
        <v>1</v>
      </c>
      <c r="J326" s="202">
        <v>1</v>
      </c>
      <c r="K326"/>
      <c r="L326"/>
      <c r="M326" s="47"/>
      <c r="N326" s="47"/>
      <c r="O326" s="47"/>
      <c r="P326" s="47"/>
      <c r="Q326" s="205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</row>
    <row r="327" spans="1:485" s="40" customFormat="1" x14ac:dyDescent="0.2">
      <c r="A327" s="46" t="s">
        <v>549</v>
      </c>
      <c r="B327" s="47" t="s">
        <v>550</v>
      </c>
      <c r="C327" s="47" t="s">
        <v>59</v>
      </c>
      <c r="D327" s="47" t="s">
        <v>554</v>
      </c>
      <c r="E327" s="26">
        <v>1381372</v>
      </c>
      <c r="F327" s="131">
        <v>1368020</v>
      </c>
      <c r="G327" s="2">
        <f t="shared" si="9"/>
        <v>-13352</v>
      </c>
      <c r="H327" s="44">
        <f t="shared" si="8"/>
        <v>-9.7000000000000003E-3</v>
      </c>
      <c r="I327" s="200" t="s">
        <v>870</v>
      </c>
      <c r="J327" s="202" t="s">
        <v>870</v>
      </c>
      <c r="K327"/>
      <c r="L327"/>
      <c r="M327" s="47"/>
      <c r="N327" s="47"/>
      <c r="O327" s="47"/>
      <c r="P327" s="47"/>
      <c r="Q327" s="205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</row>
    <row r="328" spans="1:485" s="40" customFormat="1" x14ac:dyDescent="0.2">
      <c r="A328" s="46" t="s">
        <v>555</v>
      </c>
      <c r="B328" s="47" t="s">
        <v>556</v>
      </c>
      <c r="C328" s="47" t="s">
        <v>79</v>
      </c>
      <c r="D328" s="47" t="s">
        <v>557</v>
      </c>
      <c r="E328" s="26">
        <v>2809129</v>
      </c>
      <c r="F328" s="131">
        <v>2958237</v>
      </c>
      <c r="G328" s="2">
        <f t="shared" si="9"/>
        <v>149108</v>
      </c>
      <c r="H328" s="44">
        <f t="shared" si="8"/>
        <v>5.3100000000000001E-2</v>
      </c>
      <c r="I328" s="200" t="s">
        <v>870</v>
      </c>
      <c r="J328" s="202" t="s">
        <v>870</v>
      </c>
      <c r="K328"/>
      <c r="L328"/>
      <c r="M328" s="47"/>
      <c r="N328" s="47"/>
      <c r="O328" s="47"/>
      <c r="P328" s="47"/>
      <c r="Q328" s="205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</row>
    <row r="329" spans="1:485" s="40" customFormat="1" x14ac:dyDescent="0.2">
      <c r="A329" s="46" t="s">
        <v>555</v>
      </c>
      <c r="B329" s="47" t="s">
        <v>556</v>
      </c>
      <c r="C329" s="47" t="s">
        <v>84</v>
      </c>
      <c r="D329" s="47" t="s">
        <v>558</v>
      </c>
      <c r="E329" s="26">
        <v>3264234</v>
      </c>
      <c r="F329" s="131">
        <v>3231388</v>
      </c>
      <c r="G329" s="2">
        <f t="shared" si="9"/>
        <v>-32846</v>
      </c>
      <c r="H329" s="44">
        <f t="shared" ref="H329:H393" si="10">ROUND(G329/E329,4)</f>
        <v>-1.01E-2</v>
      </c>
      <c r="I329" s="200" t="s">
        <v>870</v>
      </c>
      <c r="J329" s="202" t="s">
        <v>870</v>
      </c>
      <c r="K329"/>
      <c r="L329"/>
      <c r="M329" s="47"/>
      <c r="N329" s="47"/>
      <c r="O329" s="47"/>
      <c r="P329" s="47"/>
      <c r="Q329" s="205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</row>
    <row r="330" spans="1:485" s="40" customFormat="1" x14ac:dyDescent="0.2">
      <c r="A330" s="46" t="s">
        <v>555</v>
      </c>
      <c r="B330" s="47" t="s">
        <v>556</v>
      </c>
      <c r="C330" s="47" t="s">
        <v>63</v>
      </c>
      <c r="D330" s="47" t="s">
        <v>559</v>
      </c>
      <c r="E330" s="26">
        <v>920175</v>
      </c>
      <c r="F330" s="131">
        <v>852155</v>
      </c>
      <c r="G330" s="2">
        <f t="shared" ref="G330:G393" si="11">SUM(F330-E330)</f>
        <v>-68020</v>
      </c>
      <c r="H330" s="44">
        <f t="shared" si="10"/>
        <v>-7.3899999999999993E-2</v>
      </c>
      <c r="I330" s="200" t="s">
        <v>870</v>
      </c>
      <c r="J330" s="202" t="s">
        <v>870</v>
      </c>
      <c r="K330"/>
      <c r="L330"/>
      <c r="M330" s="47"/>
      <c r="N330" s="47"/>
      <c r="O330" s="47"/>
      <c r="P330" s="47"/>
      <c r="Q330" s="205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</row>
    <row r="331" spans="1:485" s="40" customFormat="1" x14ac:dyDescent="0.2">
      <c r="A331" s="46" t="s">
        <v>560</v>
      </c>
      <c r="B331" s="47" t="s">
        <v>561</v>
      </c>
      <c r="C331" s="47" t="s">
        <v>12</v>
      </c>
      <c r="D331" s="47" t="s">
        <v>562</v>
      </c>
      <c r="E331" s="26">
        <v>648453</v>
      </c>
      <c r="F331" s="131">
        <v>673334</v>
      </c>
      <c r="G331" s="2">
        <f t="shared" si="11"/>
        <v>24881</v>
      </c>
      <c r="H331" s="44">
        <f t="shared" si="10"/>
        <v>3.8399999999999997E-2</v>
      </c>
      <c r="I331" s="200" t="s">
        <v>870</v>
      </c>
      <c r="J331" s="202" t="s">
        <v>870</v>
      </c>
      <c r="K331"/>
      <c r="L331"/>
      <c r="M331" s="47"/>
      <c r="N331" s="47"/>
      <c r="O331" s="47"/>
      <c r="P331" s="47"/>
      <c r="Q331" s="205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</row>
    <row r="332" spans="1:485" s="40" customFormat="1" x14ac:dyDescent="0.2">
      <c r="A332" s="46" t="s">
        <v>560</v>
      </c>
      <c r="B332" s="47" t="s">
        <v>561</v>
      </c>
      <c r="C332" s="47" t="s">
        <v>57</v>
      </c>
      <c r="D332" s="47" t="s">
        <v>563</v>
      </c>
      <c r="E332" s="26">
        <v>1080105</v>
      </c>
      <c r="F332" s="131">
        <v>1149219</v>
      </c>
      <c r="G332" s="2">
        <f t="shared" si="11"/>
        <v>69114</v>
      </c>
      <c r="H332" s="44">
        <f t="shared" si="10"/>
        <v>6.4000000000000001E-2</v>
      </c>
      <c r="I332" s="200" t="s">
        <v>870</v>
      </c>
      <c r="J332" s="202" t="s">
        <v>870</v>
      </c>
      <c r="K332"/>
      <c r="L332"/>
      <c r="M332" s="47"/>
      <c r="N332" s="47"/>
      <c r="O332" s="47"/>
      <c r="P332" s="47"/>
      <c r="Q332" s="205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</row>
    <row r="333" spans="1:485" s="40" customFormat="1" x14ac:dyDescent="0.2">
      <c r="A333" s="46" t="s">
        <v>560</v>
      </c>
      <c r="B333" s="47" t="s">
        <v>561</v>
      </c>
      <c r="C333" s="47" t="s">
        <v>369</v>
      </c>
      <c r="D333" s="47" t="s">
        <v>564</v>
      </c>
      <c r="E333" s="26">
        <v>672396</v>
      </c>
      <c r="F333" s="131">
        <v>654361</v>
      </c>
      <c r="G333" s="2">
        <f t="shared" si="11"/>
        <v>-18035</v>
      </c>
      <c r="H333" s="44">
        <f t="shared" si="10"/>
        <v>-2.6800000000000001E-2</v>
      </c>
      <c r="I333" s="200" t="s">
        <v>870</v>
      </c>
      <c r="J333" s="202" t="s">
        <v>870</v>
      </c>
      <c r="K333"/>
      <c r="L333"/>
      <c r="M333" s="47"/>
      <c r="N333" s="47"/>
      <c r="O333" s="47"/>
      <c r="P333" s="47"/>
      <c r="Q333" s="205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</row>
    <row r="334" spans="1:485" s="40" customFormat="1" x14ac:dyDescent="0.2">
      <c r="A334" s="46" t="s">
        <v>560</v>
      </c>
      <c r="B334" s="47" t="s">
        <v>561</v>
      </c>
      <c r="C334" s="47" t="s">
        <v>43</v>
      </c>
      <c r="D334" s="47" t="s">
        <v>565</v>
      </c>
      <c r="E334" s="26">
        <v>3413241</v>
      </c>
      <c r="F334" s="131">
        <v>3503118</v>
      </c>
      <c r="G334" s="2">
        <f t="shared" si="11"/>
        <v>89877</v>
      </c>
      <c r="H334" s="44">
        <f t="shared" si="10"/>
        <v>2.63E-2</v>
      </c>
      <c r="I334" s="200" t="s">
        <v>870</v>
      </c>
      <c r="J334" s="202" t="s">
        <v>870</v>
      </c>
      <c r="K334"/>
      <c r="L334"/>
      <c r="M334" s="47"/>
      <c r="N334" s="47"/>
      <c r="O334" s="47"/>
      <c r="P334" s="47"/>
      <c r="Q334" s="205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</row>
    <row r="335" spans="1:485" s="40" customFormat="1" x14ac:dyDescent="0.2">
      <c r="A335" s="46" t="s">
        <v>560</v>
      </c>
      <c r="B335" s="47" t="s">
        <v>561</v>
      </c>
      <c r="C335" s="47" t="s">
        <v>61</v>
      </c>
      <c r="D335" s="47" t="s">
        <v>566</v>
      </c>
      <c r="E335" s="26">
        <v>1757279</v>
      </c>
      <c r="F335" s="131">
        <v>1936982</v>
      </c>
      <c r="G335" s="2">
        <f t="shared" si="11"/>
        <v>179703</v>
      </c>
      <c r="H335" s="44">
        <f t="shared" si="10"/>
        <v>0.1023</v>
      </c>
      <c r="I335" s="200" t="s">
        <v>870</v>
      </c>
      <c r="J335" s="202" t="s">
        <v>870</v>
      </c>
      <c r="K335"/>
      <c r="L335"/>
      <c r="M335" s="47"/>
      <c r="N335" s="47"/>
      <c r="O335" s="47"/>
      <c r="P335" s="47"/>
      <c r="Q335" s="20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</row>
    <row r="336" spans="1:485" s="40" customFormat="1" x14ac:dyDescent="0.2">
      <c r="A336" s="46" t="s">
        <v>560</v>
      </c>
      <c r="B336" s="47" t="s">
        <v>561</v>
      </c>
      <c r="C336" s="47" t="s">
        <v>333</v>
      </c>
      <c r="D336" s="47" t="s">
        <v>567</v>
      </c>
      <c r="E336" s="26">
        <v>788263</v>
      </c>
      <c r="F336" s="131">
        <v>798947</v>
      </c>
      <c r="G336" s="2">
        <f t="shared" si="11"/>
        <v>10684</v>
      </c>
      <c r="H336" s="44">
        <f t="shared" si="10"/>
        <v>1.3599999999999999E-2</v>
      </c>
      <c r="I336" s="200" t="s">
        <v>870</v>
      </c>
      <c r="J336" s="202" t="s">
        <v>870</v>
      </c>
      <c r="K336"/>
      <c r="L336"/>
      <c r="M336" s="47"/>
      <c r="N336" s="47"/>
      <c r="O336" s="47"/>
      <c r="P336" s="47"/>
      <c r="Q336" s="205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</row>
    <row r="337" spans="1:485" s="40" customFormat="1" x14ac:dyDescent="0.2">
      <c r="A337" s="46" t="s">
        <v>568</v>
      </c>
      <c r="B337" s="47" t="s">
        <v>569</v>
      </c>
      <c r="C337" s="47" t="s">
        <v>12</v>
      </c>
      <c r="D337" s="47" t="s">
        <v>570</v>
      </c>
      <c r="E337" s="26">
        <v>20366</v>
      </c>
      <c r="F337" s="131">
        <v>19357</v>
      </c>
      <c r="G337" s="2">
        <f t="shared" si="11"/>
        <v>-1009</v>
      </c>
      <c r="H337" s="44">
        <f t="shared" si="10"/>
        <v>-4.9500000000000002E-2</v>
      </c>
      <c r="I337" s="200">
        <v>1</v>
      </c>
      <c r="J337" s="202">
        <v>1</v>
      </c>
      <c r="K337"/>
      <c r="L337"/>
      <c r="M337" s="47"/>
      <c r="N337" s="47"/>
      <c r="O337" s="47"/>
      <c r="P337" s="47"/>
      <c r="Q337" s="205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</row>
    <row r="338" spans="1:485" s="40" customFormat="1" x14ac:dyDescent="0.2">
      <c r="A338" s="46" t="s">
        <v>568</v>
      </c>
      <c r="B338" s="47" t="s">
        <v>569</v>
      </c>
      <c r="C338" s="47" t="s">
        <v>571</v>
      </c>
      <c r="D338" s="47" t="s">
        <v>572</v>
      </c>
      <c r="E338" s="26">
        <v>1504103</v>
      </c>
      <c r="F338" s="131">
        <v>1448632</v>
      </c>
      <c r="G338" s="2">
        <f t="shared" si="11"/>
        <v>-55471</v>
      </c>
      <c r="H338" s="44">
        <f t="shared" si="10"/>
        <v>-3.6900000000000002E-2</v>
      </c>
      <c r="I338" s="200" t="s">
        <v>870</v>
      </c>
      <c r="J338" s="202" t="s">
        <v>870</v>
      </c>
      <c r="K338"/>
      <c r="L338"/>
      <c r="M338" s="47"/>
      <c r="N338" s="47"/>
      <c r="O338" s="47"/>
      <c r="P338" s="47"/>
      <c r="Q338" s="205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</row>
    <row r="339" spans="1:485" s="40" customFormat="1" x14ac:dyDescent="0.2">
      <c r="A339" s="48" t="s">
        <v>568</v>
      </c>
      <c r="B339" s="49" t="s">
        <v>569</v>
      </c>
      <c r="C339" s="49" t="s">
        <v>573</v>
      </c>
      <c r="D339" s="49" t="s">
        <v>574</v>
      </c>
      <c r="E339" s="26">
        <v>1695298</v>
      </c>
      <c r="F339" s="131">
        <v>1744006</v>
      </c>
      <c r="G339" s="2">
        <f t="shared" si="11"/>
        <v>48708</v>
      </c>
      <c r="H339" s="44">
        <f t="shared" si="10"/>
        <v>2.87E-2</v>
      </c>
      <c r="I339" s="200" t="s">
        <v>870</v>
      </c>
      <c r="J339" s="202" t="s">
        <v>870</v>
      </c>
      <c r="K339"/>
      <c r="L339"/>
      <c r="M339" s="49"/>
      <c r="N339" s="49"/>
      <c r="O339" s="49"/>
      <c r="P339" s="49"/>
      <c r="Q339" s="205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</row>
    <row r="340" spans="1:485" s="40" customFormat="1" x14ac:dyDescent="0.2">
      <c r="A340" s="48" t="s">
        <v>568</v>
      </c>
      <c r="B340" s="49" t="s">
        <v>569</v>
      </c>
      <c r="C340" s="49" t="s">
        <v>577</v>
      </c>
      <c r="D340" s="49" t="s">
        <v>578</v>
      </c>
      <c r="E340" s="26">
        <v>1840845</v>
      </c>
      <c r="F340" s="131">
        <v>1928553</v>
      </c>
      <c r="G340" s="2">
        <f t="shared" si="11"/>
        <v>87708</v>
      </c>
      <c r="H340" s="44">
        <f t="shared" si="10"/>
        <v>4.7600000000000003E-2</v>
      </c>
      <c r="I340" s="200" t="s">
        <v>870</v>
      </c>
      <c r="J340" s="202" t="s">
        <v>870</v>
      </c>
      <c r="K340"/>
      <c r="L340"/>
      <c r="M340" s="49"/>
      <c r="N340" s="49"/>
      <c r="O340" s="49"/>
      <c r="P340" s="49"/>
      <c r="Q340" s="205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</row>
    <row r="341" spans="1:485" s="40" customFormat="1" x14ac:dyDescent="0.2">
      <c r="A341" s="48" t="s">
        <v>568</v>
      </c>
      <c r="B341" s="49" t="s">
        <v>569</v>
      </c>
      <c r="C341" s="49" t="s">
        <v>580</v>
      </c>
      <c r="D341" s="49" t="s">
        <v>581</v>
      </c>
      <c r="E341" s="26">
        <v>2471831</v>
      </c>
      <c r="F341" s="131">
        <v>2575882</v>
      </c>
      <c r="G341" s="2">
        <f t="shared" si="11"/>
        <v>104051</v>
      </c>
      <c r="H341" s="44">
        <f t="shared" si="10"/>
        <v>4.2099999999999999E-2</v>
      </c>
      <c r="I341" s="200" t="s">
        <v>870</v>
      </c>
      <c r="J341" s="202" t="s">
        <v>870</v>
      </c>
      <c r="K341"/>
      <c r="L341"/>
      <c r="M341" s="49"/>
      <c r="N341" s="49"/>
      <c r="O341" s="49"/>
      <c r="P341" s="49"/>
      <c r="Q341" s="205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</row>
    <row r="342" spans="1:485" s="40" customFormat="1" x14ac:dyDescent="0.2">
      <c r="A342" s="48" t="s">
        <v>568</v>
      </c>
      <c r="B342" s="49" t="s">
        <v>569</v>
      </c>
      <c r="C342" s="49" t="s">
        <v>582</v>
      </c>
      <c r="D342" s="49" t="s">
        <v>583</v>
      </c>
      <c r="E342" s="26">
        <v>1972082</v>
      </c>
      <c r="F342" s="131">
        <v>2061608</v>
      </c>
      <c r="G342" s="2">
        <f t="shared" si="11"/>
        <v>89526</v>
      </c>
      <c r="H342" s="44">
        <f t="shared" si="10"/>
        <v>4.5400000000000003E-2</v>
      </c>
      <c r="I342" s="200" t="s">
        <v>870</v>
      </c>
      <c r="J342" s="202" t="s">
        <v>870</v>
      </c>
      <c r="K342"/>
      <c r="L342"/>
      <c r="M342" s="49"/>
      <c r="N342" s="49"/>
      <c r="O342" s="49"/>
      <c r="P342" s="49"/>
      <c r="Q342" s="205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</row>
    <row r="343" spans="1:485" s="40" customFormat="1" x14ac:dyDescent="0.2">
      <c r="A343" s="48" t="s">
        <v>568</v>
      </c>
      <c r="B343" s="49" t="s">
        <v>569</v>
      </c>
      <c r="C343" s="49" t="s">
        <v>584</v>
      </c>
      <c r="D343" s="49" t="s">
        <v>585</v>
      </c>
      <c r="E343" s="26">
        <v>1826276</v>
      </c>
      <c r="F343" s="131">
        <v>2202812</v>
      </c>
      <c r="G343" s="2">
        <f t="shared" si="11"/>
        <v>376536</v>
      </c>
      <c r="H343" s="44">
        <f t="shared" si="10"/>
        <v>0.20619999999999999</v>
      </c>
      <c r="I343" s="200" t="s">
        <v>870</v>
      </c>
      <c r="J343" s="202" t="s">
        <v>870</v>
      </c>
      <c r="K343"/>
      <c r="L343"/>
      <c r="M343" s="49"/>
      <c r="N343" s="49"/>
      <c r="O343" s="49"/>
      <c r="P343" s="49"/>
      <c r="Q343" s="205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</row>
    <row r="344" spans="1:485" s="40" customFormat="1" x14ac:dyDescent="0.2">
      <c r="A344" s="48" t="s">
        <v>568</v>
      </c>
      <c r="B344" s="49" t="s">
        <v>569</v>
      </c>
      <c r="C344" s="49" t="s">
        <v>882</v>
      </c>
      <c r="D344" s="49" t="s">
        <v>884</v>
      </c>
      <c r="E344" s="26">
        <v>18913810</v>
      </c>
      <c r="F344" s="131">
        <v>20497335</v>
      </c>
      <c r="G344" s="2">
        <f t="shared" si="11"/>
        <v>1583525</v>
      </c>
      <c r="H344" s="44">
        <f t="shared" si="10"/>
        <v>8.3699999999999997E-2</v>
      </c>
      <c r="I344" s="200" t="s">
        <v>870</v>
      </c>
      <c r="J344" s="202" t="s">
        <v>870</v>
      </c>
      <c r="K344"/>
      <c r="L344"/>
      <c r="M344" s="49"/>
      <c r="N344" s="49"/>
      <c r="O344" s="49"/>
      <c r="P344" s="49"/>
      <c r="Q344" s="205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</row>
    <row r="345" spans="1:485" s="40" customFormat="1" x14ac:dyDescent="0.2">
      <c r="A345" s="48" t="s">
        <v>568</v>
      </c>
      <c r="B345" s="49" t="s">
        <v>569</v>
      </c>
      <c r="C345" s="49" t="s">
        <v>885</v>
      </c>
      <c r="D345" s="49" t="s">
        <v>886</v>
      </c>
      <c r="E345" s="26">
        <v>4459830</v>
      </c>
      <c r="F345" s="131">
        <v>6312681</v>
      </c>
      <c r="G345" s="2">
        <f t="shared" si="11"/>
        <v>1852851</v>
      </c>
      <c r="H345" s="44">
        <v>1</v>
      </c>
      <c r="I345" s="200" t="s">
        <v>870</v>
      </c>
      <c r="J345" s="202" t="s">
        <v>870</v>
      </c>
      <c r="K345"/>
      <c r="L345"/>
      <c r="M345" s="49"/>
      <c r="N345" s="49"/>
      <c r="O345" s="49"/>
      <c r="P345" s="49"/>
      <c r="Q345" s="20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</row>
    <row r="346" spans="1:485" s="40" customFormat="1" x14ac:dyDescent="0.2">
      <c r="A346" s="48" t="s">
        <v>568</v>
      </c>
      <c r="B346" s="49" t="s">
        <v>569</v>
      </c>
      <c r="C346" s="49" t="s">
        <v>588</v>
      </c>
      <c r="D346" s="49" t="s">
        <v>589</v>
      </c>
      <c r="E346" s="26">
        <v>5486488</v>
      </c>
      <c r="F346" s="131">
        <v>5863225</v>
      </c>
      <c r="G346" s="2">
        <f t="shared" si="11"/>
        <v>376737</v>
      </c>
      <c r="H346" s="44">
        <f t="shared" si="10"/>
        <v>6.8699999999999997E-2</v>
      </c>
      <c r="I346" s="200" t="s">
        <v>870</v>
      </c>
      <c r="J346" s="202" t="s">
        <v>870</v>
      </c>
      <c r="K346"/>
      <c r="L346"/>
      <c r="M346" s="49"/>
      <c r="N346" s="49"/>
      <c r="O346" s="49"/>
      <c r="P346" s="49"/>
      <c r="Q346" s="205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</row>
    <row r="347" spans="1:485" s="40" customFormat="1" x14ac:dyDescent="0.2">
      <c r="A347" s="48" t="s">
        <v>568</v>
      </c>
      <c r="B347" s="49" t="s">
        <v>569</v>
      </c>
      <c r="C347" s="49" t="s">
        <v>590</v>
      </c>
      <c r="D347" s="49" t="s">
        <v>591</v>
      </c>
      <c r="E347" s="26">
        <v>2602810</v>
      </c>
      <c r="F347" s="131">
        <v>3001154</v>
      </c>
      <c r="G347" s="2">
        <f t="shared" si="11"/>
        <v>398344</v>
      </c>
      <c r="H347" s="44">
        <f t="shared" si="10"/>
        <v>0.153</v>
      </c>
      <c r="I347" s="200" t="s">
        <v>870</v>
      </c>
      <c r="J347" s="202" t="s">
        <v>870</v>
      </c>
      <c r="K347"/>
      <c r="L347"/>
      <c r="M347" s="49"/>
      <c r="N347" s="49"/>
      <c r="O347" s="49"/>
      <c r="P347" s="49"/>
      <c r="Q347" s="205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</row>
    <row r="348" spans="1:485" s="40" customFormat="1" x14ac:dyDescent="0.2">
      <c r="A348" s="48" t="s">
        <v>568</v>
      </c>
      <c r="B348" s="49" t="s">
        <v>569</v>
      </c>
      <c r="C348" s="49" t="s">
        <v>889</v>
      </c>
      <c r="D348" s="49" t="s">
        <v>888</v>
      </c>
      <c r="E348" s="26">
        <v>26245665</v>
      </c>
      <c r="F348" s="131">
        <v>42703143</v>
      </c>
      <c r="G348" s="2">
        <f t="shared" si="11"/>
        <v>16457478</v>
      </c>
      <c r="H348" s="44">
        <v>1</v>
      </c>
      <c r="I348" s="200" t="s">
        <v>870</v>
      </c>
      <c r="J348" s="202" t="s">
        <v>870</v>
      </c>
      <c r="K348"/>
      <c r="L348"/>
      <c r="M348" s="49"/>
      <c r="N348" s="49"/>
      <c r="O348" s="49"/>
      <c r="P348" s="49"/>
      <c r="Q348" s="205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</row>
    <row r="349" spans="1:485" s="40" customFormat="1" x14ac:dyDescent="0.2">
      <c r="A349" s="46" t="s">
        <v>568</v>
      </c>
      <c r="B349" s="47" t="s">
        <v>569</v>
      </c>
      <c r="C349" s="47" t="s">
        <v>26</v>
      </c>
      <c r="D349" s="47" t="s">
        <v>592</v>
      </c>
      <c r="E349" s="26">
        <v>63071832</v>
      </c>
      <c r="F349" s="131">
        <v>67289064</v>
      </c>
      <c r="G349" s="2">
        <f t="shared" si="11"/>
        <v>4217232</v>
      </c>
      <c r="H349" s="44">
        <f t="shared" si="10"/>
        <v>6.6900000000000001E-2</v>
      </c>
      <c r="I349" s="200" t="s">
        <v>870</v>
      </c>
      <c r="J349" s="202" t="s">
        <v>870</v>
      </c>
      <c r="K349"/>
      <c r="L349"/>
      <c r="M349" s="47"/>
      <c r="N349" s="47"/>
      <c r="O349" s="47"/>
      <c r="P349" s="47"/>
      <c r="Q349" s="205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</row>
    <row r="350" spans="1:485" s="40" customFormat="1" x14ac:dyDescent="0.2">
      <c r="A350" s="46" t="s">
        <v>568</v>
      </c>
      <c r="B350" s="47" t="s">
        <v>569</v>
      </c>
      <c r="C350" s="47" t="s">
        <v>79</v>
      </c>
      <c r="D350" s="47" t="s">
        <v>593</v>
      </c>
      <c r="E350" s="26">
        <v>239870</v>
      </c>
      <c r="F350" s="131">
        <v>299983</v>
      </c>
      <c r="G350" s="2">
        <f t="shared" si="11"/>
        <v>60113</v>
      </c>
      <c r="H350" s="44">
        <f t="shared" si="10"/>
        <v>0.25059999999999999</v>
      </c>
      <c r="I350" s="200">
        <v>1</v>
      </c>
      <c r="J350" s="202" t="s">
        <v>870</v>
      </c>
      <c r="K350"/>
      <c r="L350"/>
      <c r="M350" s="47"/>
      <c r="N350" s="47"/>
      <c r="O350" s="47"/>
      <c r="P350" s="47"/>
      <c r="Q350" s="205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</row>
    <row r="351" spans="1:485" s="40" customFormat="1" x14ac:dyDescent="0.2">
      <c r="A351" s="46" t="s">
        <v>568</v>
      </c>
      <c r="B351" s="47" t="s">
        <v>569</v>
      </c>
      <c r="C351" s="47" t="s">
        <v>16</v>
      </c>
      <c r="D351" s="47" t="s">
        <v>594</v>
      </c>
      <c r="E351" s="26">
        <v>17724871</v>
      </c>
      <c r="F351" s="131">
        <v>18678092</v>
      </c>
      <c r="G351" s="2">
        <f t="shared" si="11"/>
        <v>953221</v>
      </c>
      <c r="H351" s="44">
        <f t="shared" si="10"/>
        <v>5.3800000000000001E-2</v>
      </c>
      <c r="I351" s="200" t="s">
        <v>870</v>
      </c>
      <c r="J351" s="202" t="s">
        <v>870</v>
      </c>
      <c r="K351"/>
      <c r="L351"/>
      <c r="M351" s="47"/>
      <c r="N351" s="47"/>
      <c r="O351" s="47"/>
      <c r="P351" s="47"/>
      <c r="Q351" s="205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</row>
    <row r="352" spans="1:485" s="40" customFormat="1" x14ac:dyDescent="0.2">
      <c r="A352" s="46" t="s">
        <v>568</v>
      </c>
      <c r="B352" s="47" t="s">
        <v>569</v>
      </c>
      <c r="C352" s="47" t="s">
        <v>59</v>
      </c>
      <c r="D352" s="47" t="s">
        <v>595</v>
      </c>
      <c r="E352" s="26">
        <v>11473253</v>
      </c>
      <c r="F352" s="131">
        <v>13800854</v>
      </c>
      <c r="G352" s="2">
        <f t="shared" si="11"/>
        <v>2327601</v>
      </c>
      <c r="H352" s="44">
        <f t="shared" si="10"/>
        <v>0.2029</v>
      </c>
      <c r="I352" s="200" t="s">
        <v>870</v>
      </c>
      <c r="J352" s="202" t="s">
        <v>870</v>
      </c>
      <c r="K352"/>
      <c r="L352"/>
      <c r="M352" s="47"/>
      <c r="N352" s="47"/>
      <c r="O352" s="47"/>
      <c r="P352" s="47"/>
      <c r="Q352" s="205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</row>
    <row r="353" spans="1:485" s="40" customFormat="1" x14ac:dyDescent="0.2">
      <c r="A353" s="46" t="s">
        <v>568</v>
      </c>
      <c r="B353" s="47" t="s">
        <v>569</v>
      </c>
      <c r="C353" s="47" t="s">
        <v>37</v>
      </c>
      <c r="D353" s="47" t="s">
        <v>596</v>
      </c>
      <c r="E353" s="26">
        <v>7794951</v>
      </c>
      <c r="F353" s="131">
        <v>8219777</v>
      </c>
      <c r="G353" s="2">
        <f t="shared" si="11"/>
        <v>424826</v>
      </c>
      <c r="H353" s="44">
        <f t="shared" si="10"/>
        <v>5.45E-2</v>
      </c>
      <c r="I353" s="200" t="s">
        <v>870</v>
      </c>
      <c r="J353" s="202" t="s">
        <v>870</v>
      </c>
      <c r="K353"/>
      <c r="L353"/>
      <c r="M353" s="47"/>
      <c r="N353" s="47"/>
      <c r="O353" s="47"/>
      <c r="P353" s="47"/>
      <c r="Q353" s="205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</row>
    <row r="354" spans="1:485" s="40" customFormat="1" x14ac:dyDescent="0.2">
      <c r="A354" s="46" t="s">
        <v>568</v>
      </c>
      <c r="B354" s="47" t="s">
        <v>569</v>
      </c>
      <c r="C354" s="47" t="s">
        <v>67</v>
      </c>
      <c r="D354" s="47" t="s">
        <v>597</v>
      </c>
      <c r="E354" s="26">
        <v>3587300</v>
      </c>
      <c r="F354" s="131">
        <v>3691305</v>
      </c>
      <c r="G354" s="2">
        <f t="shared" si="11"/>
        <v>104005</v>
      </c>
      <c r="H354" s="44">
        <f t="shared" si="10"/>
        <v>2.9000000000000001E-2</v>
      </c>
      <c r="I354" s="200" t="s">
        <v>870</v>
      </c>
      <c r="J354" s="202" t="s">
        <v>870</v>
      </c>
      <c r="K354"/>
      <c r="L354"/>
      <c r="M354" s="47"/>
      <c r="N354" s="47"/>
      <c r="O354" s="47"/>
      <c r="P354" s="47"/>
      <c r="Q354" s="205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</row>
    <row r="355" spans="1:485" s="40" customFormat="1" x14ac:dyDescent="0.2">
      <c r="A355" s="46" t="s">
        <v>568</v>
      </c>
      <c r="B355" s="47" t="s">
        <v>569</v>
      </c>
      <c r="C355" s="47" t="s">
        <v>93</v>
      </c>
      <c r="D355" s="47" t="s">
        <v>598</v>
      </c>
      <c r="E355" s="26">
        <v>39337493</v>
      </c>
      <c r="F355" s="131">
        <v>44870069</v>
      </c>
      <c r="G355" s="2">
        <f t="shared" si="11"/>
        <v>5532576</v>
      </c>
      <c r="H355" s="44">
        <f t="shared" si="10"/>
        <v>0.1406</v>
      </c>
      <c r="I355" s="200" t="s">
        <v>870</v>
      </c>
      <c r="J355" s="202" t="s">
        <v>870</v>
      </c>
      <c r="K355"/>
      <c r="L355"/>
      <c r="M355" s="47"/>
      <c r="N355" s="47"/>
      <c r="O355" s="47"/>
      <c r="P355" s="47"/>
      <c r="Q355" s="20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</row>
    <row r="356" spans="1:485" s="40" customFormat="1" x14ac:dyDescent="0.2">
      <c r="A356" s="46" t="s">
        <v>568</v>
      </c>
      <c r="B356" s="47" t="s">
        <v>569</v>
      </c>
      <c r="C356" s="47" t="s">
        <v>356</v>
      </c>
      <c r="D356" s="47" t="s">
        <v>599</v>
      </c>
      <c r="E356" s="26">
        <v>2637717</v>
      </c>
      <c r="F356" s="131">
        <v>3017797</v>
      </c>
      <c r="G356" s="2">
        <f t="shared" si="11"/>
        <v>380080</v>
      </c>
      <c r="H356" s="44">
        <f t="shared" si="10"/>
        <v>0.14410000000000001</v>
      </c>
      <c r="I356" s="200" t="s">
        <v>870</v>
      </c>
      <c r="J356" s="202" t="s">
        <v>870</v>
      </c>
      <c r="K356"/>
      <c r="L356"/>
      <c r="M356" s="47"/>
      <c r="N356" s="47"/>
      <c r="O356" s="47"/>
      <c r="P356" s="47"/>
      <c r="Q356" s="205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</row>
    <row r="357" spans="1:485" s="40" customFormat="1" x14ac:dyDescent="0.2">
      <c r="A357" s="46" t="s">
        <v>568</v>
      </c>
      <c r="B357" s="47" t="s">
        <v>569</v>
      </c>
      <c r="C357" s="47" t="s">
        <v>600</v>
      </c>
      <c r="D357" s="47" t="s">
        <v>601</v>
      </c>
      <c r="E357" s="26">
        <v>5592397</v>
      </c>
      <c r="F357" s="131">
        <v>6066065</v>
      </c>
      <c r="G357" s="2">
        <f t="shared" si="11"/>
        <v>473668</v>
      </c>
      <c r="H357" s="44">
        <f t="shared" si="10"/>
        <v>8.4699999999999998E-2</v>
      </c>
      <c r="I357" s="200" t="s">
        <v>870</v>
      </c>
      <c r="J357" s="202" t="s">
        <v>870</v>
      </c>
      <c r="K357"/>
      <c r="L357"/>
      <c r="M357" s="47"/>
      <c r="N357" s="47"/>
      <c r="O357" s="47"/>
      <c r="P357" s="47"/>
      <c r="Q357" s="205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</row>
    <row r="358" spans="1:485" s="40" customFormat="1" x14ac:dyDescent="0.2">
      <c r="A358" s="46" t="s">
        <v>568</v>
      </c>
      <c r="B358" s="47" t="s">
        <v>569</v>
      </c>
      <c r="C358" s="47" t="s">
        <v>443</v>
      </c>
      <c r="D358" s="47" t="s">
        <v>602</v>
      </c>
      <c r="E358" s="26">
        <v>49543226</v>
      </c>
      <c r="F358" s="131">
        <v>52310766</v>
      </c>
      <c r="G358" s="2">
        <f t="shared" si="11"/>
        <v>2767540</v>
      </c>
      <c r="H358" s="44">
        <f t="shared" si="10"/>
        <v>5.5899999999999998E-2</v>
      </c>
      <c r="I358" s="200" t="s">
        <v>870</v>
      </c>
      <c r="J358" s="202" t="s">
        <v>870</v>
      </c>
      <c r="K358"/>
      <c r="L358"/>
      <c r="M358" s="47"/>
      <c r="N358" s="47"/>
      <c r="O358" s="47"/>
      <c r="P358" s="47"/>
      <c r="Q358" s="205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</row>
    <row r="359" spans="1:485" s="40" customFormat="1" x14ac:dyDescent="0.2">
      <c r="A359" s="46" t="s">
        <v>568</v>
      </c>
      <c r="B359" s="47" t="s">
        <v>569</v>
      </c>
      <c r="C359" s="47" t="s">
        <v>603</v>
      </c>
      <c r="D359" s="47" t="s">
        <v>604</v>
      </c>
      <c r="E359" s="26">
        <v>4214825</v>
      </c>
      <c r="F359" s="131">
        <v>4598964</v>
      </c>
      <c r="G359" s="2">
        <f t="shared" si="11"/>
        <v>384139</v>
      </c>
      <c r="H359" s="44">
        <f t="shared" si="10"/>
        <v>9.11E-2</v>
      </c>
      <c r="I359" s="200" t="s">
        <v>870</v>
      </c>
      <c r="J359" s="202" t="s">
        <v>870</v>
      </c>
      <c r="K359"/>
      <c r="L359"/>
      <c r="M359" s="47"/>
      <c r="N359" s="47"/>
      <c r="O359" s="47"/>
      <c r="P359" s="47"/>
      <c r="Q359" s="205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</row>
    <row r="360" spans="1:485" s="40" customFormat="1" x14ac:dyDescent="0.2">
      <c r="A360" s="46" t="s">
        <v>568</v>
      </c>
      <c r="B360" s="47" t="s">
        <v>569</v>
      </c>
      <c r="C360" s="47" t="s">
        <v>547</v>
      </c>
      <c r="D360" s="47" t="s">
        <v>605</v>
      </c>
      <c r="E360" s="26">
        <v>8974299</v>
      </c>
      <c r="F360" s="131">
        <v>9737561</v>
      </c>
      <c r="G360" s="2">
        <f t="shared" si="11"/>
        <v>763262</v>
      </c>
      <c r="H360" s="44">
        <f t="shared" si="10"/>
        <v>8.5000000000000006E-2</v>
      </c>
      <c r="I360" s="200" t="s">
        <v>870</v>
      </c>
      <c r="J360" s="202" t="s">
        <v>870</v>
      </c>
      <c r="K360"/>
      <c r="L360"/>
      <c r="M360" s="47"/>
      <c r="N360" s="47"/>
      <c r="O360" s="47"/>
      <c r="P360" s="47"/>
      <c r="Q360" s="205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</row>
    <row r="361" spans="1:485" s="40" customFormat="1" x14ac:dyDescent="0.2">
      <c r="A361" s="46" t="s">
        <v>568</v>
      </c>
      <c r="B361" s="47" t="s">
        <v>569</v>
      </c>
      <c r="C361" s="47" t="s">
        <v>410</v>
      </c>
      <c r="D361" s="47" t="s">
        <v>606</v>
      </c>
      <c r="E361" s="26">
        <v>125243184</v>
      </c>
      <c r="F361" s="131">
        <v>122770589</v>
      </c>
      <c r="G361" s="2">
        <f t="shared" si="11"/>
        <v>-2472595</v>
      </c>
      <c r="H361" s="44">
        <f t="shared" si="10"/>
        <v>-1.9699999999999999E-2</v>
      </c>
      <c r="I361" s="200" t="s">
        <v>870</v>
      </c>
      <c r="J361" s="202" t="s">
        <v>870</v>
      </c>
      <c r="K361"/>
      <c r="L361"/>
      <c r="M361" s="47"/>
      <c r="N361" s="47"/>
      <c r="O361" s="47"/>
      <c r="P361" s="47"/>
      <c r="Q361" s="205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</row>
    <row r="362" spans="1:485" s="40" customFormat="1" x14ac:dyDescent="0.2">
      <c r="A362" s="48" t="s">
        <v>568</v>
      </c>
      <c r="B362" s="49" t="s">
        <v>569</v>
      </c>
      <c r="C362" s="49" t="s">
        <v>859</v>
      </c>
      <c r="D362" s="49" t="s">
        <v>873</v>
      </c>
      <c r="E362" s="26">
        <v>896159</v>
      </c>
      <c r="F362" s="131">
        <v>938857</v>
      </c>
      <c r="G362" s="2">
        <f t="shared" si="11"/>
        <v>42698</v>
      </c>
      <c r="H362" s="44">
        <f t="shared" si="10"/>
        <v>4.7600000000000003E-2</v>
      </c>
      <c r="I362" s="200" t="s">
        <v>870</v>
      </c>
      <c r="J362" s="202" t="s">
        <v>870</v>
      </c>
      <c r="K362"/>
      <c r="L362"/>
      <c r="M362" s="49"/>
      <c r="N362" s="49"/>
      <c r="O362" s="49"/>
      <c r="P362" s="49"/>
      <c r="Q362" s="206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</row>
    <row r="363" spans="1:485" s="40" customFormat="1" x14ac:dyDescent="0.2">
      <c r="A363" s="203" t="s">
        <v>568</v>
      </c>
      <c r="B363" s="203" t="s">
        <v>569</v>
      </c>
      <c r="C363" s="203" t="s">
        <v>900</v>
      </c>
      <c r="D363" s="203" t="s">
        <v>901</v>
      </c>
      <c r="E363" s="26">
        <v>0</v>
      </c>
      <c r="F363" s="54">
        <v>143166</v>
      </c>
      <c r="G363" s="2">
        <f t="shared" si="11"/>
        <v>143166</v>
      </c>
      <c r="H363" s="44">
        <v>0</v>
      </c>
      <c r="I363" s="200" t="s">
        <v>870</v>
      </c>
      <c r="J363" s="202" t="s">
        <v>870</v>
      </c>
      <c r="K363" s="172"/>
      <c r="L363" s="172"/>
      <c r="M363" s="47"/>
      <c r="N363" s="47"/>
      <c r="O363" s="47"/>
      <c r="P363" s="47"/>
      <c r="Q363" s="206"/>
      <c r="R363" s="172"/>
      <c r="S363" s="172"/>
      <c r="T363" s="172"/>
      <c r="U363" s="172"/>
      <c r="V363" s="172"/>
      <c r="W363" s="172"/>
      <c r="X363" s="172"/>
      <c r="Y363" s="172"/>
      <c r="Z363" s="172"/>
      <c r="AA363" s="172"/>
      <c r="AB363" s="172"/>
      <c r="AC363" s="172"/>
      <c r="AD363" s="172"/>
      <c r="AE363" s="172"/>
      <c r="AF363" s="172"/>
      <c r="AG363" s="172"/>
      <c r="AH363" s="172"/>
      <c r="AI363" s="172"/>
      <c r="AJ363" s="172"/>
      <c r="AK363" s="172"/>
      <c r="AL363" s="172"/>
      <c r="AM363" s="172"/>
      <c r="AN363" s="172"/>
      <c r="AO363" s="172"/>
      <c r="AP363" s="172"/>
      <c r="AQ363" s="172"/>
      <c r="AR363" s="172"/>
      <c r="AS363" s="172"/>
      <c r="AT363" s="172"/>
      <c r="AU363" s="172"/>
      <c r="AV363" s="172"/>
      <c r="AW363" s="172"/>
      <c r="AX363" s="172"/>
      <c r="AY363" s="172"/>
      <c r="AZ363" s="172"/>
      <c r="BA363" s="172"/>
      <c r="BB363" s="172"/>
      <c r="BC363" s="172"/>
      <c r="BD363" s="172"/>
      <c r="BE363" s="172"/>
      <c r="BF363" s="172"/>
      <c r="BG363" s="172"/>
      <c r="BH363" s="172"/>
      <c r="BI363" s="172"/>
      <c r="BJ363" s="172"/>
      <c r="BK363" s="172"/>
      <c r="BL363" s="172"/>
      <c r="BM363" s="172"/>
      <c r="BN363" s="172"/>
      <c r="BO363" s="172"/>
      <c r="BP363" s="172"/>
      <c r="BQ363" s="172"/>
      <c r="BR363" s="172"/>
      <c r="BS363" s="172"/>
      <c r="BT363" s="172"/>
      <c r="BU363" s="172"/>
      <c r="BV363" s="172"/>
      <c r="BW363" s="172"/>
      <c r="BX363" s="172"/>
      <c r="BY363" s="172"/>
      <c r="BZ363" s="172"/>
      <c r="CA363" s="172"/>
      <c r="CB363" s="172"/>
      <c r="CC363" s="172"/>
      <c r="CD363" s="172"/>
      <c r="CE363" s="172"/>
      <c r="CF363" s="172"/>
      <c r="CG363" s="172"/>
      <c r="CH363" s="172"/>
      <c r="CI363" s="172"/>
      <c r="CJ363" s="172"/>
      <c r="CK363" s="172"/>
      <c r="CL363" s="172"/>
      <c r="CM363" s="172"/>
      <c r="CN363" s="172"/>
      <c r="CO363" s="172"/>
      <c r="CP363" s="172"/>
      <c r="CQ363" s="172"/>
      <c r="CR363" s="172"/>
      <c r="CS363" s="172"/>
      <c r="CT363" s="172"/>
      <c r="CU363" s="172"/>
      <c r="CV363" s="172"/>
      <c r="CW363" s="172"/>
      <c r="CX363" s="172"/>
      <c r="CY363" s="172"/>
      <c r="CZ363" s="172"/>
      <c r="DA363" s="172"/>
      <c r="DB363" s="172"/>
      <c r="DC363" s="172"/>
      <c r="DD363" s="172"/>
      <c r="DE363" s="172"/>
      <c r="DF363" s="172"/>
      <c r="DG363" s="172"/>
      <c r="DH363" s="172"/>
      <c r="DI363" s="172"/>
      <c r="DJ363" s="172"/>
      <c r="DK363" s="172"/>
      <c r="DL363" s="172"/>
      <c r="DM363" s="172"/>
      <c r="DN363" s="172"/>
      <c r="DO363" s="172"/>
      <c r="DP363" s="172"/>
      <c r="DQ363" s="172"/>
      <c r="DR363" s="172"/>
      <c r="DS363" s="172"/>
      <c r="DT363" s="172"/>
      <c r="DU363" s="172"/>
      <c r="DV363" s="172"/>
      <c r="DW363" s="172"/>
      <c r="DX363" s="172"/>
      <c r="DY363" s="172"/>
      <c r="DZ363" s="172"/>
      <c r="EA363" s="172"/>
      <c r="EB363" s="172"/>
      <c r="EC363" s="172"/>
      <c r="ED363" s="172"/>
      <c r="EE363" s="172"/>
      <c r="EF363" s="172"/>
      <c r="EG363" s="172"/>
      <c r="EH363" s="172"/>
      <c r="EI363" s="172"/>
      <c r="EJ363" s="172"/>
      <c r="EK363" s="172"/>
      <c r="EL363" s="172"/>
      <c r="EM363" s="172"/>
      <c r="EN363" s="172"/>
      <c r="EO363" s="172"/>
      <c r="EP363" s="172"/>
      <c r="EQ363" s="172"/>
      <c r="ER363" s="172"/>
      <c r="ES363" s="172"/>
      <c r="ET363" s="172"/>
      <c r="EU363" s="172"/>
      <c r="EV363" s="172"/>
      <c r="EW363" s="172"/>
      <c r="EX363" s="172"/>
      <c r="EY363" s="172"/>
      <c r="EZ363" s="172"/>
      <c r="FA363" s="172"/>
      <c r="FB363" s="172"/>
      <c r="FC363" s="172"/>
      <c r="FD363" s="172"/>
      <c r="FE363" s="172"/>
      <c r="FF363" s="172"/>
      <c r="FG363" s="172"/>
      <c r="FH363" s="172"/>
      <c r="FI363" s="172"/>
      <c r="FJ363" s="172"/>
      <c r="FK363" s="172"/>
      <c r="FL363" s="172"/>
      <c r="FM363" s="172"/>
      <c r="FN363" s="172"/>
      <c r="FO363" s="172"/>
      <c r="FP363" s="172"/>
      <c r="FQ363" s="172"/>
      <c r="FR363" s="172"/>
      <c r="FS363" s="172"/>
      <c r="FT363" s="172"/>
      <c r="FU363" s="172"/>
      <c r="FV363" s="172"/>
      <c r="FW363" s="172"/>
      <c r="FX363" s="172"/>
      <c r="FY363" s="172"/>
      <c r="FZ363" s="172"/>
      <c r="GA363" s="172"/>
      <c r="GB363" s="172"/>
      <c r="GC363" s="172"/>
      <c r="GD363" s="172"/>
      <c r="GE363" s="172"/>
      <c r="GF363" s="172"/>
      <c r="GG363" s="172"/>
      <c r="GH363" s="172"/>
      <c r="GI363" s="172"/>
      <c r="GJ363" s="172"/>
      <c r="GK363" s="172"/>
      <c r="GL363" s="172"/>
      <c r="GM363" s="172"/>
      <c r="GN363" s="172"/>
      <c r="GO363" s="172"/>
      <c r="GP363" s="172"/>
      <c r="GQ363" s="172"/>
      <c r="GR363" s="172"/>
      <c r="GS363" s="172"/>
      <c r="GT363" s="172"/>
      <c r="GU363" s="172"/>
      <c r="GV363" s="172"/>
      <c r="GW363" s="172"/>
      <c r="GX363" s="172"/>
      <c r="GY363" s="172"/>
      <c r="GZ363" s="172"/>
      <c r="HA363" s="172"/>
      <c r="HB363" s="172"/>
      <c r="HC363" s="172"/>
      <c r="HD363" s="172"/>
      <c r="HE363" s="172"/>
      <c r="HF363" s="172"/>
      <c r="HG363" s="172"/>
      <c r="HH363" s="172"/>
      <c r="HI363" s="172"/>
      <c r="HJ363" s="172"/>
      <c r="HK363" s="172"/>
      <c r="HL363" s="172"/>
      <c r="HM363" s="172"/>
      <c r="HN363" s="172"/>
      <c r="HO363" s="172"/>
      <c r="HP363" s="172"/>
      <c r="HQ363" s="172"/>
      <c r="HR363" s="172"/>
      <c r="HS363" s="172"/>
      <c r="HT363" s="172"/>
      <c r="HU363" s="172"/>
      <c r="HV363" s="172"/>
      <c r="HW363" s="172"/>
      <c r="HX363" s="172"/>
      <c r="HY363" s="172"/>
      <c r="HZ363" s="172"/>
      <c r="IA363" s="172"/>
      <c r="IB363" s="172"/>
      <c r="IC363" s="172"/>
      <c r="ID363" s="172"/>
      <c r="IE363" s="172"/>
      <c r="IF363" s="172"/>
      <c r="IG363" s="172"/>
      <c r="IH363" s="172"/>
      <c r="II363" s="172"/>
      <c r="IJ363" s="172"/>
      <c r="IK363" s="172"/>
      <c r="IL363" s="172"/>
      <c r="IM363" s="172"/>
      <c r="IN363" s="172"/>
      <c r="IO363" s="172"/>
      <c r="IP363" s="172"/>
      <c r="IQ363" s="172"/>
      <c r="IR363" s="172"/>
      <c r="IS363" s="172"/>
      <c r="IT363" s="172"/>
      <c r="IU363" s="172"/>
      <c r="IV363" s="172"/>
      <c r="IW363" s="172"/>
      <c r="IX363" s="172"/>
      <c r="IY363" s="172"/>
      <c r="IZ363" s="172"/>
      <c r="JA363" s="172"/>
      <c r="JB363" s="172"/>
      <c r="JC363" s="172"/>
      <c r="JD363" s="172"/>
      <c r="JE363" s="172"/>
      <c r="JF363" s="172"/>
      <c r="JG363" s="172"/>
      <c r="JH363" s="172"/>
      <c r="JI363" s="172"/>
      <c r="JJ363" s="172"/>
      <c r="JK363" s="172"/>
      <c r="JL363" s="172"/>
      <c r="JM363" s="172"/>
      <c r="JN363" s="172"/>
      <c r="JO363" s="172"/>
      <c r="JP363" s="172"/>
      <c r="JQ363" s="172"/>
      <c r="JR363" s="172"/>
      <c r="JS363" s="172"/>
      <c r="JT363" s="172"/>
      <c r="JU363" s="172"/>
      <c r="JV363" s="172"/>
      <c r="JW363" s="172"/>
      <c r="JX363" s="172"/>
      <c r="JY363" s="172"/>
      <c r="JZ363" s="172"/>
      <c r="KA363" s="172"/>
      <c r="KB363" s="172"/>
      <c r="KC363" s="172"/>
      <c r="KD363" s="172"/>
      <c r="KE363" s="172"/>
      <c r="KF363" s="172"/>
      <c r="KG363" s="172"/>
      <c r="KH363" s="172"/>
      <c r="KI363" s="172"/>
      <c r="KJ363" s="172"/>
      <c r="KK363" s="172"/>
      <c r="KL363" s="172"/>
      <c r="KM363" s="172"/>
      <c r="KN363" s="172"/>
      <c r="KO363" s="172"/>
      <c r="KP363" s="172"/>
      <c r="KQ363" s="172"/>
      <c r="KR363" s="172"/>
      <c r="KS363" s="172"/>
      <c r="KT363" s="172"/>
      <c r="KU363" s="172"/>
      <c r="KV363" s="172"/>
      <c r="KW363" s="172"/>
      <c r="KX363" s="172"/>
      <c r="KY363" s="172"/>
      <c r="KZ363" s="172"/>
      <c r="LA363" s="172"/>
      <c r="LB363" s="172"/>
      <c r="LC363" s="172"/>
      <c r="LD363" s="172"/>
      <c r="LE363" s="172"/>
      <c r="LF363" s="172"/>
      <c r="LG363" s="172"/>
      <c r="LH363" s="172"/>
      <c r="LI363" s="172"/>
      <c r="LJ363" s="172"/>
      <c r="LK363" s="172"/>
      <c r="LL363" s="172"/>
      <c r="LM363" s="172"/>
      <c r="LN363" s="172"/>
      <c r="LO363" s="172"/>
      <c r="LP363" s="172"/>
      <c r="LQ363" s="172"/>
      <c r="LR363" s="172"/>
      <c r="LS363" s="172"/>
      <c r="LT363" s="172"/>
      <c r="LU363" s="172"/>
      <c r="LV363" s="172"/>
      <c r="LW363" s="172"/>
      <c r="LX363" s="172"/>
      <c r="LY363" s="172"/>
      <c r="LZ363" s="172"/>
      <c r="MA363" s="172"/>
      <c r="MB363" s="172"/>
      <c r="MC363" s="172"/>
      <c r="MD363" s="172"/>
      <c r="ME363" s="172"/>
      <c r="MF363" s="172"/>
      <c r="MG363" s="172"/>
      <c r="MH363" s="172"/>
      <c r="MI363" s="172"/>
      <c r="MJ363" s="172"/>
      <c r="MK363" s="172"/>
      <c r="ML363" s="172"/>
      <c r="MM363" s="172"/>
      <c r="MN363" s="172"/>
      <c r="MO363" s="172"/>
      <c r="MP363" s="172"/>
      <c r="MQ363" s="172"/>
      <c r="MR363" s="172"/>
      <c r="MS363" s="172"/>
      <c r="MT363" s="172"/>
      <c r="MU363" s="172"/>
      <c r="MV363" s="172"/>
      <c r="MW363" s="172"/>
      <c r="MX363" s="172"/>
      <c r="MY363" s="172"/>
      <c r="MZ363" s="172"/>
      <c r="NA363" s="172"/>
      <c r="NB363" s="172"/>
      <c r="NC363" s="172"/>
      <c r="ND363" s="172"/>
      <c r="NE363" s="172"/>
      <c r="NF363" s="172"/>
      <c r="NG363" s="172"/>
      <c r="NH363" s="172"/>
      <c r="NI363" s="172"/>
      <c r="NJ363" s="172"/>
      <c r="NK363" s="172"/>
      <c r="NL363" s="172"/>
      <c r="NM363" s="172"/>
      <c r="NN363" s="172"/>
      <c r="NO363" s="172"/>
      <c r="NP363" s="172"/>
      <c r="NQ363" s="172"/>
      <c r="NR363" s="172"/>
      <c r="NS363" s="172"/>
      <c r="NT363" s="172"/>
      <c r="NU363" s="172"/>
      <c r="NV363" s="172"/>
      <c r="NW363" s="172"/>
      <c r="NX363" s="172"/>
      <c r="NY363" s="172"/>
      <c r="NZ363" s="172"/>
      <c r="OA363" s="172"/>
      <c r="OB363" s="172"/>
      <c r="OC363" s="172"/>
      <c r="OD363" s="172"/>
      <c r="OE363" s="172"/>
      <c r="OF363" s="172"/>
      <c r="OG363" s="172"/>
      <c r="OH363" s="172"/>
      <c r="OI363" s="172"/>
      <c r="OJ363" s="172"/>
      <c r="OK363" s="172"/>
      <c r="OL363" s="172"/>
      <c r="OM363" s="172"/>
      <c r="ON363" s="172"/>
      <c r="OO363" s="172"/>
      <c r="OP363" s="172"/>
      <c r="OQ363" s="172"/>
      <c r="OR363" s="172"/>
      <c r="OS363" s="172"/>
      <c r="OT363" s="172"/>
      <c r="OU363" s="172"/>
      <c r="OV363" s="172"/>
      <c r="OW363" s="172"/>
      <c r="OX363" s="172"/>
      <c r="OY363" s="172"/>
      <c r="OZ363" s="172"/>
      <c r="PA363" s="172"/>
      <c r="PB363" s="172"/>
      <c r="PC363" s="172"/>
      <c r="PD363" s="172"/>
      <c r="PE363" s="172"/>
      <c r="PF363" s="172"/>
      <c r="PG363" s="172"/>
      <c r="PH363" s="172"/>
      <c r="PI363" s="172"/>
      <c r="PJ363" s="172"/>
      <c r="PK363" s="172"/>
      <c r="PL363" s="172"/>
      <c r="PM363" s="172"/>
      <c r="PN363" s="172"/>
      <c r="PO363" s="172"/>
      <c r="PP363" s="172"/>
      <c r="PQ363" s="172"/>
      <c r="PR363" s="172"/>
      <c r="PS363" s="172"/>
      <c r="PT363" s="172"/>
      <c r="PU363" s="172"/>
      <c r="PV363" s="172"/>
      <c r="PW363" s="172"/>
      <c r="PX363" s="172"/>
      <c r="PY363" s="172"/>
      <c r="PZ363" s="172"/>
      <c r="QA363" s="172"/>
      <c r="QB363" s="172"/>
      <c r="QC363" s="172"/>
      <c r="QD363" s="172"/>
      <c r="QE363" s="172"/>
      <c r="QF363" s="172"/>
      <c r="QG363" s="172"/>
      <c r="QH363" s="172"/>
      <c r="QI363" s="172"/>
      <c r="QJ363" s="172"/>
      <c r="QK363" s="172"/>
      <c r="QL363" s="172"/>
      <c r="QM363" s="172"/>
      <c r="QN363" s="172"/>
      <c r="QO363" s="172"/>
      <c r="QP363" s="172"/>
      <c r="QQ363" s="172"/>
      <c r="QR363" s="172"/>
      <c r="QS363" s="172"/>
      <c r="QT363" s="172"/>
      <c r="QU363" s="172"/>
      <c r="QV363" s="172"/>
      <c r="QW363" s="172"/>
      <c r="QX363" s="172"/>
      <c r="QY363" s="172"/>
      <c r="QZ363" s="172"/>
      <c r="RA363" s="172"/>
      <c r="RB363" s="172"/>
      <c r="RC363" s="172"/>
      <c r="RD363" s="172"/>
      <c r="RE363" s="172"/>
      <c r="RF363" s="172"/>
      <c r="RG363" s="172"/>
      <c r="RH363" s="172"/>
      <c r="RI363" s="172"/>
      <c r="RJ363" s="172"/>
      <c r="RK363" s="172"/>
      <c r="RL363" s="172"/>
      <c r="RM363" s="172"/>
      <c r="RN363" s="172"/>
      <c r="RO363" s="172"/>
      <c r="RP363" s="172"/>
      <c r="RQ363" s="172"/>
    </row>
    <row r="364" spans="1:485" s="40" customFormat="1" x14ac:dyDescent="0.2">
      <c r="A364" s="203" t="s">
        <v>568</v>
      </c>
      <c r="B364" s="203" t="s">
        <v>569</v>
      </c>
      <c r="C364" s="203" t="s">
        <v>902</v>
      </c>
      <c r="D364" s="203" t="s">
        <v>903</v>
      </c>
      <c r="E364" s="26">
        <v>0</v>
      </c>
      <c r="F364" s="54">
        <v>623862</v>
      </c>
      <c r="G364" s="2">
        <f t="shared" si="11"/>
        <v>623862</v>
      </c>
      <c r="H364" s="44">
        <v>0</v>
      </c>
      <c r="I364" s="200" t="s">
        <v>870</v>
      </c>
      <c r="J364" s="202" t="s">
        <v>870</v>
      </c>
      <c r="K364" s="172"/>
      <c r="L364" s="172"/>
      <c r="M364" s="47"/>
      <c r="N364" s="47"/>
      <c r="O364" s="47"/>
      <c r="P364" s="47"/>
      <c r="Q364" s="205"/>
      <c r="R364" s="172"/>
      <c r="S364" s="172"/>
      <c r="T364" s="172"/>
      <c r="U364" s="172"/>
      <c r="V364" s="172"/>
      <c r="W364" s="172"/>
      <c r="X364" s="172"/>
      <c r="Y364" s="172"/>
      <c r="Z364" s="172"/>
      <c r="AA364" s="172"/>
      <c r="AB364" s="172"/>
      <c r="AC364" s="172"/>
      <c r="AD364" s="172"/>
      <c r="AE364" s="172"/>
      <c r="AF364" s="172"/>
      <c r="AG364" s="172"/>
      <c r="AH364" s="172"/>
      <c r="AI364" s="172"/>
      <c r="AJ364" s="172"/>
      <c r="AK364" s="172"/>
      <c r="AL364" s="172"/>
      <c r="AM364" s="172"/>
      <c r="AN364" s="172"/>
      <c r="AO364" s="172"/>
      <c r="AP364" s="172"/>
      <c r="AQ364" s="172"/>
      <c r="AR364" s="172"/>
      <c r="AS364" s="172"/>
      <c r="AT364" s="172"/>
      <c r="AU364" s="172"/>
      <c r="AV364" s="172"/>
      <c r="AW364" s="172"/>
      <c r="AX364" s="172"/>
      <c r="AY364" s="172"/>
      <c r="AZ364" s="172"/>
      <c r="BA364" s="172"/>
      <c r="BB364" s="172"/>
      <c r="BC364" s="172"/>
      <c r="BD364" s="172"/>
      <c r="BE364" s="172"/>
      <c r="BF364" s="172"/>
      <c r="BG364" s="172"/>
      <c r="BH364" s="172"/>
      <c r="BI364" s="172"/>
      <c r="BJ364" s="172"/>
      <c r="BK364" s="172"/>
      <c r="BL364" s="172"/>
      <c r="BM364" s="172"/>
      <c r="BN364" s="172"/>
      <c r="BO364" s="172"/>
      <c r="BP364" s="172"/>
      <c r="BQ364" s="172"/>
      <c r="BR364" s="172"/>
      <c r="BS364" s="172"/>
      <c r="BT364" s="172"/>
      <c r="BU364" s="172"/>
      <c r="BV364" s="172"/>
      <c r="BW364" s="172"/>
      <c r="BX364" s="172"/>
      <c r="BY364" s="172"/>
      <c r="BZ364" s="172"/>
      <c r="CA364" s="172"/>
      <c r="CB364" s="172"/>
      <c r="CC364" s="172"/>
      <c r="CD364" s="172"/>
      <c r="CE364" s="172"/>
      <c r="CF364" s="172"/>
      <c r="CG364" s="172"/>
      <c r="CH364" s="172"/>
      <c r="CI364" s="172"/>
      <c r="CJ364" s="172"/>
      <c r="CK364" s="172"/>
      <c r="CL364" s="172"/>
      <c r="CM364" s="172"/>
      <c r="CN364" s="172"/>
      <c r="CO364" s="172"/>
      <c r="CP364" s="172"/>
      <c r="CQ364" s="172"/>
      <c r="CR364" s="172"/>
      <c r="CS364" s="172"/>
      <c r="CT364" s="172"/>
      <c r="CU364" s="172"/>
      <c r="CV364" s="172"/>
      <c r="CW364" s="172"/>
      <c r="CX364" s="172"/>
      <c r="CY364" s="172"/>
      <c r="CZ364" s="172"/>
      <c r="DA364" s="172"/>
      <c r="DB364" s="172"/>
      <c r="DC364" s="172"/>
      <c r="DD364" s="172"/>
      <c r="DE364" s="172"/>
      <c r="DF364" s="172"/>
      <c r="DG364" s="172"/>
      <c r="DH364" s="172"/>
      <c r="DI364" s="172"/>
      <c r="DJ364" s="172"/>
      <c r="DK364" s="172"/>
      <c r="DL364" s="172"/>
      <c r="DM364" s="172"/>
      <c r="DN364" s="172"/>
      <c r="DO364" s="172"/>
      <c r="DP364" s="172"/>
      <c r="DQ364" s="172"/>
      <c r="DR364" s="172"/>
      <c r="DS364" s="172"/>
      <c r="DT364" s="172"/>
      <c r="DU364" s="172"/>
      <c r="DV364" s="172"/>
      <c r="DW364" s="172"/>
      <c r="DX364" s="172"/>
      <c r="DY364" s="172"/>
      <c r="DZ364" s="172"/>
      <c r="EA364" s="172"/>
      <c r="EB364" s="172"/>
      <c r="EC364" s="172"/>
      <c r="ED364" s="172"/>
      <c r="EE364" s="172"/>
      <c r="EF364" s="172"/>
      <c r="EG364" s="172"/>
      <c r="EH364" s="172"/>
      <c r="EI364" s="172"/>
      <c r="EJ364" s="172"/>
      <c r="EK364" s="172"/>
      <c r="EL364" s="172"/>
      <c r="EM364" s="172"/>
      <c r="EN364" s="172"/>
      <c r="EO364" s="172"/>
      <c r="EP364" s="172"/>
      <c r="EQ364" s="172"/>
      <c r="ER364" s="172"/>
      <c r="ES364" s="172"/>
      <c r="ET364" s="172"/>
      <c r="EU364" s="172"/>
      <c r="EV364" s="172"/>
      <c r="EW364" s="172"/>
      <c r="EX364" s="172"/>
      <c r="EY364" s="172"/>
      <c r="EZ364" s="172"/>
      <c r="FA364" s="172"/>
      <c r="FB364" s="172"/>
      <c r="FC364" s="172"/>
      <c r="FD364" s="172"/>
      <c r="FE364" s="172"/>
      <c r="FF364" s="172"/>
      <c r="FG364" s="172"/>
      <c r="FH364" s="172"/>
      <c r="FI364" s="172"/>
      <c r="FJ364" s="172"/>
      <c r="FK364" s="172"/>
      <c r="FL364" s="172"/>
      <c r="FM364" s="172"/>
      <c r="FN364" s="172"/>
      <c r="FO364" s="172"/>
      <c r="FP364" s="172"/>
      <c r="FQ364" s="172"/>
      <c r="FR364" s="172"/>
      <c r="FS364" s="172"/>
      <c r="FT364" s="172"/>
      <c r="FU364" s="172"/>
      <c r="FV364" s="172"/>
      <c r="FW364" s="172"/>
      <c r="FX364" s="172"/>
      <c r="FY364" s="172"/>
      <c r="FZ364" s="172"/>
      <c r="GA364" s="172"/>
      <c r="GB364" s="172"/>
      <c r="GC364" s="172"/>
      <c r="GD364" s="172"/>
      <c r="GE364" s="172"/>
      <c r="GF364" s="172"/>
      <c r="GG364" s="172"/>
      <c r="GH364" s="172"/>
      <c r="GI364" s="172"/>
      <c r="GJ364" s="172"/>
      <c r="GK364" s="172"/>
      <c r="GL364" s="172"/>
      <c r="GM364" s="172"/>
      <c r="GN364" s="172"/>
      <c r="GO364" s="172"/>
      <c r="GP364" s="172"/>
      <c r="GQ364" s="172"/>
      <c r="GR364" s="172"/>
      <c r="GS364" s="172"/>
      <c r="GT364" s="172"/>
      <c r="GU364" s="172"/>
      <c r="GV364" s="172"/>
      <c r="GW364" s="172"/>
      <c r="GX364" s="172"/>
      <c r="GY364" s="172"/>
      <c r="GZ364" s="172"/>
      <c r="HA364" s="172"/>
      <c r="HB364" s="172"/>
      <c r="HC364" s="172"/>
      <c r="HD364" s="172"/>
      <c r="HE364" s="172"/>
      <c r="HF364" s="172"/>
      <c r="HG364" s="172"/>
      <c r="HH364" s="172"/>
      <c r="HI364" s="172"/>
      <c r="HJ364" s="172"/>
      <c r="HK364" s="172"/>
      <c r="HL364" s="172"/>
      <c r="HM364" s="172"/>
      <c r="HN364" s="172"/>
      <c r="HO364" s="172"/>
      <c r="HP364" s="172"/>
      <c r="HQ364" s="172"/>
      <c r="HR364" s="172"/>
      <c r="HS364" s="172"/>
      <c r="HT364" s="172"/>
      <c r="HU364" s="172"/>
      <c r="HV364" s="172"/>
      <c r="HW364" s="172"/>
      <c r="HX364" s="172"/>
      <c r="HY364" s="172"/>
      <c r="HZ364" s="172"/>
      <c r="IA364" s="172"/>
      <c r="IB364" s="172"/>
      <c r="IC364" s="172"/>
      <c r="ID364" s="172"/>
      <c r="IE364" s="172"/>
      <c r="IF364" s="172"/>
      <c r="IG364" s="172"/>
      <c r="IH364" s="172"/>
      <c r="II364" s="172"/>
      <c r="IJ364" s="172"/>
      <c r="IK364" s="172"/>
      <c r="IL364" s="172"/>
      <c r="IM364" s="172"/>
      <c r="IN364" s="172"/>
      <c r="IO364" s="172"/>
      <c r="IP364" s="172"/>
      <c r="IQ364" s="172"/>
      <c r="IR364" s="172"/>
      <c r="IS364" s="172"/>
      <c r="IT364" s="172"/>
      <c r="IU364" s="172"/>
      <c r="IV364" s="172"/>
      <c r="IW364" s="172"/>
      <c r="IX364" s="172"/>
      <c r="IY364" s="172"/>
      <c r="IZ364" s="172"/>
      <c r="JA364" s="172"/>
      <c r="JB364" s="172"/>
      <c r="JC364" s="172"/>
      <c r="JD364" s="172"/>
      <c r="JE364" s="172"/>
      <c r="JF364" s="172"/>
      <c r="JG364" s="172"/>
      <c r="JH364" s="172"/>
      <c r="JI364" s="172"/>
      <c r="JJ364" s="172"/>
      <c r="JK364" s="172"/>
      <c r="JL364" s="172"/>
      <c r="JM364" s="172"/>
      <c r="JN364" s="172"/>
      <c r="JO364" s="172"/>
      <c r="JP364" s="172"/>
      <c r="JQ364" s="172"/>
      <c r="JR364" s="172"/>
      <c r="JS364" s="172"/>
      <c r="JT364" s="172"/>
      <c r="JU364" s="172"/>
      <c r="JV364" s="172"/>
      <c r="JW364" s="172"/>
      <c r="JX364" s="172"/>
      <c r="JY364" s="172"/>
      <c r="JZ364" s="172"/>
      <c r="KA364" s="172"/>
      <c r="KB364" s="172"/>
      <c r="KC364" s="172"/>
      <c r="KD364" s="172"/>
      <c r="KE364" s="172"/>
      <c r="KF364" s="172"/>
      <c r="KG364" s="172"/>
      <c r="KH364" s="172"/>
      <c r="KI364" s="172"/>
      <c r="KJ364" s="172"/>
      <c r="KK364" s="172"/>
      <c r="KL364" s="172"/>
      <c r="KM364" s="172"/>
      <c r="KN364" s="172"/>
      <c r="KO364" s="172"/>
      <c r="KP364" s="172"/>
      <c r="KQ364" s="172"/>
      <c r="KR364" s="172"/>
      <c r="KS364" s="172"/>
      <c r="KT364" s="172"/>
      <c r="KU364" s="172"/>
      <c r="KV364" s="172"/>
      <c r="KW364" s="172"/>
      <c r="KX364" s="172"/>
      <c r="KY364" s="172"/>
      <c r="KZ364" s="172"/>
      <c r="LA364" s="172"/>
      <c r="LB364" s="172"/>
      <c r="LC364" s="172"/>
      <c r="LD364" s="172"/>
      <c r="LE364" s="172"/>
      <c r="LF364" s="172"/>
      <c r="LG364" s="172"/>
      <c r="LH364" s="172"/>
      <c r="LI364" s="172"/>
      <c r="LJ364" s="172"/>
      <c r="LK364" s="172"/>
      <c r="LL364" s="172"/>
      <c r="LM364" s="172"/>
      <c r="LN364" s="172"/>
      <c r="LO364" s="172"/>
      <c r="LP364" s="172"/>
      <c r="LQ364" s="172"/>
      <c r="LR364" s="172"/>
      <c r="LS364" s="172"/>
      <c r="LT364" s="172"/>
      <c r="LU364" s="172"/>
      <c r="LV364" s="172"/>
      <c r="LW364" s="172"/>
      <c r="LX364" s="172"/>
      <c r="LY364" s="172"/>
      <c r="LZ364" s="172"/>
      <c r="MA364" s="172"/>
      <c r="MB364" s="172"/>
      <c r="MC364" s="172"/>
      <c r="MD364" s="172"/>
      <c r="ME364" s="172"/>
      <c r="MF364" s="172"/>
      <c r="MG364" s="172"/>
      <c r="MH364" s="172"/>
      <c r="MI364" s="172"/>
      <c r="MJ364" s="172"/>
      <c r="MK364" s="172"/>
      <c r="ML364" s="172"/>
      <c r="MM364" s="172"/>
      <c r="MN364" s="172"/>
      <c r="MO364" s="172"/>
      <c r="MP364" s="172"/>
      <c r="MQ364" s="172"/>
      <c r="MR364" s="172"/>
      <c r="MS364" s="172"/>
      <c r="MT364" s="172"/>
      <c r="MU364" s="172"/>
      <c r="MV364" s="172"/>
      <c r="MW364" s="172"/>
      <c r="MX364" s="172"/>
      <c r="MY364" s="172"/>
      <c r="MZ364" s="172"/>
      <c r="NA364" s="172"/>
      <c r="NB364" s="172"/>
      <c r="NC364" s="172"/>
      <c r="ND364" s="172"/>
      <c r="NE364" s="172"/>
      <c r="NF364" s="172"/>
      <c r="NG364" s="172"/>
      <c r="NH364" s="172"/>
      <c r="NI364" s="172"/>
      <c r="NJ364" s="172"/>
      <c r="NK364" s="172"/>
      <c r="NL364" s="172"/>
      <c r="NM364" s="172"/>
      <c r="NN364" s="172"/>
      <c r="NO364" s="172"/>
      <c r="NP364" s="172"/>
      <c r="NQ364" s="172"/>
      <c r="NR364" s="172"/>
      <c r="NS364" s="172"/>
      <c r="NT364" s="172"/>
      <c r="NU364" s="172"/>
      <c r="NV364" s="172"/>
      <c r="NW364" s="172"/>
      <c r="NX364" s="172"/>
      <c r="NY364" s="172"/>
      <c r="NZ364" s="172"/>
      <c r="OA364" s="172"/>
      <c r="OB364" s="172"/>
      <c r="OC364" s="172"/>
      <c r="OD364" s="172"/>
      <c r="OE364" s="172"/>
      <c r="OF364" s="172"/>
      <c r="OG364" s="172"/>
      <c r="OH364" s="172"/>
      <c r="OI364" s="172"/>
      <c r="OJ364" s="172"/>
      <c r="OK364" s="172"/>
      <c r="OL364" s="172"/>
      <c r="OM364" s="172"/>
      <c r="ON364" s="172"/>
      <c r="OO364" s="172"/>
      <c r="OP364" s="172"/>
      <c r="OQ364" s="172"/>
      <c r="OR364" s="172"/>
      <c r="OS364" s="172"/>
      <c r="OT364" s="172"/>
      <c r="OU364" s="172"/>
      <c r="OV364" s="172"/>
      <c r="OW364" s="172"/>
      <c r="OX364" s="172"/>
      <c r="OY364" s="172"/>
      <c r="OZ364" s="172"/>
      <c r="PA364" s="172"/>
      <c r="PB364" s="172"/>
      <c r="PC364" s="172"/>
      <c r="PD364" s="172"/>
      <c r="PE364" s="172"/>
      <c r="PF364" s="172"/>
      <c r="PG364" s="172"/>
      <c r="PH364" s="172"/>
      <c r="PI364" s="172"/>
      <c r="PJ364" s="172"/>
      <c r="PK364" s="172"/>
      <c r="PL364" s="172"/>
      <c r="PM364" s="172"/>
      <c r="PN364" s="172"/>
      <c r="PO364" s="172"/>
      <c r="PP364" s="172"/>
      <c r="PQ364" s="172"/>
      <c r="PR364" s="172"/>
      <c r="PS364" s="172"/>
      <c r="PT364" s="172"/>
      <c r="PU364" s="172"/>
      <c r="PV364" s="172"/>
      <c r="PW364" s="172"/>
      <c r="PX364" s="172"/>
      <c r="PY364" s="172"/>
      <c r="PZ364" s="172"/>
      <c r="QA364" s="172"/>
      <c r="QB364" s="172"/>
      <c r="QC364" s="172"/>
      <c r="QD364" s="172"/>
      <c r="QE364" s="172"/>
      <c r="QF364" s="172"/>
      <c r="QG364" s="172"/>
      <c r="QH364" s="172"/>
      <c r="QI364" s="172"/>
      <c r="QJ364" s="172"/>
      <c r="QK364" s="172"/>
      <c r="QL364" s="172"/>
      <c r="QM364" s="172"/>
      <c r="QN364" s="172"/>
      <c r="QO364" s="172"/>
      <c r="QP364" s="172"/>
      <c r="QQ364" s="172"/>
      <c r="QR364" s="172"/>
      <c r="QS364" s="172"/>
      <c r="QT364" s="172"/>
      <c r="QU364" s="172"/>
      <c r="QV364" s="172"/>
      <c r="QW364" s="172"/>
      <c r="QX364" s="172"/>
      <c r="QY364" s="172"/>
      <c r="QZ364" s="172"/>
      <c r="RA364" s="172"/>
      <c r="RB364" s="172"/>
      <c r="RC364" s="172"/>
      <c r="RD364" s="172"/>
      <c r="RE364" s="172"/>
      <c r="RF364" s="172"/>
      <c r="RG364" s="172"/>
      <c r="RH364" s="172"/>
      <c r="RI364" s="172"/>
      <c r="RJ364" s="172"/>
      <c r="RK364" s="172"/>
      <c r="RL364" s="172"/>
      <c r="RM364" s="172"/>
      <c r="RN364" s="172"/>
      <c r="RO364" s="172"/>
      <c r="RP364" s="172"/>
      <c r="RQ364" s="172"/>
    </row>
    <row r="365" spans="1:485" s="40" customFormat="1" x14ac:dyDescent="0.2">
      <c r="A365" s="178" t="s">
        <v>568</v>
      </c>
      <c r="B365" s="178" t="s">
        <v>569</v>
      </c>
      <c r="C365" s="178" t="s">
        <v>933</v>
      </c>
      <c r="D365" s="178" t="s">
        <v>934</v>
      </c>
      <c r="E365" s="94">
        <v>0</v>
      </c>
      <c r="F365" s="132">
        <v>0</v>
      </c>
      <c r="G365" s="95">
        <f t="shared" si="11"/>
        <v>0</v>
      </c>
      <c r="H365" s="69">
        <v>0</v>
      </c>
      <c r="I365" s="70"/>
      <c r="J365" s="71"/>
      <c r="K365"/>
      <c r="L365"/>
      <c r="Q365" s="207"/>
      <c r="R365" s="172"/>
      <c r="S365" s="172"/>
      <c r="T365" s="172"/>
      <c r="U365" s="172"/>
      <c r="V365" s="172"/>
      <c r="W365" s="172"/>
      <c r="X365" s="172"/>
      <c r="Y365" s="172"/>
      <c r="Z365" s="172"/>
      <c r="AA365" s="172"/>
      <c r="AB365" s="172"/>
      <c r="AC365" s="172"/>
      <c r="AD365" s="172"/>
      <c r="AE365" s="172"/>
      <c r="AF365" s="172"/>
      <c r="AG365" s="172"/>
      <c r="AH365" s="172"/>
      <c r="AI365" s="172"/>
      <c r="AJ365" s="172"/>
      <c r="AK365" s="172"/>
      <c r="AL365" s="172"/>
      <c r="AM365" s="172"/>
      <c r="AN365" s="172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</row>
    <row r="366" spans="1:485" s="40" customFormat="1" x14ac:dyDescent="0.2">
      <c r="A366" s="72" t="s">
        <v>568</v>
      </c>
      <c r="B366" s="73" t="s">
        <v>569</v>
      </c>
      <c r="C366" s="73" t="s">
        <v>850</v>
      </c>
      <c r="D366" s="73" t="s">
        <v>851</v>
      </c>
      <c r="E366" s="77">
        <v>0</v>
      </c>
      <c r="F366" s="133">
        <v>0</v>
      </c>
      <c r="G366" s="78">
        <f t="shared" si="11"/>
        <v>0</v>
      </c>
      <c r="H366" s="74">
        <v>0</v>
      </c>
      <c r="I366" s="75"/>
      <c r="J366" s="76"/>
      <c r="K366"/>
      <c r="L366"/>
      <c r="M366" s="49"/>
      <c r="N366" s="49"/>
      <c r="O366" s="49"/>
      <c r="P366" s="49"/>
      <c r="Q366" s="206"/>
      <c r="R366" s="172"/>
      <c r="S366" s="172"/>
      <c r="T366" s="172"/>
      <c r="U366" s="172"/>
      <c r="V366" s="172"/>
      <c r="W366" s="172"/>
      <c r="X366" s="172"/>
      <c r="Y366" s="172"/>
      <c r="Z366" s="172"/>
      <c r="AA366" s="172"/>
      <c r="AB366" s="172"/>
      <c r="AC366" s="172"/>
      <c r="AD366" s="172"/>
      <c r="AE366" s="172"/>
      <c r="AF366" s="172"/>
      <c r="AG366" s="172"/>
      <c r="AH366" s="172"/>
      <c r="AI366" s="172"/>
      <c r="AJ366" s="172"/>
      <c r="AK366" s="172"/>
      <c r="AL366" s="172"/>
      <c r="AM366" s="172"/>
      <c r="AN366" s="172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</row>
    <row r="367" spans="1:485" s="40" customFormat="1" x14ac:dyDescent="0.2">
      <c r="A367" s="72" t="s">
        <v>568</v>
      </c>
      <c r="B367" s="73" t="s">
        <v>569</v>
      </c>
      <c r="C367" s="73" t="s">
        <v>852</v>
      </c>
      <c r="D367" s="73" t="s">
        <v>853</v>
      </c>
      <c r="E367" s="77">
        <v>0</v>
      </c>
      <c r="F367" s="133">
        <v>0</v>
      </c>
      <c r="G367" s="78">
        <f t="shared" si="11"/>
        <v>0</v>
      </c>
      <c r="H367" s="74">
        <v>0</v>
      </c>
      <c r="I367" s="75"/>
      <c r="J367" s="76"/>
      <c r="K367"/>
      <c r="L367"/>
      <c r="M367" s="49"/>
      <c r="N367" s="49"/>
      <c r="O367" s="49"/>
      <c r="P367" s="49"/>
      <c r="Q367" s="206"/>
      <c r="R367" s="172"/>
      <c r="S367" s="172"/>
      <c r="T367" s="172"/>
      <c r="U367" s="172"/>
      <c r="V367" s="172"/>
      <c r="W367" s="172"/>
      <c r="X367" s="172"/>
      <c r="Y367" s="172"/>
      <c r="Z367" s="172"/>
      <c r="AA367" s="172"/>
      <c r="AB367" s="172"/>
      <c r="AC367" s="172"/>
      <c r="AD367" s="172"/>
      <c r="AE367" s="172"/>
      <c r="AF367" s="172"/>
      <c r="AG367" s="172"/>
      <c r="AH367" s="172"/>
      <c r="AI367" s="172"/>
      <c r="AJ367" s="172"/>
      <c r="AK367" s="172"/>
      <c r="AL367" s="172"/>
      <c r="AM367" s="172"/>
      <c r="AN367" s="172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</row>
    <row r="368" spans="1:485" s="40" customFormat="1" x14ac:dyDescent="0.2">
      <c r="A368" s="72" t="s">
        <v>568</v>
      </c>
      <c r="B368" s="73" t="s">
        <v>569</v>
      </c>
      <c r="C368" s="73" t="s">
        <v>854</v>
      </c>
      <c r="D368" s="73" t="s">
        <v>855</v>
      </c>
      <c r="E368" s="77">
        <v>0</v>
      </c>
      <c r="F368" s="133">
        <v>0</v>
      </c>
      <c r="G368" s="78">
        <f t="shared" si="11"/>
        <v>0</v>
      </c>
      <c r="H368" s="74">
        <v>0</v>
      </c>
      <c r="I368" s="75"/>
      <c r="J368" s="76"/>
      <c r="K368"/>
      <c r="L368"/>
      <c r="M368" s="49"/>
      <c r="N368" s="49"/>
      <c r="O368" s="49"/>
      <c r="P368" s="49"/>
      <c r="Q368" s="206"/>
      <c r="R368" s="172"/>
      <c r="S368" s="172"/>
      <c r="T368" s="172"/>
      <c r="U368" s="172"/>
      <c r="V368" s="172"/>
      <c r="W368" s="172"/>
      <c r="X368" s="172"/>
      <c r="Y368" s="172"/>
      <c r="Z368" s="172"/>
      <c r="AA368" s="172"/>
      <c r="AB368" s="172"/>
      <c r="AC368" s="172"/>
      <c r="AD368" s="172"/>
      <c r="AE368" s="172"/>
      <c r="AF368" s="172"/>
      <c r="AG368" s="172"/>
      <c r="AH368" s="172"/>
      <c r="AI368" s="172"/>
      <c r="AJ368" s="172"/>
      <c r="AK368" s="172"/>
      <c r="AL368" s="172"/>
      <c r="AM368" s="172"/>
      <c r="AN368" s="172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</row>
    <row r="369" spans="1:485" s="40" customFormat="1" x14ac:dyDescent="0.2">
      <c r="A369" s="72" t="s">
        <v>568</v>
      </c>
      <c r="B369" s="73" t="s">
        <v>569</v>
      </c>
      <c r="C369" s="73" t="s">
        <v>856</v>
      </c>
      <c r="D369" s="73" t="s">
        <v>857</v>
      </c>
      <c r="E369" s="77">
        <v>0</v>
      </c>
      <c r="F369" s="133">
        <v>0</v>
      </c>
      <c r="G369" s="78">
        <f t="shared" si="11"/>
        <v>0</v>
      </c>
      <c r="H369" s="74">
        <v>0</v>
      </c>
      <c r="I369" s="75"/>
      <c r="J369" s="76"/>
      <c r="K369"/>
      <c r="L369"/>
      <c r="M369" s="49"/>
      <c r="N369" s="49"/>
      <c r="O369" s="49"/>
      <c r="P369" s="49"/>
      <c r="Q369" s="206"/>
      <c r="R369" s="172"/>
      <c r="S369" s="172"/>
      <c r="T369" s="172"/>
      <c r="U369" s="172"/>
      <c r="V369" s="172"/>
      <c r="W369" s="172"/>
      <c r="X369" s="172"/>
      <c r="Y369" s="172"/>
      <c r="Z369" s="172"/>
      <c r="AA369" s="172"/>
      <c r="AB369" s="172"/>
      <c r="AC369" s="172"/>
      <c r="AD369" s="172"/>
      <c r="AE369" s="172"/>
      <c r="AF369" s="172"/>
      <c r="AG369" s="172"/>
      <c r="AH369" s="172"/>
      <c r="AI369" s="172"/>
      <c r="AJ369" s="172"/>
      <c r="AK369" s="172"/>
      <c r="AL369" s="172"/>
      <c r="AM369" s="172"/>
      <c r="AN369" s="172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</row>
    <row r="370" spans="1:485" s="40" customFormat="1" x14ac:dyDescent="0.2">
      <c r="A370" s="177" t="s">
        <v>568</v>
      </c>
      <c r="B370" s="177" t="s">
        <v>569</v>
      </c>
      <c r="C370" s="177" t="s">
        <v>935</v>
      </c>
      <c r="D370" s="177" t="s">
        <v>936</v>
      </c>
      <c r="E370" s="77">
        <v>0</v>
      </c>
      <c r="F370" s="133">
        <v>0</v>
      </c>
      <c r="G370" s="78">
        <f t="shared" si="11"/>
        <v>0</v>
      </c>
      <c r="H370" s="74">
        <v>0</v>
      </c>
      <c r="I370" s="75"/>
      <c r="J370" s="76"/>
      <c r="K370"/>
      <c r="L370"/>
      <c r="Q370" s="207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</row>
    <row r="371" spans="1:485" s="40" customFormat="1" x14ac:dyDescent="0.2">
      <c r="A371" s="46" t="s">
        <v>607</v>
      </c>
      <c r="B371" s="47" t="s">
        <v>608</v>
      </c>
      <c r="C371" s="47" t="s">
        <v>428</v>
      </c>
      <c r="D371" s="47" t="s">
        <v>609</v>
      </c>
      <c r="E371" s="26">
        <v>1756392</v>
      </c>
      <c r="F371" s="131">
        <v>1740352</v>
      </c>
      <c r="G371" s="2">
        <f t="shared" si="11"/>
        <v>-16040</v>
      </c>
      <c r="H371" s="44">
        <f t="shared" si="10"/>
        <v>-9.1000000000000004E-3</v>
      </c>
      <c r="I371" s="200" t="s">
        <v>870</v>
      </c>
      <c r="J371" s="202" t="s">
        <v>870</v>
      </c>
      <c r="K371"/>
      <c r="L371"/>
      <c r="M371" s="47"/>
      <c r="N371" s="47"/>
      <c r="O371" s="47"/>
      <c r="P371" s="47"/>
      <c r="Q371" s="205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</row>
    <row r="372" spans="1:485" s="40" customFormat="1" x14ac:dyDescent="0.2">
      <c r="A372" s="46" t="s">
        <v>607</v>
      </c>
      <c r="B372" s="47" t="s">
        <v>608</v>
      </c>
      <c r="C372" s="47" t="s">
        <v>26</v>
      </c>
      <c r="D372" s="47" t="s">
        <v>610</v>
      </c>
      <c r="E372" s="26">
        <v>5683776</v>
      </c>
      <c r="F372" s="131">
        <v>5336795</v>
      </c>
      <c r="G372" s="2">
        <f t="shared" si="11"/>
        <v>-346981</v>
      </c>
      <c r="H372" s="44">
        <f t="shared" si="10"/>
        <v>-6.0999999999999999E-2</v>
      </c>
      <c r="I372" s="200" t="s">
        <v>870</v>
      </c>
      <c r="J372" s="202" t="s">
        <v>870</v>
      </c>
      <c r="K372"/>
      <c r="L372"/>
      <c r="M372" s="47"/>
      <c r="N372" s="47"/>
      <c r="O372" s="47"/>
      <c r="P372" s="47"/>
      <c r="Q372" s="205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</row>
    <row r="373" spans="1:485" s="40" customFormat="1" x14ac:dyDescent="0.2">
      <c r="A373" s="46" t="s">
        <v>607</v>
      </c>
      <c r="B373" s="47" t="s">
        <v>608</v>
      </c>
      <c r="C373" s="47" t="s">
        <v>57</v>
      </c>
      <c r="D373" s="47" t="s">
        <v>611</v>
      </c>
      <c r="E373" s="26">
        <v>5153451</v>
      </c>
      <c r="F373" s="131">
        <v>5376054</v>
      </c>
      <c r="G373" s="2">
        <f t="shared" si="11"/>
        <v>222603</v>
      </c>
      <c r="H373" s="44">
        <f t="shared" si="10"/>
        <v>4.3200000000000002E-2</v>
      </c>
      <c r="I373" s="200" t="s">
        <v>870</v>
      </c>
      <c r="J373" s="202" t="s">
        <v>870</v>
      </c>
      <c r="K373"/>
      <c r="L373"/>
      <c r="M373" s="47"/>
      <c r="N373" s="47"/>
      <c r="O373" s="47"/>
      <c r="P373" s="47"/>
      <c r="Q373" s="205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</row>
    <row r="374" spans="1:485" s="40" customFormat="1" x14ac:dyDescent="0.2">
      <c r="A374" s="46" t="s">
        <v>607</v>
      </c>
      <c r="B374" s="47" t="s">
        <v>608</v>
      </c>
      <c r="C374" s="47" t="s">
        <v>79</v>
      </c>
      <c r="D374" s="47" t="s">
        <v>612</v>
      </c>
      <c r="E374" s="26">
        <v>4338910</v>
      </c>
      <c r="F374" s="131">
        <v>4530869</v>
      </c>
      <c r="G374" s="2">
        <f t="shared" si="11"/>
        <v>191959</v>
      </c>
      <c r="H374" s="44">
        <f t="shared" si="10"/>
        <v>4.4200000000000003E-2</v>
      </c>
      <c r="I374" s="200" t="s">
        <v>870</v>
      </c>
      <c r="J374" s="202" t="s">
        <v>870</v>
      </c>
      <c r="K374"/>
      <c r="L374"/>
      <c r="M374" s="47"/>
      <c r="N374" s="47"/>
      <c r="O374" s="47"/>
      <c r="P374" s="47"/>
      <c r="Q374" s="205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</row>
    <row r="375" spans="1:485" s="40" customFormat="1" x14ac:dyDescent="0.2">
      <c r="A375" s="46" t="s">
        <v>607</v>
      </c>
      <c r="B375" s="47" t="s">
        <v>608</v>
      </c>
      <c r="C375" s="47" t="s">
        <v>16</v>
      </c>
      <c r="D375" s="47" t="s">
        <v>613</v>
      </c>
      <c r="E375" s="26">
        <v>3868848</v>
      </c>
      <c r="F375" s="131">
        <v>3918258</v>
      </c>
      <c r="G375" s="2">
        <f t="shared" si="11"/>
        <v>49410</v>
      </c>
      <c r="H375" s="44">
        <f t="shared" si="10"/>
        <v>1.2800000000000001E-2</v>
      </c>
      <c r="I375" s="200" t="s">
        <v>870</v>
      </c>
      <c r="J375" s="202" t="s">
        <v>870</v>
      </c>
      <c r="K375"/>
      <c r="L375"/>
      <c r="M375" s="47"/>
      <c r="N375" s="47"/>
      <c r="O375" s="47"/>
      <c r="P375" s="47"/>
      <c r="Q375" s="20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</row>
    <row r="376" spans="1:485" s="40" customFormat="1" x14ac:dyDescent="0.2">
      <c r="A376" s="46" t="s">
        <v>607</v>
      </c>
      <c r="B376" s="47" t="s">
        <v>608</v>
      </c>
      <c r="C376" s="47" t="s">
        <v>82</v>
      </c>
      <c r="D376" s="47" t="s">
        <v>614</v>
      </c>
      <c r="E376" s="26">
        <v>2324168</v>
      </c>
      <c r="F376" s="131">
        <v>2456580</v>
      </c>
      <c r="G376" s="2">
        <f t="shared" si="11"/>
        <v>132412</v>
      </c>
      <c r="H376" s="44">
        <f t="shared" si="10"/>
        <v>5.7000000000000002E-2</v>
      </c>
      <c r="I376" s="200" t="s">
        <v>870</v>
      </c>
      <c r="J376" s="202" t="s">
        <v>870</v>
      </c>
      <c r="K376"/>
      <c r="L376"/>
      <c r="M376" s="47"/>
      <c r="N376" s="47"/>
      <c r="O376" s="47"/>
      <c r="P376" s="47"/>
      <c r="Q376" s="205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</row>
    <row r="377" spans="1:485" s="40" customFormat="1" x14ac:dyDescent="0.2">
      <c r="A377" s="46" t="s">
        <v>607</v>
      </c>
      <c r="B377" s="47" t="s">
        <v>608</v>
      </c>
      <c r="C377" s="47" t="s">
        <v>59</v>
      </c>
      <c r="D377" s="47" t="s">
        <v>615</v>
      </c>
      <c r="E377" s="26">
        <v>700538</v>
      </c>
      <c r="F377" s="131">
        <v>725560</v>
      </c>
      <c r="G377" s="2">
        <f t="shared" si="11"/>
        <v>25022</v>
      </c>
      <c r="H377" s="44">
        <f t="shared" si="10"/>
        <v>3.5700000000000003E-2</v>
      </c>
      <c r="I377" s="200" t="s">
        <v>870</v>
      </c>
      <c r="J377" s="202" t="s">
        <v>870</v>
      </c>
      <c r="K377"/>
      <c r="L377"/>
      <c r="M377" s="47"/>
      <c r="N377" s="47"/>
      <c r="O377" s="47"/>
      <c r="P377" s="47"/>
      <c r="Q377" s="205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</row>
    <row r="378" spans="1:485" s="40" customFormat="1" x14ac:dyDescent="0.2">
      <c r="A378" s="46" t="s">
        <v>607</v>
      </c>
      <c r="B378" s="47" t="s">
        <v>608</v>
      </c>
      <c r="C378" s="47" t="s">
        <v>37</v>
      </c>
      <c r="D378" s="47" t="s">
        <v>144</v>
      </c>
      <c r="E378" s="26">
        <v>1149325</v>
      </c>
      <c r="F378" s="131">
        <v>1146051</v>
      </c>
      <c r="G378" s="2">
        <f t="shared" si="11"/>
        <v>-3274</v>
      </c>
      <c r="H378" s="44">
        <f t="shared" si="10"/>
        <v>-2.8E-3</v>
      </c>
      <c r="I378" s="200" t="s">
        <v>870</v>
      </c>
      <c r="J378" s="202" t="s">
        <v>870</v>
      </c>
      <c r="K378"/>
      <c r="L378"/>
      <c r="M378" s="47"/>
      <c r="N378" s="47"/>
      <c r="O378" s="47"/>
      <c r="P378" s="47"/>
      <c r="Q378" s="205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</row>
    <row r="379" spans="1:485" s="40" customFormat="1" x14ac:dyDescent="0.2">
      <c r="A379" s="46" t="s">
        <v>607</v>
      </c>
      <c r="B379" s="47" t="s">
        <v>608</v>
      </c>
      <c r="C379" s="47" t="s">
        <v>215</v>
      </c>
      <c r="D379" s="47" t="s">
        <v>616</v>
      </c>
      <c r="E379" s="26">
        <v>1890879</v>
      </c>
      <c r="F379" s="131">
        <v>2078477</v>
      </c>
      <c r="G379" s="2">
        <f t="shared" si="11"/>
        <v>187598</v>
      </c>
      <c r="H379" s="44">
        <f t="shared" si="10"/>
        <v>9.9199999999999997E-2</v>
      </c>
      <c r="I379" s="200" t="s">
        <v>870</v>
      </c>
      <c r="J379" s="202" t="s">
        <v>870</v>
      </c>
      <c r="K379"/>
      <c r="L379"/>
      <c r="M379" s="47"/>
      <c r="N379" s="47"/>
      <c r="O379" s="47"/>
      <c r="P379" s="47"/>
      <c r="Q379" s="205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</row>
    <row r="380" spans="1:485" s="40" customFormat="1" x14ac:dyDescent="0.2">
      <c r="A380" s="46" t="s">
        <v>617</v>
      </c>
      <c r="B380" s="47" t="s">
        <v>618</v>
      </c>
      <c r="C380" s="47" t="s">
        <v>176</v>
      </c>
      <c r="D380" s="47" t="s">
        <v>619</v>
      </c>
      <c r="E380" s="26">
        <v>346578</v>
      </c>
      <c r="F380" s="131">
        <v>328824</v>
      </c>
      <c r="G380" s="2">
        <f t="shared" si="11"/>
        <v>-17754</v>
      </c>
      <c r="H380" s="44">
        <f t="shared" si="10"/>
        <v>-5.1200000000000002E-2</v>
      </c>
      <c r="I380" s="200" t="s">
        <v>870</v>
      </c>
      <c r="J380" s="202" t="s">
        <v>870</v>
      </c>
      <c r="K380"/>
      <c r="L380"/>
      <c r="M380" s="47"/>
      <c r="N380" s="47"/>
      <c r="O380" s="47"/>
      <c r="P380" s="47"/>
      <c r="Q380" s="205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</row>
    <row r="381" spans="1:485" s="40" customFormat="1" x14ac:dyDescent="0.2">
      <c r="A381" s="46" t="s">
        <v>617</v>
      </c>
      <c r="B381" s="47" t="s">
        <v>618</v>
      </c>
      <c r="C381" s="47" t="s">
        <v>382</v>
      </c>
      <c r="D381" s="47" t="s">
        <v>620</v>
      </c>
      <c r="E381" s="26">
        <v>233729</v>
      </c>
      <c r="F381" s="131">
        <v>228105</v>
      </c>
      <c r="G381" s="2">
        <f t="shared" si="11"/>
        <v>-5624</v>
      </c>
      <c r="H381" s="44">
        <f t="shared" si="10"/>
        <v>-2.41E-2</v>
      </c>
      <c r="I381" s="200" t="s">
        <v>870</v>
      </c>
      <c r="J381" s="202" t="s">
        <v>870</v>
      </c>
      <c r="K381"/>
      <c r="L381"/>
      <c r="M381" s="47"/>
      <c r="N381" s="47"/>
      <c r="O381" s="47"/>
      <c r="P381" s="47"/>
      <c r="Q381" s="205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</row>
    <row r="382" spans="1:485" s="40" customFormat="1" x14ac:dyDescent="0.2">
      <c r="A382" s="46" t="s">
        <v>617</v>
      </c>
      <c r="B382" s="47" t="s">
        <v>618</v>
      </c>
      <c r="C382" s="47" t="s">
        <v>245</v>
      </c>
      <c r="D382" s="47" t="s">
        <v>621</v>
      </c>
      <c r="E382" s="26">
        <v>134869</v>
      </c>
      <c r="F382" s="131">
        <v>146993</v>
      </c>
      <c r="G382" s="2">
        <f t="shared" si="11"/>
        <v>12124</v>
      </c>
      <c r="H382" s="44">
        <f t="shared" si="10"/>
        <v>8.9899999999999994E-2</v>
      </c>
      <c r="I382" s="200" t="s">
        <v>870</v>
      </c>
      <c r="J382" s="202" t="s">
        <v>870</v>
      </c>
      <c r="K382"/>
      <c r="L382"/>
      <c r="M382" s="47"/>
      <c r="N382" s="47"/>
      <c r="O382" s="47"/>
      <c r="P382" s="47"/>
      <c r="Q382" s="205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</row>
    <row r="383" spans="1:485" s="40" customFormat="1" x14ac:dyDescent="0.2">
      <c r="A383" s="46" t="s">
        <v>617</v>
      </c>
      <c r="B383" s="47" t="s">
        <v>618</v>
      </c>
      <c r="C383" s="47" t="s">
        <v>622</v>
      </c>
      <c r="D383" s="47" t="s">
        <v>623</v>
      </c>
      <c r="E383" s="26">
        <v>751768</v>
      </c>
      <c r="F383" s="131">
        <v>1040578</v>
      </c>
      <c r="G383" s="2">
        <f t="shared" si="11"/>
        <v>288810</v>
      </c>
      <c r="H383" s="44">
        <f t="shared" si="10"/>
        <v>0.38419999999999999</v>
      </c>
      <c r="I383" s="200" t="s">
        <v>870</v>
      </c>
      <c r="J383" s="202" t="s">
        <v>870</v>
      </c>
      <c r="K383"/>
      <c r="L383"/>
      <c r="M383" s="47"/>
      <c r="N383" s="47"/>
      <c r="O383" s="47"/>
      <c r="P383" s="47"/>
      <c r="Q383" s="205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</row>
    <row r="384" spans="1:485" s="40" customFormat="1" x14ac:dyDescent="0.2">
      <c r="A384" s="46" t="s">
        <v>617</v>
      </c>
      <c r="B384" s="47" t="s">
        <v>618</v>
      </c>
      <c r="C384" s="47" t="s">
        <v>624</v>
      </c>
      <c r="D384" s="47" t="s">
        <v>625</v>
      </c>
      <c r="E384" s="26">
        <v>1359073</v>
      </c>
      <c r="F384" s="131">
        <v>1403564</v>
      </c>
      <c r="G384" s="2">
        <f t="shared" si="11"/>
        <v>44491</v>
      </c>
      <c r="H384" s="44">
        <f t="shared" si="10"/>
        <v>3.27E-2</v>
      </c>
      <c r="I384" s="200" t="s">
        <v>870</v>
      </c>
      <c r="J384" s="202" t="s">
        <v>870</v>
      </c>
      <c r="K384"/>
      <c r="L384"/>
      <c r="M384" s="47"/>
      <c r="N384" s="47"/>
      <c r="O384" s="47"/>
      <c r="P384" s="47"/>
      <c r="Q384" s="205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</row>
    <row r="385" spans="1:485" s="40" customFormat="1" x14ac:dyDescent="0.2">
      <c r="A385" s="46" t="s">
        <v>617</v>
      </c>
      <c r="B385" s="47" t="s">
        <v>618</v>
      </c>
      <c r="C385" s="47" t="s">
        <v>57</v>
      </c>
      <c r="D385" s="47" t="s">
        <v>626</v>
      </c>
      <c r="E385" s="26">
        <v>2967365</v>
      </c>
      <c r="F385" s="131">
        <v>2620710</v>
      </c>
      <c r="G385" s="2">
        <f t="shared" si="11"/>
        <v>-346655</v>
      </c>
      <c r="H385" s="44">
        <f t="shared" si="10"/>
        <v>-0.1168</v>
      </c>
      <c r="I385" s="200" t="s">
        <v>870</v>
      </c>
      <c r="J385" s="202" t="s">
        <v>870</v>
      </c>
      <c r="K385"/>
      <c r="L385"/>
      <c r="M385" s="47"/>
      <c r="N385" s="47"/>
      <c r="O385" s="47"/>
      <c r="P385" s="47"/>
      <c r="Q385" s="20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</row>
    <row r="386" spans="1:485" s="40" customFormat="1" x14ac:dyDescent="0.2">
      <c r="A386" s="46" t="s">
        <v>617</v>
      </c>
      <c r="B386" s="47" t="s">
        <v>618</v>
      </c>
      <c r="C386" s="47" t="s">
        <v>18</v>
      </c>
      <c r="D386" s="47" t="s">
        <v>627</v>
      </c>
      <c r="E386" s="26">
        <v>228361</v>
      </c>
      <c r="F386" s="131">
        <v>261072</v>
      </c>
      <c r="G386" s="2">
        <f t="shared" si="11"/>
        <v>32711</v>
      </c>
      <c r="H386" s="44">
        <f t="shared" si="10"/>
        <v>0.14319999999999999</v>
      </c>
      <c r="I386" s="200">
        <v>1</v>
      </c>
      <c r="J386" s="202" t="s">
        <v>870</v>
      </c>
      <c r="K386"/>
      <c r="L386"/>
      <c r="M386" s="47"/>
      <c r="N386" s="47"/>
      <c r="O386" s="47"/>
      <c r="P386" s="47"/>
      <c r="Q386" s="205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</row>
    <row r="387" spans="1:485" s="40" customFormat="1" x14ac:dyDescent="0.2">
      <c r="A387" s="46" t="s">
        <v>617</v>
      </c>
      <c r="B387" s="47" t="s">
        <v>618</v>
      </c>
      <c r="C387" s="47" t="s">
        <v>193</v>
      </c>
      <c r="D387" s="47" t="s">
        <v>628</v>
      </c>
      <c r="E387" s="26">
        <v>1001450</v>
      </c>
      <c r="F387" s="131">
        <v>1113693</v>
      </c>
      <c r="G387" s="2">
        <f t="shared" si="11"/>
        <v>112243</v>
      </c>
      <c r="H387" s="44">
        <f t="shared" si="10"/>
        <v>0.11210000000000001</v>
      </c>
      <c r="I387" s="200" t="s">
        <v>870</v>
      </c>
      <c r="J387" s="202" t="s">
        <v>870</v>
      </c>
      <c r="K387"/>
      <c r="L387"/>
      <c r="M387" s="47"/>
      <c r="N387" s="47"/>
      <c r="O387" s="47"/>
      <c r="P387" s="47"/>
      <c r="Q387" s="205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</row>
    <row r="388" spans="1:485" s="40" customFormat="1" x14ac:dyDescent="0.2">
      <c r="A388" s="46" t="s">
        <v>617</v>
      </c>
      <c r="B388" s="47" t="s">
        <v>618</v>
      </c>
      <c r="C388" s="47" t="s">
        <v>22</v>
      </c>
      <c r="D388" s="47" t="s">
        <v>629</v>
      </c>
      <c r="E388" s="26">
        <v>249183</v>
      </c>
      <c r="F388" s="131">
        <v>236472</v>
      </c>
      <c r="G388" s="2">
        <f t="shared" si="11"/>
        <v>-12711</v>
      </c>
      <c r="H388" s="44">
        <f t="shared" si="10"/>
        <v>-5.0999999999999997E-2</v>
      </c>
      <c r="I388" s="200" t="s">
        <v>870</v>
      </c>
      <c r="J388" s="202" t="s">
        <v>870</v>
      </c>
      <c r="K388"/>
      <c r="L388"/>
      <c r="M388" s="47"/>
      <c r="N388" s="47"/>
      <c r="O388" s="47"/>
      <c r="P388" s="47"/>
      <c r="Q388" s="205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</row>
    <row r="389" spans="1:485" s="40" customFormat="1" x14ac:dyDescent="0.2">
      <c r="A389" s="46" t="s">
        <v>617</v>
      </c>
      <c r="B389" s="47" t="s">
        <v>618</v>
      </c>
      <c r="C389" s="47" t="s">
        <v>308</v>
      </c>
      <c r="D389" s="47" t="s">
        <v>630</v>
      </c>
      <c r="E389" s="26">
        <v>1832298</v>
      </c>
      <c r="F389" s="131">
        <v>1712577</v>
      </c>
      <c r="G389" s="2">
        <f t="shared" si="11"/>
        <v>-119721</v>
      </c>
      <c r="H389" s="44">
        <f t="shared" si="10"/>
        <v>-6.5299999999999997E-2</v>
      </c>
      <c r="I389" s="200" t="s">
        <v>870</v>
      </c>
      <c r="J389" s="202" t="s">
        <v>870</v>
      </c>
      <c r="K389"/>
      <c r="L389"/>
      <c r="M389" s="47"/>
      <c r="N389" s="47"/>
      <c r="O389" s="47"/>
      <c r="P389" s="47"/>
      <c r="Q389" s="205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</row>
    <row r="390" spans="1:485" s="40" customFormat="1" x14ac:dyDescent="0.2">
      <c r="A390" s="46" t="s">
        <v>617</v>
      </c>
      <c r="B390" s="47" t="s">
        <v>618</v>
      </c>
      <c r="C390" s="47" t="s">
        <v>631</v>
      </c>
      <c r="D390" s="47" t="s">
        <v>632</v>
      </c>
      <c r="E390" s="26">
        <v>1117125</v>
      </c>
      <c r="F390" s="131">
        <v>1048410</v>
      </c>
      <c r="G390" s="2">
        <f t="shared" si="11"/>
        <v>-68715</v>
      </c>
      <c r="H390" s="44">
        <f t="shared" si="10"/>
        <v>-6.1499999999999999E-2</v>
      </c>
      <c r="I390" s="200" t="s">
        <v>870</v>
      </c>
      <c r="J390" s="202" t="s">
        <v>870</v>
      </c>
      <c r="K390"/>
      <c r="L390"/>
      <c r="M390" s="47"/>
      <c r="N390" s="47"/>
      <c r="O390" s="47"/>
      <c r="P390" s="47"/>
      <c r="Q390" s="205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</row>
    <row r="391" spans="1:485" s="40" customFormat="1" x14ac:dyDescent="0.2">
      <c r="A391" s="46" t="s">
        <v>617</v>
      </c>
      <c r="B391" s="47" t="s">
        <v>618</v>
      </c>
      <c r="C391" s="47" t="s">
        <v>335</v>
      </c>
      <c r="D391" s="47" t="s">
        <v>633</v>
      </c>
      <c r="E391" s="26">
        <v>1540781</v>
      </c>
      <c r="F391" s="131">
        <v>1593027</v>
      </c>
      <c r="G391" s="2">
        <f t="shared" si="11"/>
        <v>52246</v>
      </c>
      <c r="H391" s="44">
        <f t="shared" si="10"/>
        <v>3.39E-2</v>
      </c>
      <c r="I391" s="200" t="s">
        <v>870</v>
      </c>
      <c r="J391" s="202" t="s">
        <v>870</v>
      </c>
      <c r="K391"/>
      <c r="L391"/>
      <c r="M391" s="47"/>
      <c r="N391" s="47"/>
      <c r="O391" s="47"/>
      <c r="P391" s="47"/>
      <c r="Q391" s="205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</row>
    <row r="392" spans="1:485" s="40" customFormat="1" x14ac:dyDescent="0.2">
      <c r="A392" s="46" t="s">
        <v>634</v>
      </c>
      <c r="B392" s="47" t="s">
        <v>635</v>
      </c>
      <c r="C392" s="47" t="s">
        <v>153</v>
      </c>
      <c r="D392" s="47" t="s">
        <v>636</v>
      </c>
      <c r="E392" s="26">
        <v>385352</v>
      </c>
      <c r="F392" s="131">
        <v>390692</v>
      </c>
      <c r="G392" s="2">
        <f t="shared" si="11"/>
        <v>5340</v>
      </c>
      <c r="H392" s="44">
        <f t="shared" si="10"/>
        <v>1.3899999999999999E-2</v>
      </c>
      <c r="I392" s="200" t="s">
        <v>870</v>
      </c>
      <c r="J392" s="202" t="s">
        <v>870</v>
      </c>
      <c r="K392"/>
      <c r="L392"/>
      <c r="M392" s="47"/>
      <c r="N392" s="47"/>
      <c r="O392" s="47"/>
      <c r="P392" s="47"/>
      <c r="Q392" s="205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</row>
    <row r="393" spans="1:485" s="40" customFormat="1" x14ac:dyDescent="0.2">
      <c r="A393" s="46" t="s">
        <v>634</v>
      </c>
      <c r="B393" s="47" t="s">
        <v>635</v>
      </c>
      <c r="C393" s="47" t="s">
        <v>26</v>
      </c>
      <c r="D393" s="47" t="s">
        <v>637</v>
      </c>
      <c r="E393" s="26">
        <v>3008510</v>
      </c>
      <c r="F393" s="131">
        <v>3203332</v>
      </c>
      <c r="G393" s="2">
        <f t="shared" si="11"/>
        <v>194822</v>
      </c>
      <c r="H393" s="44">
        <f t="shared" si="10"/>
        <v>6.4799999999999996E-2</v>
      </c>
      <c r="I393" s="200" t="s">
        <v>870</v>
      </c>
      <c r="J393" s="202" t="s">
        <v>870</v>
      </c>
      <c r="K393"/>
      <c r="L393"/>
      <c r="M393" s="47"/>
      <c r="N393" s="47"/>
      <c r="O393" s="47"/>
      <c r="P393" s="47"/>
      <c r="Q393" s="205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</row>
    <row r="394" spans="1:485" s="40" customFormat="1" x14ac:dyDescent="0.2">
      <c r="A394" s="46" t="s">
        <v>634</v>
      </c>
      <c r="B394" s="47" t="s">
        <v>635</v>
      </c>
      <c r="C394" s="47" t="s">
        <v>369</v>
      </c>
      <c r="D394" s="47" t="s">
        <v>638</v>
      </c>
      <c r="E394" s="26">
        <v>2459586</v>
      </c>
      <c r="F394" s="131">
        <v>2346438</v>
      </c>
      <c r="G394" s="2">
        <f t="shared" ref="G394:G457" si="12">SUM(F394-E394)</f>
        <v>-113148</v>
      </c>
      <c r="H394" s="44">
        <f t="shared" ref="H394:H457" si="13">ROUND(G394/E394,4)</f>
        <v>-4.5999999999999999E-2</v>
      </c>
      <c r="I394" s="200" t="s">
        <v>870</v>
      </c>
      <c r="J394" s="202" t="s">
        <v>870</v>
      </c>
      <c r="K394"/>
      <c r="L394"/>
      <c r="M394" s="47"/>
      <c r="N394" s="47"/>
      <c r="O394" s="47"/>
      <c r="P394" s="47"/>
      <c r="Q394" s="205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</row>
    <row r="395" spans="1:485" s="40" customFormat="1" x14ac:dyDescent="0.2">
      <c r="A395" s="46" t="s">
        <v>634</v>
      </c>
      <c r="B395" s="47" t="s">
        <v>635</v>
      </c>
      <c r="C395" s="47" t="s">
        <v>251</v>
      </c>
      <c r="D395" s="47" t="s">
        <v>639</v>
      </c>
      <c r="E395" s="26">
        <v>3817379</v>
      </c>
      <c r="F395" s="131">
        <v>4043633</v>
      </c>
      <c r="G395" s="2">
        <f t="shared" si="12"/>
        <v>226254</v>
      </c>
      <c r="H395" s="44">
        <f t="shared" si="13"/>
        <v>5.9299999999999999E-2</v>
      </c>
      <c r="I395" s="200" t="s">
        <v>870</v>
      </c>
      <c r="J395" s="202" t="s">
        <v>870</v>
      </c>
      <c r="K395"/>
      <c r="L395"/>
      <c r="M395" s="47"/>
      <c r="N395" s="47"/>
      <c r="O395" s="47"/>
      <c r="P395" s="47"/>
      <c r="Q395" s="20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  <c r="JD395"/>
      <c r="JE395"/>
      <c r="JF395"/>
      <c r="JG395"/>
      <c r="JH395"/>
      <c r="JI395"/>
      <c r="JJ395"/>
      <c r="JK395"/>
      <c r="JL395"/>
      <c r="JM395"/>
      <c r="JN395"/>
      <c r="JO395"/>
      <c r="JP395"/>
      <c r="JQ395"/>
      <c r="JR395"/>
      <c r="JS395"/>
      <c r="JT395"/>
      <c r="JU395"/>
      <c r="JV395"/>
      <c r="JW395"/>
      <c r="JX395"/>
      <c r="JY395"/>
      <c r="JZ395"/>
      <c r="KA395"/>
      <c r="KB395"/>
      <c r="KC395"/>
      <c r="KD395"/>
      <c r="KE395"/>
      <c r="KF395"/>
      <c r="KG395"/>
      <c r="KH395"/>
      <c r="KI395"/>
      <c r="KJ395"/>
      <c r="KK395"/>
      <c r="KL395"/>
      <c r="KM395"/>
      <c r="KN395"/>
      <c r="KO395"/>
      <c r="KP395"/>
      <c r="KQ395"/>
      <c r="KR395"/>
      <c r="KS395"/>
      <c r="KT395"/>
      <c r="KU395"/>
      <c r="KV395"/>
      <c r="KW395"/>
      <c r="KX395"/>
      <c r="KY395"/>
      <c r="KZ395"/>
      <c r="LA395"/>
      <c r="LB395"/>
      <c r="LC395"/>
      <c r="LD395"/>
      <c r="LE395"/>
      <c r="LF395"/>
      <c r="LG395"/>
      <c r="LH395"/>
      <c r="LI395"/>
      <c r="LJ395"/>
      <c r="LK395"/>
      <c r="LL395"/>
      <c r="LM395"/>
      <c r="LN395"/>
      <c r="LO395"/>
      <c r="LP395"/>
      <c r="LQ395"/>
      <c r="LR395"/>
      <c r="LS395"/>
      <c r="LT395"/>
      <c r="LU395"/>
      <c r="LV395"/>
      <c r="LW395"/>
      <c r="LX395"/>
      <c r="LY395"/>
      <c r="LZ395"/>
      <c r="MA395"/>
      <c r="MB395"/>
      <c r="MC395"/>
      <c r="MD395"/>
      <c r="ME395"/>
      <c r="MF395"/>
      <c r="MG395"/>
      <c r="MH395"/>
      <c r="MI395"/>
      <c r="MJ395"/>
      <c r="MK395"/>
      <c r="ML395"/>
      <c r="MM395"/>
      <c r="MN395"/>
      <c r="MO395"/>
      <c r="MP395"/>
      <c r="MQ395"/>
      <c r="MR395"/>
      <c r="MS395"/>
      <c r="MT395"/>
      <c r="MU395"/>
      <c r="MV395"/>
      <c r="MW395"/>
      <c r="MX395"/>
      <c r="MY395"/>
      <c r="MZ395"/>
      <c r="NA395"/>
      <c r="NB395"/>
      <c r="NC395"/>
      <c r="ND395"/>
      <c r="NE395"/>
      <c r="NF395"/>
      <c r="NG395"/>
      <c r="NH395"/>
      <c r="NI395"/>
      <c r="NJ395"/>
      <c r="NK395"/>
      <c r="NL395"/>
      <c r="NM395"/>
      <c r="NN395"/>
      <c r="NO395"/>
      <c r="NP395"/>
      <c r="NQ395"/>
      <c r="NR395"/>
      <c r="NS395"/>
      <c r="NT395"/>
      <c r="NU395"/>
      <c r="NV395"/>
      <c r="NW395"/>
      <c r="NX395"/>
      <c r="NY395"/>
      <c r="NZ395"/>
      <c r="OA395"/>
      <c r="OB395"/>
      <c r="OC395"/>
      <c r="OD395"/>
      <c r="OE395"/>
      <c r="OF395"/>
      <c r="OG395"/>
      <c r="OH395"/>
      <c r="OI395"/>
      <c r="OJ395"/>
      <c r="OK395"/>
      <c r="OL395"/>
      <c r="OM395"/>
      <c r="ON395"/>
      <c r="OO395"/>
      <c r="OP395"/>
      <c r="OQ395"/>
      <c r="OR395"/>
      <c r="OS395"/>
      <c r="OT395"/>
      <c r="OU395"/>
      <c r="OV395"/>
      <c r="OW395"/>
      <c r="OX395"/>
      <c r="OY395"/>
      <c r="OZ395"/>
      <c r="PA395"/>
      <c r="PB395"/>
      <c r="PC395"/>
      <c r="PD395"/>
      <c r="PE395"/>
      <c r="PF395"/>
      <c r="PG395"/>
      <c r="PH395"/>
      <c r="PI395"/>
      <c r="PJ395"/>
      <c r="PK395"/>
      <c r="PL395"/>
      <c r="PM395"/>
      <c r="PN395"/>
      <c r="PO395"/>
      <c r="PP395"/>
      <c r="PQ395"/>
      <c r="PR395"/>
      <c r="PS395"/>
      <c r="PT395"/>
      <c r="PU395"/>
      <c r="PV395"/>
      <c r="PW395"/>
      <c r="PX395"/>
      <c r="PY395"/>
      <c r="PZ395"/>
      <c r="QA395"/>
      <c r="QB395"/>
      <c r="QC395"/>
      <c r="QD395"/>
      <c r="QE395"/>
      <c r="QF395"/>
      <c r="QG395"/>
      <c r="QH395"/>
      <c r="QI395"/>
      <c r="QJ395"/>
      <c r="QK395"/>
      <c r="QL395"/>
      <c r="QM395"/>
      <c r="QN395"/>
      <c r="QO395"/>
      <c r="QP395"/>
      <c r="QQ395"/>
      <c r="QR395"/>
      <c r="QS395"/>
      <c r="QT395"/>
      <c r="QU395"/>
      <c r="QV395"/>
      <c r="QW395"/>
      <c r="QX395"/>
      <c r="QY395"/>
      <c r="QZ395"/>
      <c r="RA395"/>
      <c r="RB395"/>
      <c r="RC395"/>
      <c r="RD395"/>
      <c r="RE395"/>
      <c r="RF395"/>
      <c r="RG395"/>
      <c r="RH395"/>
      <c r="RI395"/>
      <c r="RJ395"/>
      <c r="RK395"/>
      <c r="RL395"/>
      <c r="RM395"/>
      <c r="RN395"/>
      <c r="RO395"/>
      <c r="RP395"/>
      <c r="RQ395"/>
    </row>
    <row r="396" spans="1:485" s="40" customFormat="1" x14ac:dyDescent="0.2">
      <c r="A396" s="46" t="s">
        <v>634</v>
      </c>
      <c r="B396" s="47" t="s">
        <v>635</v>
      </c>
      <c r="C396" s="47" t="s">
        <v>378</v>
      </c>
      <c r="D396" s="47" t="s">
        <v>640</v>
      </c>
      <c r="E396" s="26">
        <v>8826654</v>
      </c>
      <c r="F396" s="131">
        <v>9219935</v>
      </c>
      <c r="G396" s="2">
        <f t="shared" si="12"/>
        <v>393281</v>
      </c>
      <c r="H396" s="44">
        <f t="shared" si="13"/>
        <v>4.4600000000000001E-2</v>
      </c>
      <c r="I396" s="200" t="s">
        <v>870</v>
      </c>
      <c r="J396" s="202" t="s">
        <v>870</v>
      </c>
      <c r="K396"/>
      <c r="L396"/>
      <c r="M396" s="47"/>
      <c r="N396" s="47"/>
      <c r="O396" s="47"/>
      <c r="P396" s="47"/>
      <c r="Q396" s="205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  <c r="JD396"/>
      <c r="JE396"/>
      <c r="JF396"/>
      <c r="JG396"/>
      <c r="JH396"/>
      <c r="JI396"/>
      <c r="JJ396"/>
      <c r="JK396"/>
      <c r="JL396"/>
      <c r="JM396"/>
      <c r="JN396"/>
      <c r="JO396"/>
      <c r="JP396"/>
      <c r="JQ396"/>
      <c r="JR396"/>
      <c r="JS396"/>
      <c r="JT396"/>
      <c r="JU396"/>
      <c r="JV396"/>
      <c r="JW396"/>
      <c r="JX396"/>
      <c r="JY396"/>
      <c r="JZ396"/>
      <c r="KA396"/>
      <c r="KB396"/>
      <c r="KC396"/>
      <c r="KD396"/>
      <c r="KE396"/>
      <c r="KF396"/>
      <c r="KG396"/>
      <c r="KH396"/>
      <c r="KI396"/>
      <c r="KJ396"/>
      <c r="KK396"/>
      <c r="KL396"/>
      <c r="KM396"/>
      <c r="KN396"/>
      <c r="KO396"/>
      <c r="KP396"/>
      <c r="KQ396"/>
      <c r="KR396"/>
      <c r="KS396"/>
      <c r="KT396"/>
      <c r="KU396"/>
      <c r="KV396"/>
      <c r="KW396"/>
      <c r="KX396"/>
      <c r="KY396"/>
      <c r="KZ396"/>
      <c r="LA396"/>
      <c r="LB396"/>
      <c r="LC396"/>
      <c r="LD396"/>
      <c r="LE396"/>
      <c r="LF396"/>
      <c r="LG396"/>
      <c r="LH396"/>
      <c r="LI396"/>
      <c r="LJ396"/>
      <c r="LK396"/>
      <c r="LL396"/>
      <c r="LM396"/>
      <c r="LN396"/>
      <c r="LO396"/>
      <c r="LP396"/>
      <c r="LQ396"/>
      <c r="LR396"/>
      <c r="LS396"/>
      <c r="LT396"/>
      <c r="LU396"/>
      <c r="LV396"/>
      <c r="LW396"/>
      <c r="LX396"/>
      <c r="LY396"/>
      <c r="LZ396"/>
      <c r="MA396"/>
      <c r="MB396"/>
      <c r="MC396"/>
      <c r="MD396"/>
      <c r="ME396"/>
      <c r="MF396"/>
      <c r="MG396"/>
      <c r="MH396"/>
      <c r="MI396"/>
      <c r="MJ396"/>
      <c r="MK396"/>
      <c r="ML396"/>
      <c r="MM396"/>
      <c r="MN396"/>
      <c r="MO396"/>
      <c r="MP396"/>
      <c r="MQ396"/>
      <c r="MR396"/>
      <c r="MS396"/>
      <c r="MT396"/>
      <c r="MU396"/>
      <c r="MV396"/>
      <c r="MW396"/>
      <c r="MX396"/>
      <c r="MY396"/>
      <c r="MZ396"/>
      <c r="NA396"/>
      <c r="NB396"/>
      <c r="NC396"/>
      <c r="ND396"/>
      <c r="NE396"/>
      <c r="NF396"/>
      <c r="NG396"/>
      <c r="NH396"/>
      <c r="NI396"/>
      <c r="NJ396"/>
      <c r="NK396"/>
      <c r="NL396"/>
      <c r="NM396"/>
      <c r="NN396"/>
      <c r="NO396"/>
      <c r="NP396"/>
      <c r="NQ396"/>
      <c r="NR396"/>
      <c r="NS396"/>
      <c r="NT396"/>
      <c r="NU396"/>
      <c r="NV396"/>
      <c r="NW396"/>
      <c r="NX396"/>
      <c r="NY396"/>
      <c r="NZ396"/>
      <c r="OA396"/>
      <c r="OB396"/>
      <c r="OC396"/>
      <c r="OD396"/>
      <c r="OE396"/>
      <c r="OF396"/>
      <c r="OG396"/>
      <c r="OH396"/>
      <c r="OI396"/>
      <c r="OJ396"/>
      <c r="OK396"/>
      <c r="OL396"/>
      <c r="OM396"/>
      <c r="ON396"/>
      <c r="OO396"/>
      <c r="OP396"/>
      <c r="OQ396"/>
      <c r="OR396"/>
      <c r="OS396"/>
      <c r="OT396"/>
      <c r="OU396"/>
      <c r="OV396"/>
      <c r="OW396"/>
      <c r="OX396"/>
      <c r="OY396"/>
      <c r="OZ396"/>
      <c r="PA396"/>
      <c r="PB396"/>
      <c r="PC396"/>
      <c r="PD396"/>
      <c r="PE396"/>
      <c r="PF396"/>
      <c r="PG396"/>
      <c r="PH396"/>
      <c r="PI396"/>
      <c r="PJ396"/>
      <c r="PK396"/>
      <c r="PL396"/>
      <c r="PM396"/>
      <c r="PN396"/>
      <c r="PO396"/>
      <c r="PP396"/>
      <c r="PQ396"/>
      <c r="PR396"/>
      <c r="PS396"/>
      <c r="PT396"/>
      <c r="PU396"/>
      <c r="PV396"/>
      <c r="PW396"/>
      <c r="PX396"/>
      <c r="PY396"/>
      <c r="PZ396"/>
      <c r="QA396"/>
      <c r="QB396"/>
      <c r="QC396"/>
      <c r="QD396"/>
      <c r="QE396"/>
      <c r="QF396"/>
      <c r="QG396"/>
      <c r="QH396"/>
      <c r="QI396"/>
      <c r="QJ396"/>
      <c r="QK396"/>
      <c r="QL396"/>
      <c r="QM396"/>
      <c r="QN396"/>
      <c r="QO396"/>
      <c r="QP396"/>
      <c r="QQ396"/>
      <c r="QR396"/>
      <c r="QS396"/>
      <c r="QT396"/>
      <c r="QU396"/>
      <c r="QV396"/>
      <c r="QW396"/>
      <c r="QX396"/>
      <c r="QY396"/>
      <c r="QZ396"/>
      <c r="RA396"/>
      <c r="RB396"/>
      <c r="RC396"/>
      <c r="RD396"/>
      <c r="RE396"/>
      <c r="RF396"/>
      <c r="RG396"/>
      <c r="RH396"/>
      <c r="RI396"/>
      <c r="RJ396"/>
      <c r="RK396"/>
      <c r="RL396"/>
      <c r="RM396"/>
      <c r="RN396"/>
      <c r="RO396"/>
      <c r="RP396"/>
      <c r="RQ396"/>
    </row>
    <row r="397" spans="1:485" s="40" customFormat="1" x14ac:dyDescent="0.2">
      <c r="A397" s="46" t="s">
        <v>634</v>
      </c>
      <c r="B397" s="47" t="s">
        <v>635</v>
      </c>
      <c r="C397" s="47" t="s">
        <v>43</v>
      </c>
      <c r="D397" s="47" t="s">
        <v>641</v>
      </c>
      <c r="E397" s="26">
        <v>2267345</v>
      </c>
      <c r="F397" s="131">
        <v>2314992</v>
      </c>
      <c r="G397" s="2">
        <f t="shared" si="12"/>
        <v>47647</v>
      </c>
      <c r="H397" s="44">
        <f t="shared" si="13"/>
        <v>2.1000000000000001E-2</v>
      </c>
      <c r="I397" s="200" t="s">
        <v>870</v>
      </c>
      <c r="J397" s="202" t="s">
        <v>870</v>
      </c>
      <c r="K397"/>
      <c r="L397"/>
      <c r="M397" s="47"/>
      <c r="N397" s="47"/>
      <c r="O397" s="47"/>
      <c r="P397" s="47"/>
      <c r="Q397" s="205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  <c r="JD397"/>
      <c r="JE397"/>
      <c r="JF397"/>
      <c r="JG397"/>
      <c r="JH397"/>
      <c r="JI397"/>
      <c r="JJ397"/>
      <c r="JK397"/>
      <c r="JL397"/>
      <c r="JM397"/>
      <c r="JN397"/>
      <c r="JO397"/>
      <c r="JP397"/>
      <c r="JQ397"/>
      <c r="JR397"/>
      <c r="JS397"/>
      <c r="JT397"/>
      <c r="JU397"/>
      <c r="JV397"/>
      <c r="JW397"/>
      <c r="JX397"/>
      <c r="JY397"/>
      <c r="JZ397"/>
      <c r="KA397"/>
      <c r="KB397"/>
      <c r="KC397"/>
      <c r="KD397"/>
      <c r="KE397"/>
      <c r="KF397"/>
      <c r="KG397"/>
      <c r="KH397"/>
      <c r="KI397"/>
      <c r="KJ397"/>
      <c r="KK397"/>
      <c r="KL397"/>
      <c r="KM397"/>
      <c r="KN397"/>
      <c r="KO397"/>
      <c r="KP397"/>
      <c r="KQ397"/>
      <c r="KR397"/>
      <c r="KS397"/>
      <c r="KT397"/>
      <c r="KU397"/>
      <c r="KV397"/>
      <c r="KW397"/>
      <c r="KX397"/>
      <c r="KY397"/>
      <c r="KZ397"/>
      <c r="LA397"/>
      <c r="LB397"/>
      <c r="LC397"/>
      <c r="LD397"/>
      <c r="LE397"/>
      <c r="LF397"/>
      <c r="LG397"/>
      <c r="LH397"/>
      <c r="LI397"/>
      <c r="LJ397"/>
      <c r="LK397"/>
      <c r="LL397"/>
      <c r="LM397"/>
      <c r="LN397"/>
      <c r="LO397"/>
      <c r="LP397"/>
      <c r="LQ397"/>
      <c r="LR397"/>
      <c r="LS397"/>
      <c r="LT397"/>
      <c r="LU397"/>
      <c r="LV397"/>
      <c r="LW397"/>
      <c r="LX397"/>
      <c r="LY397"/>
      <c r="LZ397"/>
      <c r="MA397"/>
      <c r="MB397"/>
      <c r="MC397"/>
      <c r="MD397"/>
      <c r="ME397"/>
      <c r="MF397"/>
      <c r="MG397"/>
      <c r="MH397"/>
      <c r="MI397"/>
      <c r="MJ397"/>
      <c r="MK397"/>
      <c r="ML397"/>
      <c r="MM397"/>
      <c r="MN397"/>
      <c r="MO397"/>
      <c r="MP397"/>
      <c r="MQ397"/>
      <c r="MR397"/>
      <c r="MS397"/>
      <c r="MT397"/>
      <c r="MU397"/>
      <c r="MV397"/>
      <c r="MW397"/>
      <c r="MX397"/>
      <c r="MY397"/>
      <c r="MZ397"/>
      <c r="NA397"/>
      <c r="NB397"/>
      <c r="NC397"/>
      <c r="ND397"/>
      <c r="NE397"/>
      <c r="NF397"/>
      <c r="NG397"/>
      <c r="NH397"/>
      <c r="NI397"/>
      <c r="NJ397"/>
      <c r="NK397"/>
      <c r="NL397"/>
      <c r="NM397"/>
      <c r="NN397"/>
      <c r="NO397"/>
      <c r="NP397"/>
      <c r="NQ397"/>
      <c r="NR397"/>
      <c r="NS397"/>
      <c r="NT397"/>
      <c r="NU397"/>
      <c r="NV397"/>
      <c r="NW397"/>
      <c r="NX397"/>
      <c r="NY397"/>
      <c r="NZ397"/>
      <c r="OA397"/>
      <c r="OB397"/>
      <c r="OC397"/>
      <c r="OD397"/>
      <c r="OE397"/>
      <c r="OF397"/>
      <c r="OG397"/>
      <c r="OH397"/>
      <c r="OI397"/>
      <c r="OJ397"/>
      <c r="OK397"/>
      <c r="OL397"/>
      <c r="OM397"/>
      <c r="ON397"/>
      <c r="OO397"/>
      <c r="OP397"/>
      <c r="OQ397"/>
      <c r="OR397"/>
      <c r="OS397"/>
      <c r="OT397"/>
      <c r="OU397"/>
      <c r="OV397"/>
      <c r="OW397"/>
      <c r="OX397"/>
      <c r="OY397"/>
      <c r="OZ397"/>
      <c r="PA397"/>
      <c r="PB397"/>
      <c r="PC397"/>
      <c r="PD397"/>
      <c r="PE397"/>
      <c r="PF397"/>
      <c r="PG397"/>
      <c r="PH397"/>
      <c r="PI397"/>
      <c r="PJ397"/>
      <c r="PK397"/>
      <c r="PL397"/>
      <c r="PM397"/>
      <c r="PN397"/>
      <c r="PO397"/>
      <c r="PP397"/>
      <c r="PQ397"/>
      <c r="PR397"/>
      <c r="PS397"/>
      <c r="PT397"/>
      <c r="PU397"/>
      <c r="PV397"/>
      <c r="PW397"/>
      <c r="PX397"/>
      <c r="PY397"/>
      <c r="PZ397"/>
      <c r="QA397"/>
      <c r="QB397"/>
      <c r="QC397"/>
      <c r="QD397"/>
      <c r="QE397"/>
      <c r="QF397"/>
      <c r="QG397"/>
      <c r="QH397"/>
      <c r="QI397"/>
      <c r="QJ397"/>
      <c r="QK397"/>
      <c r="QL397"/>
      <c r="QM397"/>
      <c r="QN397"/>
      <c r="QO397"/>
      <c r="QP397"/>
      <c r="QQ397"/>
      <c r="QR397"/>
      <c r="QS397"/>
      <c r="QT397"/>
      <c r="QU397"/>
      <c r="QV397"/>
      <c r="QW397"/>
      <c r="QX397"/>
      <c r="QY397"/>
      <c r="QZ397"/>
      <c r="RA397"/>
      <c r="RB397"/>
      <c r="RC397"/>
      <c r="RD397"/>
      <c r="RE397"/>
      <c r="RF397"/>
      <c r="RG397"/>
      <c r="RH397"/>
      <c r="RI397"/>
      <c r="RJ397"/>
      <c r="RK397"/>
      <c r="RL397"/>
      <c r="RM397"/>
      <c r="RN397"/>
      <c r="RO397"/>
      <c r="RP397"/>
      <c r="RQ397"/>
    </row>
    <row r="398" spans="1:485" s="40" customFormat="1" x14ac:dyDescent="0.2">
      <c r="A398" s="46" t="s">
        <v>634</v>
      </c>
      <c r="B398" s="47" t="s">
        <v>635</v>
      </c>
      <c r="C398" s="47" t="s">
        <v>61</v>
      </c>
      <c r="D398" s="47" t="s">
        <v>642</v>
      </c>
      <c r="E398" s="26">
        <v>2627874</v>
      </c>
      <c r="F398" s="131">
        <v>2778778</v>
      </c>
      <c r="G398" s="2">
        <f t="shared" si="12"/>
        <v>150904</v>
      </c>
      <c r="H398" s="44">
        <f t="shared" si="13"/>
        <v>5.74E-2</v>
      </c>
      <c r="I398" s="200" t="s">
        <v>870</v>
      </c>
      <c r="J398" s="202" t="s">
        <v>870</v>
      </c>
      <c r="K398"/>
      <c r="L398"/>
      <c r="M398" s="47"/>
      <c r="N398" s="47"/>
      <c r="O398" s="47"/>
      <c r="P398" s="47"/>
      <c r="Q398" s="205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  <c r="MH398"/>
      <c r="MI398"/>
      <c r="MJ398"/>
      <c r="MK398"/>
      <c r="ML398"/>
      <c r="MM398"/>
      <c r="MN398"/>
      <c r="MO398"/>
      <c r="MP398"/>
      <c r="MQ398"/>
      <c r="MR398"/>
      <c r="MS398"/>
      <c r="MT398"/>
      <c r="MU398"/>
      <c r="MV398"/>
      <c r="MW398"/>
      <c r="MX398"/>
      <c r="MY398"/>
      <c r="MZ398"/>
      <c r="NA398"/>
      <c r="NB398"/>
      <c r="NC398"/>
      <c r="ND398"/>
      <c r="NE398"/>
      <c r="NF398"/>
      <c r="NG398"/>
      <c r="NH398"/>
      <c r="NI398"/>
      <c r="NJ398"/>
      <c r="NK398"/>
      <c r="NL398"/>
      <c r="NM398"/>
      <c r="NN398"/>
      <c r="NO398"/>
      <c r="NP398"/>
      <c r="NQ398"/>
      <c r="NR398"/>
      <c r="NS398"/>
      <c r="NT398"/>
      <c r="NU398"/>
      <c r="NV398"/>
      <c r="NW398"/>
      <c r="NX398"/>
      <c r="NY398"/>
      <c r="NZ398"/>
      <c r="OA398"/>
      <c r="OB398"/>
      <c r="OC398"/>
      <c r="OD398"/>
      <c r="OE398"/>
      <c r="OF398"/>
      <c r="OG398"/>
      <c r="OH398"/>
      <c r="OI398"/>
      <c r="OJ398"/>
      <c r="OK398"/>
      <c r="OL398"/>
      <c r="OM398"/>
      <c r="ON398"/>
      <c r="OO398"/>
      <c r="OP398"/>
      <c r="OQ398"/>
      <c r="OR398"/>
      <c r="OS398"/>
      <c r="OT398"/>
      <c r="OU398"/>
      <c r="OV398"/>
      <c r="OW398"/>
      <c r="OX398"/>
      <c r="OY398"/>
      <c r="OZ398"/>
      <c r="PA398"/>
      <c r="PB398"/>
      <c r="PC398"/>
      <c r="PD398"/>
      <c r="PE398"/>
      <c r="PF398"/>
      <c r="PG398"/>
      <c r="PH398"/>
      <c r="PI398"/>
      <c r="PJ398"/>
      <c r="PK398"/>
      <c r="PL398"/>
      <c r="PM398"/>
      <c r="PN398"/>
      <c r="PO398"/>
      <c r="PP398"/>
      <c r="PQ398"/>
      <c r="PR398"/>
      <c r="PS398"/>
      <c r="PT398"/>
      <c r="PU398"/>
      <c r="PV398"/>
      <c r="PW398"/>
      <c r="PX398"/>
      <c r="PY398"/>
      <c r="PZ398"/>
      <c r="QA398"/>
      <c r="QB398"/>
      <c r="QC398"/>
      <c r="QD398"/>
      <c r="QE398"/>
      <c r="QF398"/>
      <c r="QG398"/>
      <c r="QH398"/>
      <c r="QI398"/>
      <c r="QJ398"/>
      <c r="QK398"/>
      <c r="QL398"/>
      <c r="QM398"/>
      <c r="QN398"/>
      <c r="QO398"/>
      <c r="QP398"/>
      <c r="QQ398"/>
      <c r="QR398"/>
      <c r="QS398"/>
      <c r="QT398"/>
      <c r="QU398"/>
      <c r="QV398"/>
      <c r="QW398"/>
      <c r="QX398"/>
      <c r="QY398"/>
      <c r="QZ398"/>
      <c r="RA398"/>
      <c r="RB398"/>
      <c r="RC398"/>
      <c r="RD398"/>
      <c r="RE398"/>
      <c r="RF398"/>
      <c r="RG398"/>
      <c r="RH398"/>
      <c r="RI398"/>
      <c r="RJ398"/>
      <c r="RK398"/>
      <c r="RL398"/>
      <c r="RM398"/>
      <c r="RN398"/>
      <c r="RO398"/>
      <c r="RP398"/>
      <c r="RQ398"/>
    </row>
    <row r="399" spans="1:485" s="40" customFormat="1" x14ac:dyDescent="0.2">
      <c r="A399" s="46" t="s">
        <v>643</v>
      </c>
      <c r="B399" s="47" t="s">
        <v>644</v>
      </c>
      <c r="C399" s="47" t="s">
        <v>645</v>
      </c>
      <c r="D399" s="47" t="s">
        <v>646</v>
      </c>
      <c r="E399" s="26">
        <v>994272</v>
      </c>
      <c r="F399" s="131">
        <v>1097848</v>
      </c>
      <c r="G399" s="2">
        <f t="shared" si="12"/>
        <v>103576</v>
      </c>
      <c r="H399" s="44">
        <f t="shared" si="13"/>
        <v>0.1042</v>
      </c>
      <c r="I399" s="200" t="s">
        <v>870</v>
      </c>
      <c r="J399" s="202" t="s">
        <v>870</v>
      </c>
      <c r="K399"/>
      <c r="L399"/>
      <c r="M399" s="47"/>
      <c r="N399" s="47"/>
      <c r="O399" s="47"/>
      <c r="P399" s="47"/>
      <c r="Q399" s="205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  <c r="JD399"/>
      <c r="JE399"/>
      <c r="JF399"/>
      <c r="JG399"/>
      <c r="JH399"/>
      <c r="JI399"/>
      <c r="JJ399"/>
      <c r="JK399"/>
      <c r="JL399"/>
      <c r="JM399"/>
      <c r="JN399"/>
      <c r="JO399"/>
      <c r="JP399"/>
      <c r="JQ399"/>
      <c r="JR399"/>
      <c r="JS399"/>
      <c r="JT399"/>
      <c r="JU399"/>
      <c r="JV399"/>
      <c r="JW399"/>
      <c r="JX399"/>
      <c r="JY399"/>
      <c r="JZ399"/>
      <c r="KA399"/>
      <c r="KB399"/>
      <c r="KC399"/>
      <c r="KD399"/>
      <c r="KE399"/>
      <c r="KF399"/>
      <c r="KG399"/>
      <c r="KH399"/>
      <c r="KI399"/>
      <c r="KJ399"/>
      <c r="KK399"/>
      <c r="KL399"/>
      <c r="KM399"/>
      <c r="KN399"/>
      <c r="KO399"/>
      <c r="KP399"/>
      <c r="KQ399"/>
      <c r="KR399"/>
      <c r="KS399"/>
      <c r="KT399"/>
      <c r="KU399"/>
      <c r="KV399"/>
      <c r="KW399"/>
      <c r="KX399"/>
      <c r="KY399"/>
      <c r="KZ399"/>
      <c r="LA399"/>
      <c r="LB399"/>
      <c r="LC399"/>
      <c r="LD399"/>
      <c r="LE399"/>
      <c r="LF399"/>
      <c r="LG399"/>
      <c r="LH399"/>
      <c r="LI399"/>
      <c r="LJ399"/>
      <c r="LK399"/>
      <c r="LL399"/>
      <c r="LM399"/>
      <c r="LN399"/>
      <c r="LO399"/>
      <c r="LP399"/>
      <c r="LQ399"/>
      <c r="LR399"/>
      <c r="LS399"/>
      <c r="LT399"/>
      <c r="LU399"/>
      <c r="LV399"/>
      <c r="LW399"/>
      <c r="LX399"/>
      <c r="LY399"/>
      <c r="LZ399"/>
      <c r="MA399"/>
      <c r="MB399"/>
      <c r="MC399"/>
      <c r="MD399"/>
      <c r="ME399"/>
      <c r="MF399"/>
      <c r="MG399"/>
      <c r="MH399"/>
      <c r="MI399"/>
      <c r="MJ399"/>
      <c r="MK399"/>
      <c r="ML399"/>
      <c r="MM399"/>
      <c r="MN399"/>
      <c r="MO399"/>
      <c r="MP399"/>
      <c r="MQ399"/>
      <c r="MR399"/>
      <c r="MS399"/>
      <c r="MT399"/>
      <c r="MU399"/>
      <c r="MV399"/>
      <c r="MW399"/>
      <c r="MX399"/>
      <c r="MY399"/>
      <c r="MZ399"/>
      <c r="NA399"/>
      <c r="NB399"/>
      <c r="NC399"/>
      <c r="ND399"/>
      <c r="NE399"/>
      <c r="NF399"/>
      <c r="NG399"/>
      <c r="NH399"/>
      <c r="NI399"/>
      <c r="NJ399"/>
      <c r="NK399"/>
      <c r="NL399"/>
      <c r="NM399"/>
      <c r="NN399"/>
      <c r="NO399"/>
      <c r="NP399"/>
      <c r="NQ399"/>
      <c r="NR399"/>
      <c r="NS399"/>
      <c r="NT399"/>
      <c r="NU399"/>
      <c r="NV399"/>
      <c r="NW399"/>
      <c r="NX399"/>
      <c r="NY399"/>
      <c r="NZ399"/>
      <c r="OA399"/>
      <c r="OB399"/>
      <c r="OC399"/>
      <c r="OD399"/>
      <c r="OE399"/>
      <c r="OF399"/>
      <c r="OG399"/>
      <c r="OH399"/>
      <c r="OI399"/>
      <c r="OJ399"/>
      <c r="OK399"/>
      <c r="OL399"/>
      <c r="OM399"/>
      <c r="ON399"/>
      <c r="OO399"/>
      <c r="OP399"/>
      <c r="OQ399"/>
      <c r="OR399"/>
      <c r="OS399"/>
      <c r="OT399"/>
      <c r="OU399"/>
      <c r="OV399"/>
      <c r="OW399"/>
      <c r="OX399"/>
      <c r="OY399"/>
      <c r="OZ399"/>
      <c r="PA399"/>
      <c r="PB399"/>
      <c r="PC399"/>
      <c r="PD399"/>
      <c r="PE399"/>
      <c r="PF399"/>
      <c r="PG399"/>
      <c r="PH399"/>
      <c r="PI399"/>
      <c r="PJ399"/>
      <c r="PK399"/>
      <c r="PL399"/>
      <c r="PM399"/>
      <c r="PN399"/>
      <c r="PO399"/>
      <c r="PP399"/>
      <c r="PQ399"/>
      <c r="PR399"/>
      <c r="PS399"/>
      <c r="PT399"/>
      <c r="PU399"/>
      <c r="PV399"/>
      <c r="PW399"/>
      <c r="PX399"/>
      <c r="PY399"/>
      <c r="PZ399"/>
      <c r="QA399"/>
      <c r="QB399"/>
      <c r="QC399"/>
      <c r="QD399"/>
      <c r="QE399"/>
      <c r="QF399"/>
      <c r="QG399"/>
      <c r="QH399"/>
      <c r="QI399"/>
      <c r="QJ399"/>
      <c r="QK399"/>
      <c r="QL399"/>
      <c r="QM399"/>
      <c r="QN399"/>
      <c r="QO399"/>
      <c r="QP399"/>
      <c r="QQ399"/>
      <c r="QR399"/>
      <c r="QS399"/>
      <c r="QT399"/>
      <c r="QU399"/>
      <c r="QV399"/>
      <c r="QW399"/>
      <c r="QX399"/>
      <c r="QY399"/>
      <c r="QZ399"/>
      <c r="RA399"/>
      <c r="RB399"/>
      <c r="RC399"/>
      <c r="RD399"/>
      <c r="RE399"/>
      <c r="RF399"/>
      <c r="RG399"/>
      <c r="RH399"/>
      <c r="RI399"/>
      <c r="RJ399"/>
      <c r="RK399"/>
      <c r="RL399"/>
      <c r="RM399"/>
      <c r="RN399"/>
      <c r="RO399"/>
      <c r="RP399"/>
      <c r="RQ399"/>
    </row>
    <row r="400" spans="1:485" s="40" customFormat="1" x14ac:dyDescent="0.2">
      <c r="A400" s="46" t="s">
        <v>643</v>
      </c>
      <c r="B400" s="47" t="s">
        <v>644</v>
      </c>
      <c r="C400" s="47" t="s">
        <v>26</v>
      </c>
      <c r="D400" s="47" t="s">
        <v>647</v>
      </c>
      <c r="E400" s="26">
        <v>3088202</v>
      </c>
      <c r="F400" s="131">
        <v>3128831</v>
      </c>
      <c r="G400" s="2">
        <f t="shared" si="12"/>
        <v>40629</v>
      </c>
      <c r="H400" s="44">
        <f t="shared" si="13"/>
        <v>1.32E-2</v>
      </c>
      <c r="I400" s="200" t="s">
        <v>870</v>
      </c>
      <c r="J400" s="202" t="s">
        <v>870</v>
      </c>
      <c r="K400"/>
      <c r="L400"/>
      <c r="M400" s="47"/>
      <c r="N400" s="47"/>
      <c r="O400" s="47"/>
      <c r="P400" s="47"/>
      <c r="Q400" s="205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  <c r="JD400"/>
      <c r="JE400"/>
      <c r="JF400"/>
      <c r="JG400"/>
      <c r="JH400"/>
      <c r="JI400"/>
      <c r="JJ400"/>
      <c r="JK400"/>
      <c r="JL400"/>
      <c r="JM400"/>
      <c r="JN400"/>
      <c r="JO400"/>
      <c r="JP400"/>
      <c r="JQ400"/>
      <c r="JR400"/>
      <c r="JS400"/>
      <c r="JT400"/>
      <c r="JU400"/>
      <c r="JV400"/>
      <c r="JW400"/>
      <c r="JX400"/>
      <c r="JY400"/>
      <c r="JZ400"/>
      <c r="KA400"/>
      <c r="KB400"/>
      <c r="KC400"/>
      <c r="KD400"/>
      <c r="KE400"/>
      <c r="KF400"/>
      <c r="KG400"/>
      <c r="KH400"/>
      <c r="KI400"/>
      <c r="KJ400"/>
      <c r="KK400"/>
      <c r="KL400"/>
      <c r="KM400"/>
      <c r="KN400"/>
      <c r="KO400"/>
      <c r="KP400"/>
      <c r="KQ400"/>
      <c r="KR400"/>
      <c r="KS400"/>
      <c r="KT400"/>
      <c r="KU400"/>
      <c r="KV400"/>
      <c r="KW400"/>
      <c r="KX400"/>
      <c r="KY400"/>
      <c r="KZ400"/>
      <c r="LA400"/>
      <c r="LB400"/>
      <c r="LC400"/>
      <c r="LD400"/>
      <c r="LE400"/>
      <c r="LF400"/>
      <c r="LG400"/>
      <c r="LH400"/>
      <c r="LI400"/>
      <c r="LJ400"/>
      <c r="LK400"/>
      <c r="LL400"/>
      <c r="LM400"/>
      <c r="LN400"/>
      <c r="LO400"/>
      <c r="LP400"/>
      <c r="LQ400"/>
      <c r="LR400"/>
      <c r="LS400"/>
      <c r="LT400"/>
      <c r="LU400"/>
      <c r="LV400"/>
      <c r="LW400"/>
      <c r="LX400"/>
      <c r="LY400"/>
      <c r="LZ400"/>
      <c r="MA400"/>
      <c r="MB400"/>
      <c r="MC400"/>
      <c r="MD400"/>
      <c r="ME400"/>
      <c r="MF400"/>
      <c r="MG400"/>
      <c r="MH400"/>
      <c r="MI400"/>
      <c r="MJ400"/>
      <c r="MK400"/>
      <c r="ML400"/>
      <c r="MM400"/>
      <c r="MN400"/>
      <c r="MO400"/>
      <c r="MP400"/>
      <c r="MQ400"/>
      <c r="MR400"/>
      <c r="MS400"/>
      <c r="MT400"/>
      <c r="MU400"/>
      <c r="MV400"/>
      <c r="MW400"/>
      <c r="MX400"/>
      <c r="MY400"/>
      <c r="MZ400"/>
      <c r="NA400"/>
      <c r="NB400"/>
      <c r="NC400"/>
      <c r="ND400"/>
      <c r="NE400"/>
      <c r="NF400"/>
      <c r="NG400"/>
      <c r="NH400"/>
      <c r="NI400"/>
      <c r="NJ400"/>
      <c r="NK400"/>
      <c r="NL400"/>
      <c r="NM400"/>
      <c r="NN400"/>
      <c r="NO400"/>
      <c r="NP400"/>
      <c r="NQ400"/>
      <c r="NR400"/>
      <c r="NS400"/>
      <c r="NT400"/>
      <c r="NU400"/>
      <c r="NV400"/>
      <c r="NW400"/>
      <c r="NX400"/>
      <c r="NY400"/>
      <c r="NZ400"/>
      <c r="OA400"/>
      <c r="OB400"/>
      <c r="OC400"/>
      <c r="OD400"/>
      <c r="OE400"/>
      <c r="OF400"/>
      <c r="OG400"/>
      <c r="OH400"/>
      <c r="OI400"/>
      <c r="OJ400"/>
      <c r="OK400"/>
      <c r="OL400"/>
      <c r="OM400"/>
      <c r="ON400"/>
      <c r="OO400"/>
      <c r="OP400"/>
      <c r="OQ400"/>
      <c r="OR400"/>
      <c r="OS400"/>
      <c r="OT400"/>
      <c r="OU400"/>
      <c r="OV400"/>
      <c r="OW400"/>
      <c r="OX400"/>
      <c r="OY400"/>
      <c r="OZ400"/>
      <c r="PA400"/>
      <c r="PB400"/>
      <c r="PC400"/>
      <c r="PD400"/>
      <c r="PE400"/>
      <c r="PF400"/>
      <c r="PG400"/>
      <c r="PH400"/>
      <c r="PI400"/>
      <c r="PJ400"/>
      <c r="PK400"/>
      <c r="PL400"/>
      <c r="PM400"/>
      <c r="PN400"/>
      <c r="PO400"/>
      <c r="PP400"/>
      <c r="PQ400"/>
      <c r="PR400"/>
      <c r="PS400"/>
      <c r="PT400"/>
      <c r="PU400"/>
      <c r="PV400"/>
      <c r="PW400"/>
      <c r="PX400"/>
      <c r="PY400"/>
      <c r="PZ400"/>
      <c r="QA400"/>
      <c r="QB400"/>
      <c r="QC400"/>
      <c r="QD400"/>
      <c r="QE400"/>
      <c r="QF400"/>
      <c r="QG400"/>
      <c r="QH400"/>
      <c r="QI400"/>
      <c r="QJ400"/>
      <c r="QK400"/>
      <c r="QL400"/>
      <c r="QM400"/>
      <c r="QN400"/>
      <c r="QO400"/>
      <c r="QP400"/>
      <c r="QQ400"/>
      <c r="QR400"/>
      <c r="QS400"/>
      <c r="QT400"/>
      <c r="QU400"/>
      <c r="QV400"/>
      <c r="QW400"/>
      <c r="QX400"/>
      <c r="QY400"/>
      <c r="QZ400"/>
      <c r="RA400"/>
      <c r="RB400"/>
      <c r="RC400"/>
      <c r="RD400"/>
      <c r="RE400"/>
      <c r="RF400"/>
      <c r="RG400"/>
      <c r="RH400"/>
      <c r="RI400"/>
      <c r="RJ400"/>
      <c r="RK400"/>
      <c r="RL400"/>
      <c r="RM400"/>
      <c r="RN400"/>
      <c r="RO400"/>
      <c r="RP400"/>
      <c r="RQ400"/>
    </row>
    <row r="401" spans="1:485" s="40" customFormat="1" x14ac:dyDescent="0.2">
      <c r="A401" s="46" t="s">
        <v>643</v>
      </c>
      <c r="B401" s="47" t="s">
        <v>644</v>
      </c>
      <c r="C401" s="47" t="s">
        <v>59</v>
      </c>
      <c r="D401" s="47" t="s">
        <v>648</v>
      </c>
      <c r="E401" s="26">
        <v>6257938</v>
      </c>
      <c r="F401" s="131">
        <v>6406500</v>
      </c>
      <c r="G401" s="2">
        <f t="shared" si="12"/>
        <v>148562</v>
      </c>
      <c r="H401" s="44">
        <f t="shared" si="13"/>
        <v>2.3699999999999999E-2</v>
      </c>
      <c r="I401" s="200" t="s">
        <v>870</v>
      </c>
      <c r="J401" s="202" t="s">
        <v>870</v>
      </c>
      <c r="K401"/>
      <c r="L401"/>
      <c r="M401" s="47"/>
      <c r="N401" s="47"/>
      <c r="O401" s="47"/>
      <c r="P401" s="47"/>
      <c r="Q401" s="205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</row>
    <row r="402" spans="1:485" s="40" customFormat="1" x14ac:dyDescent="0.2">
      <c r="A402" s="46" t="s">
        <v>649</v>
      </c>
      <c r="B402" s="47" t="s">
        <v>650</v>
      </c>
      <c r="C402" s="47" t="s">
        <v>651</v>
      </c>
      <c r="D402" s="47" t="s">
        <v>652</v>
      </c>
      <c r="E402" s="26">
        <v>635072</v>
      </c>
      <c r="F402" s="131">
        <v>661788</v>
      </c>
      <c r="G402" s="2">
        <f t="shared" si="12"/>
        <v>26716</v>
      </c>
      <c r="H402" s="44">
        <f t="shared" si="13"/>
        <v>4.2099999999999999E-2</v>
      </c>
      <c r="I402" s="200" t="s">
        <v>870</v>
      </c>
      <c r="J402" s="202" t="s">
        <v>870</v>
      </c>
      <c r="K402"/>
      <c r="L402"/>
      <c r="M402" s="47"/>
      <c r="N402" s="47"/>
      <c r="O402" s="47"/>
      <c r="P402" s="47"/>
      <c r="Q402" s="205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  <c r="JD402"/>
      <c r="JE402"/>
      <c r="JF402"/>
      <c r="JG402"/>
      <c r="JH402"/>
      <c r="JI402"/>
      <c r="JJ402"/>
      <c r="JK402"/>
      <c r="JL402"/>
      <c r="JM402"/>
      <c r="JN402"/>
      <c r="JO402"/>
      <c r="JP402"/>
      <c r="JQ402"/>
      <c r="JR402"/>
      <c r="JS402"/>
      <c r="JT402"/>
      <c r="JU402"/>
      <c r="JV402"/>
      <c r="JW402"/>
      <c r="JX402"/>
      <c r="JY402"/>
      <c r="JZ402"/>
      <c r="KA402"/>
      <c r="KB402"/>
      <c r="KC402"/>
      <c r="KD402"/>
      <c r="KE402"/>
      <c r="KF402"/>
      <c r="KG402"/>
      <c r="KH402"/>
      <c r="KI402"/>
      <c r="KJ402"/>
      <c r="KK402"/>
      <c r="KL402"/>
      <c r="KM402"/>
      <c r="KN402"/>
      <c r="KO402"/>
      <c r="KP402"/>
      <c r="KQ402"/>
      <c r="KR402"/>
      <c r="KS402"/>
      <c r="KT402"/>
      <c r="KU402"/>
      <c r="KV402"/>
      <c r="KW402"/>
      <c r="KX402"/>
      <c r="KY402"/>
      <c r="KZ402"/>
      <c r="LA402"/>
      <c r="LB402"/>
      <c r="LC402"/>
      <c r="LD402"/>
      <c r="LE402"/>
      <c r="LF402"/>
      <c r="LG402"/>
      <c r="LH402"/>
      <c r="LI402"/>
      <c r="LJ402"/>
      <c r="LK402"/>
      <c r="LL402"/>
      <c r="LM402"/>
      <c r="LN402"/>
      <c r="LO402"/>
      <c r="LP402"/>
      <c r="LQ402"/>
      <c r="LR402"/>
      <c r="LS402"/>
      <c r="LT402"/>
      <c r="LU402"/>
      <c r="LV402"/>
      <c r="LW402"/>
      <c r="LX402"/>
      <c r="LY402"/>
      <c r="LZ402"/>
      <c r="MA402"/>
      <c r="MB402"/>
      <c r="MC402"/>
      <c r="MD402"/>
      <c r="ME402"/>
      <c r="MF402"/>
      <c r="MG402"/>
      <c r="MH402"/>
      <c r="MI402"/>
      <c r="MJ402"/>
      <c r="MK402"/>
      <c r="ML402"/>
      <c r="MM402"/>
      <c r="MN402"/>
      <c r="MO402"/>
      <c r="MP402"/>
      <c r="MQ402"/>
      <c r="MR402"/>
      <c r="MS402"/>
      <c r="MT402"/>
      <c r="MU402"/>
      <c r="MV402"/>
      <c r="MW402"/>
      <c r="MX402"/>
      <c r="MY402"/>
      <c r="MZ402"/>
      <c r="NA402"/>
      <c r="NB402"/>
      <c r="NC402"/>
      <c r="ND402"/>
      <c r="NE402"/>
      <c r="NF402"/>
      <c r="NG402"/>
      <c r="NH402"/>
      <c r="NI402"/>
      <c r="NJ402"/>
      <c r="NK402"/>
      <c r="NL402"/>
      <c r="NM402"/>
      <c r="NN402"/>
      <c r="NO402"/>
      <c r="NP402"/>
      <c r="NQ402"/>
      <c r="NR402"/>
      <c r="NS402"/>
      <c r="NT402"/>
      <c r="NU402"/>
      <c r="NV402"/>
      <c r="NW402"/>
      <c r="NX402"/>
      <c r="NY402"/>
      <c r="NZ402"/>
      <c r="OA402"/>
      <c r="OB402"/>
      <c r="OC402"/>
      <c r="OD402"/>
      <c r="OE402"/>
      <c r="OF402"/>
      <c r="OG402"/>
      <c r="OH402"/>
      <c r="OI402"/>
      <c r="OJ402"/>
      <c r="OK402"/>
      <c r="OL402"/>
      <c r="OM402"/>
      <c r="ON402"/>
      <c r="OO402"/>
      <c r="OP402"/>
      <c r="OQ402"/>
      <c r="OR402"/>
      <c r="OS402"/>
      <c r="OT402"/>
      <c r="OU402"/>
      <c r="OV402"/>
      <c r="OW402"/>
      <c r="OX402"/>
      <c r="OY402"/>
      <c r="OZ402"/>
      <c r="PA402"/>
      <c r="PB402"/>
      <c r="PC402"/>
      <c r="PD402"/>
      <c r="PE402"/>
      <c r="PF402"/>
      <c r="PG402"/>
      <c r="PH402"/>
      <c r="PI402"/>
      <c r="PJ402"/>
      <c r="PK402"/>
      <c r="PL402"/>
      <c r="PM402"/>
      <c r="PN402"/>
      <c r="PO402"/>
      <c r="PP402"/>
      <c r="PQ402"/>
      <c r="PR402"/>
      <c r="PS402"/>
      <c r="PT402"/>
      <c r="PU402"/>
      <c r="PV402"/>
      <c r="PW402"/>
      <c r="PX402"/>
      <c r="PY402"/>
      <c r="PZ402"/>
      <c r="QA402"/>
      <c r="QB402"/>
      <c r="QC402"/>
      <c r="QD402"/>
      <c r="QE402"/>
      <c r="QF402"/>
      <c r="QG402"/>
      <c r="QH402"/>
      <c r="QI402"/>
      <c r="QJ402"/>
      <c r="QK402"/>
      <c r="QL402"/>
      <c r="QM402"/>
      <c r="QN402"/>
      <c r="QO402"/>
      <c r="QP402"/>
      <c r="QQ402"/>
      <c r="QR402"/>
      <c r="QS402"/>
      <c r="QT402"/>
      <c r="QU402"/>
      <c r="QV402"/>
      <c r="QW402"/>
      <c r="QX402"/>
      <c r="QY402"/>
      <c r="QZ402"/>
      <c r="RA402"/>
      <c r="RB402"/>
      <c r="RC402"/>
      <c r="RD402"/>
      <c r="RE402"/>
      <c r="RF402"/>
      <c r="RG402"/>
      <c r="RH402"/>
      <c r="RI402"/>
      <c r="RJ402"/>
      <c r="RK402"/>
      <c r="RL402"/>
      <c r="RM402"/>
      <c r="RN402"/>
      <c r="RO402"/>
      <c r="RP402"/>
      <c r="RQ402"/>
    </row>
    <row r="403" spans="1:485" s="40" customFormat="1" x14ac:dyDescent="0.2">
      <c r="A403" s="46" t="s">
        <v>649</v>
      </c>
      <c r="B403" s="47" t="s">
        <v>650</v>
      </c>
      <c r="C403" s="47" t="s">
        <v>79</v>
      </c>
      <c r="D403" s="47" t="s">
        <v>653</v>
      </c>
      <c r="E403" s="26">
        <v>1334906</v>
      </c>
      <c r="F403" s="131">
        <v>1374500</v>
      </c>
      <c r="G403" s="2">
        <f t="shared" si="12"/>
        <v>39594</v>
      </c>
      <c r="H403" s="44">
        <f t="shared" si="13"/>
        <v>2.9700000000000001E-2</v>
      </c>
      <c r="I403" s="200" t="s">
        <v>870</v>
      </c>
      <c r="J403" s="202" t="s">
        <v>870</v>
      </c>
      <c r="K403"/>
      <c r="L403"/>
      <c r="M403" s="47"/>
      <c r="N403" s="47"/>
      <c r="O403" s="47"/>
      <c r="P403" s="47"/>
      <c r="Q403" s="205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  <c r="JD403"/>
      <c r="JE403"/>
      <c r="JF403"/>
      <c r="JG403"/>
      <c r="JH403"/>
      <c r="JI403"/>
      <c r="JJ403"/>
      <c r="JK403"/>
      <c r="JL403"/>
      <c r="JM403"/>
      <c r="JN403"/>
      <c r="JO403"/>
      <c r="JP403"/>
      <c r="JQ403"/>
      <c r="JR403"/>
      <c r="JS403"/>
      <c r="JT403"/>
      <c r="JU403"/>
      <c r="JV403"/>
      <c r="JW403"/>
      <c r="JX403"/>
      <c r="JY403"/>
      <c r="JZ403"/>
      <c r="KA403"/>
      <c r="KB403"/>
      <c r="KC403"/>
      <c r="KD403"/>
      <c r="KE403"/>
      <c r="KF403"/>
      <c r="KG403"/>
      <c r="KH403"/>
      <c r="KI403"/>
      <c r="KJ403"/>
      <c r="KK403"/>
      <c r="KL403"/>
      <c r="KM403"/>
      <c r="KN403"/>
      <c r="KO403"/>
      <c r="KP403"/>
      <c r="KQ403"/>
      <c r="KR403"/>
      <c r="KS403"/>
      <c r="KT403"/>
      <c r="KU403"/>
      <c r="KV403"/>
      <c r="KW403"/>
      <c r="KX403"/>
      <c r="KY403"/>
      <c r="KZ403"/>
      <c r="LA403"/>
      <c r="LB403"/>
      <c r="LC403"/>
      <c r="LD403"/>
      <c r="LE403"/>
      <c r="LF403"/>
      <c r="LG403"/>
      <c r="LH403"/>
      <c r="LI403"/>
      <c r="LJ403"/>
      <c r="LK403"/>
      <c r="LL403"/>
      <c r="LM403"/>
      <c r="LN403"/>
      <c r="LO403"/>
      <c r="LP403"/>
      <c r="LQ403"/>
      <c r="LR403"/>
      <c r="LS403"/>
      <c r="LT403"/>
      <c r="LU403"/>
      <c r="LV403"/>
      <c r="LW403"/>
      <c r="LX403"/>
      <c r="LY403"/>
      <c r="LZ403"/>
      <c r="MA403"/>
      <c r="MB403"/>
      <c r="MC403"/>
      <c r="MD403"/>
      <c r="ME403"/>
      <c r="MF403"/>
      <c r="MG403"/>
      <c r="MH403"/>
      <c r="MI403"/>
      <c r="MJ403"/>
      <c r="MK403"/>
      <c r="ML403"/>
      <c r="MM403"/>
      <c r="MN403"/>
      <c r="MO403"/>
      <c r="MP403"/>
      <c r="MQ403"/>
      <c r="MR403"/>
      <c r="MS403"/>
      <c r="MT403"/>
      <c r="MU403"/>
      <c r="MV403"/>
      <c r="MW403"/>
      <c r="MX403"/>
      <c r="MY403"/>
      <c r="MZ403"/>
      <c r="NA403"/>
      <c r="NB403"/>
      <c r="NC403"/>
      <c r="ND403"/>
      <c r="NE403"/>
      <c r="NF403"/>
      <c r="NG403"/>
      <c r="NH403"/>
      <c r="NI403"/>
      <c r="NJ403"/>
      <c r="NK403"/>
      <c r="NL403"/>
      <c r="NM403"/>
      <c r="NN403"/>
      <c r="NO403"/>
      <c r="NP403"/>
      <c r="NQ403"/>
      <c r="NR403"/>
      <c r="NS403"/>
      <c r="NT403"/>
      <c r="NU403"/>
      <c r="NV403"/>
      <c r="NW403"/>
      <c r="NX403"/>
      <c r="NY403"/>
      <c r="NZ403"/>
      <c r="OA403"/>
      <c r="OB403"/>
      <c r="OC403"/>
      <c r="OD403"/>
      <c r="OE403"/>
      <c r="OF403"/>
      <c r="OG403"/>
      <c r="OH403"/>
      <c r="OI403"/>
      <c r="OJ403"/>
      <c r="OK403"/>
      <c r="OL403"/>
      <c r="OM403"/>
      <c r="ON403"/>
      <c r="OO403"/>
      <c r="OP403"/>
      <c r="OQ403"/>
      <c r="OR403"/>
      <c r="OS403"/>
      <c r="OT403"/>
      <c r="OU403"/>
      <c r="OV403"/>
      <c r="OW403"/>
      <c r="OX403"/>
      <c r="OY403"/>
      <c r="OZ403"/>
      <c r="PA403"/>
      <c r="PB403"/>
      <c r="PC403"/>
      <c r="PD403"/>
      <c r="PE403"/>
      <c r="PF403"/>
      <c r="PG403"/>
      <c r="PH403"/>
      <c r="PI403"/>
      <c r="PJ403"/>
      <c r="PK403"/>
      <c r="PL403"/>
      <c r="PM403"/>
      <c r="PN403"/>
      <c r="PO403"/>
      <c r="PP403"/>
      <c r="PQ403"/>
      <c r="PR403"/>
      <c r="PS403"/>
      <c r="PT403"/>
      <c r="PU403"/>
      <c r="PV403"/>
      <c r="PW403"/>
      <c r="PX403"/>
      <c r="PY403"/>
      <c r="PZ403"/>
      <c r="QA403"/>
      <c r="QB403"/>
      <c r="QC403"/>
      <c r="QD403"/>
      <c r="QE403"/>
      <c r="QF403"/>
      <c r="QG403"/>
      <c r="QH403"/>
      <c r="QI403"/>
      <c r="QJ403"/>
      <c r="QK403"/>
      <c r="QL403"/>
      <c r="QM403"/>
      <c r="QN403"/>
      <c r="QO403"/>
      <c r="QP403"/>
      <c r="QQ403"/>
      <c r="QR403"/>
      <c r="QS403"/>
      <c r="QT403"/>
      <c r="QU403"/>
      <c r="QV403"/>
      <c r="QW403"/>
      <c r="QX403"/>
      <c r="QY403"/>
      <c r="QZ403"/>
      <c r="RA403"/>
      <c r="RB403"/>
      <c r="RC403"/>
      <c r="RD403"/>
      <c r="RE403"/>
      <c r="RF403"/>
      <c r="RG403"/>
      <c r="RH403"/>
      <c r="RI403"/>
      <c r="RJ403"/>
      <c r="RK403"/>
      <c r="RL403"/>
      <c r="RM403"/>
      <c r="RN403"/>
      <c r="RO403"/>
      <c r="RP403"/>
      <c r="RQ403"/>
    </row>
    <row r="404" spans="1:485" s="40" customFormat="1" x14ac:dyDescent="0.2">
      <c r="A404" s="46" t="s">
        <v>649</v>
      </c>
      <c r="B404" s="47" t="s">
        <v>650</v>
      </c>
      <c r="C404" s="47" t="s">
        <v>168</v>
      </c>
      <c r="D404" s="47" t="s">
        <v>654</v>
      </c>
      <c r="E404" s="26">
        <v>15007526</v>
      </c>
      <c r="F404" s="131">
        <v>16040751</v>
      </c>
      <c r="G404" s="2">
        <f t="shared" si="12"/>
        <v>1033225</v>
      </c>
      <c r="H404" s="44">
        <f t="shared" si="13"/>
        <v>6.88E-2</v>
      </c>
      <c r="I404" s="200" t="s">
        <v>870</v>
      </c>
      <c r="J404" s="202" t="s">
        <v>870</v>
      </c>
      <c r="K404"/>
      <c r="L404"/>
      <c r="M404" s="47"/>
      <c r="N404" s="47"/>
      <c r="O404" s="47"/>
      <c r="P404" s="47"/>
      <c r="Q404" s="205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  <c r="JD404"/>
      <c r="JE404"/>
      <c r="JF404"/>
      <c r="JG404"/>
      <c r="JH404"/>
      <c r="JI404"/>
      <c r="JJ404"/>
      <c r="JK404"/>
      <c r="JL404"/>
      <c r="JM404"/>
      <c r="JN404"/>
      <c r="JO404"/>
      <c r="JP404"/>
      <c r="JQ404"/>
      <c r="JR404"/>
      <c r="JS404"/>
      <c r="JT404"/>
      <c r="JU404"/>
      <c r="JV404"/>
      <c r="JW404"/>
      <c r="JX404"/>
      <c r="JY404"/>
      <c r="JZ404"/>
      <c r="KA404"/>
      <c r="KB404"/>
      <c r="KC404"/>
      <c r="KD404"/>
      <c r="KE404"/>
      <c r="KF404"/>
      <c r="KG404"/>
      <c r="KH404"/>
      <c r="KI404"/>
      <c r="KJ404"/>
      <c r="KK404"/>
      <c r="KL404"/>
      <c r="KM404"/>
      <c r="KN404"/>
      <c r="KO404"/>
      <c r="KP404"/>
      <c r="KQ404"/>
      <c r="KR404"/>
      <c r="KS404"/>
      <c r="KT404"/>
      <c r="KU404"/>
      <c r="KV404"/>
      <c r="KW404"/>
      <c r="KX404"/>
      <c r="KY404"/>
      <c r="KZ404"/>
      <c r="LA404"/>
      <c r="LB404"/>
      <c r="LC404"/>
      <c r="LD404"/>
      <c r="LE404"/>
      <c r="LF404"/>
      <c r="LG404"/>
      <c r="LH404"/>
      <c r="LI404"/>
      <c r="LJ404"/>
      <c r="LK404"/>
      <c r="LL404"/>
      <c r="LM404"/>
      <c r="LN404"/>
      <c r="LO404"/>
      <c r="LP404"/>
      <c r="LQ404"/>
      <c r="LR404"/>
      <c r="LS404"/>
      <c r="LT404"/>
      <c r="LU404"/>
      <c r="LV404"/>
      <c r="LW404"/>
      <c r="LX404"/>
      <c r="LY404"/>
      <c r="LZ404"/>
      <c r="MA404"/>
      <c r="MB404"/>
      <c r="MC404"/>
      <c r="MD404"/>
      <c r="ME404"/>
      <c r="MF404"/>
      <c r="MG404"/>
      <c r="MH404"/>
      <c r="MI404"/>
      <c r="MJ404"/>
      <c r="MK404"/>
      <c r="ML404"/>
      <c r="MM404"/>
      <c r="MN404"/>
      <c r="MO404"/>
      <c r="MP404"/>
      <c r="MQ404"/>
      <c r="MR404"/>
      <c r="MS404"/>
      <c r="MT404"/>
      <c r="MU404"/>
      <c r="MV404"/>
      <c r="MW404"/>
      <c r="MX404"/>
      <c r="MY404"/>
      <c r="MZ404"/>
      <c r="NA404"/>
      <c r="NB404"/>
      <c r="NC404"/>
      <c r="ND404"/>
      <c r="NE404"/>
      <c r="NF404"/>
      <c r="NG404"/>
      <c r="NH404"/>
      <c r="NI404"/>
      <c r="NJ404"/>
      <c r="NK404"/>
      <c r="NL404"/>
      <c r="NM404"/>
      <c r="NN404"/>
      <c r="NO404"/>
      <c r="NP404"/>
      <c r="NQ404"/>
      <c r="NR404"/>
      <c r="NS404"/>
      <c r="NT404"/>
      <c r="NU404"/>
      <c r="NV404"/>
      <c r="NW404"/>
      <c r="NX404"/>
      <c r="NY404"/>
      <c r="NZ404"/>
      <c r="OA404"/>
      <c r="OB404"/>
      <c r="OC404"/>
      <c r="OD404"/>
      <c r="OE404"/>
      <c r="OF404"/>
      <c r="OG404"/>
      <c r="OH404"/>
      <c r="OI404"/>
      <c r="OJ404"/>
      <c r="OK404"/>
      <c r="OL404"/>
      <c r="OM404"/>
      <c r="ON404"/>
      <c r="OO404"/>
      <c r="OP404"/>
      <c r="OQ404"/>
      <c r="OR404"/>
      <c r="OS404"/>
      <c r="OT404"/>
      <c r="OU404"/>
      <c r="OV404"/>
      <c r="OW404"/>
      <c r="OX404"/>
      <c r="OY404"/>
      <c r="OZ404"/>
      <c r="PA404"/>
      <c r="PB404"/>
      <c r="PC404"/>
      <c r="PD404"/>
      <c r="PE404"/>
      <c r="PF404"/>
      <c r="PG404"/>
      <c r="PH404"/>
      <c r="PI404"/>
      <c r="PJ404"/>
      <c r="PK404"/>
      <c r="PL404"/>
      <c r="PM404"/>
      <c r="PN404"/>
      <c r="PO404"/>
      <c r="PP404"/>
      <c r="PQ404"/>
      <c r="PR404"/>
      <c r="PS404"/>
      <c r="PT404"/>
      <c r="PU404"/>
      <c r="PV404"/>
      <c r="PW404"/>
      <c r="PX404"/>
      <c r="PY404"/>
      <c r="PZ404"/>
      <c r="QA404"/>
      <c r="QB404"/>
      <c r="QC404"/>
      <c r="QD404"/>
      <c r="QE404"/>
      <c r="QF404"/>
      <c r="QG404"/>
      <c r="QH404"/>
      <c r="QI404"/>
      <c r="QJ404"/>
      <c r="QK404"/>
      <c r="QL404"/>
      <c r="QM404"/>
      <c r="QN404"/>
      <c r="QO404"/>
      <c r="QP404"/>
      <c r="QQ404"/>
      <c r="QR404"/>
      <c r="QS404"/>
      <c r="QT404"/>
      <c r="QU404"/>
      <c r="QV404"/>
      <c r="QW404"/>
      <c r="QX404"/>
      <c r="QY404"/>
      <c r="QZ404"/>
      <c r="RA404"/>
      <c r="RB404"/>
      <c r="RC404"/>
      <c r="RD404"/>
      <c r="RE404"/>
      <c r="RF404"/>
      <c r="RG404"/>
      <c r="RH404"/>
      <c r="RI404"/>
      <c r="RJ404"/>
      <c r="RK404"/>
      <c r="RL404"/>
      <c r="RM404"/>
      <c r="RN404"/>
      <c r="RO404"/>
      <c r="RP404"/>
      <c r="RQ404"/>
    </row>
    <row r="405" spans="1:485" s="40" customFormat="1" x14ac:dyDescent="0.2">
      <c r="A405" s="46" t="s">
        <v>649</v>
      </c>
      <c r="B405" s="47" t="s">
        <v>650</v>
      </c>
      <c r="C405" s="47" t="s">
        <v>99</v>
      </c>
      <c r="D405" s="47" t="s">
        <v>655</v>
      </c>
      <c r="E405" s="26">
        <v>4304588</v>
      </c>
      <c r="F405" s="131">
        <v>4557572</v>
      </c>
      <c r="G405" s="2">
        <f t="shared" si="12"/>
        <v>252984</v>
      </c>
      <c r="H405" s="44">
        <f t="shared" si="13"/>
        <v>5.8799999999999998E-2</v>
      </c>
      <c r="I405" s="200" t="s">
        <v>870</v>
      </c>
      <c r="J405" s="202" t="s">
        <v>870</v>
      </c>
      <c r="K405"/>
      <c r="L405"/>
      <c r="M405" s="47"/>
      <c r="N405" s="47"/>
      <c r="O405" s="47"/>
      <c r="P405" s="47"/>
      <c r="Q405" s="2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  <c r="JD405"/>
      <c r="JE405"/>
      <c r="JF405"/>
      <c r="JG405"/>
      <c r="JH405"/>
      <c r="JI405"/>
      <c r="JJ405"/>
      <c r="JK405"/>
      <c r="JL405"/>
      <c r="JM405"/>
      <c r="JN405"/>
      <c r="JO405"/>
      <c r="JP405"/>
      <c r="JQ405"/>
      <c r="JR405"/>
      <c r="JS405"/>
      <c r="JT405"/>
      <c r="JU405"/>
      <c r="JV405"/>
      <c r="JW405"/>
      <c r="JX405"/>
      <c r="JY405"/>
      <c r="JZ405"/>
      <c r="KA405"/>
      <c r="KB405"/>
      <c r="KC405"/>
      <c r="KD405"/>
      <c r="KE405"/>
      <c r="KF405"/>
      <c r="KG405"/>
      <c r="KH405"/>
      <c r="KI405"/>
      <c r="KJ405"/>
      <c r="KK405"/>
      <c r="KL405"/>
      <c r="KM405"/>
      <c r="KN405"/>
      <c r="KO405"/>
      <c r="KP405"/>
      <c r="KQ405"/>
      <c r="KR405"/>
      <c r="KS405"/>
      <c r="KT405"/>
      <c r="KU405"/>
      <c r="KV405"/>
      <c r="KW405"/>
      <c r="KX405"/>
      <c r="KY405"/>
      <c r="KZ405"/>
      <c r="LA405"/>
      <c r="LB405"/>
      <c r="LC405"/>
      <c r="LD405"/>
      <c r="LE405"/>
      <c r="LF405"/>
      <c r="LG405"/>
      <c r="LH405"/>
      <c r="LI405"/>
      <c r="LJ405"/>
      <c r="LK405"/>
      <c r="LL405"/>
      <c r="LM405"/>
      <c r="LN405"/>
      <c r="LO405"/>
      <c r="LP405"/>
      <c r="LQ405"/>
      <c r="LR405"/>
      <c r="LS405"/>
      <c r="LT405"/>
      <c r="LU405"/>
      <c r="LV405"/>
      <c r="LW405"/>
      <c r="LX405"/>
      <c r="LY405"/>
      <c r="LZ405"/>
      <c r="MA405"/>
      <c r="MB405"/>
      <c r="MC405"/>
      <c r="MD405"/>
      <c r="ME405"/>
      <c r="MF405"/>
      <c r="MG405"/>
      <c r="MH405"/>
      <c r="MI405"/>
      <c r="MJ405"/>
      <c r="MK405"/>
      <c r="ML405"/>
      <c r="MM405"/>
      <c r="MN405"/>
      <c r="MO405"/>
      <c r="MP405"/>
      <c r="MQ405"/>
      <c r="MR405"/>
      <c r="MS405"/>
      <c r="MT405"/>
      <c r="MU405"/>
      <c r="MV405"/>
      <c r="MW405"/>
      <c r="MX405"/>
      <c r="MY405"/>
      <c r="MZ405"/>
      <c r="NA405"/>
      <c r="NB405"/>
      <c r="NC405"/>
      <c r="ND405"/>
      <c r="NE405"/>
      <c r="NF405"/>
      <c r="NG405"/>
      <c r="NH405"/>
      <c r="NI405"/>
      <c r="NJ405"/>
      <c r="NK405"/>
      <c r="NL405"/>
      <c r="NM405"/>
      <c r="NN405"/>
      <c r="NO405"/>
      <c r="NP405"/>
      <c r="NQ405"/>
      <c r="NR405"/>
      <c r="NS405"/>
      <c r="NT405"/>
      <c r="NU405"/>
      <c r="NV405"/>
      <c r="NW405"/>
      <c r="NX405"/>
      <c r="NY405"/>
      <c r="NZ405"/>
      <c r="OA405"/>
      <c r="OB405"/>
      <c r="OC405"/>
      <c r="OD405"/>
      <c r="OE405"/>
      <c r="OF405"/>
      <c r="OG405"/>
      <c r="OH405"/>
      <c r="OI405"/>
      <c r="OJ405"/>
      <c r="OK405"/>
      <c r="OL405"/>
      <c r="OM405"/>
      <c r="ON405"/>
      <c r="OO405"/>
      <c r="OP405"/>
      <c r="OQ405"/>
      <c r="OR405"/>
      <c r="OS405"/>
      <c r="OT405"/>
      <c r="OU405"/>
      <c r="OV405"/>
      <c r="OW405"/>
      <c r="OX405"/>
      <c r="OY405"/>
      <c r="OZ405"/>
      <c r="PA405"/>
      <c r="PB405"/>
      <c r="PC405"/>
      <c r="PD405"/>
      <c r="PE405"/>
      <c r="PF405"/>
      <c r="PG405"/>
      <c r="PH405"/>
      <c r="PI405"/>
      <c r="PJ405"/>
      <c r="PK405"/>
      <c r="PL405"/>
      <c r="PM405"/>
      <c r="PN405"/>
      <c r="PO405"/>
      <c r="PP405"/>
      <c r="PQ405"/>
      <c r="PR405"/>
      <c r="PS405"/>
      <c r="PT405"/>
      <c r="PU405"/>
      <c r="PV405"/>
      <c r="PW405"/>
      <c r="PX405"/>
      <c r="PY405"/>
      <c r="PZ405"/>
      <c r="QA405"/>
      <c r="QB405"/>
      <c r="QC405"/>
      <c r="QD405"/>
      <c r="QE405"/>
      <c r="QF405"/>
      <c r="QG405"/>
      <c r="QH405"/>
      <c r="QI405"/>
      <c r="QJ405"/>
      <c r="QK405"/>
      <c r="QL405"/>
      <c r="QM405"/>
      <c r="QN405"/>
      <c r="QO405"/>
      <c r="QP405"/>
      <c r="QQ405"/>
      <c r="QR405"/>
      <c r="QS405"/>
      <c r="QT405"/>
      <c r="QU405"/>
      <c r="QV405"/>
      <c r="QW405"/>
      <c r="QX405"/>
      <c r="QY405"/>
      <c r="QZ405"/>
      <c r="RA405"/>
      <c r="RB405"/>
      <c r="RC405"/>
      <c r="RD405"/>
      <c r="RE405"/>
      <c r="RF405"/>
      <c r="RG405"/>
      <c r="RH405"/>
      <c r="RI405"/>
      <c r="RJ405"/>
      <c r="RK405"/>
      <c r="RL405"/>
      <c r="RM405"/>
      <c r="RN405"/>
      <c r="RO405"/>
      <c r="RP405"/>
      <c r="RQ405"/>
    </row>
    <row r="406" spans="1:485" s="40" customFormat="1" x14ac:dyDescent="0.2">
      <c r="A406" s="46" t="s">
        <v>649</v>
      </c>
      <c r="B406" s="47" t="s">
        <v>650</v>
      </c>
      <c r="C406" s="47" t="s">
        <v>447</v>
      </c>
      <c r="D406" s="47" t="s">
        <v>656</v>
      </c>
      <c r="E406" s="26">
        <v>60732</v>
      </c>
      <c r="F406" s="131">
        <v>63117</v>
      </c>
      <c r="G406" s="2">
        <f t="shared" si="12"/>
        <v>2385</v>
      </c>
      <c r="H406" s="44">
        <f t="shared" si="13"/>
        <v>3.9300000000000002E-2</v>
      </c>
      <c r="I406" s="200">
        <v>1</v>
      </c>
      <c r="J406" s="202">
        <v>1</v>
      </c>
      <c r="K406"/>
      <c r="L406"/>
      <c r="M406" s="47"/>
      <c r="N406" s="47"/>
      <c r="O406" s="47"/>
      <c r="P406" s="47"/>
      <c r="Q406" s="205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  <c r="JD406"/>
      <c r="JE406"/>
      <c r="JF406"/>
      <c r="JG406"/>
      <c r="JH406"/>
      <c r="JI406"/>
      <c r="JJ406"/>
      <c r="JK406"/>
      <c r="JL406"/>
      <c r="JM406"/>
      <c r="JN406"/>
      <c r="JO406"/>
      <c r="JP406"/>
      <c r="JQ406"/>
      <c r="JR406"/>
      <c r="JS406"/>
      <c r="JT406"/>
      <c r="JU406"/>
      <c r="JV406"/>
      <c r="JW406"/>
      <c r="JX406"/>
      <c r="JY406"/>
      <c r="JZ406"/>
      <c r="KA406"/>
      <c r="KB406"/>
      <c r="KC406"/>
      <c r="KD406"/>
      <c r="KE406"/>
      <c r="KF406"/>
      <c r="KG406"/>
      <c r="KH406"/>
      <c r="KI406"/>
      <c r="KJ406"/>
      <c r="KK406"/>
      <c r="KL406"/>
      <c r="KM406"/>
      <c r="KN406"/>
      <c r="KO406"/>
      <c r="KP406"/>
      <c r="KQ406"/>
      <c r="KR406"/>
      <c r="KS406"/>
      <c r="KT406"/>
      <c r="KU406"/>
      <c r="KV406"/>
      <c r="KW406"/>
      <c r="KX406"/>
      <c r="KY406"/>
      <c r="KZ406"/>
      <c r="LA406"/>
      <c r="LB406"/>
      <c r="LC406"/>
      <c r="LD406"/>
      <c r="LE406"/>
      <c r="LF406"/>
      <c r="LG406"/>
      <c r="LH406"/>
      <c r="LI406"/>
      <c r="LJ406"/>
      <c r="LK406"/>
      <c r="LL406"/>
      <c r="LM406"/>
      <c r="LN406"/>
      <c r="LO406"/>
      <c r="LP406"/>
      <c r="LQ406"/>
      <c r="LR406"/>
      <c r="LS406"/>
      <c r="LT406"/>
      <c r="LU406"/>
      <c r="LV406"/>
      <c r="LW406"/>
      <c r="LX406"/>
      <c r="LY406"/>
      <c r="LZ406"/>
      <c r="MA406"/>
      <c r="MB406"/>
      <c r="MC406"/>
      <c r="MD406"/>
      <c r="ME406"/>
      <c r="MF406"/>
      <c r="MG406"/>
      <c r="MH406"/>
      <c r="MI406"/>
      <c r="MJ406"/>
      <c r="MK406"/>
      <c r="ML406"/>
      <c r="MM406"/>
      <c r="MN406"/>
      <c r="MO406"/>
      <c r="MP406"/>
      <c r="MQ406"/>
      <c r="MR406"/>
      <c r="MS406"/>
      <c r="MT406"/>
      <c r="MU406"/>
      <c r="MV406"/>
      <c r="MW406"/>
      <c r="MX406"/>
      <c r="MY406"/>
      <c r="MZ406"/>
      <c r="NA406"/>
      <c r="NB406"/>
      <c r="NC406"/>
      <c r="ND406"/>
      <c r="NE406"/>
      <c r="NF406"/>
      <c r="NG406"/>
      <c r="NH406"/>
      <c r="NI406"/>
      <c r="NJ406"/>
      <c r="NK406"/>
      <c r="NL406"/>
      <c r="NM406"/>
      <c r="NN406"/>
      <c r="NO406"/>
      <c r="NP406"/>
      <c r="NQ406"/>
      <c r="NR406"/>
      <c r="NS406"/>
      <c r="NT406"/>
      <c r="NU406"/>
      <c r="NV406"/>
      <c r="NW406"/>
      <c r="NX406"/>
      <c r="NY406"/>
      <c r="NZ406"/>
      <c r="OA406"/>
      <c r="OB406"/>
      <c r="OC406"/>
      <c r="OD406"/>
      <c r="OE406"/>
      <c r="OF406"/>
      <c r="OG406"/>
      <c r="OH406"/>
      <c r="OI406"/>
      <c r="OJ406"/>
      <c r="OK406"/>
      <c r="OL406"/>
      <c r="OM406"/>
      <c r="ON406"/>
      <c r="OO406"/>
      <c r="OP406"/>
      <c r="OQ406"/>
      <c r="OR406"/>
      <c r="OS406"/>
      <c r="OT406"/>
      <c r="OU406"/>
      <c r="OV406"/>
      <c r="OW406"/>
      <c r="OX406"/>
      <c r="OY406"/>
      <c r="OZ406"/>
      <c r="PA406"/>
      <c r="PB406"/>
      <c r="PC406"/>
      <c r="PD406"/>
      <c r="PE406"/>
      <c r="PF406"/>
      <c r="PG406"/>
      <c r="PH406"/>
      <c r="PI406"/>
      <c r="PJ406"/>
      <c r="PK406"/>
      <c r="PL406"/>
      <c r="PM406"/>
      <c r="PN406"/>
      <c r="PO406"/>
      <c r="PP406"/>
      <c r="PQ406"/>
      <c r="PR406"/>
      <c r="PS406"/>
      <c r="PT406"/>
      <c r="PU406"/>
      <c r="PV406"/>
      <c r="PW406"/>
      <c r="PX406"/>
      <c r="PY406"/>
      <c r="PZ406"/>
      <c r="QA406"/>
      <c r="QB406"/>
      <c r="QC406"/>
      <c r="QD406"/>
      <c r="QE406"/>
      <c r="QF406"/>
      <c r="QG406"/>
      <c r="QH406"/>
      <c r="QI406"/>
      <c r="QJ406"/>
      <c r="QK406"/>
      <c r="QL406"/>
      <c r="QM406"/>
      <c r="QN406"/>
      <c r="QO406"/>
      <c r="QP406"/>
      <c r="QQ406"/>
      <c r="QR406"/>
      <c r="QS406"/>
      <c r="QT406"/>
      <c r="QU406"/>
      <c r="QV406"/>
      <c r="QW406"/>
      <c r="QX406"/>
      <c r="QY406"/>
      <c r="QZ406"/>
      <c r="RA406"/>
      <c r="RB406"/>
      <c r="RC406"/>
      <c r="RD406"/>
      <c r="RE406"/>
      <c r="RF406"/>
      <c r="RG406"/>
      <c r="RH406"/>
      <c r="RI406"/>
      <c r="RJ406"/>
      <c r="RK406"/>
      <c r="RL406"/>
      <c r="RM406"/>
      <c r="RN406"/>
      <c r="RO406"/>
      <c r="RP406"/>
      <c r="RQ406"/>
    </row>
    <row r="407" spans="1:485" s="40" customFormat="1" x14ac:dyDescent="0.2">
      <c r="A407" s="46" t="s">
        <v>649</v>
      </c>
      <c r="B407" s="47" t="s">
        <v>650</v>
      </c>
      <c r="C407" s="47" t="s">
        <v>224</v>
      </c>
      <c r="D407" s="47" t="s">
        <v>657</v>
      </c>
      <c r="E407" s="26">
        <v>784727</v>
      </c>
      <c r="F407" s="131">
        <v>977943</v>
      </c>
      <c r="G407" s="2">
        <f t="shared" si="12"/>
        <v>193216</v>
      </c>
      <c r="H407" s="44">
        <f t="shared" si="13"/>
        <v>0.2462</v>
      </c>
      <c r="I407" s="200" t="s">
        <v>870</v>
      </c>
      <c r="J407" s="202" t="s">
        <v>870</v>
      </c>
      <c r="K407"/>
      <c r="L407"/>
      <c r="M407" s="47"/>
      <c r="N407" s="47"/>
      <c r="O407" s="47"/>
      <c r="P407" s="47"/>
      <c r="Q407" s="205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  <c r="JD407"/>
      <c r="JE407"/>
      <c r="JF407"/>
      <c r="JG407"/>
      <c r="JH407"/>
      <c r="JI407"/>
      <c r="JJ407"/>
      <c r="JK407"/>
      <c r="JL407"/>
      <c r="JM407"/>
      <c r="JN407"/>
      <c r="JO407"/>
      <c r="JP407"/>
      <c r="JQ407"/>
      <c r="JR407"/>
      <c r="JS407"/>
      <c r="JT407"/>
      <c r="JU407"/>
      <c r="JV407"/>
      <c r="JW407"/>
      <c r="JX407"/>
      <c r="JY407"/>
      <c r="JZ407"/>
      <c r="KA407"/>
      <c r="KB407"/>
      <c r="KC407"/>
      <c r="KD407"/>
      <c r="KE407"/>
      <c r="KF407"/>
      <c r="KG407"/>
      <c r="KH407"/>
      <c r="KI407"/>
      <c r="KJ407"/>
      <c r="KK407"/>
      <c r="KL407"/>
      <c r="KM407"/>
      <c r="KN407"/>
      <c r="KO407"/>
      <c r="KP407"/>
      <c r="KQ407"/>
      <c r="KR407"/>
      <c r="KS407"/>
      <c r="KT407"/>
      <c r="KU407"/>
      <c r="KV407"/>
      <c r="KW407"/>
      <c r="KX407"/>
      <c r="KY407"/>
      <c r="KZ407"/>
      <c r="LA407"/>
      <c r="LB407"/>
      <c r="LC407"/>
      <c r="LD407"/>
      <c r="LE407"/>
      <c r="LF407"/>
      <c r="LG407"/>
      <c r="LH407"/>
      <c r="LI407"/>
      <c r="LJ407"/>
      <c r="LK407"/>
      <c r="LL407"/>
      <c r="LM407"/>
      <c r="LN407"/>
      <c r="LO407"/>
      <c r="LP407"/>
      <c r="LQ407"/>
      <c r="LR407"/>
      <c r="LS407"/>
      <c r="LT407"/>
      <c r="LU407"/>
      <c r="LV407"/>
      <c r="LW407"/>
      <c r="LX407"/>
      <c r="LY407"/>
      <c r="LZ407"/>
      <c r="MA407"/>
      <c r="MB407"/>
      <c r="MC407"/>
      <c r="MD407"/>
      <c r="ME407"/>
      <c r="MF407"/>
      <c r="MG407"/>
      <c r="MH407"/>
      <c r="MI407"/>
      <c r="MJ407"/>
      <c r="MK407"/>
      <c r="ML407"/>
      <c r="MM407"/>
      <c r="MN407"/>
      <c r="MO407"/>
      <c r="MP407"/>
      <c r="MQ407"/>
      <c r="MR407"/>
      <c r="MS407"/>
      <c r="MT407"/>
      <c r="MU407"/>
      <c r="MV407"/>
      <c r="MW407"/>
      <c r="MX407"/>
      <c r="MY407"/>
      <c r="MZ407"/>
      <c r="NA407"/>
      <c r="NB407"/>
      <c r="NC407"/>
      <c r="ND407"/>
      <c r="NE407"/>
      <c r="NF407"/>
      <c r="NG407"/>
      <c r="NH407"/>
      <c r="NI407"/>
      <c r="NJ407"/>
      <c r="NK407"/>
      <c r="NL407"/>
      <c r="NM407"/>
      <c r="NN407"/>
      <c r="NO407"/>
      <c r="NP407"/>
      <c r="NQ407"/>
      <c r="NR407"/>
      <c r="NS407"/>
      <c r="NT407"/>
      <c r="NU407"/>
      <c r="NV407"/>
      <c r="NW407"/>
      <c r="NX407"/>
      <c r="NY407"/>
      <c r="NZ407"/>
      <c r="OA407"/>
      <c r="OB407"/>
      <c r="OC407"/>
      <c r="OD407"/>
      <c r="OE407"/>
      <c r="OF407"/>
      <c r="OG407"/>
      <c r="OH407"/>
      <c r="OI407"/>
      <c r="OJ407"/>
      <c r="OK407"/>
      <c r="OL407"/>
      <c r="OM407"/>
      <c r="ON407"/>
      <c r="OO407"/>
      <c r="OP407"/>
      <c r="OQ407"/>
      <c r="OR407"/>
      <c r="OS407"/>
      <c r="OT407"/>
      <c r="OU407"/>
      <c r="OV407"/>
      <c r="OW407"/>
      <c r="OX407"/>
      <c r="OY407"/>
      <c r="OZ407"/>
      <c r="PA407"/>
      <c r="PB407"/>
      <c r="PC407"/>
      <c r="PD407"/>
      <c r="PE407"/>
      <c r="PF407"/>
      <c r="PG407"/>
      <c r="PH407"/>
      <c r="PI407"/>
      <c r="PJ407"/>
      <c r="PK407"/>
      <c r="PL407"/>
      <c r="PM407"/>
      <c r="PN407"/>
      <c r="PO407"/>
      <c r="PP407"/>
      <c r="PQ407"/>
      <c r="PR407"/>
      <c r="PS407"/>
      <c r="PT407"/>
      <c r="PU407"/>
      <c r="PV407"/>
      <c r="PW407"/>
      <c r="PX407"/>
      <c r="PY407"/>
      <c r="PZ407"/>
      <c r="QA407"/>
      <c r="QB407"/>
      <c r="QC407"/>
      <c r="QD407"/>
      <c r="QE407"/>
      <c r="QF407"/>
      <c r="QG407"/>
      <c r="QH407"/>
      <c r="QI407"/>
      <c r="QJ407"/>
      <c r="QK407"/>
      <c r="QL407"/>
      <c r="QM407"/>
      <c r="QN407"/>
      <c r="QO407"/>
      <c r="QP407"/>
      <c r="QQ407"/>
      <c r="QR407"/>
      <c r="QS407"/>
      <c r="QT407"/>
      <c r="QU407"/>
      <c r="QV407"/>
      <c r="QW407"/>
      <c r="QX407"/>
      <c r="QY407"/>
      <c r="QZ407"/>
      <c r="RA407"/>
      <c r="RB407"/>
      <c r="RC407"/>
      <c r="RD407"/>
      <c r="RE407"/>
      <c r="RF407"/>
      <c r="RG407"/>
      <c r="RH407"/>
      <c r="RI407"/>
      <c r="RJ407"/>
      <c r="RK407"/>
      <c r="RL407"/>
      <c r="RM407"/>
      <c r="RN407"/>
      <c r="RO407"/>
      <c r="RP407"/>
      <c r="RQ407"/>
    </row>
    <row r="408" spans="1:485" s="40" customFormat="1" x14ac:dyDescent="0.2">
      <c r="A408" s="46" t="s">
        <v>649</v>
      </c>
      <c r="B408" s="47" t="s">
        <v>650</v>
      </c>
      <c r="C408" s="47" t="s">
        <v>460</v>
      </c>
      <c r="D408" s="47" t="s">
        <v>658</v>
      </c>
      <c r="E408" s="26">
        <v>1109019</v>
      </c>
      <c r="F408" s="131">
        <v>1163643</v>
      </c>
      <c r="G408" s="2">
        <f t="shared" si="12"/>
        <v>54624</v>
      </c>
      <c r="H408" s="44">
        <f t="shared" si="13"/>
        <v>4.9299999999999997E-2</v>
      </c>
      <c r="I408" s="200" t="s">
        <v>870</v>
      </c>
      <c r="J408" s="202" t="s">
        <v>870</v>
      </c>
      <c r="K408"/>
      <c r="L408"/>
      <c r="M408" s="47"/>
      <c r="N408" s="47"/>
      <c r="O408" s="47"/>
      <c r="P408" s="47"/>
      <c r="Q408" s="205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  <c r="JD408"/>
      <c r="JE408"/>
      <c r="JF408"/>
      <c r="JG408"/>
      <c r="JH408"/>
      <c r="JI408"/>
      <c r="JJ408"/>
      <c r="JK408"/>
      <c r="JL408"/>
      <c r="JM408"/>
      <c r="JN408"/>
      <c r="JO408"/>
      <c r="JP408"/>
      <c r="JQ408"/>
      <c r="JR408"/>
      <c r="JS408"/>
      <c r="JT408"/>
      <c r="JU408"/>
      <c r="JV408"/>
      <c r="JW408"/>
      <c r="JX408"/>
      <c r="JY408"/>
      <c r="JZ408"/>
      <c r="KA408"/>
      <c r="KB408"/>
      <c r="KC408"/>
      <c r="KD408"/>
      <c r="KE408"/>
      <c r="KF408"/>
      <c r="KG408"/>
      <c r="KH408"/>
      <c r="KI408"/>
      <c r="KJ408"/>
      <c r="KK408"/>
      <c r="KL408"/>
      <c r="KM408"/>
      <c r="KN408"/>
      <c r="KO408"/>
      <c r="KP408"/>
      <c r="KQ408"/>
      <c r="KR408"/>
      <c r="KS408"/>
      <c r="KT408"/>
      <c r="KU408"/>
      <c r="KV408"/>
      <c r="KW408"/>
      <c r="KX408"/>
      <c r="KY408"/>
      <c r="KZ408"/>
      <c r="LA408"/>
      <c r="LB408"/>
      <c r="LC408"/>
      <c r="LD408"/>
      <c r="LE408"/>
      <c r="LF408"/>
      <c r="LG408"/>
      <c r="LH408"/>
      <c r="LI408"/>
      <c r="LJ408"/>
      <c r="LK408"/>
      <c r="LL408"/>
      <c r="LM408"/>
      <c r="LN408"/>
      <c r="LO408"/>
      <c r="LP408"/>
      <c r="LQ408"/>
      <c r="LR408"/>
      <c r="LS408"/>
      <c r="LT408"/>
      <c r="LU408"/>
      <c r="LV408"/>
      <c r="LW408"/>
      <c r="LX408"/>
      <c r="LY408"/>
      <c r="LZ408"/>
      <c r="MA408"/>
      <c r="MB408"/>
      <c r="MC408"/>
      <c r="MD408"/>
      <c r="ME408"/>
      <c r="MF408"/>
      <c r="MG408"/>
      <c r="MH408"/>
      <c r="MI408"/>
      <c r="MJ408"/>
      <c r="MK408"/>
      <c r="ML408"/>
      <c r="MM408"/>
      <c r="MN408"/>
      <c r="MO408"/>
      <c r="MP408"/>
      <c r="MQ408"/>
      <c r="MR408"/>
      <c r="MS408"/>
      <c r="MT408"/>
      <c r="MU408"/>
      <c r="MV408"/>
      <c r="MW408"/>
      <c r="MX408"/>
      <c r="MY408"/>
      <c r="MZ408"/>
      <c r="NA408"/>
      <c r="NB408"/>
      <c r="NC408"/>
      <c r="ND408"/>
      <c r="NE408"/>
      <c r="NF408"/>
      <c r="NG408"/>
      <c r="NH408"/>
      <c r="NI408"/>
      <c r="NJ408"/>
      <c r="NK408"/>
      <c r="NL408"/>
      <c r="NM408"/>
      <c r="NN408"/>
      <c r="NO408"/>
      <c r="NP408"/>
      <c r="NQ408"/>
      <c r="NR408"/>
      <c r="NS408"/>
      <c r="NT408"/>
      <c r="NU408"/>
      <c r="NV408"/>
      <c r="NW408"/>
      <c r="NX408"/>
      <c r="NY408"/>
      <c r="NZ408"/>
      <c r="OA408"/>
      <c r="OB408"/>
      <c r="OC408"/>
      <c r="OD408"/>
      <c r="OE408"/>
      <c r="OF408"/>
      <c r="OG408"/>
      <c r="OH408"/>
      <c r="OI408"/>
      <c r="OJ408"/>
      <c r="OK408"/>
      <c r="OL408"/>
      <c r="OM408"/>
      <c r="ON408"/>
      <c r="OO408"/>
      <c r="OP408"/>
      <c r="OQ408"/>
      <c r="OR408"/>
      <c r="OS408"/>
      <c r="OT408"/>
      <c r="OU408"/>
      <c r="OV408"/>
      <c r="OW408"/>
      <c r="OX408"/>
      <c r="OY408"/>
      <c r="OZ408"/>
      <c r="PA408"/>
      <c r="PB408"/>
      <c r="PC408"/>
      <c r="PD408"/>
      <c r="PE408"/>
      <c r="PF408"/>
      <c r="PG408"/>
      <c r="PH408"/>
      <c r="PI408"/>
      <c r="PJ408"/>
      <c r="PK408"/>
      <c r="PL408"/>
      <c r="PM408"/>
      <c r="PN408"/>
      <c r="PO408"/>
      <c r="PP408"/>
      <c r="PQ408"/>
      <c r="PR408"/>
      <c r="PS408"/>
      <c r="PT408"/>
      <c r="PU408"/>
      <c r="PV408"/>
      <c r="PW408"/>
      <c r="PX408"/>
      <c r="PY408"/>
      <c r="PZ408"/>
      <c r="QA408"/>
      <c r="QB408"/>
      <c r="QC408"/>
      <c r="QD408"/>
      <c r="QE408"/>
      <c r="QF408"/>
      <c r="QG408"/>
      <c r="QH408"/>
      <c r="QI408"/>
      <c r="QJ408"/>
      <c r="QK408"/>
      <c r="QL408"/>
      <c r="QM408"/>
      <c r="QN408"/>
      <c r="QO408"/>
      <c r="QP408"/>
      <c r="QQ408"/>
      <c r="QR408"/>
      <c r="QS408"/>
      <c r="QT408"/>
      <c r="QU408"/>
      <c r="QV408"/>
      <c r="QW408"/>
      <c r="QX408"/>
      <c r="QY408"/>
      <c r="QZ408"/>
      <c r="RA408"/>
      <c r="RB408"/>
      <c r="RC408"/>
      <c r="RD408"/>
      <c r="RE408"/>
      <c r="RF408"/>
      <c r="RG408"/>
      <c r="RH408"/>
      <c r="RI408"/>
      <c r="RJ408"/>
      <c r="RK408"/>
      <c r="RL408"/>
      <c r="RM408"/>
      <c r="RN408"/>
      <c r="RO408"/>
      <c r="RP408"/>
      <c r="RQ408"/>
    </row>
    <row r="409" spans="1:485" s="40" customFormat="1" x14ac:dyDescent="0.2">
      <c r="A409" s="46" t="s">
        <v>659</v>
      </c>
      <c r="B409" s="47" t="s">
        <v>660</v>
      </c>
      <c r="C409" s="47" t="s">
        <v>510</v>
      </c>
      <c r="D409" s="47" t="s">
        <v>661</v>
      </c>
      <c r="E409" s="26">
        <v>1378260</v>
      </c>
      <c r="F409" s="131">
        <v>1389370</v>
      </c>
      <c r="G409" s="2">
        <f t="shared" si="12"/>
        <v>11110</v>
      </c>
      <c r="H409" s="44">
        <f t="shared" si="13"/>
        <v>8.0999999999999996E-3</v>
      </c>
      <c r="I409" s="200" t="s">
        <v>870</v>
      </c>
      <c r="J409" s="202" t="s">
        <v>870</v>
      </c>
      <c r="K409"/>
      <c r="L409"/>
      <c r="M409" s="47"/>
      <c r="N409" s="47"/>
      <c r="O409" s="47"/>
      <c r="P409" s="47"/>
      <c r="Q409" s="205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  <c r="MH409"/>
      <c r="MI409"/>
      <c r="MJ409"/>
      <c r="MK409"/>
      <c r="ML409"/>
      <c r="MM409"/>
      <c r="MN409"/>
      <c r="MO409"/>
      <c r="MP409"/>
      <c r="MQ409"/>
      <c r="MR409"/>
      <c r="MS409"/>
      <c r="MT409"/>
      <c r="MU409"/>
      <c r="MV409"/>
      <c r="MW409"/>
      <c r="MX409"/>
      <c r="MY409"/>
      <c r="MZ409"/>
      <c r="NA409"/>
      <c r="NB409"/>
      <c r="NC409"/>
      <c r="ND409"/>
      <c r="NE409"/>
      <c r="NF409"/>
      <c r="NG409"/>
      <c r="NH409"/>
      <c r="NI409"/>
      <c r="NJ409"/>
      <c r="NK409"/>
      <c r="NL409"/>
      <c r="NM409"/>
      <c r="NN409"/>
      <c r="NO409"/>
      <c r="NP409"/>
      <c r="NQ409"/>
      <c r="NR409"/>
      <c r="NS409"/>
      <c r="NT409"/>
      <c r="NU409"/>
      <c r="NV409"/>
      <c r="NW409"/>
      <c r="NX409"/>
      <c r="NY409"/>
      <c r="NZ409"/>
      <c r="OA409"/>
      <c r="OB409"/>
      <c r="OC409"/>
      <c r="OD409"/>
      <c r="OE409"/>
      <c r="OF409"/>
      <c r="OG409"/>
      <c r="OH409"/>
      <c r="OI409"/>
      <c r="OJ409"/>
      <c r="OK409"/>
      <c r="OL409"/>
      <c r="OM409"/>
      <c r="ON409"/>
      <c r="OO409"/>
      <c r="OP409"/>
      <c r="OQ409"/>
      <c r="OR409"/>
      <c r="OS409"/>
      <c r="OT409"/>
      <c r="OU409"/>
      <c r="OV409"/>
      <c r="OW409"/>
      <c r="OX409"/>
      <c r="OY409"/>
      <c r="OZ409"/>
      <c r="PA409"/>
      <c r="PB409"/>
      <c r="PC409"/>
      <c r="PD409"/>
      <c r="PE409"/>
      <c r="PF409"/>
      <c r="PG409"/>
      <c r="PH409"/>
      <c r="PI409"/>
      <c r="PJ409"/>
      <c r="PK409"/>
      <c r="PL409"/>
      <c r="PM409"/>
      <c r="PN409"/>
      <c r="PO409"/>
      <c r="PP409"/>
      <c r="PQ409"/>
      <c r="PR409"/>
      <c r="PS409"/>
      <c r="PT409"/>
      <c r="PU409"/>
      <c r="PV409"/>
      <c r="PW409"/>
      <c r="PX409"/>
      <c r="PY409"/>
      <c r="PZ409"/>
      <c r="QA409"/>
      <c r="QB409"/>
      <c r="QC409"/>
      <c r="QD409"/>
      <c r="QE409"/>
      <c r="QF409"/>
      <c r="QG409"/>
      <c r="QH409"/>
      <c r="QI409"/>
      <c r="QJ409"/>
      <c r="QK409"/>
      <c r="QL409"/>
      <c r="QM409"/>
      <c r="QN409"/>
      <c r="QO409"/>
      <c r="QP409"/>
      <c r="QQ409"/>
      <c r="QR409"/>
      <c r="QS409"/>
      <c r="QT409"/>
      <c r="QU409"/>
      <c r="QV409"/>
      <c r="QW409"/>
      <c r="QX409"/>
      <c r="QY409"/>
      <c r="QZ409"/>
      <c r="RA409"/>
      <c r="RB409"/>
      <c r="RC409"/>
      <c r="RD409"/>
      <c r="RE409"/>
      <c r="RF409"/>
      <c r="RG409"/>
      <c r="RH409"/>
      <c r="RI409"/>
      <c r="RJ409"/>
      <c r="RK409"/>
      <c r="RL409"/>
      <c r="RM409"/>
      <c r="RN409"/>
      <c r="RO409"/>
      <c r="RP409"/>
      <c r="RQ409"/>
    </row>
    <row r="410" spans="1:485" s="40" customFormat="1" x14ac:dyDescent="0.2">
      <c r="A410" s="46" t="s">
        <v>659</v>
      </c>
      <c r="B410" s="47" t="s">
        <v>660</v>
      </c>
      <c r="C410" s="47" t="s">
        <v>12</v>
      </c>
      <c r="D410" s="47" t="s">
        <v>662</v>
      </c>
      <c r="E410" s="26">
        <v>1501868</v>
      </c>
      <c r="F410" s="131">
        <v>1539751</v>
      </c>
      <c r="G410" s="2">
        <f t="shared" si="12"/>
        <v>37883</v>
      </c>
      <c r="H410" s="44">
        <f t="shared" si="13"/>
        <v>2.52E-2</v>
      </c>
      <c r="I410" s="200" t="s">
        <v>870</v>
      </c>
      <c r="J410" s="202" t="s">
        <v>870</v>
      </c>
      <c r="K410"/>
      <c r="L410"/>
      <c r="M410" s="47"/>
      <c r="N410" s="47"/>
      <c r="O410" s="47"/>
      <c r="P410" s="47"/>
      <c r="Q410" s="205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  <c r="JD410"/>
      <c r="JE410"/>
      <c r="JF410"/>
      <c r="JG410"/>
      <c r="JH410"/>
      <c r="JI410"/>
      <c r="JJ410"/>
      <c r="JK410"/>
      <c r="JL410"/>
      <c r="JM410"/>
      <c r="JN410"/>
      <c r="JO410"/>
      <c r="JP410"/>
      <c r="JQ410"/>
      <c r="JR410"/>
      <c r="JS410"/>
      <c r="JT410"/>
      <c r="JU410"/>
      <c r="JV410"/>
      <c r="JW410"/>
      <c r="JX410"/>
      <c r="JY410"/>
      <c r="JZ410"/>
      <c r="KA410"/>
      <c r="KB410"/>
      <c r="KC410"/>
      <c r="KD410"/>
      <c r="KE410"/>
      <c r="KF410"/>
      <c r="KG410"/>
      <c r="KH410"/>
      <c r="KI410"/>
      <c r="KJ410"/>
      <c r="KK410"/>
      <c r="KL410"/>
      <c r="KM410"/>
      <c r="KN410"/>
      <c r="KO410"/>
      <c r="KP410"/>
      <c r="KQ410"/>
      <c r="KR410"/>
      <c r="KS410"/>
      <c r="KT410"/>
      <c r="KU410"/>
      <c r="KV410"/>
      <c r="KW410"/>
      <c r="KX410"/>
      <c r="KY410"/>
      <c r="KZ410"/>
      <c r="LA410"/>
      <c r="LB410"/>
      <c r="LC410"/>
      <c r="LD410"/>
      <c r="LE410"/>
      <c r="LF410"/>
      <c r="LG410"/>
      <c r="LH410"/>
      <c r="LI410"/>
      <c r="LJ410"/>
      <c r="LK410"/>
      <c r="LL410"/>
      <c r="LM410"/>
      <c r="LN410"/>
      <c r="LO410"/>
      <c r="LP410"/>
      <c r="LQ410"/>
      <c r="LR410"/>
      <c r="LS410"/>
      <c r="LT410"/>
      <c r="LU410"/>
      <c r="LV410"/>
      <c r="LW410"/>
      <c r="LX410"/>
      <c r="LY410"/>
      <c r="LZ410"/>
      <c r="MA410"/>
      <c r="MB410"/>
      <c r="MC410"/>
      <c r="MD410"/>
      <c r="ME410"/>
      <c r="MF410"/>
      <c r="MG410"/>
      <c r="MH410"/>
      <c r="MI410"/>
      <c r="MJ410"/>
      <c r="MK410"/>
      <c r="ML410"/>
      <c r="MM410"/>
      <c r="MN410"/>
      <c r="MO410"/>
      <c r="MP410"/>
      <c r="MQ410"/>
      <c r="MR410"/>
      <c r="MS410"/>
      <c r="MT410"/>
      <c r="MU410"/>
      <c r="MV410"/>
      <c r="MW410"/>
      <c r="MX410"/>
      <c r="MY410"/>
      <c r="MZ410"/>
      <c r="NA410"/>
      <c r="NB410"/>
      <c r="NC410"/>
      <c r="ND410"/>
      <c r="NE410"/>
      <c r="NF410"/>
      <c r="NG410"/>
      <c r="NH410"/>
      <c r="NI410"/>
      <c r="NJ410"/>
      <c r="NK410"/>
      <c r="NL410"/>
      <c r="NM410"/>
      <c r="NN410"/>
      <c r="NO410"/>
      <c r="NP410"/>
      <c r="NQ410"/>
      <c r="NR410"/>
      <c r="NS410"/>
      <c r="NT410"/>
      <c r="NU410"/>
      <c r="NV410"/>
      <c r="NW410"/>
      <c r="NX410"/>
      <c r="NY410"/>
      <c r="NZ410"/>
      <c r="OA410"/>
      <c r="OB410"/>
      <c r="OC410"/>
      <c r="OD410"/>
      <c r="OE410"/>
      <c r="OF410"/>
      <c r="OG410"/>
      <c r="OH410"/>
      <c r="OI410"/>
      <c r="OJ410"/>
      <c r="OK410"/>
      <c r="OL410"/>
      <c r="OM410"/>
      <c r="ON410"/>
      <c r="OO410"/>
      <c r="OP410"/>
      <c r="OQ410"/>
      <c r="OR410"/>
      <c r="OS410"/>
      <c r="OT410"/>
      <c r="OU410"/>
      <c r="OV410"/>
      <c r="OW410"/>
      <c r="OX410"/>
      <c r="OY410"/>
      <c r="OZ410"/>
      <c r="PA410"/>
      <c r="PB410"/>
      <c r="PC410"/>
      <c r="PD410"/>
      <c r="PE410"/>
      <c r="PF410"/>
      <c r="PG410"/>
      <c r="PH410"/>
      <c r="PI410"/>
      <c r="PJ410"/>
      <c r="PK410"/>
      <c r="PL410"/>
      <c r="PM410"/>
      <c r="PN410"/>
      <c r="PO410"/>
      <c r="PP410"/>
      <c r="PQ410"/>
      <c r="PR410"/>
      <c r="PS410"/>
      <c r="PT410"/>
      <c r="PU410"/>
      <c r="PV410"/>
      <c r="PW410"/>
      <c r="PX410"/>
      <c r="PY410"/>
      <c r="PZ410"/>
      <c r="QA410"/>
      <c r="QB410"/>
      <c r="QC410"/>
      <c r="QD410"/>
      <c r="QE410"/>
      <c r="QF410"/>
      <c r="QG410"/>
      <c r="QH410"/>
      <c r="QI410"/>
      <c r="QJ410"/>
      <c r="QK410"/>
      <c r="QL410"/>
      <c r="QM410"/>
      <c r="QN410"/>
      <c r="QO410"/>
      <c r="QP410"/>
      <c r="QQ410"/>
      <c r="QR410"/>
      <c r="QS410"/>
      <c r="QT410"/>
      <c r="QU410"/>
      <c r="QV410"/>
      <c r="QW410"/>
      <c r="QX410"/>
      <c r="QY410"/>
      <c r="QZ410"/>
      <c r="RA410"/>
      <c r="RB410"/>
      <c r="RC410"/>
      <c r="RD410"/>
      <c r="RE410"/>
      <c r="RF410"/>
      <c r="RG410"/>
      <c r="RH410"/>
      <c r="RI410"/>
      <c r="RJ410"/>
      <c r="RK410"/>
      <c r="RL410"/>
      <c r="RM410"/>
      <c r="RN410"/>
      <c r="RO410"/>
      <c r="RP410"/>
      <c r="RQ410"/>
    </row>
    <row r="411" spans="1:485" s="40" customFormat="1" x14ac:dyDescent="0.2">
      <c r="A411" s="46" t="s">
        <v>659</v>
      </c>
      <c r="B411" s="47" t="s">
        <v>660</v>
      </c>
      <c r="C411" s="47" t="s">
        <v>663</v>
      </c>
      <c r="D411" s="47" t="s">
        <v>664</v>
      </c>
      <c r="E411" s="26">
        <v>655929</v>
      </c>
      <c r="F411" s="131">
        <v>583525</v>
      </c>
      <c r="G411" s="2">
        <f t="shared" si="12"/>
        <v>-72404</v>
      </c>
      <c r="H411" s="44">
        <f t="shared" si="13"/>
        <v>-0.1104</v>
      </c>
      <c r="I411" s="200" t="s">
        <v>870</v>
      </c>
      <c r="J411" s="202" t="s">
        <v>870</v>
      </c>
      <c r="K411"/>
      <c r="L411"/>
      <c r="M411" s="47"/>
      <c r="N411" s="47"/>
      <c r="O411" s="47"/>
      <c r="P411" s="47"/>
      <c r="Q411" s="205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  <c r="JD411"/>
      <c r="JE411"/>
      <c r="JF411"/>
      <c r="JG411"/>
      <c r="JH411"/>
      <c r="JI411"/>
      <c r="JJ411"/>
      <c r="JK411"/>
      <c r="JL411"/>
      <c r="JM411"/>
      <c r="JN411"/>
      <c r="JO411"/>
      <c r="JP411"/>
      <c r="JQ411"/>
      <c r="JR411"/>
      <c r="JS411"/>
      <c r="JT411"/>
      <c r="JU411"/>
      <c r="JV411"/>
      <c r="JW411"/>
      <c r="JX411"/>
      <c r="JY411"/>
      <c r="JZ411"/>
      <c r="KA411"/>
      <c r="KB411"/>
      <c r="KC411"/>
      <c r="KD411"/>
      <c r="KE411"/>
      <c r="KF411"/>
      <c r="KG411"/>
      <c r="KH411"/>
      <c r="KI411"/>
      <c r="KJ411"/>
      <c r="KK411"/>
      <c r="KL411"/>
      <c r="KM411"/>
      <c r="KN411"/>
      <c r="KO411"/>
      <c r="KP411"/>
      <c r="KQ411"/>
      <c r="KR411"/>
      <c r="KS411"/>
      <c r="KT411"/>
      <c r="KU411"/>
      <c r="KV411"/>
      <c r="KW411"/>
      <c r="KX411"/>
      <c r="KY411"/>
      <c r="KZ411"/>
      <c r="LA411"/>
      <c r="LB411"/>
      <c r="LC411"/>
      <c r="LD411"/>
      <c r="LE411"/>
      <c r="LF411"/>
      <c r="LG411"/>
      <c r="LH411"/>
      <c r="LI411"/>
      <c r="LJ411"/>
      <c r="LK411"/>
      <c r="LL411"/>
      <c r="LM411"/>
      <c r="LN411"/>
      <c r="LO411"/>
      <c r="LP411"/>
      <c r="LQ411"/>
      <c r="LR411"/>
      <c r="LS411"/>
      <c r="LT411"/>
      <c r="LU411"/>
      <c r="LV411"/>
      <c r="LW411"/>
      <c r="LX411"/>
      <c r="LY411"/>
      <c r="LZ411"/>
      <c r="MA411"/>
      <c r="MB411"/>
      <c r="MC411"/>
      <c r="MD411"/>
      <c r="ME411"/>
      <c r="MF411"/>
      <c r="MG411"/>
      <c r="MH411"/>
      <c r="MI411"/>
      <c r="MJ411"/>
      <c r="MK411"/>
      <c r="ML411"/>
      <c r="MM411"/>
      <c r="MN411"/>
      <c r="MO411"/>
      <c r="MP411"/>
      <c r="MQ411"/>
      <c r="MR411"/>
      <c r="MS411"/>
      <c r="MT411"/>
      <c r="MU411"/>
      <c r="MV411"/>
      <c r="MW411"/>
      <c r="MX411"/>
      <c r="MY411"/>
      <c r="MZ411"/>
      <c r="NA411"/>
      <c r="NB411"/>
      <c r="NC411"/>
      <c r="ND411"/>
      <c r="NE411"/>
      <c r="NF411"/>
      <c r="NG411"/>
      <c r="NH411"/>
      <c r="NI411"/>
      <c r="NJ411"/>
      <c r="NK411"/>
      <c r="NL411"/>
      <c r="NM411"/>
      <c r="NN411"/>
      <c r="NO411"/>
      <c r="NP411"/>
      <c r="NQ411"/>
      <c r="NR411"/>
      <c r="NS411"/>
      <c r="NT411"/>
      <c r="NU411"/>
      <c r="NV411"/>
      <c r="NW411"/>
      <c r="NX411"/>
      <c r="NY411"/>
      <c r="NZ411"/>
      <c r="OA411"/>
      <c r="OB411"/>
      <c r="OC411"/>
      <c r="OD411"/>
      <c r="OE411"/>
      <c r="OF411"/>
      <c r="OG411"/>
      <c r="OH411"/>
      <c r="OI411"/>
      <c r="OJ411"/>
      <c r="OK411"/>
      <c r="OL411"/>
      <c r="OM411"/>
      <c r="ON411"/>
      <c r="OO411"/>
      <c r="OP411"/>
      <c r="OQ411"/>
      <c r="OR411"/>
      <c r="OS411"/>
      <c r="OT411"/>
      <c r="OU411"/>
      <c r="OV411"/>
      <c r="OW411"/>
      <c r="OX411"/>
      <c r="OY411"/>
      <c r="OZ411"/>
      <c r="PA411"/>
      <c r="PB411"/>
      <c r="PC411"/>
      <c r="PD411"/>
      <c r="PE411"/>
      <c r="PF411"/>
      <c r="PG411"/>
      <c r="PH411"/>
      <c r="PI411"/>
      <c r="PJ411"/>
      <c r="PK411"/>
      <c r="PL411"/>
      <c r="PM411"/>
      <c r="PN411"/>
      <c r="PO411"/>
      <c r="PP411"/>
      <c r="PQ411"/>
      <c r="PR411"/>
      <c r="PS411"/>
      <c r="PT411"/>
      <c r="PU411"/>
      <c r="PV411"/>
      <c r="PW411"/>
      <c r="PX411"/>
      <c r="PY411"/>
      <c r="PZ411"/>
      <c r="QA411"/>
      <c r="QB411"/>
      <c r="QC411"/>
      <c r="QD411"/>
      <c r="QE411"/>
      <c r="QF411"/>
      <c r="QG411"/>
      <c r="QH411"/>
      <c r="QI411"/>
      <c r="QJ411"/>
      <c r="QK411"/>
      <c r="QL411"/>
      <c r="QM411"/>
      <c r="QN411"/>
      <c r="QO411"/>
      <c r="QP411"/>
      <c r="QQ411"/>
      <c r="QR411"/>
      <c r="QS411"/>
      <c r="QT411"/>
      <c r="QU411"/>
      <c r="QV411"/>
      <c r="QW411"/>
      <c r="QX411"/>
      <c r="QY411"/>
      <c r="QZ411"/>
      <c r="RA411"/>
      <c r="RB411"/>
      <c r="RC411"/>
      <c r="RD411"/>
      <c r="RE411"/>
      <c r="RF411"/>
      <c r="RG411"/>
      <c r="RH411"/>
      <c r="RI411"/>
      <c r="RJ411"/>
      <c r="RK411"/>
      <c r="RL411"/>
      <c r="RM411"/>
      <c r="RN411"/>
      <c r="RO411"/>
      <c r="RP411"/>
      <c r="RQ411"/>
    </row>
    <row r="412" spans="1:485" s="40" customFormat="1" x14ac:dyDescent="0.2">
      <c r="A412" s="46" t="s">
        <v>659</v>
      </c>
      <c r="B412" s="47" t="s">
        <v>660</v>
      </c>
      <c r="C412" s="47" t="s">
        <v>665</v>
      </c>
      <c r="D412" s="47" t="s">
        <v>666</v>
      </c>
      <c r="E412" s="26">
        <v>346453</v>
      </c>
      <c r="F412" s="131">
        <v>376348</v>
      </c>
      <c r="G412" s="2">
        <f t="shared" si="12"/>
        <v>29895</v>
      </c>
      <c r="H412" s="44">
        <f t="shared" si="13"/>
        <v>8.6300000000000002E-2</v>
      </c>
      <c r="I412" s="200" t="s">
        <v>870</v>
      </c>
      <c r="J412" s="202" t="s">
        <v>870</v>
      </c>
      <c r="K412"/>
      <c r="L412"/>
      <c r="M412" s="47"/>
      <c r="N412" s="47"/>
      <c r="O412" s="47"/>
      <c r="P412" s="47"/>
      <c r="Q412" s="205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</row>
    <row r="413" spans="1:485" s="40" customFormat="1" x14ac:dyDescent="0.2">
      <c r="A413" s="48" t="s">
        <v>659</v>
      </c>
      <c r="B413" s="49" t="s">
        <v>660</v>
      </c>
      <c r="C413" s="49" t="s">
        <v>858</v>
      </c>
      <c r="D413" s="49" t="s">
        <v>887</v>
      </c>
      <c r="E413" s="26">
        <v>456646</v>
      </c>
      <c r="F413" s="131">
        <v>478403</v>
      </c>
      <c r="G413" s="2">
        <f t="shared" si="12"/>
        <v>21757</v>
      </c>
      <c r="H413" s="44">
        <f t="shared" si="13"/>
        <v>4.7600000000000003E-2</v>
      </c>
      <c r="I413" s="200" t="s">
        <v>870</v>
      </c>
      <c r="J413" s="202" t="s">
        <v>870</v>
      </c>
      <c r="K413"/>
      <c r="L413"/>
      <c r="M413" s="49"/>
      <c r="N413" s="49"/>
      <c r="O413" s="49"/>
      <c r="P413" s="49"/>
      <c r="Q413" s="205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  <c r="JD413"/>
      <c r="JE413"/>
      <c r="JF413"/>
      <c r="JG413"/>
      <c r="JH413"/>
      <c r="JI413"/>
      <c r="JJ413"/>
      <c r="JK413"/>
      <c r="JL413"/>
      <c r="JM413"/>
      <c r="JN413"/>
      <c r="JO413"/>
      <c r="JP413"/>
      <c r="JQ413"/>
      <c r="JR413"/>
      <c r="JS413"/>
      <c r="JT413"/>
      <c r="JU413"/>
      <c r="JV413"/>
      <c r="JW413"/>
      <c r="JX413"/>
      <c r="JY413"/>
      <c r="JZ413"/>
      <c r="KA413"/>
      <c r="KB413"/>
      <c r="KC413"/>
      <c r="KD413"/>
      <c r="KE413"/>
      <c r="KF413"/>
      <c r="KG413"/>
      <c r="KH413"/>
      <c r="KI413"/>
      <c r="KJ413"/>
      <c r="KK413"/>
      <c r="KL413"/>
      <c r="KM413"/>
      <c r="KN413"/>
      <c r="KO413"/>
      <c r="KP413"/>
      <c r="KQ413"/>
      <c r="KR413"/>
      <c r="KS413"/>
      <c r="KT413"/>
      <c r="KU413"/>
      <c r="KV413"/>
      <c r="KW413"/>
      <c r="KX413"/>
      <c r="KY413"/>
      <c r="KZ413"/>
      <c r="LA413"/>
      <c r="LB413"/>
      <c r="LC413"/>
      <c r="LD413"/>
      <c r="LE413"/>
      <c r="LF413"/>
      <c r="LG413"/>
      <c r="LH413"/>
      <c r="LI413"/>
      <c r="LJ413"/>
      <c r="LK413"/>
      <c r="LL413"/>
      <c r="LM413"/>
      <c r="LN413"/>
      <c r="LO413"/>
      <c r="LP413"/>
      <c r="LQ413"/>
      <c r="LR413"/>
      <c r="LS413"/>
      <c r="LT413"/>
      <c r="LU413"/>
      <c r="LV413"/>
      <c r="LW413"/>
      <c r="LX413"/>
      <c r="LY413"/>
      <c r="LZ413"/>
      <c r="MA413"/>
      <c r="MB413"/>
      <c r="MC413"/>
      <c r="MD413"/>
      <c r="ME413"/>
      <c r="MF413"/>
      <c r="MG413"/>
      <c r="MH413"/>
      <c r="MI413"/>
      <c r="MJ413"/>
      <c r="MK413"/>
      <c r="ML413"/>
      <c r="MM413"/>
      <c r="MN413"/>
      <c r="MO413"/>
      <c r="MP413"/>
      <c r="MQ413"/>
      <c r="MR413"/>
      <c r="MS413"/>
      <c r="MT413"/>
      <c r="MU413"/>
      <c r="MV413"/>
      <c r="MW413"/>
      <c r="MX413"/>
      <c r="MY413"/>
      <c r="MZ413"/>
      <c r="NA413"/>
      <c r="NB413"/>
      <c r="NC413"/>
      <c r="ND413"/>
      <c r="NE413"/>
      <c r="NF413"/>
      <c r="NG413"/>
      <c r="NH413"/>
      <c r="NI413"/>
      <c r="NJ413"/>
      <c r="NK413"/>
      <c r="NL413"/>
      <c r="NM413"/>
      <c r="NN413"/>
      <c r="NO413"/>
      <c r="NP413"/>
      <c r="NQ413"/>
      <c r="NR413"/>
      <c r="NS413"/>
      <c r="NT413"/>
      <c r="NU413"/>
      <c r="NV413"/>
      <c r="NW413"/>
      <c r="NX413"/>
      <c r="NY413"/>
      <c r="NZ413"/>
      <c r="OA413"/>
      <c r="OB413"/>
      <c r="OC413"/>
      <c r="OD413"/>
      <c r="OE413"/>
      <c r="OF413"/>
      <c r="OG413"/>
      <c r="OH413"/>
      <c r="OI413"/>
      <c r="OJ413"/>
      <c r="OK413"/>
      <c r="OL413"/>
      <c r="OM413"/>
      <c r="ON413"/>
      <c r="OO413"/>
      <c r="OP413"/>
      <c r="OQ413"/>
      <c r="OR413"/>
      <c r="OS413"/>
      <c r="OT413"/>
      <c r="OU413"/>
      <c r="OV413"/>
      <c r="OW413"/>
      <c r="OX413"/>
      <c r="OY413"/>
      <c r="OZ413"/>
      <c r="PA413"/>
      <c r="PB413"/>
      <c r="PC413"/>
      <c r="PD413"/>
      <c r="PE413"/>
      <c r="PF413"/>
      <c r="PG413"/>
      <c r="PH413"/>
      <c r="PI413"/>
      <c r="PJ413"/>
      <c r="PK413"/>
      <c r="PL413"/>
      <c r="PM413"/>
      <c r="PN413"/>
      <c r="PO413"/>
      <c r="PP413"/>
      <c r="PQ413"/>
      <c r="PR413"/>
      <c r="PS413"/>
      <c r="PT413"/>
      <c r="PU413"/>
      <c r="PV413"/>
      <c r="PW413"/>
      <c r="PX413"/>
      <c r="PY413"/>
      <c r="PZ413"/>
      <c r="QA413"/>
      <c r="QB413"/>
      <c r="QC413"/>
      <c r="QD413"/>
      <c r="QE413"/>
      <c r="QF413"/>
      <c r="QG413"/>
      <c r="QH413"/>
      <c r="QI413"/>
      <c r="QJ413"/>
      <c r="QK413"/>
      <c r="QL413"/>
      <c r="QM413"/>
      <c r="QN413"/>
      <c r="QO413"/>
      <c r="QP413"/>
      <c r="QQ413"/>
      <c r="QR413"/>
      <c r="QS413"/>
      <c r="QT413"/>
      <c r="QU413"/>
      <c r="QV413"/>
      <c r="QW413"/>
      <c r="QX413"/>
      <c r="QY413"/>
      <c r="QZ413"/>
      <c r="RA413"/>
      <c r="RB413"/>
      <c r="RC413"/>
      <c r="RD413"/>
      <c r="RE413"/>
      <c r="RF413"/>
      <c r="RG413"/>
      <c r="RH413"/>
      <c r="RI413"/>
      <c r="RJ413"/>
      <c r="RK413"/>
      <c r="RL413"/>
      <c r="RM413"/>
      <c r="RN413"/>
      <c r="RO413"/>
      <c r="RP413"/>
      <c r="RQ413"/>
    </row>
    <row r="414" spans="1:485" s="40" customFormat="1" x14ac:dyDescent="0.2">
      <c r="A414" s="46" t="s">
        <v>659</v>
      </c>
      <c r="B414" s="47" t="s">
        <v>660</v>
      </c>
      <c r="C414" s="47" t="s">
        <v>26</v>
      </c>
      <c r="D414" s="47" t="s">
        <v>667</v>
      </c>
      <c r="E414" s="26">
        <v>3240234</v>
      </c>
      <c r="F414" s="131">
        <v>3466978</v>
      </c>
      <c r="G414" s="2">
        <f t="shared" si="12"/>
        <v>226744</v>
      </c>
      <c r="H414" s="44">
        <f t="shared" si="13"/>
        <v>7.0000000000000007E-2</v>
      </c>
      <c r="I414" s="200" t="s">
        <v>870</v>
      </c>
      <c r="J414" s="202" t="s">
        <v>870</v>
      </c>
      <c r="K414"/>
      <c r="L414"/>
      <c r="M414" s="47"/>
      <c r="N414" s="47"/>
      <c r="O414" s="47"/>
      <c r="P414" s="47"/>
      <c r="Q414" s="205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  <c r="JD414"/>
      <c r="JE414"/>
      <c r="JF414"/>
      <c r="JG414"/>
      <c r="JH414"/>
      <c r="JI414"/>
      <c r="JJ414"/>
      <c r="JK414"/>
      <c r="JL414"/>
      <c r="JM414"/>
      <c r="JN414"/>
      <c r="JO414"/>
      <c r="JP414"/>
      <c r="JQ414"/>
      <c r="JR414"/>
      <c r="JS414"/>
      <c r="JT414"/>
      <c r="JU414"/>
      <c r="JV414"/>
      <c r="JW414"/>
      <c r="JX414"/>
      <c r="JY414"/>
      <c r="JZ414"/>
      <c r="KA414"/>
      <c r="KB414"/>
      <c r="KC414"/>
      <c r="KD414"/>
      <c r="KE414"/>
      <c r="KF414"/>
      <c r="KG414"/>
      <c r="KH414"/>
      <c r="KI414"/>
      <c r="KJ414"/>
      <c r="KK414"/>
      <c r="KL414"/>
      <c r="KM414"/>
      <c r="KN414"/>
      <c r="KO414"/>
      <c r="KP414"/>
      <c r="KQ414"/>
      <c r="KR414"/>
      <c r="KS414"/>
      <c r="KT414"/>
      <c r="KU414"/>
      <c r="KV414"/>
      <c r="KW414"/>
      <c r="KX414"/>
      <c r="KY414"/>
      <c r="KZ414"/>
      <c r="LA414"/>
      <c r="LB414"/>
      <c r="LC414"/>
      <c r="LD414"/>
      <c r="LE414"/>
      <c r="LF414"/>
      <c r="LG414"/>
      <c r="LH414"/>
      <c r="LI414"/>
      <c r="LJ414"/>
      <c r="LK414"/>
      <c r="LL414"/>
      <c r="LM414"/>
      <c r="LN414"/>
      <c r="LO414"/>
      <c r="LP414"/>
      <c r="LQ414"/>
      <c r="LR414"/>
      <c r="LS414"/>
      <c r="LT414"/>
      <c r="LU414"/>
      <c r="LV414"/>
      <c r="LW414"/>
      <c r="LX414"/>
      <c r="LY414"/>
      <c r="LZ414"/>
      <c r="MA414"/>
      <c r="MB414"/>
      <c r="MC414"/>
      <c r="MD414"/>
      <c r="ME414"/>
      <c r="MF414"/>
      <c r="MG414"/>
      <c r="MH414"/>
      <c r="MI414"/>
      <c r="MJ414"/>
      <c r="MK414"/>
      <c r="ML414"/>
      <c r="MM414"/>
      <c r="MN414"/>
      <c r="MO414"/>
      <c r="MP414"/>
      <c r="MQ414"/>
      <c r="MR414"/>
      <c r="MS414"/>
      <c r="MT414"/>
      <c r="MU414"/>
      <c r="MV414"/>
      <c r="MW414"/>
      <c r="MX414"/>
      <c r="MY414"/>
      <c r="MZ414"/>
      <c r="NA414"/>
      <c r="NB414"/>
      <c r="NC414"/>
      <c r="ND414"/>
      <c r="NE414"/>
      <c r="NF414"/>
      <c r="NG414"/>
      <c r="NH414"/>
      <c r="NI414"/>
      <c r="NJ414"/>
      <c r="NK414"/>
      <c r="NL414"/>
      <c r="NM414"/>
      <c r="NN414"/>
      <c r="NO414"/>
      <c r="NP414"/>
      <c r="NQ414"/>
      <c r="NR414"/>
      <c r="NS414"/>
      <c r="NT414"/>
      <c r="NU414"/>
      <c r="NV414"/>
      <c r="NW414"/>
      <c r="NX414"/>
      <c r="NY414"/>
      <c r="NZ414"/>
      <c r="OA414"/>
      <c r="OB414"/>
      <c r="OC414"/>
      <c r="OD414"/>
      <c r="OE414"/>
      <c r="OF414"/>
      <c r="OG414"/>
      <c r="OH414"/>
      <c r="OI414"/>
      <c r="OJ414"/>
      <c r="OK414"/>
      <c r="OL414"/>
      <c r="OM414"/>
      <c r="ON414"/>
      <c r="OO414"/>
      <c r="OP414"/>
      <c r="OQ414"/>
      <c r="OR414"/>
      <c r="OS414"/>
      <c r="OT414"/>
      <c r="OU414"/>
      <c r="OV414"/>
      <c r="OW414"/>
      <c r="OX414"/>
      <c r="OY414"/>
      <c r="OZ414"/>
      <c r="PA414"/>
      <c r="PB414"/>
      <c r="PC414"/>
      <c r="PD414"/>
      <c r="PE414"/>
      <c r="PF414"/>
      <c r="PG414"/>
      <c r="PH414"/>
      <c r="PI414"/>
      <c r="PJ414"/>
      <c r="PK414"/>
      <c r="PL414"/>
      <c r="PM414"/>
      <c r="PN414"/>
      <c r="PO414"/>
      <c r="PP414"/>
      <c r="PQ414"/>
      <c r="PR414"/>
      <c r="PS414"/>
      <c r="PT414"/>
      <c r="PU414"/>
      <c r="PV414"/>
      <c r="PW414"/>
      <c r="PX414"/>
      <c r="PY414"/>
      <c r="PZ414"/>
      <c r="QA414"/>
      <c r="QB414"/>
      <c r="QC414"/>
      <c r="QD414"/>
      <c r="QE414"/>
      <c r="QF414"/>
      <c r="QG414"/>
      <c r="QH414"/>
      <c r="QI414"/>
      <c r="QJ414"/>
      <c r="QK414"/>
      <c r="QL414"/>
      <c r="QM414"/>
      <c r="QN414"/>
      <c r="QO414"/>
      <c r="QP414"/>
      <c r="QQ414"/>
      <c r="QR414"/>
      <c r="QS414"/>
      <c r="QT414"/>
      <c r="QU414"/>
      <c r="QV414"/>
      <c r="QW414"/>
      <c r="QX414"/>
      <c r="QY414"/>
      <c r="QZ414"/>
      <c r="RA414"/>
      <c r="RB414"/>
      <c r="RC414"/>
      <c r="RD414"/>
      <c r="RE414"/>
      <c r="RF414"/>
      <c r="RG414"/>
      <c r="RH414"/>
      <c r="RI414"/>
      <c r="RJ414"/>
      <c r="RK414"/>
      <c r="RL414"/>
      <c r="RM414"/>
      <c r="RN414"/>
      <c r="RO414"/>
      <c r="RP414"/>
      <c r="RQ414"/>
    </row>
    <row r="415" spans="1:485" s="40" customFormat="1" x14ac:dyDescent="0.2">
      <c r="A415" s="46" t="s">
        <v>659</v>
      </c>
      <c r="B415" s="47" t="s">
        <v>660</v>
      </c>
      <c r="C415" s="47" t="s">
        <v>57</v>
      </c>
      <c r="D415" s="47" t="s">
        <v>668</v>
      </c>
      <c r="E415" s="26">
        <v>1215076</v>
      </c>
      <c r="F415" s="131">
        <v>967792</v>
      </c>
      <c r="G415" s="2">
        <f t="shared" si="12"/>
        <v>-247284</v>
      </c>
      <c r="H415" s="44">
        <f t="shared" si="13"/>
        <v>-0.20349999999999999</v>
      </c>
      <c r="I415" s="200" t="s">
        <v>870</v>
      </c>
      <c r="J415" s="202" t="s">
        <v>870</v>
      </c>
      <c r="K415"/>
      <c r="L415"/>
      <c r="M415" s="47"/>
      <c r="N415" s="47"/>
      <c r="O415" s="47"/>
      <c r="P415" s="47"/>
      <c r="Q415" s="20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  <c r="JD415"/>
      <c r="JE415"/>
      <c r="JF415"/>
      <c r="JG415"/>
      <c r="JH415"/>
      <c r="JI415"/>
      <c r="JJ415"/>
      <c r="JK415"/>
      <c r="JL415"/>
      <c r="JM415"/>
      <c r="JN415"/>
      <c r="JO415"/>
      <c r="JP415"/>
      <c r="JQ415"/>
      <c r="JR415"/>
      <c r="JS415"/>
      <c r="JT415"/>
      <c r="JU415"/>
      <c r="JV415"/>
      <c r="JW415"/>
      <c r="JX415"/>
      <c r="JY415"/>
      <c r="JZ415"/>
      <c r="KA415"/>
      <c r="KB415"/>
      <c r="KC415"/>
      <c r="KD415"/>
      <c r="KE415"/>
      <c r="KF415"/>
      <c r="KG415"/>
      <c r="KH415"/>
      <c r="KI415"/>
      <c r="KJ415"/>
      <c r="KK415"/>
      <c r="KL415"/>
      <c r="KM415"/>
      <c r="KN415"/>
      <c r="KO415"/>
      <c r="KP415"/>
      <c r="KQ415"/>
      <c r="KR415"/>
      <c r="KS415"/>
      <c r="KT415"/>
      <c r="KU415"/>
      <c r="KV415"/>
      <c r="KW415"/>
      <c r="KX415"/>
      <c r="KY415"/>
      <c r="KZ415"/>
      <c r="LA415"/>
      <c r="LB415"/>
      <c r="LC415"/>
      <c r="LD415"/>
      <c r="LE415"/>
      <c r="LF415"/>
      <c r="LG415"/>
      <c r="LH415"/>
      <c r="LI415"/>
      <c r="LJ415"/>
      <c r="LK415"/>
      <c r="LL415"/>
      <c r="LM415"/>
      <c r="LN415"/>
      <c r="LO415"/>
      <c r="LP415"/>
      <c r="LQ415"/>
      <c r="LR415"/>
      <c r="LS415"/>
      <c r="LT415"/>
      <c r="LU415"/>
      <c r="LV415"/>
      <c r="LW415"/>
      <c r="LX415"/>
      <c r="LY415"/>
      <c r="LZ415"/>
      <c r="MA415"/>
      <c r="MB415"/>
      <c r="MC415"/>
      <c r="MD415"/>
      <c r="ME415"/>
      <c r="MF415"/>
      <c r="MG415"/>
      <c r="MH415"/>
      <c r="MI415"/>
      <c r="MJ415"/>
      <c r="MK415"/>
      <c r="ML415"/>
      <c r="MM415"/>
      <c r="MN415"/>
      <c r="MO415"/>
      <c r="MP415"/>
      <c r="MQ415"/>
      <c r="MR415"/>
      <c r="MS415"/>
      <c r="MT415"/>
      <c r="MU415"/>
      <c r="MV415"/>
      <c r="MW415"/>
      <c r="MX415"/>
      <c r="MY415"/>
      <c r="MZ415"/>
      <c r="NA415"/>
      <c r="NB415"/>
      <c r="NC415"/>
      <c r="ND415"/>
      <c r="NE415"/>
      <c r="NF415"/>
      <c r="NG415"/>
      <c r="NH415"/>
      <c r="NI415"/>
      <c r="NJ415"/>
      <c r="NK415"/>
      <c r="NL415"/>
      <c r="NM415"/>
      <c r="NN415"/>
      <c r="NO415"/>
      <c r="NP415"/>
      <c r="NQ415"/>
      <c r="NR415"/>
      <c r="NS415"/>
      <c r="NT415"/>
      <c r="NU415"/>
      <c r="NV415"/>
      <c r="NW415"/>
      <c r="NX415"/>
      <c r="NY415"/>
      <c r="NZ415"/>
      <c r="OA415"/>
      <c r="OB415"/>
      <c r="OC415"/>
      <c r="OD415"/>
      <c r="OE415"/>
      <c r="OF415"/>
      <c r="OG415"/>
      <c r="OH415"/>
      <c r="OI415"/>
      <c r="OJ415"/>
      <c r="OK415"/>
      <c r="OL415"/>
      <c r="OM415"/>
      <c r="ON415"/>
      <c r="OO415"/>
      <c r="OP415"/>
      <c r="OQ415"/>
      <c r="OR415"/>
      <c r="OS415"/>
      <c r="OT415"/>
      <c r="OU415"/>
      <c r="OV415"/>
      <c r="OW415"/>
      <c r="OX415"/>
      <c r="OY415"/>
      <c r="OZ415"/>
      <c r="PA415"/>
      <c r="PB415"/>
      <c r="PC415"/>
      <c r="PD415"/>
      <c r="PE415"/>
      <c r="PF415"/>
      <c r="PG415"/>
      <c r="PH415"/>
      <c r="PI415"/>
      <c r="PJ415"/>
      <c r="PK415"/>
      <c r="PL415"/>
      <c r="PM415"/>
      <c r="PN415"/>
      <c r="PO415"/>
      <c r="PP415"/>
      <c r="PQ415"/>
      <c r="PR415"/>
      <c r="PS415"/>
      <c r="PT415"/>
      <c r="PU415"/>
      <c r="PV415"/>
      <c r="PW415"/>
      <c r="PX415"/>
      <c r="PY415"/>
      <c r="PZ415"/>
      <c r="QA415"/>
      <c r="QB415"/>
      <c r="QC415"/>
      <c r="QD415"/>
      <c r="QE415"/>
      <c r="QF415"/>
      <c r="QG415"/>
      <c r="QH415"/>
      <c r="QI415"/>
      <c r="QJ415"/>
      <c r="QK415"/>
      <c r="QL415"/>
      <c r="QM415"/>
      <c r="QN415"/>
      <c r="QO415"/>
      <c r="QP415"/>
      <c r="QQ415"/>
      <c r="QR415"/>
      <c r="QS415"/>
      <c r="QT415"/>
      <c r="QU415"/>
      <c r="QV415"/>
      <c r="QW415"/>
      <c r="QX415"/>
      <c r="QY415"/>
      <c r="QZ415"/>
      <c r="RA415"/>
      <c r="RB415"/>
      <c r="RC415"/>
      <c r="RD415"/>
      <c r="RE415"/>
      <c r="RF415"/>
      <c r="RG415"/>
      <c r="RH415"/>
      <c r="RI415"/>
      <c r="RJ415"/>
      <c r="RK415"/>
      <c r="RL415"/>
      <c r="RM415"/>
      <c r="RN415"/>
      <c r="RO415"/>
      <c r="RP415"/>
      <c r="RQ415"/>
    </row>
    <row r="416" spans="1:485" s="40" customFormat="1" x14ac:dyDescent="0.2">
      <c r="A416" s="46" t="s">
        <v>659</v>
      </c>
      <c r="B416" s="47" t="s">
        <v>660</v>
      </c>
      <c r="C416" s="47" t="s">
        <v>18</v>
      </c>
      <c r="D416" s="47" t="s">
        <v>669</v>
      </c>
      <c r="E416" s="26">
        <v>1340198</v>
      </c>
      <c r="F416" s="131">
        <v>1476982</v>
      </c>
      <c r="G416" s="2">
        <f t="shared" si="12"/>
        <v>136784</v>
      </c>
      <c r="H416" s="44">
        <f t="shared" si="13"/>
        <v>0.1021</v>
      </c>
      <c r="I416" s="200" t="s">
        <v>870</v>
      </c>
      <c r="J416" s="202" t="s">
        <v>870</v>
      </c>
      <c r="K416"/>
      <c r="L416"/>
      <c r="M416" s="47"/>
      <c r="N416" s="47"/>
      <c r="O416" s="47"/>
      <c r="P416" s="47"/>
      <c r="Q416" s="205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  <c r="JD416"/>
      <c r="JE416"/>
      <c r="JF416"/>
      <c r="JG416"/>
      <c r="JH416"/>
      <c r="JI416"/>
      <c r="JJ416"/>
      <c r="JK416"/>
      <c r="JL416"/>
      <c r="JM416"/>
      <c r="JN416"/>
      <c r="JO416"/>
      <c r="JP416"/>
      <c r="JQ416"/>
      <c r="JR416"/>
      <c r="JS416"/>
      <c r="JT416"/>
      <c r="JU416"/>
      <c r="JV416"/>
      <c r="JW416"/>
      <c r="JX416"/>
      <c r="JY416"/>
      <c r="JZ416"/>
      <c r="KA416"/>
      <c r="KB416"/>
      <c r="KC416"/>
      <c r="KD416"/>
      <c r="KE416"/>
      <c r="KF416"/>
      <c r="KG416"/>
      <c r="KH416"/>
      <c r="KI416"/>
      <c r="KJ416"/>
      <c r="KK416"/>
      <c r="KL416"/>
      <c r="KM416"/>
      <c r="KN416"/>
      <c r="KO416"/>
      <c r="KP416"/>
      <c r="KQ416"/>
      <c r="KR416"/>
      <c r="KS416"/>
      <c r="KT416"/>
      <c r="KU416"/>
      <c r="KV416"/>
      <c r="KW416"/>
      <c r="KX416"/>
      <c r="KY416"/>
      <c r="KZ416"/>
      <c r="LA416"/>
      <c r="LB416"/>
      <c r="LC416"/>
      <c r="LD416"/>
      <c r="LE416"/>
      <c r="LF416"/>
      <c r="LG416"/>
      <c r="LH416"/>
      <c r="LI416"/>
      <c r="LJ416"/>
      <c r="LK416"/>
      <c r="LL416"/>
      <c r="LM416"/>
      <c r="LN416"/>
      <c r="LO416"/>
      <c r="LP416"/>
      <c r="LQ416"/>
      <c r="LR416"/>
      <c r="LS416"/>
      <c r="LT416"/>
      <c r="LU416"/>
      <c r="LV416"/>
      <c r="LW416"/>
      <c r="LX416"/>
      <c r="LY416"/>
      <c r="LZ416"/>
      <c r="MA416"/>
      <c r="MB416"/>
      <c r="MC416"/>
      <c r="MD416"/>
      <c r="ME416"/>
      <c r="MF416"/>
      <c r="MG416"/>
      <c r="MH416"/>
      <c r="MI416"/>
      <c r="MJ416"/>
      <c r="MK416"/>
      <c r="ML416"/>
      <c r="MM416"/>
      <c r="MN416"/>
      <c r="MO416"/>
      <c r="MP416"/>
      <c r="MQ416"/>
      <c r="MR416"/>
      <c r="MS416"/>
      <c r="MT416"/>
      <c r="MU416"/>
      <c r="MV416"/>
      <c r="MW416"/>
      <c r="MX416"/>
      <c r="MY416"/>
      <c r="MZ416"/>
      <c r="NA416"/>
      <c r="NB416"/>
      <c r="NC416"/>
      <c r="ND416"/>
      <c r="NE416"/>
      <c r="NF416"/>
      <c r="NG416"/>
      <c r="NH416"/>
      <c r="NI416"/>
      <c r="NJ416"/>
      <c r="NK416"/>
      <c r="NL416"/>
      <c r="NM416"/>
      <c r="NN416"/>
      <c r="NO416"/>
      <c r="NP416"/>
      <c r="NQ416"/>
      <c r="NR416"/>
      <c r="NS416"/>
      <c r="NT416"/>
      <c r="NU416"/>
      <c r="NV416"/>
      <c r="NW416"/>
      <c r="NX416"/>
      <c r="NY416"/>
      <c r="NZ416"/>
      <c r="OA416"/>
      <c r="OB416"/>
      <c r="OC416"/>
      <c r="OD416"/>
      <c r="OE416"/>
      <c r="OF416"/>
      <c r="OG416"/>
      <c r="OH416"/>
      <c r="OI416"/>
      <c r="OJ416"/>
      <c r="OK416"/>
      <c r="OL416"/>
      <c r="OM416"/>
      <c r="ON416"/>
      <c r="OO416"/>
      <c r="OP416"/>
      <c r="OQ416"/>
      <c r="OR416"/>
      <c r="OS416"/>
      <c r="OT416"/>
      <c r="OU416"/>
      <c r="OV416"/>
      <c r="OW416"/>
      <c r="OX416"/>
      <c r="OY416"/>
      <c r="OZ416"/>
      <c r="PA416"/>
      <c r="PB416"/>
      <c r="PC416"/>
      <c r="PD416"/>
      <c r="PE416"/>
      <c r="PF416"/>
      <c r="PG416"/>
      <c r="PH416"/>
      <c r="PI416"/>
      <c r="PJ416"/>
      <c r="PK416"/>
      <c r="PL416"/>
      <c r="PM416"/>
      <c r="PN416"/>
      <c r="PO416"/>
      <c r="PP416"/>
      <c r="PQ416"/>
      <c r="PR416"/>
      <c r="PS416"/>
      <c r="PT416"/>
      <c r="PU416"/>
      <c r="PV416"/>
      <c r="PW416"/>
      <c r="PX416"/>
      <c r="PY416"/>
      <c r="PZ416"/>
      <c r="QA416"/>
      <c r="QB416"/>
      <c r="QC416"/>
      <c r="QD416"/>
      <c r="QE416"/>
      <c r="QF416"/>
      <c r="QG416"/>
      <c r="QH416"/>
      <c r="QI416"/>
      <c r="QJ416"/>
      <c r="QK416"/>
      <c r="QL416"/>
      <c r="QM416"/>
      <c r="QN416"/>
      <c r="QO416"/>
      <c r="QP416"/>
      <c r="QQ416"/>
      <c r="QR416"/>
      <c r="QS416"/>
      <c r="QT416"/>
      <c r="QU416"/>
      <c r="QV416"/>
      <c r="QW416"/>
      <c r="QX416"/>
      <c r="QY416"/>
      <c r="QZ416"/>
      <c r="RA416"/>
      <c r="RB416"/>
      <c r="RC416"/>
      <c r="RD416"/>
      <c r="RE416"/>
      <c r="RF416"/>
      <c r="RG416"/>
      <c r="RH416"/>
      <c r="RI416"/>
      <c r="RJ416"/>
      <c r="RK416"/>
      <c r="RL416"/>
      <c r="RM416"/>
      <c r="RN416"/>
      <c r="RO416"/>
      <c r="RP416"/>
      <c r="RQ416"/>
    </row>
    <row r="417" spans="1:485" s="40" customFormat="1" x14ac:dyDescent="0.2">
      <c r="A417" s="46" t="s">
        <v>659</v>
      </c>
      <c r="B417" s="47" t="s">
        <v>660</v>
      </c>
      <c r="C417" s="47" t="s">
        <v>369</v>
      </c>
      <c r="D417" s="47" t="s">
        <v>670</v>
      </c>
      <c r="E417" s="26">
        <v>35125</v>
      </c>
      <c r="F417" s="131">
        <v>36578</v>
      </c>
      <c r="G417" s="2">
        <f t="shared" si="12"/>
        <v>1453</v>
      </c>
      <c r="H417" s="44">
        <f t="shared" si="13"/>
        <v>4.1399999999999999E-2</v>
      </c>
      <c r="I417" s="200">
        <v>1</v>
      </c>
      <c r="J417" s="202">
        <v>1</v>
      </c>
      <c r="K417"/>
      <c r="L417"/>
      <c r="M417" s="47"/>
      <c r="N417" s="47"/>
      <c r="O417" s="47"/>
      <c r="P417" s="47"/>
      <c r="Q417" s="205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  <c r="JD417"/>
      <c r="JE417"/>
      <c r="JF417"/>
      <c r="JG417"/>
      <c r="JH417"/>
      <c r="JI417"/>
      <c r="JJ417"/>
      <c r="JK417"/>
      <c r="JL417"/>
      <c r="JM417"/>
      <c r="JN417"/>
      <c r="JO417"/>
      <c r="JP417"/>
      <c r="JQ417"/>
      <c r="JR417"/>
      <c r="JS417"/>
      <c r="JT417"/>
      <c r="JU417"/>
      <c r="JV417"/>
      <c r="JW417"/>
      <c r="JX417"/>
      <c r="JY417"/>
      <c r="JZ417"/>
      <c r="KA417"/>
      <c r="KB417"/>
      <c r="KC417"/>
      <c r="KD417"/>
      <c r="KE417"/>
      <c r="KF417"/>
      <c r="KG417"/>
      <c r="KH417"/>
      <c r="KI417"/>
      <c r="KJ417"/>
      <c r="KK417"/>
      <c r="KL417"/>
      <c r="KM417"/>
      <c r="KN417"/>
      <c r="KO417"/>
      <c r="KP417"/>
      <c r="KQ417"/>
      <c r="KR417"/>
      <c r="KS417"/>
      <c r="KT417"/>
      <c r="KU417"/>
      <c r="KV417"/>
      <c r="KW417"/>
      <c r="KX417"/>
      <c r="KY417"/>
      <c r="KZ417"/>
      <c r="LA417"/>
      <c r="LB417"/>
      <c r="LC417"/>
      <c r="LD417"/>
      <c r="LE417"/>
      <c r="LF417"/>
      <c r="LG417"/>
      <c r="LH417"/>
      <c r="LI417"/>
      <c r="LJ417"/>
      <c r="LK417"/>
      <c r="LL417"/>
      <c r="LM417"/>
      <c r="LN417"/>
      <c r="LO417"/>
      <c r="LP417"/>
      <c r="LQ417"/>
      <c r="LR417"/>
      <c r="LS417"/>
      <c r="LT417"/>
      <c r="LU417"/>
      <c r="LV417"/>
      <c r="LW417"/>
      <c r="LX417"/>
      <c r="LY417"/>
      <c r="LZ417"/>
      <c r="MA417"/>
      <c r="MB417"/>
      <c r="MC417"/>
      <c r="MD417"/>
      <c r="ME417"/>
      <c r="MF417"/>
      <c r="MG417"/>
      <c r="MH417"/>
      <c r="MI417"/>
      <c r="MJ417"/>
      <c r="MK417"/>
      <c r="ML417"/>
      <c r="MM417"/>
      <c r="MN417"/>
      <c r="MO417"/>
      <c r="MP417"/>
      <c r="MQ417"/>
      <c r="MR417"/>
      <c r="MS417"/>
      <c r="MT417"/>
      <c r="MU417"/>
      <c r="MV417"/>
      <c r="MW417"/>
      <c r="MX417"/>
      <c r="MY417"/>
      <c r="MZ417"/>
      <c r="NA417"/>
      <c r="NB417"/>
      <c r="NC417"/>
      <c r="ND417"/>
      <c r="NE417"/>
      <c r="NF417"/>
      <c r="NG417"/>
      <c r="NH417"/>
      <c r="NI417"/>
      <c r="NJ417"/>
      <c r="NK417"/>
      <c r="NL417"/>
      <c r="NM417"/>
      <c r="NN417"/>
      <c r="NO417"/>
      <c r="NP417"/>
      <c r="NQ417"/>
      <c r="NR417"/>
      <c r="NS417"/>
      <c r="NT417"/>
      <c r="NU417"/>
      <c r="NV417"/>
      <c r="NW417"/>
      <c r="NX417"/>
      <c r="NY417"/>
      <c r="NZ417"/>
      <c r="OA417"/>
      <c r="OB417"/>
      <c r="OC417"/>
      <c r="OD417"/>
      <c r="OE417"/>
      <c r="OF417"/>
      <c r="OG417"/>
      <c r="OH417"/>
      <c r="OI417"/>
      <c r="OJ417"/>
      <c r="OK417"/>
      <c r="OL417"/>
      <c r="OM417"/>
      <c r="ON417"/>
      <c r="OO417"/>
      <c r="OP417"/>
      <c r="OQ417"/>
      <c r="OR417"/>
      <c r="OS417"/>
      <c r="OT417"/>
      <c r="OU417"/>
      <c r="OV417"/>
      <c r="OW417"/>
      <c r="OX417"/>
      <c r="OY417"/>
      <c r="OZ417"/>
      <c r="PA417"/>
      <c r="PB417"/>
      <c r="PC417"/>
      <c r="PD417"/>
      <c r="PE417"/>
      <c r="PF417"/>
      <c r="PG417"/>
      <c r="PH417"/>
      <c r="PI417"/>
      <c r="PJ417"/>
      <c r="PK417"/>
      <c r="PL417"/>
      <c r="PM417"/>
      <c r="PN417"/>
      <c r="PO417"/>
      <c r="PP417"/>
      <c r="PQ417"/>
      <c r="PR417"/>
      <c r="PS417"/>
      <c r="PT417"/>
      <c r="PU417"/>
      <c r="PV417"/>
      <c r="PW417"/>
      <c r="PX417"/>
      <c r="PY417"/>
      <c r="PZ417"/>
      <c r="QA417"/>
      <c r="QB417"/>
      <c r="QC417"/>
      <c r="QD417"/>
      <c r="QE417"/>
      <c r="QF417"/>
      <c r="QG417"/>
      <c r="QH417"/>
      <c r="QI417"/>
      <c r="QJ417"/>
      <c r="QK417"/>
      <c r="QL417"/>
      <c r="QM417"/>
      <c r="QN417"/>
      <c r="QO417"/>
      <c r="QP417"/>
      <c r="QQ417"/>
      <c r="QR417"/>
      <c r="QS417"/>
      <c r="QT417"/>
      <c r="QU417"/>
      <c r="QV417"/>
      <c r="QW417"/>
      <c r="QX417"/>
      <c r="QY417"/>
      <c r="QZ417"/>
      <c r="RA417"/>
      <c r="RB417"/>
      <c r="RC417"/>
      <c r="RD417"/>
      <c r="RE417"/>
      <c r="RF417"/>
      <c r="RG417"/>
      <c r="RH417"/>
      <c r="RI417"/>
      <c r="RJ417"/>
      <c r="RK417"/>
      <c r="RL417"/>
      <c r="RM417"/>
      <c r="RN417"/>
      <c r="RO417"/>
      <c r="RP417"/>
      <c r="RQ417"/>
    </row>
    <row r="418" spans="1:485" s="40" customFormat="1" x14ac:dyDescent="0.2">
      <c r="A418" s="46" t="s">
        <v>659</v>
      </c>
      <c r="B418" s="47" t="s">
        <v>660</v>
      </c>
      <c r="C418" s="47" t="s">
        <v>233</v>
      </c>
      <c r="D418" s="47" t="s">
        <v>671</v>
      </c>
      <c r="E418" s="26">
        <v>1936181</v>
      </c>
      <c r="F418" s="131">
        <v>1831445</v>
      </c>
      <c r="G418" s="2">
        <f t="shared" si="12"/>
        <v>-104736</v>
      </c>
      <c r="H418" s="44">
        <f t="shared" si="13"/>
        <v>-5.4100000000000002E-2</v>
      </c>
      <c r="I418" s="200" t="s">
        <v>870</v>
      </c>
      <c r="J418" s="202" t="s">
        <v>870</v>
      </c>
      <c r="K418"/>
      <c r="L418"/>
      <c r="M418" s="47"/>
      <c r="N418" s="47"/>
      <c r="O418" s="47"/>
      <c r="P418" s="47"/>
      <c r="Q418" s="205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  <c r="JD418"/>
      <c r="JE418"/>
      <c r="JF418"/>
      <c r="JG418"/>
      <c r="JH418"/>
      <c r="JI418"/>
      <c r="JJ418"/>
      <c r="JK418"/>
      <c r="JL418"/>
      <c r="JM418"/>
      <c r="JN418"/>
      <c r="JO418"/>
      <c r="JP418"/>
      <c r="JQ418"/>
      <c r="JR418"/>
      <c r="JS418"/>
      <c r="JT418"/>
      <c r="JU418"/>
      <c r="JV418"/>
      <c r="JW418"/>
      <c r="JX418"/>
      <c r="JY418"/>
      <c r="JZ418"/>
      <c r="KA418"/>
      <c r="KB418"/>
      <c r="KC418"/>
      <c r="KD418"/>
      <c r="KE418"/>
      <c r="KF418"/>
      <c r="KG418"/>
      <c r="KH418"/>
      <c r="KI418"/>
      <c r="KJ418"/>
      <c r="KK418"/>
      <c r="KL418"/>
      <c r="KM418"/>
      <c r="KN418"/>
      <c r="KO418"/>
      <c r="KP418"/>
      <c r="KQ418"/>
      <c r="KR418"/>
      <c r="KS418"/>
      <c r="KT418"/>
      <c r="KU418"/>
      <c r="KV418"/>
      <c r="KW418"/>
      <c r="KX418"/>
      <c r="KY418"/>
      <c r="KZ418"/>
      <c r="LA418"/>
      <c r="LB418"/>
      <c r="LC418"/>
      <c r="LD418"/>
      <c r="LE418"/>
      <c r="LF418"/>
      <c r="LG418"/>
      <c r="LH418"/>
      <c r="LI418"/>
      <c r="LJ418"/>
      <c r="LK418"/>
      <c r="LL418"/>
      <c r="LM418"/>
      <c r="LN418"/>
      <c r="LO418"/>
      <c r="LP418"/>
      <c r="LQ418"/>
      <c r="LR418"/>
      <c r="LS418"/>
      <c r="LT418"/>
      <c r="LU418"/>
      <c r="LV418"/>
      <c r="LW418"/>
      <c r="LX418"/>
      <c r="LY418"/>
      <c r="LZ418"/>
      <c r="MA418"/>
      <c r="MB418"/>
      <c r="MC418"/>
      <c r="MD418"/>
      <c r="ME418"/>
      <c r="MF418"/>
      <c r="MG418"/>
      <c r="MH418"/>
      <c r="MI418"/>
      <c r="MJ418"/>
      <c r="MK418"/>
      <c r="ML418"/>
      <c r="MM418"/>
      <c r="MN418"/>
      <c r="MO418"/>
      <c r="MP418"/>
      <c r="MQ418"/>
      <c r="MR418"/>
      <c r="MS418"/>
      <c r="MT418"/>
      <c r="MU418"/>
      <c r="MV418"/>
      <c r="MW418"/>
      <c r="MX418"/>
      <c r="MY418"/>
      <c r="MZ418"/>
      <c r="NA418"/>
      <c r="NB418"/>
      <c r="NC418"/>
      <c r="ND418"/>
      <c r="NE418"/>
      <c r="NF418"/>
      <c r="NG418"/>
      <c r="NH418"/>
      <c r="NI418"/>
      <c r="NJ418"/>
      <c r="NK418"/>
      <c r="NL418"/>
      <c r="NM418"/>
      <c r="NN418"/>
      <c r="NO418"/>
      <c r="NP418"/>
      <c r="NQ418"/>
      <c r="NR418"/>
      <c r="NS418"/>
      <c r="NT418"/>
      <c r="NU418"/>
      <c r="NV418"/>
      <c r="NW418"/>
      <c r="NX418"/>
      <c r="NY418"/>
      <c r="NZ418"/>
      <c r="OA418"/>
      <c r="OB418"/>
      <c r="OC418"/>
      <c r="OD418"/>
      <c r="OE418"/>
      <c r="OF418"/>
      <c r="OG418"/>
      <c r="OH418"/>
      <c r="OI418"/>
      <c r="OJ418"/>
      <c r="OK418"/>
      <c r="OL418"/>
      <c r="OM418"/>
      <c r="ON418"/>
      <c r="OO418"/>
      <c r="OP418"/>
      <c r="OQ418"/>
      <c r="OR418"/>
      <c r="OS418"/>
      <c r="OT418"/>
      <c r="OU418"/>
      <c r="OV418"/>
      <c r="OW418"/>
      <c r="OX418"/>
      <c r="OY418"/>
      <c r="OZ418"/>
      <c r="PA418"/>
      <c r="PB418"/>
      <c r="PC418"/>
      <c r="PD418"/>
      <c r="PE418"/>
      <c r="PF418"/>
      <c r="PG418"/>
      <c r="PH418"/>
      <c r="PI418"/>
      <c r="PJ418"/>
      <c r="PK418"/>
      <c r="PL418"/>
      <c r="PM418"/>
      <c r="PN418"/>
      <c r="PO418"/>
      <c r="PP418"/>
      <c r="PQ418"/>
      <c r="PR418"/>
      <c r="PS418"/>
      <c r="PT418"/>
      <c r="PU418"/>
      <c r="PV418"/>
      <c r="PW418"/>
      <c r="PX418"/>
      <c r="PY418"/>
      <c r="PZ418"/>
      <c r="QA418"/>
      <c r="QB418"/>
      <c r="QC418"/>
      <c r="QD418"/>
      <c r="QE418"/>
      <c r="QF418"/>
      <c r="QG418"/>
      <c r="QH418"/>
      <c r="QI418"/>
      <c r="QJ418"/>
      <c r="QK418"/>
      <c r="QL418"/>
      <c r="QM418"/>
      <c r="QN418"/>
      <c r="QO418"/>
      <c r="QP418"/>
      <c r="QQ418"/>
      <c r="QR418"/>
      <c r="QS418"/>
      <c r="QT418"/>
      <c r="QU418"/>
      <c r="QV418"/>
      <c r="QW418"/>
      <c r="QX418"/>
      <c r="QY418"/>
      <c r="QZ418"/>
      <c r="RA418"/>
      <c r="RB418"/>
      <c r="RC418"/>
      <c r="RD418"/>
      <c r="RE418"/>
      <c r="RF418"/>
      <c r="RG418"/>
      <c r="RH418"/>
      <c r="RI418"/>
      <c r="RJ418"/>
      <c r="RK418"/>
      <c r="RL418"/>
      <c r="RM418"/>
      <c r="RN418"/>
      <c r="RO418"/>
      <c r="RP418"/>
      <c r="RQ418"/>
    </row>
    <row r="419" spans="1:485" s="40" customFormat="1" x14ac:dyDescent="0.2">
      <c r="A419" s="46" t="s">
        <v>659</v>
      </c>
      <c r="B419" s="47" t="s">
        <v>660</v>
      </c>
      <c r="C419" s="47" t="s">
        <v>20</v>
      </c>
      <c r="D419" s="47" t="s">
        <v>672</v>
      </c>
      <c r="E419" s="26">
        <v>682885</v>
      </c>
      <c r="F419" s="131">
        <v>909767</v>
      </c>
      <c r="G419" s="2">
        <f t="shared" si="12"/>
        <v>226882</v>
      </c>
      <c r="H419" s="44">
        <f t="shared" si="13"/>
        <v>0.3322</v>
      </c>
      <c r="I419" s="200" t="s">
        <v>870</v>
      </c>
      <c r="J419" s="202" t="s">
        <v>870</v>
      </c>
      <c r="K419"/>
      <c r="L419"/>
      <c r="M419" s="47"/>
      <c r="N419" s="47"/>
      <c r="O419" s="47"/>
      <c r="P419" s="47"/>
      <c r="Q419" s="205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  <c r="JD419"/>
      <c r="JE419"/>
      <c r="JF419"/>
      <c r="JG419"/>
      <c r="JH419"/>
      <c r="JI419"/>
      <c r="JJ419"/>
      <c r="JK419"/>
      <c r="JL419"/>
      <c r="JM419"/>
      <c r="JN419"/>
      <c r="JO419"/>
      <c r="JP419"/>
      <c r="JQ419"/>
      <c r="JR419"/>
      <c r="JS419"/>
      <c r="JT419"/>
      <c r="JU419"/>
      <c r="JV419"/>
      <c r="JW419"/>
      <c r="JX419"/>
      <c r="JY419"/>
      <c r="JZ419"/>
      <c r="KA419"/>
      <c r="KB419"/>
      <c r="KC419"/>
      <c r="KD419"/>
      <c r="KE419"/>
      <c r="KF419"/>
      <c r="KG419"/>
      <c r="KH419"/>
      <c r="KI419"/>
      <c r="KJ419"/>
      <c r="KK419"/>
      <c r="KL419"/>
      <c r="KM419"/>
      <c r="KN419"/>
      <c r="KO419"/>
      <c r="KP419"/>
      <c r="KQ419"/>
      <c r="KR419"/>
      <c r="KS419"/>
      <c r="KT419"/>
      <c r="KU419"/>
      <c r="KV419"/>
      <c r="KW419"/>
      <c r="KX419"/>
      <c r="KY419"/>
      <c r="KZ419"/>
      <c r="LA419"/>
      <c r="LB419"/>
      <c r="LC419"/>
      <c r="LD419"/>
      <c r="LE419"/>
      <c r="LF419"/>
      <c r="LG419"/>
      <c r="LH419"/>
      <c r="LI419"/>
      <c r="LJ419"/>
      <c r="LK419"/>
      <c r="LL419"/>
      <c r="LM419"/>
      <c r="LN419"/>
      <c r="LO419"/>
      <c r="LP419"/>
      <c r="LQ419"/>
      <c r="LR419"/>
      <c r="LS419"/>
      <c r="LT419"/>
      <c r="LU419"/>
      <c r="LV419"/>
      <c r="LW419"/>
      <c r="LX419"/>
      <c r="LY419"/>
      <c r="LZ419"/>
      <c r="MA419"/>
      <c r="MB419"/>
      <c r="MC419"/>
      <c r="MD419"/>
      <c r="ME419"/>
      <c r="MF419"/>
      <c r="MG419"/>
      <c r="MH419"/>
      <c r="MI419"/>
      <c r="MJ419"/>
      <c r="MK419"/>
      <c r="ML419"/>
      <c r="MM419"/>
      <c r="MN419"/>
      <c r="MO419"/>
      <c r="MP419"/>
      <c r="MQ419"/>
      <c r="MR419"/>
      <c r="MS419"/>
      <c r="MT419"/>
      <c r="MU419"/>
      <c r="MV419"/>
      <c r="MW419"/>
      <c r="MX419"/>
      <c r="MY419"/>
      <c r="MZ419"/>
      <c r="NA419"/>
      <c r="NB419"/>
      <c r="NC419"/>
      <c r="ND419"/>
      <c r="NE419"/>
      <c r="NF419"/>
      <c r="NG419"/>
      <c r="NH419"/>
      <c r="NI419"/>
      <c r="NJ419"/>
      <c r="NK419"/>
      <c r="NL419"/>
      <c r="NM419"/>
      <c r="NN419"/>
      <c r="NO419"/>
      <c r="NP419"/>
      <c r="NQ419"/>
      <c r="NR419"/>
      <c r="NS419"/>
      <c r="NT419"/>
      <c r="NU419"/>
      <c r="NV419"/>
      <c r="NW419"/>
      <c r="NX419"/>
      <c r="NY419"/>
      <c r="NZ419"/>
      <c r="OA419"/>
      <c r="OB419"/>
      <c r="OC419"/>
      <c r="OD419"/>
      <c r="OE419"/>
      <c r="OF419"/>
      <c r="OG419"/>
      <c r="OH419"/>
      <c r="OI419"/>
      <c r="OJ419"/>
      <c r="OK419"/>
      <c r="OL419"/>
      <c r="OM419"/>
      <c r="ON419"/>
      <c r="OO419"/>
      <c r="OP419"/>
      <c r="OQ419"/>
      <c r="OR419"/>
      <c r="OS419"/>
      <c r="OT419"/>
      <c r="OU419"/>
      <c r="OV419"/>
      <c r="OW419"/>
      <c r="OX419"/>
      <c r="OY419"/>
      <c r="OZ419"/>
      <c r="PA419"/>
      <c r="PB419"/>
      <c r="PC419"/>
      <c r="PD419"/>
      <c r="PE419"/>
      <c r="PF419"/>
      <c r="PG419"/>
      <c r="PH419"/>
      <c r="PI419"/>
      <c r="PJ419"/>
      <c r="PK419"/>
      <c r="PL419"/>
      <c r="PM419"/>
      <c r="PN419"/>
      <c r="PO419"/>
      <c r="PP419"/>
      <c r="PQ419"/>
      <c r="PR419"/>
      <c r="PS419"/>
      <c r="PT419"/>
      <c r="PU419"/>
      <c r="PV419"/>
      <c r="PW419"/>
      <c r="PX419"/>
      <c r="PY419"/>
      <c r="PZ419"/>
      <c r="QA419"/>
      <c r="QB419"/>
      <c r="QC419"/>
      <c r="QD419"/>
      <c r="QE419"/>
      <c r="QF419"/>
      <c r="QG419"/>
      <c r="QH419"/>
      <c r="QI419"/>
      <c r="QJ419"/>
      <c r="QK419"/>
      <c r="QL419"/>
      <c r="QM419"/>
      <c r="QN419"/>
      <c r="QO419"/>
      <c r="QP419"/>
      <c r="QQ419"/>
      <c r="QR419"/>
      <c r="QS419"/>
      <c r="QT419"/>
      <c r="QU419"/>
      <c r="QV419"/>
      <c r="QW419"/>
      <c r="QX419"/>
      <c r="QY419"/>
      <c r="QZ419"/>
      <c r="RA419"/>
      <c r="RB419"/>
      <c r="RC419"/>
      <c r="RD419"/>
      <c r="RE419"/>
      <c r="RF419"/>
      <c r="RG419"/>
      <c r="RH419"/>
      <c r="RI419"/>
      <c r="RJ419"/>
      <c r="RK419"/>
      <c r="RL419"/>
      <c r="RM419"/>
      <c r="RN419"/>
      <c r="RO419"/>
      <c r="RP419"/>
      <c r="RQ419"/>
    </row>
    <row r="420" spans="1:485" s="40" customFormat="1" x14ac:dyDescent="0.2">
      <c r="A420" s="46" t="s">
        <v>659</v>
      </c>
      <c r="B420" s="47" t="s">
        <v>660</v>
      </c>
      <c r="C420" s="47" t="s">
        <v>673</v>
      </c>
      <c r="D420" s="47" t="s">
        <v>674</v>
      </c>
      <c r="E420" s="26">
        <v>1346226</v>
      </c>
      <c r="F420" s="131">
        <v>1454259</v>
      </c>
      <c r="G420" s="2">
        <f t="shared" si="12"/>
        <v>108033</v>
      </c>
      <c r="H420" s="44">
        <f t="shared" si="13"/>
        <v>8.0199999999999994E-2</v>
      </c>
      <c r="I420" s="200" t="s">
        <v>870</v>
      </c>
      <c r="J420" s="202" t="s">
        <v>870</v>
      </c>
      <c r="K420"/>
      <c r="L420"/>
      <c r="M420" s="47"/>
      <c r="N420" s="47"/>
      <c r="O420" s="47"/>
      <c r="P420" s="47"/>
      <c r="Q420" s="205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  <c r="MH420"/>
      <c r="MI420"/>
      <c r="MJ420"/>
      <c r="MK420"/>
      <c r="ML420"/>
      <c r="MM420"/>
      <c r="MN420"/>
      <c r="MO420"/>
      <c r="MP420"/>
      <c r="MQ420"/>
      <c r="MR420"/>
      <c r="MS420"/>
      <c r="MT420"/>
      <c r="MU420"/>
      <c r="MV420"/>
      <c r="MW420"/>
      <c r="MX420"/>
      <c r="MY420"/>
      <c r="MZ420"/>
      <c r="NA420"/>
      <c r="NB420"/>
      <c r="NC420"/>
      <c r="ND420"/>
      <c r="NE420"/>
      <c r="NF420"/>
      <c r="NG420"/>
      <c r="NH420"/>
      <c r="NI420"/>
      <c r="NJ420"/>
      <c r="NK420"/>
      <c r="NL420"/>
      <c r="NM420"/>
      <c r="NN420"/>
      <c r="NO420"/>
      <c r="NP420"/>
      <c r="NQ420"/>
      <c r="NR420"/>
      <c r="NS420"/>
      <c r="NT420"/>
      <c r="NU420"/>
      <c r="NV420"/>
      <c r="NW420"/>
      <c r="NX420"/>
      <c r="NY420"/>
      <c r="NZ420"/>
      <c r="OA420"/>
      <c r="OB420"/>
      <c r="OC420"/>
      <c r="OD420"/>
      <c r="OE420"/>
      <c r="OF420"/>
      <c r="OG420"/>
      <c r="OH420"/>
      <c r="OI420"/>
      <c r="OJ420"/>
      <c r="OK420"/>
      <c r="OL420"/>
      <c r="OM420"/>
      <c r="ON420"/>
      <c r="OO420"/>
      <c r="OP420"/>
      <c r="OQ420"/>
      <c r="OR420"/>
      <c r="OS420"/>
      <c r="OT420"/>
      <c r="OU420"/>
      <c r="OV420"/>
      <c r="OW420"/>
      <c r="OX420"/>
      <c r="OY420"/>
      <c r="OZ420"/>
      <c r="PA420"/>
      <c r="PB420"/>
      <c r="PC420"/>
      <c r="PD420"/>
      <c r="PE420"/>
      <c r="PF420"/>
      <c r="PG420"/>
      <c r="PH420"/>
      <c r="PI420"/>
      <c r="PJ420"/>
      <c r="PK420"/>
      <c r="PL420"/>
      <c r="PM420"/>
      <c r="PN420"/>
      <c r="PO420"/>
      <c r="PP420"/>
      <c r="PQ420"/>
      <c r="PR420"/>
      <c r="PS420"/>
      <c r="PT420"/>
      <c r="PU420"/>
      <c r="PV420"/>
      <c r="PW420"/>
      <c r="PX420"/>
      <c r="PY420"/>
      <c r="PZ420"/>
      <c r="QA420"/>
      <c r="QB420"/>
      <c r="QC420"/>
      <c r="QD420"/>
      <c r="QE420"/>
      <c r="QF420"/>
      <c r="QG420"/>
      <c r="QH420"/>
      <c r="QI420"/>
      <c r="QJ420"/>
      <c r="QK420"/>
      <c r="QL420"/>
      <c r="QM420"/>
      <c r="QN420"/>
      <c r="QO420"/>
      <c r="QP420"/>
      <c r="QQ420"/>
      <c r="QR420"/>
      <c r="QS420"/>
      <c r="QT420"/>
      <c r="QU420"/>
      <c r="QV420"/>
      <c r="QW420"/>
      <c r="QX420"/>
      <c r="QY420"/>
      <c r="QZ420"/>
      <c r="RA420"/>
      <c r="RB420"/>
      <c r="RC420"/>
      <c r="RD420"/>
      <c r="RE420"/>
      <c r="RF420"/>
      <c r="RG420"/>
      <c r="RH420"/>
      <c r="RI420"/>
      <c r="RJ420"/>
      <c r="RK420"/>
      <c r="RL420"/>
      <c r="RM420"/>
      <c r="RN420"/>
      <c r="RO420"/>
      <c r="RP420"/>
      <c r="RQ420"/>
    </row>
    <row r="421" spans="1:485" s="40" customFormat="1" x14ac:dyDescent="0.2">
      <c r="A421" s="46" t="s">
        <v>659</v>
      </c>
      <c r="B421" s="47" t="s">
        <v>660</v>
      </c>
      <c r="C421" s="47" t="s">
        <v>22</v>
      </c>
      <c r="D421" s="47" t="s">
        <v>675</v>
      </c>
      <c r="E421" s="26">
        <v>1914364</v>
      </c>
      <c r="F421" s="131">
        <v>1998000</v>
      </c>
      <c r="G421" s="2">
        <f t="shared" si="12"/>
        <v>83636</v>
      </c>
      <c r="H421" s="44">
        <f t="shared" si="13"/>
        <v>4.3700000000000003E-2</v>
      </c>
      <c r="I421" s="200" t="s">
        <v>870</v>
      </c>
      <c r="J421" s="202" t="s">
        <v>870</v>
      </c>
      <c r="K421"/>
      <c r="L421"/>
      <c r="M421" s="47"/>
      <c r="N421" s="47"/>
      <c r="O421" s="47"/>
      <c r="P421" s="47"/>
      <c r="Q421" s="205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  <c r="JD421"/>
      <c r="JE421"/>
      <c r="JF421"/>
      <c r="JG421"/>
      <c r="JH421"/>
      <c r="JI421"/>
      <c r="JJ421"/>
      <c r="JK421"/>
      <c r="JL421"/>
      <c r="JM421"/>
      <c r="JN421"/>
      <c r="JO421"/>
      <c r="JP421"/>
      <c r="JQ421"/>
      <c r="JR421"/>
      <c r="JS421"/>
      <c r="JT421"/>
      <c r="JU421"/>
      <c r="JV421"/>
      <c r="JW421"/>
      <c r="JX421"/>
      <c r="JY421"/>
      <c r="JZ421"/>
      <c r="KA421"/>
      <c r="KB421"/>
      <c r="KC421"/>
      <c r="KD421"/>
      <c r="KE421"/>
      <c r="KF421"/>
      <c r="KG421"/>
      <c r="KH421"/>
      <c r="KI421"/>
      <c r="KJ421"/>
      <c r="KK421"/>
      <c r="KL421"/>
      <c r="KM421"/>
      <c r="KN421"/>
      <c r="KO421"/>
      <c r="KP421"/>
      <c r="KQ421"/>
      <c r="KR421"/>
      <c r="KS421"/>
      <c r="KT421"/>
      <c r="KU421"/>
      <c r="KV421"/>
      <c r="KW421"/>
      <c r="KX421"/>
      <c r="KY421"/>
      <c r="KZ421"/>
      <c r="LA421"/>
      <c r="LB421"/>
      <c r="LC421"/>
      <c r="LD421"/>
      <c r="LE421"/>
      <c r="LF421"/>
      <c r="LG421"/>
      <c r="LH421"/>
      <c r="LI421"/>
      <c r="LJ421"/>
      <c r="LK421"/>
      <c r="LL421"/>
      <c r="LM421"/>
      <c r="LN421"/>
      <c r="LO421"/>
      <c r="LP421"/>
      <c r="LQ421"/>
      <c r="LR421"/>
      <c r="LS421"/>
      <c r="LT421"/>
      <c r="LU421"/>
      <c r="LV421"/>
      <c r="LW421"/>
      <c r="LX421"/>
      <c r="LY421"/>
      <c r="LZ421"/>
      <c r="MA421"/>
      <c r="MB421"/>
      <c r="MC421"/>
      <c r="MD421"/>
      <c r="ME421"/>
      <c r="MF421"/>
      <c r="MG421"/>
      <c r="MH421"/>
      <c r="MI421"/>
      <c r="MJ421"/>
      <c r="MK421"/>
      <c r="ML421"/>
      <c r="MM421"/>
      <c r="MN421"/>
      <c r="MO421"/>
      <c r="MP421"/>
      <c r="MQ421"/>
      <c r="MR421"/>
      <c r="MS421"/>
      <c r="MT421"/>
      <c r="MU421"/>
      <c r="MV421"/>
      <c r="MW421"/>
      <c r="MX421"/>
      <c r="MY421"/>
      <c r="MZ421"/>
      <c r="NA421"/>
      <c r="NB421"/>
      <c r="NC421"/>
      <c r="ND421"/>
      <c r="NE421"/>
      <c r="NF421"/>
      <c r="NG421"/>
      <c r="NH421"/>
      <c r="NI421"/>
      <c r="NJ421"/>
      <c r="NK421"/>
      <c r="NL421"/>
      <c r="NM421"/>
      <c r="NN421"/>
      <c r="NO421"/>
      <c r="NP421"/>
      <c r="NQ421"/>
      <c r="NR421"/>
      <c r="NS421"/>
      <c r="NT421"/>
      <c r="NU421"/>
      <c r="NV421"/>
      <c r="NW421"/>
      <c r="NX421"/>
      <c r="NY421"/>
      <c r="NZ421"/>
      <c r="OA421"/>
      <c r="OB421"/>
      <c r="OC421"/>
      <c r="OD421"/>
      <c r="OE421"/>
      <c r="OF421"/>
      <c r="OG421"/>
      <c r="OH421"/>
      <c r="OI421"/>
      <c r="OJ421"/>
      <c r="OK421"/>
      <c r="OL421"/>
      <c r="OM421"/>
      <c r="ON421"/>
      <c r="OO421"/>
      <c r="OP421"/>
      <c r="OQ421"/>
      <c r="OR421"/>
      <c r="OS421"/>
      <c r="OT421"/>
      <c r="OU421"/>
      <c r="OV421"/>
      <c r="OW421"/>
      <c r="OX421"/>
      <c r="OY421"/>
      <c r="OZ421"/>
      <c r="PA421"/>
      <c r="PB421"/>
      <c r="PC421"/>
      <c r="PD421"/>
      <c r="PE421"/>
      <c r="PF421"/>
      <c r="PG421"/>
      <c r="PH421"/>
      <c r="PI421"/>
      <c r="PJ421"/>
      <c r="PK421"/>
      <c r="PL421"/>
      <c r="PM421"/>
      <c r="PN421"/>
      <c r="PO421"/>
      <c r="PP421"/>
      <c r="PQ421"/>
      <c r="PR421"/>
      <c r="PS421"/>
      <c r="PT421"/>
      <c r="PU421"/>
      <c r="PV421"/>
      <c r="PW421"/>
      <c r="PX421"/>
      <c r="PY421"/>
      <c r="PZ421"/>
      <c r="QA421"/>
      <c r="QB421"/>
      <c r="QC421"/>
      <c r="QD421"/>
      <c r="QE421"/>
      <c r="QF421"/>
      <c r="QG421"/>
      <c r="QH421"/>
      <c r="QI421"/>
      <c r="QJ421"/>
      <c r="QK421"/>
      <c r="QL421"/>
      <c r="QM421"/>
      <c r="QN421"/>
      <c r="QO421"/>
      <c r="QP421"/>
      <c r="QQ421"/>
      <c r="QR421"/>
      <c r="QS421"/>
      <c r="QT421"/>
      <c r="QU421"/>
      <c r="QV421"/>
      <c r="QW421"/>
      <c r="QX421"/>
      <c r="QY421"/>
      <c r="QZ421"/>
      <c r="RA421"/>
      <c r="RB421"/>
      <c r="RC421"/>
      <c r="RD421"/>
      <c r="RE421"/>
      <c r="RF421"/>
      <c r="RG421"/>
      <c r="RH421"/>
      <c r="RI421"/>
      <c r="RJ421"/>
      <c r="RK421"/>
      <c r="RL421"/>
      <c r="RM421"/>
      <c r="RN421"/>
      <c r="RO421"/>
      <c r="RP421"/>
      <c r="RQ421"/>
    </row>
    <row r="422" spans="1:485" s="40" customFormat="1" x14ac:dyDescent="0.2">
      <c r="A422" s="46" t="s">
        <v>659</v>
      </c>
      <c r="B422" s="47" t="s">
        <v>660</v>
      </c>
      <c r="C422" s="47" t="s">
        <v>676</v>
      </c>
      <c r="D422" s="47" t="s">
        <v>677</v>
      </c>
      <c r="E422" s="26">
        <v>563890</v>
      </c>
      <c r="F422" s="131">
        <v>660582</v>
      </c>
      <c r="G422" s="2">
        <f t="shared" si="12"/>
        <v>96692</v>
      </c>
      <c r="H422" s="44">
        <f t="shared" si="13"/>
        <v>0.17150000000000001</v>
      </c>
      <c r="I422" s="200" t="s">
        <v>870</v>
      </c>
      <c r="J422" s="202" t="s">
        <v>870</v>
      </c>
      <c r="K422"/>
      <c r="L422"/>
      <c r="M422" s="47"/>
      <c r="N422" s="47"/>
      <c r="O422" s="47"/>
      <c r="P422" s="47"/>
      <c r="Q422" s="205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  <c r="JD422"/>
      <c r="JE422"/>
      <c r="JF422"/>
      <c r="JG422"/>
      <c r="JH422"/>
      <c r="JI422"/>
      <c r="JJ422"/>
      <c r="JK422"/>
      <c r="JL422"/>
      <c r="JM422"/>
      <c r="JN422"/>
      <c r="JO422"/>
      <c r="JP422"/>
      <c r="JQ422"/>
      <c r="JR422"/>
      <c r="JS422"/>
      <c r="JT422"/>
      <c r="JU422"/>
      <c r="JV422"/>
      <c r="JW422"/>
      <c r="JX422"/>
      <c r="JY422"/>
      <c r="JZ422"/>
      <c r="KA422"/>
      <c r="KB422"/>
      <c r="KC422"/>
      <c r="KD422"/>
      <c r="KE422"/>
      <c r="KF422"/>
      <c r="KG422"/>
      <c r="KH422"/>
      <c r="KI422"/>
      <c r="KJ422"/>
      <c r="KK422"/>
      <c r="KL422"/>
      <c r="KM422"/>
      <c r="KN422"/>
      <c r="KO422"/>
      <c r="KP422"/>
      <c r="KQ422"/>
      <c r="KR422"/>
      <c r="KS422"/>
      <c r="KT422"/>
      <c r="KU422"/>
      <c r="KV422"/>
      <c r="KW422"/>
      <c r="KX422"/>
      <c r="KY422"/>
      <c r="KZ422"/>
      <c r="LA422"/>
      <c r="LB422"/>
      <c r="LC422"/>
      <c r="LD422"/>
      <c r="LE422"/>
      <c r="LF422"/>
      <c r="LG422"/>
      <c r="LH422"/>
      <c r="LI422"/>
      <c r="LJ422"/>
      <c r="LK422"/>
      <c r="LL422"/>
      <c r="LM422"/>
      <c r="LN422"/>
      <c r="LO422"/>
      <c r="LP422"/>
      <c r="LQ422"/>
      <c r="LR422"/>
      <c r="LS422"/>
      <c r="LT422"/>
      <c r="LU422"/>
      <c r="LV422"/>
      <c r="LW422"/>
      <c r="LX422"/>
      <c r="LY422"/>
      <c r="LZ422"/>
      <c r="MA422"/>
      <c r="MB422"/>
      <c r="MC422"/>
      <c r="MD422"/>
      <c r="ME422"/>
      <c r="MF422"/>
      <c r="MG422"/>
      <c r="MH422"/>
      <c r="MI422"/>
      <c r="MJ422"/>
      <c r="MK422"/>
      <c r="ML422"/>
      <c r="MM422"/>
      <c r="MN422"/>
      <c r="MO422"/>
      <c r="MP422"/>
      <c r="MQ422"/>
      <c r="MR422"/>
      <c r="MS422"/>
      <c r="MT422"/>
      <c r="MU422"/>
      <c r="MV422"/>
      <c r="MW422"/>
      <c r="MX422"/>
      <c r="MY422"/>
      <c r="MZ422"/>
      <c r="NA422"/>
      <c r="NB422"/>
      <c r="NC422"/>
      <c r="ND422"/>
      <c r="NE422"/>
      <c r="NF422"/>
      <c r="NG422"/>
      <c r="NH422"/>
      <c r="NI422"/>
      <c r="NJ422"/>
      <c r="NK422"/>
      <c r="NL422"/>
      <c r="NM422"/>
      <c r="NN422"/>
      <c r="NO422"/>
      <c r="NP422"/>
      <c r="NQ422"/>
      <c r="NR422"/>
      <c r="NS422"/>
      <c r="NT422"/>
      <c r="NU422"/>
      <c r="NV422"/>
      <c r="NW422"/>
      <c r="NX422"/>
      <c r="NY422"/>
      <c r="NZ422"/>
      <c r="OA422"/>
      <c r="OB422"/>
      <c r="OC422"/>
      <c r="OD422"/>
      <c r="OE422"/>
      <c r="OF422"/>
      <c r="OG422"/>
      <c r="OH422"/>
      <c r="OI422"/>
      <c r="OJ422"/>
      <c r="OK422"/>
      <c r="OL422"/>
      <c r="OM422"/>
      <c r="ON422"/>
      <c r="OO422"/>
      <c r="OP422"/>
      <c r="OQ422"/>
      <c r="OR422"/>
      <c r="OS422"/>
      <c r="OT422"/>
      <c r="OU422"/>
      <c r="OV422"/>
      <c r="OW422"/>
      <c r="OX422"/>
      <c r="OY422"/>
      <c r="OZ422"/>
      <c r="PA422"/>
      <c r="PB422"/>
      <c r="PC422"/>
      <c r="PD422"/>
      <c r="PE422"/>
      <c r="PF422"/>
      <c r="PG422"/>
      <c r="PH422"/>
      <c r="PI422"/>
      <c r="PJ422"/>
      <c r="PK422"/>
      <c r="PL422"/>
      <c r="PM422"/>
      <c r="PN422"/>
      <c r="PO422"/>
      <c r="PP422"/>
      <c r="PQ422"/>
      <c r="PR422"/>
      <c r="PS422"/>
      <c r="PT422"/>
      <c r="PU422"/>
      <c r="PV422"/>
      <c r="PW422"/>
      <c r="PX422"/>
      <c r="PY422"/>
      <c r="PZ422"/>
      <c r="QA422"/>
      <c r="QB422"/>
      <c r="QC422"/>
      <c r="QD422"/>
      <c r="QE422"/>
      <c r="QF422"/>
      <c r="QG422"/>
      <c r="QH422"/>
      <c r="QI422"/>
      <c r="QJ422"/>
      <c r="QK422"/>
      <c r="QL422"/>
      <c r="QM422"/>
      <c r="QN422"/>
      <c r="QO422"/>
      <c r="QP422"/>
      <c r="QQ422"/>
      <c r="QR422"/>
      <c r="QS422"/>
      <c r="QT422"/>
      <c r="QU422"/>
      <c r="QV422"/>
      <c r="QW422"/>
      <c r="QX422"/>
      <c r="QY422"/>
      <c r="QZ422"/>
      <c r="RA422"/>
      <c r="RB422"/>
      <c r="RC422"/>
      <c r="RD422"/>
      <c r="RE422"/>
      <c r="RF422"/>
      <c r="RG422"/>
      <c r="RH422"/>
      <c r="RI422"/>
      <c r="RJ422"/>
      <c r="RK422"/>
      <c r="RL422"/>
      <c r="RM422"/>
      <c r="RN422"/>
      <c r="RO422"/>
      <c r="RP422"/>
      <c r="RQ422"/>
    </row>
    <row r="423" spans="1:485" s="40" customFormat="1" x14ac:dyDescent="0.2">
      <c r="A423" s="46" t="s">
        <v>659</v>
      </c>
      <c r="B423" s="47" t="s">
        <v>660</v>
      </c>
      <c r="C423" s="47" t="s">
        <v>71</v>
      </c>
      <c r="D423" s="47" t="s">
        <v>678</v>
      </c>
      <c r="E423" s="26">
        <v>11035989</v>
      </c>
      <c r="F423" s="131">
        <v>11809455</v>
      </c>
      <c r="G423" s="2">
        <f t="shared" si="12"/>
        <v>773466</v>
      </c>
      <c r="H423" s="44">
        <f t="shared" si="13"/>
        <v>7.0099999999999996E-2</v>
      </c>
      <c r="I423" s="200" t="s">
        <v>870</v>
      </c>
      <c r="J423" s="202" t="s">
        <v>870</v>
      </c>
      <c r="K423"/>
      <c r="L423"/>
      <c r="M423" s="47"/>
      <c r="N423" s="47"/>
      <c r="O423" s="47"/>
      <c r="P423" s="47"/>
      <c r="Q423" s="205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</row>
    <row r="424" spans="1:485" s="40" customFormat="1" x14ac:dyDescent="0.2">
      <c r="A424" s="46" t="s">
        <v>679</v>
      </c>
      <c r="B424" s="47" t="s">
        <v>680</v>
      </c>
      <c r="C424" s="47" t="s">
        <v>26</v>
      </c>
      <c r="D424" s="47" t="s">
        <v>681</v>
      </c>
      <c r="E424" s="26">
        <v>1667207</v>
      </c>
      <c r="F424" s="131">
        <v>1709225</v>
      </c>
      <c r="G424" s="2">
        <f t="shared" si="12"/>
        <v>42018</v>
      </c>
      <c r="H424" s="44">
        <f t="shared" si="13"/>
        <v>2.52E-2</v>
      </c>
      <c r="I424" s="200" t="s">
        <v>870</v>
      </c>
      <c r="J424" s="202" t="s">
        <v>870</v>
      </c>
      <c r="K424"/>
      <c r="L424"/>
      <c r="M424" s="47"/>
      <c r="N424" s="47"/>
      <c r="O424" s="47"/>
      <c r="P424" s="47"/>
      <c r="Q424" s="205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  <c r="JD424"/>
      <c r="JE424"/>
      <c r="JF424"/>
      <c r="JG424"/>
      <c r="JH424"/>
      <c r="JI424"/>
      <c r="JJ424"/>
      <c r="JK424"/>
      <c r="JL424"/>
      <c r="JM424"/>
      <c r="JN424"/>
      <c r="JO424"/>
      <c r="JP424"/>
      <c r="JQ424"/>
      <c r="JR424"/>
      <c r="JS424"/>
      <c r="JT424"/>
      <c r="JU424"/>
      <c r="JV424"/>
      <c r="JW424"/>
      <c r="JX424"/>
      <c r="JY424"/>
      <c r="JZ424"/>
      <c r="KA424"/>
      <c r="KB424"/>
      <c r="KC424"/>
      <c r="KD424"/>
      <c r="KE424"/>
      <c r="KF424"/>
      <c r="KG424"/>
      <c r="KH424"/>
      <c r="KI424"/>
      <c r="KJ424"/>
      <c r="KK424"/>
      <c r="KL424"/>
      <c r="KM424"/>
      <c r="KN424"/>
      <c r="KO424"/>
      <c r="KP424"/>
      <c r="KQ424"/>
      <c r="KR424"/>
      <c r="KS424"/>
      <c r="KT424"/>
      <c r="KU424"/>
      <c r="KV424"/>
      <c r="KW424"/>
      <c r="KX424"/>
      <c r="KY424"/>
      <c r="KZ424"/>
      <c r="LA424"/>
      <c r="LB424"/>
      <c r="LC424"/>
      <c r="LD424"/>
      <c r="LE424"/>
      <c r="LF424"/>
      <c r="LG424"/>
      <c r="LH424"/>
      <c r="LI424"/>
      <c r="LJ424"/>
      <c r="LK424"/>
      <c r="LL424"/>
      <c r="LM424"/>
      <c r="LN424"/>
      <c r="LO424"/>
      <c r="LP424"/>
      <c r="LQ424"/>
      <c r="LR424"/>
      <c r="LS424"/>
      <c r="LT424"/>
      <c r="LU424"/>
      <c r="LV424"/>
      <c r="LW424"/>
      <c r="LX424"/>
      <c r="LY424"/>
      <c r="LZ424"/>
      <c r="MA424"/>
      <c r="MB424"/>
      <c r="MC424"/>
      <c r="MD424"/>
      <c r="ME424"/>
      <c r="MF424"/>
      <c r="MG424"/>
      <c r="MH424"/>
      <c r="MI424"/>
      <c r="MJ424"/>
      <c r="MK424"/>
      <c r="ML424"/>
      <c r="MM424"/>
      <c r="MN424"/>
      <c r="MO424"/>
      <c r="MP424"/>
      <c r="MQ424"/>
      <c r="MR424"/>
      <c r="MS424"/>
      <c r="MT424"/>
      <c r="MU424"/>
      <c r="MV424"/>
      <c r="MW424"/>
      <c r="MX424"/>
      <c r="MY424"/>
      <c r="MZ424"/>
      <c r="NA424"/>
      <c r="NB424"/>
      <c r="NC424"/>
      <c r="ND424"/>
      <c r="NE424"/>
      <c r="NF424"/>
      <c r="NG424"/>
      <c r="NH424"/>
      <c r="NI424"/>
      <c r="NJ424"/>
      <c r="NK424"/>
      <c r="NL424"/>
      <c r="NM424"/>
      <c r="NN424"/>
      <c r="NO424"/>
      <c r="NP424"/>
      <c r="NQ424"/>
      <c r="NR424"/>
      <c r="NS424"/>
      <c r="NT424"/>
      <c r="NU424"/>
      <c r="NV424"/>
      <c r="NW424"/>
      <c r="NX424"/>
      <c r="NY424"/>
      <c r="NZ424"/>
      <c r="OA424"/>
      <c r="OB424"/>
      <c r="OC424"/>
      <c r="OD424"/>
      <c r="OE424"/>
      <c r="OF424"/>
      <c r="OG424"/>
      <c r="OH424"/>
      <c r="OI424"/>
      <c r="OJ424"/>
      <c r="OK424"/>
      <c r="OL424"/>
      <c r="OM424"/>
      <c r="ON424"/>
      <c r="OO424"/>
      <c r="OP424"/>
      <c r="OQ424"/>
      <c r="OR424"/>
      <c r="OS424"/>
      <c r="OT424"/>
      <c r="OU424"/>
      <c r="OV424"/>
      <c r="OW424"/>
      <c r="OX424"/>
      <c r="OY424"/>
      <c r="OZ424"/>
      <c r="PA424"/>
      <c r="PB424"/>
      <c r="PC424"/>
      <c r="PD424"/>
      <c r="PE424"/>
      <c r="PF424"/>
      <c r="PG424"/>
      <c r="PH424"/>
      <c r="PI424"/>
      <c r="PJ424"/>
      <c r="PK424"/>
      <c r="PL424"/>
      <c r="PM424"/>
      <c r="PN424"/>
      <c r="PO424"/>
      <c r="PP424"/>
      <c r="PQ424"/>
      <c r="PR424"/>
      <c r="PS424"/>
      <c r="PT424"/>
      <c r="PU424"/>
      <c r="PV424"/>
      <c r="PW424"/>
      <c r="PX424"/>
      <c r="PY424"/>
      <c r="PZ424"/>
      <c r="QA424"/>
      <c r="QB424"/>
      <c r="QC424"/>
      <c r="QD424"/>
      <c r="QE424"/>
      <c r="QF424"/>
      <c r="QG424"/>
      <c r="QH424"/>
      <c r="QI424"/>
      <c r="QJ424"/>
      <c r="QK424"/>
      <c r="QL424"/>
      <c r="QM424"/>
      <c r="QN424"/>
      <c r="QO424"/>
      <c r="QP424"/>
      <c r="QQ424"/>
      <c r="QR424"/>
      <c r="QS424"/>
      <c r="QT424"/>
      <c r="QU424"/>
      <c r="QV424"/>
      <c r="QW424"/>
      <c r="QX424"/>
      <c r="QY424"/>
      <c r="QZ424"/>
      <c r="RA424"/>
      <c r="RB424"/>
      <c r="RC424"/>
      <c r="RD424"/>
      <c r="RE424"/>
      <c r="RF424"/>
      <c r="RG424"/>
      <c r="RH424"/>
      <c r="RI424"/>
      <c r="RJ424"/>
      <c r="RK424"/>
      <c r="RL424"/>
      <c r="RM424"/>
      <c r="RN424"/>
      <c r="RO424"/>
      <c r="RP424"/>
      <c r="RQ424"/>
    </row>
    <row r="425" spans="1:485" s="40" customFormat="1" x14ac:dyDescent="0.2">
      <c r="A425" s="46" t="s">
        <v>679</v>
      </c>
      <c r="B425" s="47" t="s">
        <v>680</v>
      </c>
      <c r="C425" s="47" t="s">
        <v>67</v>
      </c>
      <c r="D425" s="47" t="s">
        <v>682</v>
      </c>
      <c r="E425" s="26">
        <v>2337285</v>
      </c>
      <c r="F425" s="131">
        <v>2444838</v>
      </c>
      <c r="G425" s="2">
        <f t="shared" si="12"/>
        <v>107553</v>
      </c>
      <c r="H425" s="44">
        <f t="shared" si="13"/>
        <v>4.5999999999999999E-2</v>
      </c>
      <c r="I425" s="200" t="s">
        <v>870</v>
      </c>
      <c r="J425" s="202" t="s">
        <v>870</v>
      </c>
      <c r="K425"/>
      <c r="L425"/>
      <c r="M425" s="47"/>
      <c r="N425" s="47"/>
      <c r="O425" s="47"/>
      <c r="P425" s="47"/>
      <c r="Q425" s="20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  <c r="JD425"/>
      <c r="JE425"/>
      <c r="JF425"/>
      <c r="JG425"/>
      <c r="JH425"/>
      <c r="JI425"/>
      <c r="JJ425"/>
      <c r="JK425"/>
      <c r="JL425"/>
      <c r="JM425"/>
      <c r="JN425"/>
      <c r="JO425"/>
      <c r="JP425"/>
      <c r="JQ425"/>
      <c r="JR425"/>
      <c r="JS425"/>
      <c r="JT425"/>
      <c r="JU425"/>
      <c r="JV425"/>
      <c r="JW425"/>
      <c r="JX425"/>
      <c r="JY425"/>
      <c r="JZ425"/>
      <c r="KA425"/>
      <c r="KB425"/>
      <c r="KC425"/>
      <c r="KD425"/>
      <c r="KE425"/>
      <c r="KF425"/>
      <c r="KG425"/>
      <c r="KH425"/>
      <c r="KI425"/>
      <c r="KJ425"/>
      <c r="KK425"/>
      <c r="KL425"/>
      <c r="KM425"/>
      <c r="KN425"/>
      <c r="KO425"/>
      <c r="KP425"/>
      <c r="KQ425"/>
      <c r="KR425"/>
      <c r="KS425"/>
      <c r="KT425"/>
      <c r="KU425"/>
      <c r="KV425"/>
      <c r="KW425"/>
      <c r="KX425"/>
      <c r="KY425"/>
      <c r="KZ425"/>
      <c r="LA425"/>
      <c r="LB425"/>
      <c r="LC425"/>
      <c r="LD425"/>
      <c r="LE425"/>
      <c r="LF425"/>
      <c r="LG425"/>
      <c r="LH425"/>
      <c r="LI425"/>
      <c r="LJ425"/>
      <c r="LK425"/>
      <c r="LL425"/>
      <c r="LM425"/>
      <c r="LN425"/>
      <c r="LO425"/>
      <c r="LP425"/>
      <c r="LQ425"/>
      <c r="LR425"/>
      <c r="LS425"/>
      <c r="LT425"/>
      <c r="LU425"/>
      <c r="LV425"/>
      <c r="LW425"/>
      <c r="LX425"/>
      <c r="LY425"/>
      <c r="LZ425"/>
      <c r="MA425"/>
      <c r="MB425"/>
      <c r="MC425"/>
      <c r="MD425"/>
      <c r="ME425"/>
      <c r="MF425"/>
      <c r="MG425"/>
      <c r="MH425"/>
      <c r="MI425"/>
      <c r="MJ425"/>
      <c r="MK425"/>
      <c r="ML425"/>
      <c r="MM425"/>
      <c r="MN425"/>
      <c r="MO425"/>
      <c r="MP425"/>
      <c r="MQ425"/>
      <c r="MR425"/>
      <c r="MS425"/>
      <c r="MT425"/>
      <c r="MU425"/>
      <c r="MV425"/>
      <c r="MW425"/>
      <c r="MX425"/>
      <c r="MY425"/>
      <c r="MZ425"/>
      <c r="NA425"/>
      <c r="NB425"/>
      <c r="NC425"/>
      <c r="ND425"/>
      <c r="NE425"/>
      <c r="NF425"/>
      <c r="NG425"/>
      <c r="NH425"/>
      <c r="NI425"/>
      <c r="NJ425"/>
      <c r="NK425"/>
      <c r="NL425"/>
      <c r="NM425"/>
      <c r="NN425"/>
      <c r="NO425"/>
      <c r="NP425"/>
      <c r="NQ425"/>
      <c r="NR425"/>
      <c r="NS425"/>
      <c r="NT425"/>
      <c r="NU425"/>
      <c r="NV425"/>
      <c r="NW425"/>
      <c r="NX425"/>
      <c r="NY425"/>
      <c r="NZ425"/>
      <c r="OA425"/>
      <c r="OB425"/>
      <c r="OC425"/>
      <c r="OD425"/>
      <c r="OE425"/>
      <c r="OF425"/>
      <c r="OG425"/>
      <c r="OH425"/>
      <c r="OI425"/>
      <c r="OJ425"/>
      <c r="OK425"/>
      <c r="OL425"/>
      <c r="OM425"/>
      <c r="ON425"/>
      <c r="OO425"/>
      <c r="OP425"/>
      <c r="OQ425"/>
      <c r="OR425"/>
      <c r="OS425"/>
      <c r="OT425"/>
      <c r="OU425"/>
      <c r="OV425"/>
      <c r="OW425"/>
      <c r="OX425"/>
      <c r="OY425"/>
      <c r="OZ425"/>
      <c r="PA425"/>
      <c r="PB425"/>
      <c r="PC425"/>
      <c r="PD425"/>
      <c r="PE425"/>
      <c r="PF425"/>
      <c r="PG425"/>
      <c r="PH425"/>
      <c r="PI425"/>
      <c r="PJ425"/>
      <c r="PK425"/>
      <c r="PL425"/>
      <c r="PM425"/>
      <c r="PN425"/>
      <c r="PO425"/>
      <c r="PP425"/>
      <c r="PQ425"/>
      <c r="PR425"/>
      <c r="PS425"/>
      <c r="PT425"/>
      <c r="PU425"/>
      <c r="PV425"/>
      <c r="PW425"/>
      <c r="PX425"/>
      <c r="PY425"/>
      <c r="PZ425"/>
      <c r="QA425"/>
      <c r="QB425"/>
      <c r="QC425"/>
      <c r="QD425"/>
      <c r="QE425"/>
      <c r="QF425"/>
      <c r="QG425"/>
      <c r="QH425"/>
      <c r="QI425"/>
      <c r="QJ425"/>
      <c r="QK425"/>
      <c r="QL425"/>
      <c r="QM425"/>
      <c r="QN425"/>
      <c r="QO425"/>
      <c r="QP425"/>
      <c r="QQ425"/>
      <c r="QR425"/>
      <c r="QS425"/>
      <c r="QT425"/>
      <c r="QU425"/>
      <c r="QV425"/>
      <c r="QW425"/>
      <c r="QX425"/>
      <c r="QY425"/>
      <c r="QZ425"/>
      <c r="RA425"/>
      <c r="RB425"/>
      <c r="RC425"/>
      <c r="RD425"/>
      <c r="RE425"/>
      <c r="RF425"/>
      <c r="RG425"/>
      <c r="RH425"/>
      <c r="RI425"/>
      <c r="RJ425"/>
      <c r="RK425"/>
      <c r="RL425"/>
      <c r="RM425"/>
      <c r="RN425"/>
      <c r="RO425"/>
      <c r="RP425"/>
      <c r="RQ425"/>
    </row>
    <row r="426" spans="1:485" s="40" customFormat="1" x14ac:dyDescent="0.2">
      <c r="A426" s="46" t="s">
        <v>679</v>
      </c>
      <c r="B426" s="47" t="s">
        <v>680</v>
      </c>
      <c r="C426" s="47" t="s">
        <v>168</v>
      </c>
      <c r="D426" s="47" t="s">
        <v>683</v>
      </c>
      <c r="E426" s="26">
        <v>7644709</v>
      </c>
      <c r="F426" s="131">
        <v>7922966</v>
      </c>
      <c r="G426" s="2">
        <f t="shared" si="12"/>
        <v>278257</v>
      </c>
      <c r="H426" s="44">
        <f t="shared" si="13"/>
        <v>3.6400000000000002E-2</v>
      </c>
      <c r="I426" s="200" t="s">
        <v>870</v>
      </c>
      <c r="J426" s="202" t="s">
        <v>870</v>
      </c>
      <c r="K426"/>
      <c r="L426"/>
      <c r="M426" s="47"/>
      <c r="N426" s="47"/>
      <c r="O426" s="47"/>
      <c r="P426" s="47"/>
      <c r="Q426" s="205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  <c r="JD426"/>
      <c r="JE426"/>
      <c r="JF426"/>
      <c r="JG426"/>
      <c r="JH426"/>
      <c r="JI426"/>
      <c r="JJ426"/>
      <c r="JK426"/>
      <c r="JL426"/>
      <c r="JM426"/>
      <c r="JN426"/>
      <c r="JO426"/>
      <c r="JP426"/>
      <c r="JQ426"/>
      <c r="JR426"/>
      <c r="JS426"/>
      <c r="JT426"/>
      <c r="JU426"/>
      <c r="JV426"/>
      <c r="JW426"/>
      <c r="JX426"/>
      <c r="JY426"/>
      <c r="JZ426"/>
      <c r="KA426"/>
      <c r="KB426"/>
      <c r="KC426"/>
      <c r="KD426"/>
      <c r="KE426"/>
      <c r="KF426"/>
      <c r="KG426"/>
      <c r="KH426"/>
      <c r="KI426"/>
      <c r="KJ426"/>
      <c r="KK426"/>
      <c r="KL426"/>
      <c r="KM426"/>
      <c r="KN426"/>
      <c r="KO426"/>
      <c r="KP426"/>
      <c r="KQ426"/>
      <c r="KR426"/>
      <c r="KS426"/>
      <c r="KT426"/>
      <c r="KU426"/>
      <c r="KV426"/>
      <c r="KW426"/>
      <c r="KX426"/>
      <c r="KY426"/>
      <c r="KZ426"/>
      <c r="LA426"/>
      <c r="LB426"/>
      <c r="LC426"/>
      <c r="LD426"/>
      <c r="LE426"/>
      <c r="LF426"/>
      <c r="LG426"/>
      <c r="LH426"/>
      <c r="LI426"/>
      <c r="LJ426"/>
      <c r="LK426"/>
      <c r="LL426"/>
      <c r="LM426"/>
      <c r="LN426"/>
      <c r="LO426"/>
      <c r="LP426"/>
      <c r="LQ426"/>
      <c r="LR426"/>
      <c r="LS426"/>
      <c r="LT426"/>
      <c r="LU426"/>
      <c r="LV426"/>
      <c r="LW426"/>
      <c r="LX426"/>
      <c r="LY426"/>
      <c r="LZ426"/>
      <c r="MA426"/>
      <c r="MB426"/>
      <c r="MC426"/>
      <c r="MD426"/>
      <c r="ME426"/>
      <c r="MF426"/>
      <c r="MG426"/>
      <c r="MH426"/>
      <c r="MI426"/>
      <c r="MJ426"/>
      <c r="MK426"/>
      <c r="ML426"/>
      <c r="MM426"/>
      <c r="MN426"/>
      <c r="MO426"/>
      <c r="MP426"/>
      <c r="MQ426"/>
      <c r="MR426"/>
      <c r="MS426"/>
      <c r="MT426"/>
      <c r="MU426"/>
      <c r="MV426"/>
      <c r="MW426"/>
      <c r="MX426"/>
      <c r="MY426"/>
      <c r="MZ426"/>
      <c r="NA426"/>
      <c r="NB426"/>
      <c r="NC426"/>
      <c r="ND426"/>
      <c r="NE426"/>
      <c r="NF426"/>
      <c r="NG426"/>
      <c r="NH426"/>
      <c r="NI426"/>
      <c r="NJ426"/>
      <c r="NK426"/>
      <c r="NL426"/>
      <c r="NM426"/>
      <c r="NN426"/>
      <c r="NO426"/>
      <c r="NP426"/>
      <c r="NQ426"/>
      <c r="NR426"/>
      <c r="NS426"/>
      <c r="NT426"/>
      <c r="NU426"/>
      <c r="NV426"/>
      <c r="NW426"/>
      <c r="NX426"/>
      <c r="NY426"/>
      <c r="NZ426"/>
      <c r="OA426"/>
      <c r="OB426"/>
      <c r="OC426"/>
      <c r="OD426"/>
      <c r="OE426"/>
      <c r="OF426"/>
      <c r="OG426"/>
      <c r="OH426"/>
      <c r="OI426"/>
      <c r="OJ426"/>
      <c r="OK426"/>
      <c r="OL426"/>
      <c r="OM426"/>
      <c r="ON426"/>
      <c r="OO426"/>
      <c r="OP426"/>
      <c r="OQ426"/>
      <c r="OR426"/>
      <c r="OS426"/>
      <c r="OT426"/>
      <c r="OU426"/>
      <c r="OV426"/>
      <c r="OW426"/>
      <c r="OX426"/>
      <c r="OY426"/>
      <c r="OZ426"/>
      <c r="PA426"/>
      <c r="PB426"/>
      <c r="PC426"/>
      <c r="PD426"/>
      <c r="PE426"/>
      <c r="PF426"/>
      <c r="PG426"/>
      <c r="PH426"/>
      <c r="PI426"/>
      <c r="PJ426"/>
      <c r="PK426"/>
      <c r="PL426"/>
      <c r="PM426"/>
      <c r="PN426"/>
      <c r="PO426"/>
      <c r="PP426"/>
      <c r="PQ426"/>
      <c r="PR426"/>
      <c r="PS426"/>
      <c r="PT426"/>
      <c r="PU426"/>
      <c r="PV426"/>
      <c r="PW426"/>
      <c r="PX426"/>
      <c r="PY426"/>
      <c r="PZ426"/>
      <c r="QA426"/>
      <c r="QB426"/>
      <c r="QC426"/>
      <c r="QD426"/>
      <c r="QE426"/>
      <c r="QF426"/>
      <c r="QG426"/>
      <c r="QH426"/>
      <c r="QI426"/>
      <c r="QJ426"/>
      <c r="QK426"/>
      <c r="QL426"/>
      <c r="QM426"/>
      <c r="QN426"/>
      <c r="QO426"/>
      <c r="QP426"/>
      <c r="QQ426"/>
      <c r="QR426"/>
      <c r="QS426"/>
      <c r="QT426"/>
      <c r="QU426"/>
      <c r="QV426"/>
      <c r="QW426"/>
      <c r="QX426"/>
      <c r="QY426"/>
      <c r="QZ426"/>
      <c r="RA426"/>
      <c r="RB426"/>
      <c r="RC426"/>
      <c r="RD426"/>
      <c r="RE426"/>
      <c r="RF426"/>
      <c r="RG426"/>
      <c r="RH426"/>
      <c r="RI426"/>
      <c r="RJ426"/>
      <c r="RK426"/>
      <c r="RL426"/>
      <c r="RM426"/>
      <c r="RN426"/>
      <c r="RO426"/>
      <c r="RP426"/>
      <c r="RQ426"/>
    </row>
    <row r="427" spans="1:485" s="40" customFormat="1" x14ac:dyDescent="0.2">
      <c r="A427" s="46" t="s">
        <v>679</v>
      </c>
      <c r="B427" s="47" t="s">
        <v>680</v>
      </c>
      <c r="C427" s="47" t="s">
        <v>41</v>
      </c>
      <c r="D427" s="47" t="s">
        <v>684</v>
      </c>
      <c r="E427" s="26">
        <v>10361354</v>
      </c>
      <c r="F427" s="131">
        <v>10854795</v>
      </c>
      <c r="G427" s="2">
        <f t="shared" si="12"/>
        <v>493441</v>
      </c>
      <c r="H427" s="44">
        <f t="shared" si="13"/>
        <v>4.7600000000000003E-2</v>
      </c>
      <c r="I427" s="200" t="s">
        <v>870</v>
      </c>
      <c r="J427" s="202" t="s">
        <v>870</v>
      </c>
      <c r="K427"/>
      <c r="L427"/>
      <c r="M427" s="47"/>
      <c r="N427" s="47"/>
      <c r="O427" s="47"/>
      <c r="P427" s="47"/>
      <c r="Q427" s="205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  <c r="JD427"/>
      <c r="JE427"/>
      <c r="JF427"/>
      <c r="JG427"/>
      <c r="JH427"/>
      <c r="JI427"/>
      <c r="JJ427"/>
      <c r="JK427"/>
      <c r="JL427"/>
      <c r="JM427"/>
      <c r="JN427"/>
      <c r="JO427"/>
      <c r="JP427"/>
      <c r="JQ427"/>
      <c r="JR427"/>
      <c r="JS427"/>
      <c r="JT427"/>
      <c r="JU427"/>
      <c r="JV427"/>
      <c r="JW427"/>
      <c r="JX427"/>
      <c r="JY427"/>
      <c r="JZ427"/>
      <c r="KA427"/>
      <c r="KB427"/>
      <c r="KC427"/>
      <c r="KD427"/>
      <c r="KE427"/>
      <c r="KF427"/>
      <c r="KG427"/>
      <c r="KH427"/>
      <c r="KI427"/>
      <c r="KJ427"/>
      <c r="KK427"/>
      <c r="KL427"/>
      <c r="KM427"/>
      <c r="KN427"/>
      <c r="KO427"/>
      <c r="KP427"/>
      <c r="KQ427"/>
      <c r="KR427"/>
      <c r="KS427"/>
      <c r="KT427"/>
      <c r="KU427"/>
      <c r="KV427"/>
      <c r="KW427"/>
      <c r="KX427"/>
      <c r="KY427"/>
      <c r="KZ427"/>
      <c r="LA427"/>
      <c r="LB427"/>
      <c r="LC427"/>
      <c r="LD427"/>
      <c r="LE427"/>
      <c r="LF427"/>
      <c r="LG427"/>
      <c r="LH427"/>
      <c r="LI427"/>
      <c r="LJ427"/>
      <c r="LK427"/>
      <c r="LL427"/>
      <c r="LM427"/>
      <c r="LN427"/>
      <c r="LO427"/>
      <c r="LP427"/>
      <c r="LQ427"/>
      <c r="LR427"/>
      <c r="LS427"/>
      <c r="LT427"/>
      <c r="LU427"/>
      <c r="LV427"/>
      <c r="LW427"/>
      <c r="LX427"/>
      <c r="LY427"/>
      <c r="LZ427"/>
      <c r="MA427"/>
      <c r="MB427"/>
      <c r="MC427"/>
      <c r="MD427"/>
      <c r="ME427"/>
      <c r="MF427"/>
      <c r="MG427"/>
      <c r="MH427"/>
      <c r="MI427"/>
      <c r="MJ427"/>
      <c r="MK427"/>
      <c r="ML427"/>
      <c r="MM427"/>
      <c r="MN427"/>
      <c r="MO427"/>
      <c r="MP427"/>
      <c r="MQ427"/>
      <c r="MR427"/>
      <c r="MS427"/>
      <c r="MT427"/>
      <c r="MU427"/>
      <c r="MV427"/>
      <c r="MW427"/>
      <c r="MX427"/>
      <c r="MY427"/>
      <c r="MZ427"/>
      <c r="NA427"/>
      <c r="NB427"/>
      <c r="NC427"/>
      <c r="ND427"/>
      <c r="NE427"/>
      <c r="NF427"/>
      <c r="NG427"/>
      <c r="NH427"/>
      <c r="NI427"/>
      <c r="NJ427"/>
      <c r="NK427"/>
      <c r="NL427"/>
      <c r="NM427"/>
      <c r="NN427"/>
      <c r="NO427"/>
      <c r="NP427"/>
      <c r="NQ427"/>
      <c r="NR427"/>
      <c r="NS427"/>
      <c r="NT427"/>
      <c r="NU427"/>
      <c r="NV427"/>
      <c r="NW427"/>
      <c r="NX427"/>
      <c r="NY427"/>
      <c r="NZ427"/>
      <c r="OA427"/>
      <c r="OB427"/>
      <c r="OC427"/>
      <c r="OD427"/>
      <c r="OE427"/>
      <c r="OF427"/>
      <c r="OG427"/>
      <c r="OH427"/>
      <c r="OI427"/>
      <c r="OJ427"/>
      <c r="OK427"/>
      <c r="OL427"/>
      <c r="OM427"/>
      <c r="ON427"/>
      <c r="OO427"/>
      <c r="OP427"/>
      <c r="OQ427"/>
      <c r="OR427"/>
      <c r="OS427"/>
      <c r="OT427"/>
      <c r="OU427"/>
      <c r="OV427"/>
      <c r="OW427"/>
      <c r="OX427"/>
      <c r="OY427"/>
      <c r="OZ427"/>
      <c r="PA427"/>
      <c r="PB427"/>
      <c r="PC427"/>
      <c r="PD427"/>
      <c r="PE427"/>
      <c r="PF427"/>
      <c r="PG427"/>
      <c r="PH427"/>
      <c r="PI427"/>
      <c r="PJ427"/>
      <c r="PK427"/>
      <c r="PL427"/>
      <c r="PM427"/>
      <c r="PN427"/>
      <c r="PO427"/>
      <c r="PP427"/>
      <c r="PQ427"/>
      <c r="PR427"/>
      <c r="PS427"/>
      <c r="PT427"/>
      <c r="PU427"/>
      <c r="PV427"/>
      <c r="PW427"/>
      <c r="PX427"/>
      <c r="PY427"/>
      <c r="PZ427"/>
      <c r="QA427"/>
      <c r="QB427"/>
      <c r="QC427"/>
      <c r="QD427"/>
      <c r="QE427"/>
      <c r="QF427"/>
      <c r="QG427"/>
      <c r="QH427"/>
      <c r="QI427"/>
      <c r="QJ427"/>
      <c r="QK427"/>
      <c r="QL427"/>
      <c r="QM427"/>
      <c r="QN427"/>
      <c r="QO427"/>
      <c r="QP427"/>
      <c r="QQ427"/>
      <c r="QR427"/>
      <c r="QS427"/>
      <c r="QT427"/>
      <c r="QU427"/>
      <c r="QV427"/>
      <c r="QW427"/>
      <c r="QX427"/>
      <c r="QY427"/>
      <c r="QZ427"/>
      <c r="RA427"/>
      <c r="RB427"/>
      <c r="RC427"/>
      <c r="RD427"/>
      <c r="RE427"/>
      <c r="RF427"/>
      <c r="RG427"/>
      <c r="RH427"/>
      <c r="RI427"/>
      <c r="RJ427"/>
      <c r="RK427"/>
      <c r="RL427"/>
      <c r="RM427"/>
      <c r="RN427"/>
      <c r="RO427"/>
      <c r="RP427"/>
      <c r="RQ427"/>
    </row>
    <row r="428" spans="1:485" s="40" customFormat="1" x14ac:dyDescent="0.2">
      <c r="A428" s="46" t="s">
        <v>679</v>
      </c>
      <c r="B428" s="47" t="s">
        <v>680</v>
      </c>
      <c r="C428" s="47" t="s">
        <v>685</v>
      </c>
      <c r="D428" s="47" t="s">
        <v>686</v>
      </c>
      <c r="E428" s="26">
        <v>3484181</v>
      </c>
      <c r="F428" s="131">
        <v>3270464</v>
      </c>
      <c r="G428" s="2">
        <f t="shared" si="12"/>
        <v>-213717</v>
      </c>
      <c r="H428" s="44">
        <f t="shared" si="13"/>
        <v>-6.13E-2</v>
      </c>
      <c r="I428" s="200" t="s">
        <v>870</v>
      </c>
      <c r="J428" s="202" t="s">
        <v>870</v>
      </c>
      <c r="K428"/>
      <c r="L428"/>
      <c r="M428" s="47"/>
      <c r="N428" s="47"/>
      <c r="O428" s="47"/>
      <c r="P428" s="47"/>
      <c r="Q428" s="205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  <c r="JD428"/>
      <c r="JE428"/>
      <c r="JF428"/>
      <c r="JG428"/>
      <c r="JH428"/>
      <c r="JI428"/>
      <c r="JJ428"/>
      <c r="JK428"/>
      <c r="JL428"/>
      <c r="JM428"/>
      <c r="JN428"/>
      <c r="JO428"/>
      <c r="JP428"/>
      <c r="JQ428"/>
      <c r="JR428"/>
      <c r="JS428"/>
      <c r="JT428"/>
      <c r="JU428"/>
      <c r="JV428"/>
      <c r="JW428"/>
      <c r="JX428"/>
      <c r="JY428"/>
      <c r="JZ428"/>
      <c r="KA428"/>
      <c r="KB428"/>
      <c r="KC428"/>
      <c r="KD428"/>
      <c r="KE428"/>
      <c r="KF428"/>
      <c r="KG428"/>
      <c r="KH428"/>
      <c r="KI428"/>
      <c r="KJ428"/>
      <c r="KK428"/>
      <c r="KL428"/>
      <c r="KM428"/>
      <c r="KN428"/>
      <c r="KO428"/>
      <c r="KP428"/>
      <c r="KQ428"/>
      <c r="KR428"/>
      <c r="KS428"/>
      <c r="KT428"/>
      <c r="KU428"/>
      <c r="KV428"/>
      <c r="KW428"/>
      <c r="KX428"/>
      <c r="KY428"/>
      <c r="KZ428"/>
      <c r="LA428"/>
      <c r="LB428"/>
      <c r="LC428"/>
      <c r="LD428"/>
      <c r="LE428"/>
      <c r="LF428"/>
      <c r="LG428"/>
      <c r="LH428"/>
      <c r="LI428"/>
      <c r="LJ428"/>
      <c r="LK428"/>
      <c r="LL428"/>
      <c r="LM428"/>
      <c r="LN428"/>
      <c r="LO428"/>
      <c r="LP428"/>
      <c r="LQ428"/>
      <c r="LR428"/>
      <c r="LS428"/>
      <c r="LT428"/>
      <c r="LU428"/>
      <c r="LV428"/>
      <c r="LW428"/>
      <c r="LX428"/>
      <c r="LY428"/>
      <c r="LZ428"/>
      <c r="MA428"/>
      <c r="MB428"/>
      <c r="MC428"/>
      <c r="MD428"/>
      <c r="ME428"/>
      <c r="MF428"/>
      <c r="MG428"/>
      <c r="MH428"/>
      <c r="MI428"/>
      <c r="MJ428"/>
      <c r="MK428"/>
      <c r="ML428"/>
      <c r="MM428"/>
      <c r="MN428"/>
      <c r="MO428"/>
      <c r="MP428"/>
      <c r="MQ428"/>
      <c r="MR428"/>
      <c r="MS428"/>
      <c r="MT428"/>
      <c r="MU428"/>
      <c r="MV428"/>
      <c r="MW428"/>
      <c r="MX428"/>
      <c r="MY428"/>
      <c r="MZ428"/>
      <c r="NA428"/>
      <c r="NB428"/>
      <c r="NC428"/>
      <c r="ND428"/>
      <c r="NE428"/>
      <c r="NF428"/>
      <c r="NG428"/>
      <c r="NH428"/>
      <c r="NI428"/>
      <c r="NJ428"/>
      <c r="NK428"/>
      <c r="NL428"/>
      <c r="NM428"/>
      <c r="NN428"/>
      <c r="NO428"/>
      <c r="NP428"/>
      <c r="NQ428"/>
      <c r="NR428"/>
      <c r="NS428"/>
      <c r="NT428"/>
      <c r="NU428"/>
      <c r="NV428"/>
      <c r="NW428"/>
      <c r="NX428"/>
      <c r="NY428"/>
      <c r="NZ428"/>
      <c r="OA428"/>
      <c r="OB428"/>
      <c r="OC428"/>
      <c r="OD428"/>
      <c r="OE428"/>
      <c r="OF428"/>
      <c r="OG428"/>
      <c r="OH428"/>
      <c r="OI428"/>
      <c r="OJ428"/>
      <c r="OK428"/>
      <c r="OL428"/>
      <c r="OM428"/>
      <c r="ON428"/>
      <c r="OO428"/>
      <c r="OP428"/>
      <c r="OQ428"/>
      <c r="OR428"/>
      <c r="OS428"/>
      <c r="OT428"/>
      <c r="OU428"/>
      <c r="OV428"/>
      <c r="OW428"/>
      <c r="OX428"/>
      <c r="OY428"/>
      <c r="OZ428"/>
      <c r="PA428"/>
      <c r="PB428"/>
      <c r="PC428"/>
      <c r="PD428"/>
      <c r="PE428"/>
      <c r="PF428"/>
      <c r="PG428"/>
      <c r="PH428"/>
      <c r="PI428"/>
      <c r="PJ428"/>
      <c r="PK428"/>
      <c r="PL428"/>
      <c r="PM428"/>
      <c r="PN428"/>
      <c r="PO428"/>
      <c r="PP428"/>
      <c r="PQ428"/>
      <c r="PR428"/>
      <c r="PS428"/>
      <c r="PT428"/>
      <c r="PU428"/>
      <c r="PV428"/>
      <c r="PW428"/>
      <c r="PX428"/>
      <c r="PY428"/>
      <c r="PZ428"/>
      <c r="QA428"/>
      <c r="QB428"/>
      <c r="QC428"/>
      <c r="QD428"/>
      <c r="QE428"/>
      <c r="QF428"/>
      <c r="QG428"/>
      <c r="QH428"/>
      <c r="QI428"/>
      <c r="QJ428"/>
      <c r="QK428"/>
      <c r="QL428"/>
      <c r="QM428"/>
      <c r="QN428"/>
      <c r="QO428"/>
      <c r="QP428"/>
      <c r="QQ428"/>
      <c r="QR428"/>
      <c r="QS428"/>
      <c r="QT428"/>
      <c r="QU428"/>
      <c r="QV428"/>
      <c r="QW428"/>
      <c r="QX428"/>
      <c r="QY428"/>
      <c r="QZ428"/>
      <c r="RA428"/>
      <c r="RB428"/>
      <c r="RC428"/>
      <c r="RD428"/>
      <c r="RE428"/>
      <c r="RF428"/>
      <c r="RG428"/>
      <c r="RH428"/>
      <c r="RI428"/>
      <c r="RJ428"/>
      <c r="RK428"/>
      <c r="RL428"/>
      <c r="RM428"/>
      <c r="RN428"/>
      <c r="RO428"/>
      <c r="RP428"/>
      <c r="RQ428"/>
    </row>
    <row r="429" spans="1:485" s="40" customFormat="1" x14ac:dyDescent="0.2">
      <c r="A429" s="46" t="s">
        <v>679</v>
      </c>
      <c r="B429" s="47" t="s">
        <v>680</v>
      </c>
      <c r="C429" s="47" t="s">
        <v>22</v>
      </c>
      <c r="D429" s="47" t="s">
        <v>687</v>
      </c>
      <c r="E429" s="26">
        <v>1500828</v>
      </c>
      <c r="F429" s="131">
        <v>1386435</v>
      </c>
      <c r="G429" s="2">
        <f t="shared" si="12"/>
        <v>-114393</v>
      </c>
      <c r="H429" s="44">
        <f t="shared" si="13"/>
        <v>-7.6200000000000004E-2</v>
      </c>
      <c r="I429" s="200" t="s">
        <v>870</v>
      </c>
      <c r="J429" s="202" t="s">
        <v>870</v>
      </c>
      <c r="K429"/>
      <c r="L429"/>
      <c r="M429" s="47"/>
      <c r="N429" s="47"/>
      <c r="O429" s="47"/>
      <c r="P429" s="47"/>
      <c r="Q429" s="205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  <c r="JD429"/>
      <c r="JE429"/>
      <c r="JF429"/>
      <c r="JG429"/>
      <c r="JH429"/>
      <c r="JI429"/>
      <c r="JJ429"/>
      <c r="JK429"/>
      <c r="JL429"/>
      <c r="JM429"/>
      <c r="JN429"/>
      <c r="JO429"/>
      <c r="JP429"/>
      <c r="JQ429"/>
      <c r="JR429"/>
      <c r="JS429"/>
      <c r="JT429"/>
      <c r="JU429"/>
      <c r="JV429"/>
      <c r="JW429"/>
      <c r="JX429"/>
      <c r="JY429"/>
      <c r="JZ429"/>
      <c r="KA429"/>
      <c r="KB429"/>
      <c r="KC429"/>
      <c r="KD429"/>
      <c r="KE429"/>
      <c r="KF429"/>
      <c r="KG429"/>
      <c r="KH429"/>
      <c r="KI429"/>
      <c r="KJ429"/>
      <c r="KK429"/>
      <c r="KL429"/>
      <c r="KM429"/>
      <c r="KN429"/>
      <c r="KO429"/>
      <c r="KP429"/>
      <c r="KQ429"/>
      <c r="KR429"/>
      <c r="KS429"/>
      <c r="KT429"/>
      <c r="KU429"/>
      <c r="KV429"/>
      <c r="KW429"/>
      <c r="KX429"/>
      <c r="KY429"/>
      <c r="KZ429"/>
      <c r="LA429"/>
      <c r="LB429"/>
      <c r="LC429"/>
      <c r="LD429"/>
      <c r="LE429"/>
      <c r="LF429"/>
      <c r="LG429"/>
      <c r="LH429"/>
      <c r="LI429"/>
      <c r="LJ429"/>
      <c r="LK429"/>
      <c r="LL429"/>
      <c r="LM429"/>
      <c r="LN429"/>
      <c r="LO429"/>
      <c r="LP429"/>
      <c r="LQ429"/>
      <c r="LR429"/>
      <c r="LS429"/>
      <c r="LT429"/>
      <c r="LU429"/>
      <c r="LV429"/>
      <c r="LW429"/>
      <c r="LX429"/>
      <c r="LY429"/>
      <c r="LZ429"/>
      <c r="MA429"/>
      <c r="MB429"/>
      <c r="MC429"/>
      <c r="MD429"/>
      <c r="ME429"/>
      <c r="MF429"/>
      <c r="MG429"/>
      <c r="MH429"/>
      <c r="MI429"/>
      <c r="MJ429"/>
      <c r="MK429"/>
      <c r="ML429"/>
      <c r="MM429"/>
      <c r="MN429"/>
      <c r="MO429"/>
      <c r="MP429"/>
      <c r="MQ429"/>
      <c r="MR429"/>
      <c r="MS429"/>
      <c r="MT429"/>
      <c r="MU429"/>
      <c r="MV429"/>
      <c r="MW429"/>
      <c r="MX429"/>
      <c r="MY429"/>
      <c r="MZ429"/>
      <c r="NA429"/>
      <c r="NB429"/>
      <c r="NC429"/>
      <c r="ND429"/>
      <c r="NE429"/>
      <c r="NF429"/>
      <c r="NG429"/>
      <c r="NH429"/>
      <c r="NI429"/>
      <c r="NJ429"/>
      <c r="NK429"/>
      <c r="NL429"/>
      <c r="NM429"/>
      <c r="NN429"/>
      <c r="NO429"/>
      <c r="NP429"/>
      <c r="NQ429"/>
      <c r="NR429"/>
      <c r="NS429"/>
      <c r="NT429"/>
      <c r="NU429"/>
      <c r="NV429"/>
      <c r="NW429"/>
      <c r="NX429"/>
      <c r="NY429"/>
      <c r="NZ429"/>
      <c r="OA429"/>
      <c r="OB429"/>
      <c r="OC429"/>
      <c r="OD429"/>
      <c r="OE429"/>
      <c r="OF429"/>
      <c r="OG429"/>
      <c r="OH429"/>
      <c r="OI429"/>
      <c r="OJ429"/>
      <c r="OK429"/>
      <c r="OL429"/>
      <c r="OM429"/>
      <c r="ON429"/>
      <c r="OO429"/>
      <c r="OP429"/>
      <c r="OQ429"/>
      <c r="OR429"/>
      <c r="OS429"/>
      <c r="OT429"/>
      <c r="OU429"/>
      <c r="OV429"/>
      <c r="OW429"/>
      <c r="OX429"/>
      <c r="OY429"/>
      <c r="OZ429"/>
      <c r="PA429"/>
      <c r="PB429"/>
      <c r="PC429"/>
      <c r="PD429"/>
      <c r="PE429"/>
      <c r="PF429"/>
      <c r="PG429"/>
      <c r="PH429"/>
      <c r="PI429"/>
      <c r="PJ429"/>
      <c r="PK429"/>
      <c r="PL429"/>
      <c r="PM429"/>
      <c r="PN429"/>
      <c r="PO429"/>
      <c r="PP429"/>
      <c r="PQ429"/>
      <c r="PR429"/>
      <c r="PS429"/>
      <c r="PT429"/>
      <c r="PU429"/>
      <c r="PV429"/>
      <c r="PW429"/>
      <c r="PX429"/>
      <c r="PY429"/>
      <c r="PZ429"/>
      <c r="QA429"/>
      <c r="QB429"/>
      <c r="QC429"/>
      <c r="QD429"/>
      <c r="QE429"/>
      <c r="QF429"/>
      <c r="QG429"/>
      <c r="QH429"/>
      <c r="QI429"/>
      <c r="QJ429"/>
      <c r="QK429"/>
      <c r="QL429"/>
      <c r="QM429"/>
      <c r="QN429"/>
      <c r="QO429"/>
      <c r="QP429"/>
      <c r="QQ429"/>
      <c r="QR429"/>
      <c r="QS429"/>
      <c r="QT429"/>
      <c r="QU429"/>
      <c r="QV429"/>
      <c r="QW429"/>
      <c r="QX429"/>
      <c r="QY429"/>
      <c r="QZ429"/>
      <c r="RA429"/>
      <c r="RB429"/>
      <c r="RC429"/>
      <c r="RD429"/>
      <c r="RE429"/>
      <c r="RF429"/>
      <c r="RG429"/>
      <c r="RH429"/>
      <c r="RI429"/>
      <c r="RJ429"/>
      <c r="RK429"/>
      <c r="RL429"/>
      <c r="RM429"/>
      <c r="RN429"/>
      <c r="RO429"/>
      <c r="RP429"/>
      <c r="RQ429"/>
    </row>
    <row r="430" spans="1:485" s="40" customFormat="1" x14ac:dyDescent="0.2">
      <c r="A430" s="46" t="s">
        <v>679</v>
      </c>
      <c r="B430" s="47" t="s">
        <v>680</v>
      </c>
      <c r="C430" s="47" t="s">
        <v>356</v>
      </c>
      <c r="D430" s="47" t="s">
        <v>688</v>
      </c>
      <c r="E430" s="26">
        <v>1196187</v>
      </c>
      <c r="F430" s="131">
        <v>1213607</v>
      </c>
      <c r="G430" s="2">
        <f t="shared" si="12"/>
        <v>17420</v>
      </c>
      <c r="H430" s="44">
        <f t="shared" si="13"/>
        <v>1.46E-2</v>
      </c>
      <c r="I430" s="200" t="s">
        <v>870</v>
      </c>
      <c r="J430" s="202" t="s">
        <v>870</v>
      </c>
      <c r="K430"/>
      <c r="L430"/>
      <c r="M430" s="47"/>
      <c r="N430" s="47"/>
      <c r="O430" s="47"/>
      <c r="P430" s="47"/>
      <c r="Q430" s="205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  <c r="JD430"/>
      <c r="JE430"/>
      <c r="JF430"/>
      <c r="JG430"/>
      <c r="JH430"/>
      <c r="JI430"/>
      <c r="JJ430"/>
      <c r="JK430"/>
      <c r="JL430"/>
      <c r="JM430"/>
      <c r="JN430"/>
      <c r="JO430"/>
      <c r="JP430"/>
      <c r="JQ430"/>
      <c r="JR430"/>
      <c r="JS430"/>
      <c r="JT430"/>
      <c r="JU430"/>
      <c r="JV430"/>
      <c r="JW430"/>
      <c r="JX430"/>
      <c r="JY430"/>
      <c r="JZ430"/>
      <c r="KA430"/>
      <c r="KB430"/>
      <c r="KC430"/>
      <c r="KD430"/>
      <c r="KE430"/>
      <c r="KF430"/>
      <c r="KG430"/>
      <c r="KH430"/>
      <c r="KI430"/>
      <c r="KJ430"/>
      <c r="KK430"/>
      <c r="KL430"/>
      <c r="KM430"/>
      <c r="KN430"/>
      <c r="KO430"/>
      <c r="KP430"/>
      <c r="KQ430"/>
      <c r="KR430"/>
      <c r="KS430"/>
      <c r="KT430"/>
      <c r="KU430"/>
      <c r="KV430"/>
      <c r="KW430"/>
      <c r="KX430"/>
      <c r="KY430"/>
      <c r="KZ430"/>
      <c r="LA430"/>
      <c r="LB430"/>
      <c r="LC430"/>
      <c r="LD430"/>
      <c r="LE430"/>
      <c r="LF430"/>
      <c r="LG430"/>
      <c r="LH430"/>
      <c r="LI430"/>
      <c r="LJ430"/>
      <c r="LK430"/>
      <c r="LL430"/>
      <c r="LM430"/>
      <c r="LN430"/>
      <c r="LO430"/>
      <c r="LP430"/>
      <c r="LQ430"/>
      <c r="LR430"/>
      <c r="LS430"/>
      <c r="LT430"/>
      <c r="LU430"/>
      <c r="LV430"/>
      <c r="LW430"/>
      <c r="LX430"/>
      <c r="LY430"/>
      <c r="LZ430"/>
      <c r="MA430"/>
      <c r="MB430"/>
      <c r="MC430"/>
      <c r="MD430"/>
      <c r="ME430"/>
      <c r="MF430"/>
      <c r="MG430"/>
      <c r="MH430"/>
      <c r="MI430"/>
      <c r="MJ430"/>
      <c r="MK430"/>
      <c r="ML430"/>
      <c r="MM430"/>
      <c r="MN430"/>
      <c r="MO430"/>
      <c r="MP430"/>
      <c r="MQ430"/>
      <c r="MR430"/>
      <c r="MS430"/>
      <c r="MT430"/>
      <c r="MU430"/>
      <c r="MV430"/>
      <c r="MW430"/>
      <c r="MX430"/>
      <c r="MY430"/>
      <c r="MZ430"/>
      <c r="NA430"/>
      <c r="NB430"/>
      <c r="NC430"/>
      <c r="ND430"/>
      <c r="NE430"/>
      <c r="NF430"/>
      <c r="NG430"/>
      <c r="NH430"/>
      <c r="NI430"/>
      <c r="NJ430"/>
      <c r="NK430"/>
      <c r="NL430"/>
      <c r="NM430"/>
      <c r="NN430"/>
      <c r="NO430"/>
      <c r="NP430"/>
      <c r="NQ430"/>
      <c r="NR430"/>
      <c r="NS430"/>
      <c r="NT430"/>
      <c r="NU430"/>
      <c r="NV430"/>
      <c r="NW430"/>
      <c r="NX430"/>
      <c r="NY430"/>
      <c r="NZ430"/>
      <c r="OA430"/>
      <c r="OB430"/>
      <c r="OC430"/>
      <c r="OD430"/>
      <c r="OE430"/>
      <c r="OF430"/>
      <c r="OG430"/>
      <c r="OH430"/>
      <c r="OI430"/>
      <c r="OJ430"/>
      <c r="OK430"/>
      <c r="OL430"/>
      <c r="OM430"/>
      <c r="ON430"/>
      <c r="OO430"/>
      <c r="OP430"/>
      <c r="OQ430"/>
      <c r="OR430"/>
      <c r="OS430"/>
      <c r="OT430"/>
      <c r="OU430"/>
      <c r="OV430"/>
      <c r="OW430"/>
      <c r="OX430"/>
      <c r="OY430"/>
      <c r="OZ430"/>
      <c r="PA430"/>
      <c r="PB430"/>
      <c r="PC430"/>
      <c r="PD430"/>
      <c r="PE430"/>
      <c r="PF430"/>
      <c r="PG430"/>
      <c r="PH430"/>
      <c r="PI430"/>
      <c r="PJ430"/>
      <c r="PK430"/>
      <c r="PL430"/>
      <c r="PM430"/>
      <c r="PN430"/>
      <c r="PO430"/>
      <c r="PP430"/>
      <c r="PQ430"/>
      <c r="PR430"/>
      <c r="PS430"/>
      <c r="PT430"/>
      <c r="PU430"/>
      <c r="PV430"/>
      <c r="PW430"/>
      <c r="PX430"/>
      <c r="PY430"/>
      <c r="PZ430"/>
      <c r="QA430"/>
      <c r="QB430"/>
      <c r="QC430"/>
      <c r="QD430"/>
      <c r="QE430"/>
      <c r="QF430"/>
      <c r="QG430"/>
      <c r="QH430"/>
      <c r="QI430"/>
      <c r="QJ430"/>
      <c r="QK430"/>
      <c r="QL430"/>
      <c r="QM430"/>
      <c r="QN430"/>
      <c r="QO430"/>
      <c r="QP430"/>
      <c r="QQ430"/>
      <c r="QR430"/>
      <c r="QS430"/>
      <c r="QT430"/>
      <c r="QU430"/>
      <c r="QV430"/>
      <c r="QW430"/>
      <c r="QX430"/>
      <c r="QY430"/>
      <c r="QZ430"/>
      <c r="RA430"/>
      <c r="RB430"/>
      <c r="RC430"/>
      <c r="RD430"/>
      <c r="RE430"/>
      <c r="RF430"/>
      <c r="RG430"/>
      <c r="RH430"/>
      <c r="RI430"/>
      <c r="RJ430"/>
      <c r="RK430"/>
      <c r="RL430"/>
      <c r="RM430"/>
      <c r="RN430"/>
      <c r="RO430"/>
      <c r="RP430"/>
      <c r="RQ430"/>
    </row>
    <row r="431" spans="1:485" s="40" customFormat="1" x14ac:dyDescent="0.2">
      <c r="A431" s="46" t="s">
        <v>689</v>
      </c>
      <c r="B431" s="47" t="s">
        <v>690</v>
      </c>
      <c r="C431" s="47" t="s">
        <v>392</v>
      </c>
      <c r="D431" s="47" t="s">
        <v>274</v>
      </c>
      <c r="E431" s="26">
        <v>1129582</v>
      </c>
      <c r="F431" s="131">
        <v>1198009</v>
      </c>
      <c r="G431" s="2">
        <f t="shared" si="12"/>
        <v>68427</v>
      </c>
      <c r="H431" s="44">
        <f t="shared" si="13"/>
        <v>6.0600000000000001E-2</v>
      </c>
      <c r="I431" s="200" t="s">
        <v>870</v>
      </c>
      <c r="J431" s="202" t="s">
        <v>870</v>
      </c>
      <c r="K431"/>
      <c r="L431"/>
      <c r="M431" s="47"/>
      <c r="N431" s="47"/>
      <c r="O431" s="47"/>
      <c r="P431" s="47"/>
      <c r="Q431" s="205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  <c r="MH431"/>
      <c r="MI431"/>
      <c r="MJ431"/>
      <c r="MK431"/>
      <c r="ML431"/>
      <c r="MM431"/>
      <c r="MN431"/>
      <c r="MO431"/>
      <c r="MP431"/>
      <c r="MQ431"/>
      <c r="MR431"/>
      <c r="MS431"/>
      <c r="MT431"/>
      <c r="MU431"/>
      <c r="MV431"/>
      <c r="MW431"/>
      <c r="MX431"/>
      <c r="MY431"/>
      <c r="MZ431"/>
      <c r="NA431"/>
      <c r="NB431"/>
      <c r="NC431"/>
      <c r="ND431"/>
      <c r="NE431"/>
      <c r="NF431"/>
      <c r="NG431"/>
      <c r="NH431"/>
      <c r="NI431"/>
      <c r="NJ431"/>
      <c r="NK431"/>
      <c r="NL431"/>
      <c r="NM431"/>
      <c r="NN431"/>
      <c r="NO431"/>
      <c r="NP431"/>
      <c r="NQ431"/>
      <c r="NR431"/>
      <c r="NS431"/>
      <c r="NT431"/>
      <c r="NU431"/>
      <c r="NV431"/>
      <c r="NW431"/>
      <c r="NX431"/>
      <c r="NY431"/>
      <c r="NZ431"/>
      <c r="OA431"/>
      <c r="OB431"/>
      <c r="OC431"/>
      <c r="OD431"/>
      <c r="OE431"/>
      <c r="OF431"/>
      <c r="OG431"/>
      <c r="OH431"/>
      <c r="OI431"/>
      <c r="OJ431"/>
      <c r="OK431"/>
      <c r="OL431"/>
      <c r="OM431"/>
      <c r="ON431"/>
      <c r="OO431"/>
      <c r="OP431"/>
      <c r="OQ431"/>
      <c r="OR431"/>
      <c r="OS431"/>
      <c r="OT431"/>
      <c r="OU431"/>
      <c r="OV431"/>
      <c r="OW431"/>
      <c r="OX431"/>
      <c r="OY431"/>
      <c r="OZ431"/>
      <c r="PA431"/>
      <c r="PB431"/>
      <c r="PC431"/>
      <c r="PD431"/>
      <c r="PE431"/>
      <c r="PF431"/>
      <c r="PG431"/>
      <c r="PH431"/>
      <c r="PI431"/>
      <c r="PJ431"/>
      <c r="PK431"/>
      <c r="PL431"/>
      <c r="PM431"/>
      <c r="PN431"/>
      <c r="PO431"/>
      <c r="PP431"/>
      <c r="PQ431"/>
      <c r="PR431"/>
      <c r="PS431"/>
      <c r="PT431"/>
      <c r="PU431"/>
      <c r="PV431"/>
      <c r="PW431"/>
      <c r="PX431"/>
      <c r="PY431"/>
      <c r="PZ431"/>
      <c r="QA431"/>
      <c r="QB431"/>
      <c r="QC431"/>
      <c r="QD431"/>
      <c r="QE431"/>
      <c r="QF431"/>
      <c r="QG431"/>
      <c r="QH431"/>
      <c r="QI431"/>
      <c r="QJ431"/>
      <c r="QK431"/>
      <c r="QL431"/>
      <c r="QM431"/>
      <c r="QN431"/>
      <c r="QO431"/>
      <c r="QP431"/>
      <c r="QQ431"/>
      <c r="QR431"/>
      <c r="QS431"/>
      <c r="QT431"/>
      <c r="QU431"/>
      <c r="QV431"/>
      <c r="QW431"/>
      <c r="QX431"/>
      <c r="QY431"/>
      <c r="QZ431"/>
      <c r="RA431"/>
      <c r="RB431"/>
      <c r="RC431"/>
      <c r="RD431"/>
      <c r="RE431"/>
      <c r="RF431"/>
      <c r="RG431"/>
      <c r="RH431"/>
      <c r="RI431"/>
      <c r="RJ431"/>
      <c r="RK431"/>
      <c r="RL431"/>
      <c r="RM431"/>
      <c r="RN431"/>
      <c r="RO431"/>
      <c r="RP431"/>
      <c r="RQ431"/>
    </row>
    <row r="432" spans="1:485" s="40" customFormat="1" x14ac:dyDescent="0.2">
      <c r="A432" s="46" t="s">
        <v>689</v>
      </c>
      <c r="B432" s="47" t="s">
        <v>690</v>
      </c>
      <c r="C432" s="47" t="s">
        <v>12</v>
      </c>
      <c r="D432" s="47" t="s">
        <v>692</v>
      </c>
      <c r="E432" s="26">
        <v>1542307</v>
      </c>
      <c r="F432" s="131">
        <v>1250673</v>
      </c>
      <c r="G432" s="2">
        <f t="shared" si="12"/>
        <v>-291634</v>
      </c>
      <c r="H432" s="44">
        <f t="shared" si="13"/>
        <v>-0.18909999999999999</v>
      </c>
      <c r="I432" s="200" t="s">
        <v>870</v>
      </c>
      <c r="J432" s="202" t="s">
        <v>870</v>
      </c>
      <c r="K432"/>
      <c r="L432"/>
      <c r="M432" s="47"/>
      <c r="N432" s="47"/>
      <c r="O432" s="47"/>
      <c r="P432" s="47"/>
      <c r="Q432" s="205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  <c r="JD432"/>
      <c r="JE432"/>
      <c r="JF432"/>
      <c r="JG432"/>
      <c r="JH432"/>
      <c r="JI432"/>
      <c r="JJ432"/>
      <c r="JK432"/>
      <c r="JL432"/>
      <c r="JM432"/>
      <c r="JN432"/>
      <c r="JO432"/>
      <c r="JP432"/>
      <c r="JQ432"/>
      <c r="JR432"/>
      <c r="JS432"/>
      <c r="JT432"/>
      <c r="JU432"/>
      <c r="JV432"/>
      <c r="JW432"/>
      <c r="JX432"/>
      <c r="JY432"/>
      <c r="JZ432"/>
      <c r="KA432"/>
      <c r="KB432"/>
      <c r="KC432"/>
      <c r="KD432"/>
      <c r="KE432"/>
      <c r="KF432"/>
      <c r="KG432"/>
      <c r="KH432"/>
      <c r="KI432"/>
      <c r="KJ432"/>
      <c r="KK432"/>
      <c r="KL432"/>
      <c r="KM432"/>
      <c r="KN432"/>
      <c r="KO432"/>
      <c r="KP432"/>
      <c r="KQ432"/>
      <c r="KR432"/>
      <c r="KS432"/>
      <c r="KT432"/>
      <c r="KU432"/>
      <c r="KV432"/>
      <c r="KW432"/>
      <c r="KX432"/>
      <c r="KY432"/>
      <c r="KZ432"/>
      <c r="LA432"/>
      <c r="LB432"/>
      <c r="LC432"/>
      <c r="LD432"/>
      <c r="LE432"/>
      <c r="LF432"/>
      <c r="LG432"/>
      <c r="LH432"/>
      <c r="LI432"/>
      <c r="LJ432"/>
      <c r="LK432"/>
      <c r="LL432"/>
      <c r="LM432"/>
      <c r="LN432"/>
      <c r="LO432"/>
      <c r="LP432"/>
      <c r="LQ432"/>
      <c r="LR432"/>
      <c r="LS432"/>
      <c r="LT432"/>
      <c r="LU432"/>
      <c r="LV432"/>
      <c r="LW432"/>
      <c r="LX432"/>
      <c r="LY432"/>
      <c r="LZ432"/>
      <c r="MA432"/>
      <c r="MB432"/>
      <c r="MC432"/>
      <c r="MD432"/>
      <c r="ME432"/>
      <c r="MF432"/>
      <c r="MG432"/>
      <c r="MH432"/>
      <c r="MI432"/>
      <c r="MJ432"/>
      <c r="MK432"/>
      <c r="ML432"/>
      <c r="MM432"/>
      <c r="MN432"/>
      <c r="MO432"/>
      <c r="MP432"/>
      <c r="MQ432"/>
      <c r="MR432"/>
      <c r="MS432"/>
      <c r="MT432"/>
      <c r="MU432"/>
      <c r="MV432"/>
      <c r="MW432"/>
      <c r="MX432"/>
      <c r="MY432"/>
      <c r="MZ432"/>
      <c r="NA432"/>
      <c r="NB432"/>
      <c r="NC432"/>
      <c r="ND432"/>
      <c r="NE432"/>
      <c r="NF432"/>
      <c r="NG432"/>
      <c r="NH432"/>
      <c r="NI432"/>
      <c r="NJ432"/>
      <c r="NK432"/>
      <c r="NL432"/>
      <c r="NM432"/>
      <c r="NN432"/>
      <c r="NO432"/>
      <c r="NP432"/>
      <c r="NQ432"/>
      <c r="NR432"/>
      <c r="NS432"/>
      <c r="NT432"/>
      <c r="NU432"/>
      <c r="NV432"/>
      <c r="NW432"/>
      <c r="NX432"/>
      <c r="NY432"/>
      <c r="NZ432"/>
      <c r="OA432"/>
      <c r="OB432"/>
      <c r="OC432"/>
      <c r="OD432"/>
      <c r="OE432"/>
      <c r="OF432"/>
      <c r="OG432"/>
      <c r="OH432"/>
      <c r="OI432"/>
      <c r="OJ432"/>
      <c r="OK432"/>
      <c r="OL432"/>
      <c r="OM432"/>
      <c r="ON432"/>
      <c r="OO432"/>
      <c r="OP432"/>
      <c r="OQ432"/>
      <c r="OR432"/>
      <c r="OS432"/>
      <c r="OT432"/>
      <c r="OU432"/>
      <c r="OV432"/>
      <c r="OW432"/>
      <c r="OX432"/>
      <c r="OY432"/>
      <c r="OZ432"/>
      <c r="PA432"/>
      <c r="PB432"/>
      <c r="PC432"/>
      <c r="PD432"/>
      <c r="PE432"/>
      <c r="PF432"/>
      <c r="PG432"/>
      <c r="PH432"/>
      <c r="PI432"/>
      <c r="PJ432"/>
      <c r="PK432"/>
      <c r="PL432"/>
      <c r="PM432"/>
      <c r="PN432"/>
      <c r="PO432"/>
      <c r="PP432"/>
      <c r="PQ432"/>
      <c r="PR432"/>
      <c r="PS432"/>
      <c r="PT432"/>
      <c r="PU432"/>
      <c r="PV432"/>
      <c r="PW432"/>
      <c r="PX432"/>
      <c r="PY432"/>
      <c r="PZ432"/>
      <c r="QA432"/>
      <c r="QB432"/>
      <c r="QC432"/>
      <c r="QD432"/>
      <c r="QE432"/>
      <c r="QF432"/>
      <c r="QG432"/>
      <c r="QH432"/>
      <c r="QI432"/>
      <c r="QJ432"/>
      <c r="QK432"/>
      <c r="QL432"/>
      <c r="QM432"/>
      <c r="QN432"/>
      <c r="QO432"/>
      <c r="QP432"/>
      <c r="QQ432"/>
      <c r="QR432"/>
      <c r="QS432"/>
      <c r="QT432"/>
      <c r="QU432"/>
      <c r="QV432"/>
      <c r="QW432"/>
      <c r="QX432"/>
      <c r="QY432"/>
      <c r="QZ432"/>
      <c r="RA432"/>
      <c r="RB432"/>
      <c r="RC432"/>
      <c r="RD432"/>
      <c r="RE432"/>
      <c r="RF432"/>
      <c r="RG432"/>
      <c r="RH432"/>
      <c r="RI432"/>
      <c r="RJ432"/>
      <c r="RK432"/>
      <c r="RL432"/>
      <c r="RM432"/>
      <c r="RN432"/>
      <c r="RO432"/>
      <c r="RP432"/>
      <c r="RQ432"/>
    </row>
    <row r="433" spans="1:485" s="40" customFormat="1" x14ac:dyDescent="0.2">
      <c r="A433" s="46" t="s">
        <v>689</v>
      </c>
      <c r="B433" s="47" t="s">
        <v>690</v>
      </c>
      <c r="C433" s="47" t="s">
        <v>14</v>
      </c>
      <c r="D433" s="47" t="s">
        <v>693</v>
      </c>
      <c r="E433" s="26">
        <v>1626110</v>
      </c>
      <c r="F433" s="131">
        <v>1713231</v>
      </c>
      <c r="G433" s="2">
        <f t="shared" si="12"/>
        <v>87121</v>
      </c>
      <c r="H433" s="44">
        <f t="shared" si="13"/>
        <v>5.3600000000000002E-2</v>
      </c>
      <c r="I433" s="200" t="s">
        <v>870</v>
      </c>
      <c r="J433" s="202" t="s">
        <v>870</v>
      </c>
      <c r="K433"/>
      <c r="L433"/>
      <c r="M433" s="47"/>
      <c r="N433" s="47"/>
      <c r="O433" s="47"/>
      <c r="P433" s="47"/>
      <c r="Q433" s="205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  <c r="JD433"/>
      <c r="JE433"/>
      <c r="JF433"/>
      <c r="JG433"/>
      <c r="JH433"/>
      <c r="JI433"/>
      <c r="JJ433"/>
      <c r="JK433"/>
      <c r="JL433"/>
      <c r="JM433"/>
      <c r="JN433"/>
      <c r="JO433"/>
      <c r="JP433"/>
      <c r="JQ433"/>
      <c r="JR433"/>
      <c r="JS433"/>
      <c r="JT433"/>
      <c r="JU433"/>
      <c r="JV433"/>
      <c r="JW433"/>
      <c r="JX433"/>
      <c r="JY433"/>
      <c r="JZ433"/>
      <c r="KA433"/>
      <c r="KB433"/>
      <c r="KC433"/>
      <c r="KD433"/>
      <c r="KE433"/>
      <c r="KF433"/>
      <c r="KG433"/>
      <c r="KH433"/>
      <c r="KI433"/>
      <c r="KJ433"/>
      <c r="KK433"/>
      <c r="KL433"/>
      <c r="KM433"/>
      <c r="KN433"/>
      <c r="KO433"/>
      <c r="KP433"/>
      <c r="KQ433"/>
      <c r="KR433"/>
      <c r="KS433"/>
      <c r="KT433"/>
      <c r="KU433"/>
      <c r="KV433"/>
      <c r="KW433"/>
      <c r="KX433"/>
      <c r="KY433"/>
      <c r="KZ433"/>
      <c r="LA433"/>
      <c r="LB433"/>
      <c r="LC433"/>
      <c r="LD433"/>
      <c r="LE433"/>
      <c r="LF433"/>
      <c r="LG433"/>
      <c r="LH433"/>
      <c r="LI433"/>
      <c r="LJ433"/>
      <c r="LK433"/>
      <c r="LL433"/>
      <c r="LM433"/>
      <c r="LN433"/>
      <c r="LO433"/>
      <c r="LP433"/>
      <c r="LQ433"/>
      <c r="LR433"/>
      <c r="LS433"/>
      <c r="LT433"/>
      <c r="LU433"/>
      <c r="LV433"/>
      <c r="LW433"/>
      <c r="LX433"/>
      <c r="LY433"/>
      <c r="LZ433"/>
      <c r="MA433"/>
      <c r="MB433"/>
      <c r="MC433"/>
      <c r="MD433"/>
      <c r="ME433"/>
      <c r="MF433"/>
      <c r="MG433"/>
      <c r="MH433"/>
      <c r="MI433"/>
      <c r="MJ433"/>
      <c r="MK433"/>
      <c r="ML433"/>
      <c r="MM433"/>
      <c r="MN433"/>
      <c r="MO433"/>
      <c r="MP433"/>
      <c r="MQ433"/>
      <c r="MR433"/>
      <c r="MS433"/>
      <c r="MT433"/>
      <c r="MU433"/>
      <c r="MV433"/>
      <c r="MW433"/>
      <c r="MX433"/>
      <c r="MY433"/>
      <c r="MZ433"/>
      <c r="NA433"/>
      <c r="NB433"/>
      <c r="NC433"/>
      <c r="ND433"/>
      <c r="NE433"/>
      <c r="NF433"/>
      <c r="NG433"/>
      <c r="NH433"/>
      <c r="NI433"/>
      <c r="NJ433"/>
      <c r="NK433"/>
      <c r="NL433"/>
      <c r="NM433"/>
      <c r="NN433"/>
      <c r="NO433"/>
      <c r="NP433"/>
      <c r="NQ433"/>
      <c r="NR433"/>
      <c r="NS433"/>
      <c r="NT433"/>
      <c r="NU433"/>
      <c r="NV433"/>
      <c r="NW433"/>
      <c r="NX433"/>
      <c r="NY433"/>
      <c r="NZ433"/>
      <c r="OA433"/>
      <c r="OB433"/>
      <c r="OC433"/>
      <c r="OD433"/>
      <c r="OE433"/>
      <c r="OF433"/>
      <c r="OG433"/>
      <c r="OH433"/>
      <c r="OI433"/>
      <c r="OJ433"/>
      <c r="OK433"/>
      <c r="OL433"/>
      <c r="OM433"/>
      <c r="ON433"/>
      <c r="OO433"/>
      <c r="OP433"/>
      <c r="OQ433"/>
      <c r="OR433"/>
      <c r="OS433"/>
      <c r="OT433"/>
      <c r="OU433"/>
      <c r="OV433"/>
      <c r="OW433"/>
      <c r="OX433"/>
      <c r="OY433"/>
      <c r="OZ433"/>
      <c r="PA433"/>
      <c r="PB433"/>
      <c r="PC433"/>
      <c r="PD433"/>
      <c r="PE433"/>
      <c r="PF433"/>
      <c r="PG433"/>
      <c r="PH433"/>
      <c r="PI433"/>
      <c r="PJ433"/>
      <c r="PK433"/>
      <c r="PL433"/>
      <c r="PM433"/>
      <c r="PN433"/>
      <c r="PO433"/>
      <c r="PP433"/>
      <c r="PQ433"/>
      <c r="PR433"/>
      <c r="PS433"/>
      <c r="PT433"/>
      <c r="PU433"/>
      <c r="PV433"/>
      <c r="PW433"/>
      <c r="PX433"/>
      <c r="PY433"/>
      <c r="PZ433"/>
      <c r="QA433"/>
      <c r="QB433"/>
      <c r="QC433"/>
      <c r="QD433"/>
      <c r="QE433"/>
      <c r="QF433"/>
      <c r="QG433"/>
      <c r="QH433"/>
      <c r="QI433"/>
      <c r="QJ433"/>
      <c r="QK433"/>
      <c r="QL433"/>
      <c r="QM433"/>
      <c r="QN433"/>
      <c r="QO433"/>
      <c r="QP433"/>
      <c r="QQ433"/>
      <c r="QR433"/>
      <c r="QS433"/>
      <c r="QT433"/>
      <c r="QU433"/>
      <c r="QV433"/>
      <c r="QW433"/>
      <c r="QX433"/>
      <c r="QY433"/>
      <c r="QZ433"/>
      <c r="RA433"/>
      <c r="RB433"/>
      <c r="RC433"/>
      <c r="RD433"/>
      <c r="RE433"/>
      <c r="RF433"/>
      <c r="RG433"/>
      <c r="RH433"/>
      <c r="RI433"/>
      <c r="RJ433"/>
      <c r="RK433"/>
      <c r="RL433"/>
      <c r="RM433"/>
      <c r="RN433"/>
      <c r="RO433"/>
      <c r="RP433"/>
      <c r="RQ433"/>
    </row>
    <row r="434" spans="1:485" s="40" customFormat="1" x14ac:dyDescent="0.2">
      <c r="A434" s="46" t="s">
        <v>689</v>
      </c>
      <c r="B434" s="47" t="s">
        <v>690</v>
      </c>
      <c r="C434" s="47" t="s">
        <v>26</v>
      </c>
      <c r="D434" s="47" t="s">
        <v>694</v>
      </c>
      <c r="E434" s="26">
        <v>7099987</v>
      </c>
      <c r="F434" s="131">
        <v>7326834</v>
      </c>
      <c r="G434" s="2">
        <f t="shared" si="12"/>
        <v>226847</v>
      </c>
      <c r="H434" s="44">
        <f t="shared" si="13"/>
        <v>3.2000000000000001E-2</v>
      </c>
      <c r="I434" s="200" t="s">
        <v>870</v>
      </c>
      <c r="J434" s="202" t="s">
        <v>870</v>
      </c>
      <c r="K434"/>
      <c r="L434"/>
      <c r="M434" s="47"/>
      <c r="N434" s="47"/>
      <c r="O434" s="47"/>
      <c r="P434" s="47"/>
      <c r="Q434" s="205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  <c r="JD434"/>
      <c r="JE434"/>
      <c r="JF434"/>
      <c r="JG434"/>
      <c r="JH434"/>
      <c r="JI434"/>
      <c r="JJ434"/>
      <c r="JK434"/>
      <c r="JL434"/>
      <c r="JM434"/>
      <c r="JN434"/>
      <c r="JO434"/>
      <c r="JP434"/>
      <c r="JQ434"/>
      <c r="JR434"/>
      <c r="JS434"/>
      <c r="JT434"/>
      <c r="JU434"/>
      <c r="JV434"/>
      <c r="JW434"/>
      <c r="JX434"/>
      <c r="JY434"/>
      <c r="JZ434"/>
      <c r="KA434"/>
      <c r="KB434"/>
      <c r="KC434"/>
      <c r="KD434"/>
      <c r="KE434"/>
      <c r="KF434"/>
      <c r="KG434"/>
      <c r="KH434"/>
      <c r="KI434"/>
      <c r="KJ434"/>
      <c r="KK434"/>
      <c r="KL434"/>
      <c r="KM434"/>
      <c r="KN434"/>
      <c r="KO434"/>
      <c r="KP434"/>
      <c r="KQ434"/>
      <c r="KR434"/>
      <c r="KS434"/>
      <c r="KT434"/>
      <c r="KU434"/>
      <c r="KV434"/>
      <c r="KW434"/>
      <c r="KX434"/>
      <c r="KY434"/>
      <c r="KZ434"/>
      <c r="LA434"/>
      <c r="LB434"/>
      <c r="LC434"/>
      <c r="LD434"/>
      <c r="LE434"/>
      <c r="LF434"/>
      <c r="LG434"/>
      <c r="LH434"/>
      <c r="LI434"/>
      <c r="LJ434"/>
      <c r="LK434"/>
      <c r="LL434"/>
      <c r="LM434"/>
      <c r="LN434"/>
      <c r="LO434"/>
      <c r="LP434"/>
      <c r="LQ434"/>
      <c r="LR434"/>
      <c r="LS434"/>
      <c r="LT434"/>
      <c r="LU434"/>
      <c r="LV434"/>
      <c r="LW434"/>
      <c r="LX434"/>
      <c r="LY434"/>
      <c r="LZ434"/>
      <c r="MA434"/>
      <c r="MB434"/>
      <c r="MC434"/>
      <c r="MD434"/>
      <c r="ME434"/>
      <c r="MF434"/>
      <c r="MG434"/>
      <c r="MH434"/>
      <c r="MI434"/>
      <c r="MJ434"/>
      <c r="MK434"/>
      <c r="ML434"/>
      <c r="MM434"/>
      <c r="MN434"/>
      <c r="MO434"/>
      <c r="MP434"/>
      <c r="MQ434"/>
      <c r="MR434"/>
      <c r="MS434"/>
      <c r="MT434"/>
      <c r="MU434"/>
      <c r="MV434"/>
      <c r="MW434"/>
      <c r="MX434"/>
      <c r="MY434"/>
      <c r="MZ434"/>
      <c r="NA434"/>
      <c r="NB434"/>
      <c r="NC434"/>
      <c r="ND434"/>
      <c r="NE434"/>
      <c r="NF434"/>
      <c r="NG434"/>
      <c r="NH434"/>
      <c r="NI434"/>
      <c r="NJ434"/>
      <c r="NK434"/>
      <c r="NL434"/>
      <c r="NM434"/>
      <c r="NN434"/>
      <c r="NO434"/>
      <c r="NP434"/>
      <c r="NQ434"/>
      <c r="NR434"/>
      <c r="NS434"/>
      <c r="NT434"/>
      <c r="NU434"/>
      <c r="NV434"/>
      <c r="NW434"/>
      <c r="NX434"/>
      <c r="NY434"/>
      <c r="NZ434"/>
      <c r="OA434"/>
      <c r="OB434"/>
      <c r="OC434"/>
      <c r="OD434"/>
      <c r="OE434"/>
      <c r="OF434"/>
      <c r="OG434"/>
      <c r="OH434"/>
      <c r="OI434"/>
      <c r="OJ434"/>
      <c r="OK434"/>
      <c r="OL434"/>
      <c r="OM434"/>
      <c r="ON434"/>
      <c r="OO434"/>
      <c r="OP434"/>
      <c r="OQ434"/>
      <c r="OR434"/>
      <c r="OS434"/>
      <c r="OT434"/>
      <c r="OU434"/>
      <c r="OV434"/>
      <c r="OW434"/>
      <c r="OX434"/>
      <c r="OY434"/>
      <c r="OZ434"/>
      <c r="PA434"/>
      <c r="PB434"/>
      <c r="PC434"/>
      <c r="PD434"/>
      <c r="PE434"/>
      <c r="PF434"/>
      <c r="PG434"/>
      <c r="PH434"/>
      <c r="PI434"/>
      <c r="PJ434"/>
      <c r="PK434"/>
      <c r="PL434"/>
      <c r="PM434"/>
      <c r="PN434"/>
      <c r="PO434"/>
      <c r="PP434"/>
      <c r="PQ434"/>
      <c r="PR434"/>
      <c r="PS434"/>
      <c r="PT434"/>
      <c r="PU434"/>
      <c r="PV434"/>
      <c r="PW434"/>
      <c r="PX434"/>
      <c r="PY434"/>
      <c r="PZ434"/>
      <c r="QA434"/>
      <c r="QB434"/>
      <c r="QC434"/>
      <c r="QD434"/>
      <c r="QE434"/>
      <c r="QF434"/>
      <c r="QG434"/>
      <c r="QH434"/>
      <c r="QI434"/>
      <c r="QJ434"/>
      <c r="QK434"/>
      <c r="QL434"/>
      <c r="QM434"/>
      <c r="QN434"/>
      <c r="QO434"/>
      <c r="QP434"/>
      <c r="QQ434"/>
      <c r="QR434"/>
      <c r="QS434"/>
      <c r="QT434"/>
      <c r="QU434"/>
      <c r="QV434"/>
      <c r="QW434"/>
      <c r="QX434"/>
      <c r="QY434"/>
      <c r="QZ434"/>
      <c r="RA434"/>
      <c r="RB434"/>
      <c r="RC434"/>
      <c r="RD434"/>
      <c r="RE434"/>
      <c r="RF434"/>
      <c r="RG434"/>
      <c r="RH434"/>
      <c r="RI434"/>
      <c r="RJ434"/>
      <c r="RK434"/>
      <c r="RL434"/>
      <c r="RM434"/>
      <c r="RN434"/>
      <c r="RO434"/>
      <c r="RP434"/>
      <c r="RQ434"/>
    </row>
    <row r="435" spans="1:485" s="40" customFormat="1" x14ac:dyDescent="0.2">
      <c r="A435" s="46" t="s">
        <v>689</v>
      </c>
      <c r="B435" s="47" t="s">
        <v>690</v>
      </c>
      <c r="C435" s="47" t="s">
        <v>57</v>
      </c>
      <c r="D435" s="47" t="s">
        <v>695</v>
      </c>
      <c r="E435" s="26">
        <v>3149639</v>
      </c>
      <c r="F435" s="131">
        <v>3290452</v>
      </c>
      <c r="G435" s="2">
        <f t="shared" si="12"/>
        <v>140813</v>
      </c>
      <c r="H435" s="44">
        <f t="shared" si="13"/>
        <v>4.4699999999999997E-2</v>
      </c>
      <c r="I435" s="200" t="s">
        <v>870</v>
      </c>
      <c r="J435" s="202" t="s">
        <v>870</v>
      </c>
      <c r="K435"/>
      <c r="L435"/>
      <c r="M435" s="47"/>
      <c r="N435" s="47"/>
      <c r="O435" s="47"/>
      <c r="P435" s="47"/>
      <c r="Q435" s="20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  <c r="JD435"/>
      <c r="JE435"/>
      <c r="JF435"/>
      <c r="JG435"/>
      <c r="JH435"/>
      <c r="JI435"/>
      <c r="JJ435"/>
      <c r="JK435"/>
      <c r="JL435"/>
      <c r="JM435"/>
      <c r="JN435"/>
      <c r="JO435"/>
      <c r="JP435"/>
      <c r="JQ435"/>
      <c r="JR435"/>
      <c r="JS435"/>
      <c r="JT435"/>
      <c r="JU435"/>
      <c r="JV435"/>
      <c r="JW435"/>
      <c r="JX435"/>
      <c r="JY435"/>
      <c r="JZ435"/>
      <c r="KA435"/>
      <c r="KB435"/>
      <c r="KC435"/>
      <c r="KD435"/>
      <c r="KE435"/>
      <c r="KF435"/>
      <c r="KG435"/>
      <c r="KH435"/>
      <c r="KI435"/>
      <c r="KJ435"/>
      <c r="KK435"/>
      <c r="KL435"/>
      <c r="KM435"/>
      <c r="KN435"/>
      <c r="KO435"/>
      <c r="KP435"/>
      <c r="KQ435"/>
      <c r="KR435"/>
      <c r="KS435"/>
      <c r="KT435"/>
      <c r="KU435"/>
      <c r="KV435"/>
      <c r="KW435"/>
      <c r="KX435"/>
      <c r="KY435"/>
      <c r="KZ435"/>
      <c r="LA435"/>
      <c r="LB435"/>
      <c r="LC435"/>
      <c r="LD435"/>
      <c r="LE435"/>
      <c r="LF435"/>
      <c r="LG435"/>
      <c r="LH435"/>
      <c r="LI435"/>
      <c r="LJ435"/>
      <c r="LK435"/>
      <c r="LL435"/>
      <c r="LM435"/>
      <c r="LN435"/>
      <c r="LO435"/>
      <c r="LP435"/>
      <c r="LQ435"/>
      <c r="LR435"/>
      <c r="LS435"/>
      <c r="LT435"/>
      <c r="LU435"/>
      <c r="LV435"/>
      <c r="LW435"/>
      <c r="LX435"/>
      <c r="LY435"/>
      <c r="LZ435"/>
      <c r="MA435"/>
      <c r="MB435"/>
      <c r="MC435"/>
      <c r="MD435"/>
      <c r="ME435"/>
      <c r="MF435"/>
      <c r="MG435"/>
      <c r="MH435"/>
      <c r="MI435"/>
      <c r="MJ435"/>
      <c r="MK435"/>
      <c r="ML435"/>
      <c r="MM435"/>
      <c r="MN435"/>
      <c r="MO435"/>
      <c r="MP435"/>
      <c r="MQ435"/>
      <c r="MR435"/>
      <c r="MS435"/>
      <c r="MT435"/>
      <c r="MU435"/>
      <c r="MV435"/>
      <c r="MW435"/>
      <c r="MX435"/>
      <c r="MY435"/>
      <c r="MZ435"/>
      <c r="NA435"/>
      <c r="NB435"/>
      <c r="NC435"/>
      <c r="ND435"/>
      <c r="NE435"/>
      <c r="NF435"/>
      <c r="NG435"/>
      <c r="NH435"/>
      <c r="NI435"/>
      <c r="NJ435"/>
      <c r="NK435"/>
      <c r="NL435"/>
      <c r="NM435"/>
      <c r="NN435"/>
      <c r="NO435"/>
      <c r="NP435"/>
      <c r="NQ435"/>
      <c r="NR435"/>
      <c r="NS435"/>
      <c r="NT435"/>
      <c r="NU435"/>
      <c r="NV435"/>
      <c r="NW435"/>
      <c r="NX435"/>
      <c r="NY435"/>
      <c r="NZ435"/>
      <c r="OA435"/>
      <c r="OB435"/>
      <c r="OC435"/>
      <c r="OD435"/>
      <c r="OE435"/>
      <c r="OF435"/>
      <c r="OG435"/>
      <c r="OH435"/>
      <c r="OI435"/>
      <c r="OJ435"/>
      <c r="OK435"/>
      <c r="OL435"/>
      <c r="OM435"/>
      <c r="ON435"/>
      <c r="OO435"/>
      <c r="OP435"/>
      <c r="OQ435"/>
      <c r="OR435"/>
      <c r="OS435"/>
      <c r="OT435"/>
      <c r="OU435"/>
      <c r="OV435"/>
      <c r="OW435"/>
      <c r="OX435"/>
      <c r="OY435"/>
      <c r="OZ435"/>
      <c r="PA435"/>
      <c r="PB435"/>
      <c r="PC435"/>
      <c r="PD435"/>
      <c r="PE435"/>
      <c r="PF435"/>
      <c r="PG435"/>
      <c r="PH435"/>
      <c r="PI435"/>
      <c r="PJ435"/>
      <c r="PK435"/>
      <c r="PL435"/>
      <c r="PM435"/>
      <c r="PN435"/>
      <c r="PO435"/>
      <c r="PP435"/>
      <c r="PQ435"/>
      <c r="PR435"/>
      <c r="PS435"/>
      <c r="PT435"/>
      <c r="PU435"/>
      <c r="PV435"/>
      <c r="PW435"/>
      <c r="PX435"/>
      <c r="PY435"/>
      <c r="PZ435"/>
      <c r="QA435"/>
      <c r="QB435"/>
      <c r="QC435"/>
      <c r="QD435"/>
      <c r="QE435"/>
      <c r="QF435"/>
      <c r="QG435"/>
      <c r="QH435"/>
      <c r="QI435"/>
      <c r="QJ435"/>
      <c r="QK435"/>
      <c r="QL435"/>
      <c r="QM435"/>
      <c r="QN435"/>
      <c r="QO435"/>
      <c r="QP435"/>
      <c r="QQ435"/>
      <c r="QR435"/>
      <c r="QS435"/>
      <c r="QT435"/>
      <c r="QU435"/>
      <c r="QV435"/>
      <c r="QW435"/>
      <c r="QX435"/>
      <c r="QY435"/>
      <c r="QZ435"/>
      <c r="RA435"/>
      <c r="RB435"/>
      <c r="RC435"/>
      <c r="RD435"/>
      <c r="RE435"/>
      <c r="RF435"/>
      <c r="RG435"/>
      <c r="RH435"/>
      <c r="RI435"/>
      <c r="RJ435"/>
      <c r="RK435"/>
      <c r="RL435"/>
      <c r="RM435"/>
      <c r="RN435"/>
      <c r="RO435"/>
      <c r="RP435"/>
      <c r="RQ435"/>
    </row>
    <row r="436" spans="1:485" s="40" customFormat="1" x14ac:dyDescent="0.2">
      <c r="A436" s="46" t="s">
        <v>689</v>
      </c>
      <c r="B436" s="47" t="s">
        <v>690</v>
      </c>
      <c r="C436" s="47" t="s">
        <v>79</v>
      </c>
      <c r="D436" s="47" t="s">
        <v>696</v>
      </c>
      <c r="E436" s="26">
        <v>5228990</v>
      </c>
      <c r="F436" s="131">
        <v>5140813</v>
      </c>
      <c r="G436" s="2">
        <f t="shared" si="12"/>
        <v>-88177</v>
      </c>
      <c r="H436" s="44">
        <f t="shared" si="13"/>
        <v>-1.6899999999999998E-2</v>
      </c>
      <c r="I436" s="200" t="s">
        <v>870</v>
      </c>
      <c r="J436" s="202" t="s">
        <v>870</v>
      </c>
      <c r="K436"/>
      <c r="L436"/>
      <c r="M436" s="47"/>
      <c r="N436" s="47"/>
      <c r="O436" s="47"/>
      <c r="P436" s="47"/>
      <c r="Q436" s="205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  <c r="JD436"/>
      <c r="JE436"/>
      <c r="JF436"/>
      <c r="JG436"/>
      <c r="JH436"/>
      <c r="JI436"/>
      <c r="JJ436"/>
      <c r="JK436"/>
      <c r="JL436"/>
      <c r="JM436"/>
      <c r="JN436"/>
      <c r="JO436"/>
      <c r="JP436"/>
      <c r="JQ436"/>
      <c r="JR436"/>
      <c r="JS436"/>
      <c r="JT436"/>
      <c r="JU436"/>
      <c r="JV436"/>
      <c r="JW436"/>
      <c r="JX436"/>
      <c r="JY436"/>
      <c r="JZ436"/>
      <c r="KA436"/>
      <c r="KB436"/>
      <c r="KC436"/>
      <c r="KD436"/>
      <c r="KE436"/>
      <c r="KF436"/>
      <c r="KG436"/>
      <c r="KH436"/>
      <c r="KI436"/>
      <c r="KJ436"/>
      <c r="KK436"/>
      <c r="KL436"/>
      <c r="KM436"/>
      <c r="KN436"/>
      <c r="KO436"/>
      <c r="KP436"/>
      <c r="KQ436"/>
      <c r="KR436"/>
      <c r="KS436"/>
      <c r="KT436"/>
      <c r="KU436"/>
      <c r="KV436"/>
      <c r="KW436"/>
      <c r="KX436"/>
      <c r="KY436"/>
      <c r="KZ436"/>
      <c r="LA436"/>
      <c r="LB436"/>
      <c r="LC436"/>
      <c r="LD436"/>
      <c r="LE436"/>
      <c r="LF436"/>
      <c r="LG436"/>
      <c r="LH436"/>
      <c r="LI436"/>
      <c r="LJ436"/>
      <c r="LK436"/>
      <c r="LL436"/>
      <c r="LM436"/>
      <c r="LN436"/>
      <c r="LO436"/>
      <c r="LP436"/>
      <c r="LQ436"/>
      <c r="LR436"/>
      <c r="LS436"/>
      <c r="LT436"/>
      <c r="LU436"/>
      <c r="LV436"/>
      <c r="LW436"/>
      <c r="LX436"/>
      <c r="LY436"/>
      <c r="LZ436"/>
      <c r="MA436"/>
      <c r="MB436"/>
      <c r="MC436"/>
      <c r="MD436"/>
      <c r="ME436"/>
      <c r="MF436"/>
      <c r="MG436"/>
      <c r="MH436"/>
      <c r="MI436"/>
      <c r="MJ436"/>
      <c r="MK436"/>
      <c r="ML436"/>
      <c r="MM436"/>
      <c r="MN436"/>
      <c r="MO436"/>
      <c r="MP436"/>
      <c r="MQ436"/>
      <c r="MR436"/>
      <c r="MS436"/>
      <c r="MT436"/>
      <c r="MU436"/>
      <c r="MV436"/>
      <c r="MW436"/>
      <c r="MX436"/>
      <c r="MY436"/>
      <c r="MZ436"/>
      <c r="NA436"/>
      <c r="NB436"/>
      <c r="NC436"/>
      <c r="ND436"/>
      <c r="NE436"/>
      <c r="NF436"/>
      <c r="NG436"/>
      <c r="NH436"/>
      <c r="NI436"/>
      <c r="NJ436"/>
      <c r="NK436"/>
      <c r="NL436"/>
      <c r="NM436"/>
      <c r="NN436"/>
      <c r="NO436"/>
      <c r="NP436"/>
      <c r="NQ436"/>
      <c r="NR436"/>
      <c r="NS436"/>
      <c r="NT436"/>
      <c r="NU436"/>
      <c r="NV436"/>
      <c r="NW436"/>
      <c r="NX436"/>
      <c r="NY436"/>
      <c r="NZ436"/>
      <c r="OA436"/>
      <c r="OB436"/>
      <c r="OC436"/>
      <c r="OD436"/>
      <c r="OE436"/>
      <c r="OF436"/>
      <c r="OG436"/>
      <c r="OH436"/>
      <c r="OI436"/>
      <c r="OJ436"/>
      <c r="OK436"/>
      <c r="OL436"/>
      <c r="OM436"/>
      <c r="ON436"/>
      <c r="OO436"/>
      <c r="OP436"/>
      <c r="OQ436"/>
      <c r="OR436"/>
      <c r="OS436"/>
      <c r="OT436"/>
      <c r="OU436"/>
      <c r="OV436"/>
      <c r="OW436"/>
      <c r="OX436"/>
      <c r="OY436"/>
      <c r="OZ436"/>
      <c r="PA436"/>
      <c r="PB436"/>
      <c r="PC436"/>
      <c r="PD436"/>
      <c r="PE436"/>
      <c r="PF436"/>
      <c r="PG436"/>
      <c r="PH436"/>
      <c r="PI436"/>
      <c r="PJ436"/>
      <c r="PK436"/>
      <c r="PL436"/>
      <c r="PM436"/>
      <c r="PN436"/>
      <c r="PO436"/>
      <c r="PP436"/>
      <c r="PQ436"/>
      <c r="PR436"/>
      <c r="PS436"/>
      <c r="PT436"/>
      <c r="PU436"/>
      <c r="PV436"/>
      <c r="PW436"/>
      <c r="PX436"/>
      <c r="PY436"/>
      <c r="PZ436"/>
      <c r="QA436"/>
      <c r="QB436"/>
      <c r="QC436"/>
      <c r="QD436"/>
      <c r="QE436"/>
      <c r="QF436"/>
      <c r="QG436"/>
      <c r="QH436"/>
      <c r="QI436"/>
      <c r="QJ436"/>
      <c r="QK436"/>
      <c r="QL436"/>
      <c r="QM436"/>
      <c r="QN436"/>
      <c r="QO436"/>
      <c r="QP436"/>
      <c r="QQ436"/>
      <c r="QR436"/>
      <c r="QS436"/>
      <c r="QT436"/>
      <c r="QU436"/>
      <c r="QV436"/>
      <c r="QW436"/>
      <c r="QX436"/>
      <c r="QY436"/>
      <c r="QZ436"/>
      <c r="RA436"/>
      <c r="RB436"/>
      <c r="RC436"/>
      <c r="RD436"/>
      <c r="RE436"/>
      <c r="RF436"/>
      <c r="RG436"/>
      <c r="RH436"/>
      <c r="RI436"/>
      <c r="RJ436"/>
      <c r="RK436"/>
      <c r="RL436"/>
      <c r="RM436"/>
      <c r="RN436"/>
      <c r="RO436"/>
      <c r="RP436"/>
      <c r="RQ436"/>
    </row>
    <row r="437" spans="1:485" s="40" customFormat="1" x14ac:dyDescent="0.2">
      <c r="A437" s="46" t="s">
        <v>689</v>
      </c>
      <c r="B437" s="47" t="s">
        <v>690</v>
      </c>
      <c r="C437" s="47" t="s">
        <v>16</v>
      </c>
      <c r="D437" s="47" t="s">
        <v>697</v>
      </c>
      <c r="E437" s="26">
        <v>1067449</v>
      </c>
      <c r="F437" s="131">
        <v>1140003</v>
      </c>
      <c r="G437" s="2">
        <f t="shared" si="12"/>
        <v>72554</v>
      </c>
      <c r="H437" s="44">
        <f t="shared" si="13"/>
        <v>6.8000000000000005E-2</v>
      </c>
      <c r="I437" s="200" t="s">
        <v>870</v>
      </c>
      <c r="J437" s="202" t="s">
        <v>870</v>
      </c>
      <c r="K437"/>
      <c r="L437"/>
      <c r="M437" s="47"/>
      <c r="N437" s="47"/>
      <c r="O437" s="47"/>
      <c r="P437" s="47"/>
      <c r="Q437" s="205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  <c r="JD437"/>
      <c r="JE437"/>
      <c r="JF437"/>
      <c r="JG437"/>
      <c r="JH437"/>
      <c r="JI437"/>
      <c r="JJ437"/>
      <c r="JK437"/>
      <c r="JL437"/>
      <c r="JM437"/>
      <c r="JN437"/>
      <c r="JO437"/>
      <c r="JP437"/>
      <c r="JQ437"/>
      <c r="JR437"/>
      <c r="JS437"/>
      <c r="JT437"/>
      <c r="JU437"/>
      <c r="JV437"/>
      <c r="JW437"/>
      <c r="JX437"/>
      <c r="JY437"/>
      <c r="JZ437"/>
      <c r="KA437"/>
      <c r="KB437"/>
      <c r="KC437"/>
      <c r="KD437"/>
      <c r="KE437"/>
      <c r="KF437"/>
      <c r="KG437"/>
      <c r="KH437"/>
      <c r="KI437"/>
      <c r="KJ437"/>
      <c r="KK437"/>
      <c r="KL437"/>
      <c r="KM437"/>
      <c r="KN437"/>
      <c r="KO437"/>
      <c r="KP437"/>
      <c r="KQ437"/>
      <c r="KR437"/>
      <c r="KS437"/>
      <c r="KT437"/>
      <c r="KU437"/>
      <c r="KV437"/>
      <c r="KW437"/>
      <c r="KX437"/>
      <c r="KY437"/>
      <c r="KZ437"/>
      <c r="LA437"/>
      <c r="LB437"/>
      <c r="LC437"/>
      <c r="LD437"/>
      <c r="LE437"/>
      <c r="LF437"/>
      <c r="LG437"/>
      <c r="LH437"/>
      <c r="LI437"/>
      <c r="LJ437"/>
      <c r="LK437"/>
      <c r="LL437"/>
      <c r="LM437"/>
      <c r="LN437"/>
      <c r="LO437"/>
      <c r="LP437"/>
      <c r="LQ437"/>
      <c r="LR437"/>
      <c r="LS437"/>
      <c r="LT437"/>
      <c r="LU437"/>
      <c r="LV437"/>
      <c r="LW437"/>
      <c r="LX437"/>
      <c r="LY437"/>
      <c r="LZ437"/>
      <c r="MA437"/>
      <c r="MB437"/>
      <c r="MC437"/>
      <c r="MD437"/>
      <c r="ME437"/>
      <c r="MF437"/>
      <c r="MG437"/>
      <c r="MH437"/>
      <c r="MI437"/>
      <c r="MJ437"/>
      <c r="MK437"/>
      <c r="ML437"/>
      <c r="MM437"/>
      <c r="MN437"/>
      <c r="MO437"/>
      <c r="MP437"/>
      <c r="MQ437"/>
      <c r="MR437"/>
      <c r="MS437"/>
      <c r="MT437"/>
      <c r="MU437"/>
      <c r="MV437"/>
      <c r="MW437"/>
      <c r="MX437"/>
      <c r="MY437"/>
      <c r="MZ437"/>
      <c r="NA437"/>
      <c r="NB437"/>
      <c r="NC437"/>
      <c r="ND437"/>
      <c r="NE437"/>
      <c r="NF437"/>
      <c r="NG437"/>
      <c r="NH437"/>
      <c r="NI437"/>
      <c r="NJ437"/>
      <c r="NK437"/>
      <c r="NL437"/>
      <c r="NM437"/>
      <c r="NN437"/>
      <c r="NO437"/>
      <c r="NP437"/>
      <c r="NQ437"/>
      <c r="NR437"/>
      <c r="NS437"/>
      <c r="NT437"/>
      <c r="NU437"/>
      <c r="NV437"/>
      <c r="NW437"/>
      <c r="NX437"/>
      <c r="NY437"/>
      <c r="NZ437"/>
      <c r="OA437"/>
      <c r="OB437"/>
      <c r="OC437"/>
      <c r="OD437"/>
      <c r="OE437"/>
      <c r="OF437"/>
      <c r="OG437"/>
      <c r="OH437"/>
      <c r="OI437"/>
      <c r="OJ437"/>
      <c r="OK437"/>
      <c r="OL437"/>
      <c r="OM437"/>
      <c r="ON437"/>
      <c r="OO437"/>
      <c r="OP437"/>
      <c r="OQ437"/>
      <c r="OR437"/>
      <c r="OS437"/>
      <c r="OT437"/>
      <c r="OU437"/>
      <c r="OV437"/>
      <c r="OW437"/>
      <c r="OX437"/>
      <c r="OY437"/>
      <c r="OZ437"/>
      <c r="PA437"/>
      <c r="PB437"/>
      <c r="PC437"/>
      <c r="PD437"/>
      <c r="PE437"/>
      <c r="PF437"/>
      <c r="PG437"/>
      <c r="PH437"/>
      <c r="PI437"/>
      <c r="PJ437"/>
      <c r="PK437"/>
      <c r="PL437"/>
      <c r="PM437"/>
      <c r="PN437"/>
      <c r="PO437"/>
      <c r="PP437"/>
      <c r="PQ437"/>
      <c r="PR437"/>
      <c r="PS437"/>
      <c r="PT437"/>
      <c r="PU437"/>
      <c r="PV437"/>
      <c r="PW437"/>
      <c r="PX437"/>
      <c r="PY437"/>
      <c r="PZ437"/>
      <c r="QA437"/>
      <c r="QB437"/>
      <c r="QC437"/>
      <c r="QD437"/>
      <c r="QE437"/>
      <c r="QF437"/>
      <c r="QG437"/>
      <c r="QH437"/>
      <c r="QI437"/>
      <c r="QJ437"/>
      <c r="QK437"/>
      <c r="QL437"/>
      <c r="QM437"/>
      <c r="QN437"/>
      <c r="QO437"/>
      <c r="QP437"/>
      <c r="QQ437"/>
      <c r="QR437"/>
      <c r="QS437"/>
      <c r="QT437"/>
      <c r="QU437"/>
      <c r="QV437"/>
      <c r="QW437"/>
      <c r="QX437"/>
      <c r="QY437"/>
      <c r="QZ437"/>
      <c r="RA437"/>
      <c r="RB437"/>
      <c r="RC437"/>
      <c r="RD437"/>
      <c r="RE437"/>
      <c r="RF437"/>
      <c r="RG437"/>
      <c r="RH437"/>
      <c r="RI437"/>
      <c r="RJ437"/>
      <c r="RK437"/>
      <c r="RL437"/>
      <c r="RM437"/>
      <c r="RN437"/>
      <c r="RO437"/>
      <c r="RP437"/>
      <c r="RQ437"/>
    </row>
    <row r="438" spans="1:485" s="40" customFormat="1" x14ac:dyDescent="0.2">
      <c r="A438" s="46" t="s">
        <v>689</v>
      </c>
      <c r="B438" s="47" t="s">
        <v>690</v>
      </c>
      <c r="C438" s="47" t="s">
        <v>82</v>
      </c>
      <c r="D438" s="47" t="s">
        <v>698</v>
      </c>
      <c r="E438" s="26">
        <v>1197853</v>
      </c>
      <c r="F438" s="131">
        <v>1259843</v>
      </c>
      <c r="G438" s="2">
        <f t="shared" si="12"/>
        <v>61990</v>
      </c>
      <c r="H438" s="44">
        <f t="shared" si="13"/>
        <v>5.1799999999999999E-2</v>
      </c>
      <c r="I438" s="200" t="s">
        <v>870</v>
      </c>
      <c r="J438" s="202" t="s">
        <v>870</v>
      </c>
      <c r="K438"/>
      <c r="L438"/>
      <c r="M438" s="47"/>
      <c r="N438" s="47"/>
      <c r="O438" s="47"/>
      <c r="P438" s="47"/>
      <c r="Q438" s="205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  <c r="JD438"/>
      <c r="JE438"/>
      <c r="JF438"/>
      <c r="JG438"/>
      <c r="JH438"/>
      <c r="JI438"/>
      <c r="JJ438"/>
      <c r="JK438"/>
      <c r="JL438"/>
      <c r="JM438"/>
      <c r="JN438"/>
      <c r="JO438"/>
      <c r="JP438"/>
      <c r="JQ438"/>
      <c r="JR438"/>
      <c r="JS438"/>
      <c r="JT438"/>
      <c r="JU438"/>
      <c r="JV438"/>
      <c r="JW438"/>
      <c r="JX438"/>
      <c r="JY438"/>
      <c r="JZ438"/>
      <c r="KA438"/>
      <c r="KB438"/>
      <c r="KC438"/>
      <c r="KD438"/>
      <c r="KE438"/>
      <c r="KF438"/>
      <c r="KG438"/>
      <c r="KH438"/>
      <c r="KI438"/>
      <c r="KJ438"/>
      <c r="KK438"/>
      <c r="KL438"/>
      <c r="KM438"/>
      <c r="KN438"/>
      <c r="KO438"/>
      <c r="KP438"/>
      <c r="KQ438"/>
      <c r="KR438"/>
      <c r="KS438"/>
      <c r="KT438"/>
      <c r="KU438"/>
      <c r="KV438"/>
      <c r="KW438"/>
      <c r="KX438"/>
      <c r="KY438"/>
      <c r="KZ438"/>
      <c r="LA438"/>
      <c r="LB438"/>
      <c r="LC438"/>
      <c r="LD438"/>
      <c r="LE438"/>
      <c r="LF438"/>
      <c r="LG438"/>
      <c r="LH438"/>
      <c r="LI438"/>
      <c r="LJ438"/>
      <c r="LK438"/>
      <c r="LL438"/>
      <c r="LM438"/>
      <c r="LN438"/>
      <c r="LO438"/>
      <c r="LP438"/>
      <c r="LQ438"/>
      <c r="LR438"/>
      <c r="LS438"/>
      <c r="LT438"/>
      <c r="LU438"/>
      <c r="LV438"/>
      <c r="LW438"/>
      <c r="LX438"/>
      <c r="LY438"/>
      <c r="LZ438"/>
      <c r="MA438"/>
      <c r="MB438"/>
      <c r="MC438"/>
      <c r="MD438"/>
      <c r="ME438"/>
      <c r="MF438"/>
      <c r="MG438"/>
      <c r="MH438"/>
      <c r="MI438"/>
      <c r="MJ438"/>
      <c r="MK438"/>
      <c r="ML438"/>
      <c r="MM438"/>
      <c r="MN438"/>
      <c r="MO438"/>
      <c r="MP438"/>
      <c r="MQ438"/>
      <c r="MR438"/>
      <c r="MS438"/>
      <c r="MT438"/>
      <c r="MU438"/>
      <c r="MV438"/>
      <c r="MW438"/>
      <c r="MX438"/>
      <c r="MY438"/>
      <c r="MZ438"/>
      <c r="NA438"/>
      <c r="NB438"/>
      <c r="NC438"/>
      <c r="ND438"/>
      <c r="NE438"/>
      <c r="NF438"/>
      <c r="NG438"/>
      <c r="NH438"/>
      <c r="NI438"/>
      <c r="NJ438"/>
      <c r="NK438"/>
      <c r="NL438"/>
      <c r="NM438"/>
      <c r="NN438"/>
      <c r="NO438"/>
      <c r="NP438"/>
      <c r="NQ438"/>
      <c r="NR438"/>
      <c r="NS438"/>
      <c r="NT438"/>
      <c r="NU438"/>
      <c r="NV438"/>
      <c r="NW438"/>
      <c r="NX438"/>
      <c r="NY438"/>
      <c r="NZ438"/>
      <c r="OA438"/>
      <c r="OB438"/>
      <c r="OC438"/>
      <c r="OD438"/>
      <c r="OE438"/>
      <c r="OF438"/>
      <c r="OG438"/>
      <c r="OH438"/>
      <c r="OI438"/>
      <c r="OJ438"/>
      <c r="OK438"/>
      <c r="OL438"/>
      <c r="OM438"/>
      <c r="ON438"/>
      <c r="OO438"/>
      <c r="OP438"/>
      <c r="OQ438"/>
      <c r="OR438"/>
      <c r="OS438"/>
      <c r="OT438"/>
      <c r="OU438"/>
      <c r="OV438"/>
      <c r="OW438"/>
      <c r="OX438"/>
      <c r="OY438"/>
      <c r="OZ438"/>
      <c r="PA438"/>
      <c r="PB438"/>
      <c r="PC438"/>
      <c r="PD438"/>
      <c r="PE438"/>
      <c r="PF438"/>
      <c r="PG438"/>
      <c r="PH438"/>
      <c r="PI438"/>
      <c r="PJ438"/>
      <c r="PK438"/>
      <c r="PL438"/>
      <c r="PM438"/>
      <c r="PN438"/>
      <c r="PO438"/>
      <c r="PP438"/>
      <c r="PQ438"/>
      <c r="PR438"/>
      <c r="PS438"/>
      <c r="PT438"/>
      <c r="PU438"/>
      <c r="PV438"/>
      <c r="PW438"/>
      <c r="PX438"/>
      <c r="PY438"/>
      <c r="PZ438"/>
      <c r="QA438"/>
      <c r="QB438"/>
      <c r="QC438"/>
      <c r="QD438"/>
      <c r="QE438"/>
      <c r="QF438"/>
      <c r="QG438"/>
      <c r="QH438"/>
      <c r="QI438"/>
      <c r="QJ438"/>
      <c r="QK438"/>
      <c r="QL438"/>
      <c r="QM438"/>
      <c r="QN438"/>
      <c r="QO438"/>
      <c r="QP438"/>
      <c r="QQ438"/>
      <c r="QR438"/>
      <c r="QS438"/>
      <c r="QT438"/>
      <c r="QU438"/>
      <c r="QV438"/>
      <c r="QW438"/>
      <c r="QX438"/>
      <c r="QY438"/>
      <c r="QZ438"/>
      <c r="RA438"/>
      <c r="RB438"/>
      <c r="RC438"/>
      <c r="RD438"/>
      <c r="RE438"/>
      <c r="RF438"/>
      <c r="RG438"/>
      <c r="RH438"/>
      <c r="RI438"/>
      <c r="RJ438"/>
      <c r="RK438"/>
      <c r="RL438"/>
      <c r="RM438"/>
      <c r="RN438"/>
      <c r="RO438"/>
      <c r="RP438"/>
      <c r="RQ438"/>
    </row>
    <row r="439" spans="1:485" s="40" customFormat="1" x14ac:dyDescent="0.2">
      <c r="A439" s="46" t="s">
        <v>689</v>
      </c>
      <c r="B439" s="47" t="s">
        <v>690</v>
      </c>
      <c r="C439" s="47" t="s">
        <v>185</v>
      </c>
      <c r="D439" s="47" t="s">
        <v>691</v>
      </c>
      <c r="E439" s="26">
        <v>1771833</v>
      </c>
      <c r="F439" s="131">
        <v>2652452</v>
      </c>
      <c r="G439" s="2">
        <f t="shared" si="12"/>
        <v>880619</v>
      </c>
      <c r="H439" s="44">
        <f t="shared" si="13"/>
        <v>0.497</v>
      </c>
      <c r="I439" s="200" t="s">
        <v>870</v>
      </c>
      <c r="J439" s="202" t="s">
        <v>870</v>
      </c>
      <c r="K439"/>
      <c r="L439"/>
      <c r="M439" s="47"/>
      <c r="N439" s="47"/>
      <c r="O439" s="47"/>
      <c r="P439" s="47"/>
      <c r="Q439" s="205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  <c r="JD439"/>
      <c r="JE439"/>
      <c r="JF439"/>
      <c r="JG439"/>
      <c r="JH439"/>
      <c r="JI439"/>
      <c r="JJ439"/>
      <c r="JK439"/>
      <c r="JL439"/>
      <c r="JM439"/>
      <c r="JN439"/>
      <c r="JO439"/>
      <c r="JP439"/>
      <c r="JQ439"/>
      <c r="JR439"/>
      <c r="JS439"/>
      <c r="JT439"/>
      <c r="JU439"/>
      <c r="JV439"/>
      <c r="JW439"/>
      <c r="JX439"/>
      <c r="JY439"/>
      <c r="JZ439"/>
      <c r="KA439"/>
      <c r="KB439"/>
      <c r="KC439"/>
      <c r="KD439"/>
      <c r="KE439"/>
      <c r="KF439"/>
      <c r="KG439"/>
      <c r="KH439"/>
      <c r="KI439"/>
      <c r="KJ439"/>
      <c r="KK439"/>
      <c r="KL439"/>
      <c r="KM439"/>
      <c r="KN439"/>
      <c r="KO439"/>
      <c r="KP439"/>
      <c r="KQ439"/>
      <c r="KR439"/>
      <c r="KS439"/>
      <c r="KT439"/>
      <c r="KU439"/>
      <c r="KV439"/>
      <c r="KW439"/>
      <c r="KX439"/>
      <c r="KY439"/>
      <c r="KZ439"/>
      <c r="LA439"/>
      <c r="LB439"/>
      <c r="LC439"/>
      <c r="LD439"/>
      <c r="LE439"/>
      <c r="LF439"/>
      <c r="LG439"/>
      <c r="LH439"/>
      <c r="LI439"/>
      <c r="LJ439"/>
      <c r="LK439"/>
      <c r="LL439"/>
      <c r="LM439"/>
      <c r="LN439"/>
      <c r="LO439"/>
      <c r="LP439"/>
      <c r="LQ439"/>
      <c r="LR439"/>
      <c r="LS439"/>
      <c r="LT439"/>
      <c r="LU439"/>
      <c r="LV439"/>
      <c r="LW439"/>
      <c r="LX439"/>
      <c r="LY439"/>
      <c r="LZ439"/>
      <c r="MA439"/>
      <c r="MB439"/>
      <c r="MC439"/>
      <c r="MD439"/>
      <c r="ME439"/>
      <c r="MF439"/>
      <c r="MG439"/>
      <c r="MH439"/>
      <c r="MI439"/>
      <c r="MJ439"/>
      <c r="MK439"/>
      <c r="ML439"/>
      <c r="MM439"/>
      <c r="MN439"/>
      <c r="MO439"/>
      <c r="MP439"/>
      <c r="MQ439"/>
      <c r="MR439"/>
      <c r="MS439"/>
      <c r="MT439"/>
      <c r="MU439"/>
      <c r="MV439"/>
      <c r="MW439"/>
      <c r="MX439"/>
      <c r="MY439"/>
      <c r="MZ439"/>
      <c r="NA439"/>
      <c r="NB439"/>
      <c r="NC439"/>
      <c r="ND439"/>
      <c r="NE439"/>
      <c r="NF439"/>
      <c r="NG439"/>
      <c r="NH439"/>
      <c r="NI439"/>
      <c r="NJ439"/>
      <c r="NK439"/>
      <c r="NL439"/>
      <c r="NM439"/>
      <c r="NN439"/>
      <c r="NO439"/>
      <c r="NP439"/>
      <c r="NQ439"/>
      <c r="NR439"/>
      <c r="NS439"/>
      <c r="NT439"/>
      <c r="NU439"/>
      <c r="NV439"/>
      <c r="NW439"/>
      <c r="NX439"/>
      <c r="NY439"/>
      <c r="NZ439"/>
      <c r="OA439"/>
      <c r="OB439"/>
      <c r="OC439"/>
      <c r="OD439"/>
      <c r="OE439"/>
      <c r="OF439"/>
      <c r="OG439"/>
      <c r="OH439"/>
      <c r="OI439"/>
      <c r="OJ439"/>
      <c r="OK439"/>
      <c r="OL439"/>
      <c r="OM439"/>
      <c r="ON439"/>
      <c r="OO439"/>
      <c r="OP439"/>
      <c r="OQ439"/>
      <c r="OR439"/>
      <c r="OS439"/>
      <c r="OT439"/>
      <c r="OU439"/>
      <c r="OV439"/>
      <c r="OW439"/>
      <c r="OX439"/>
      <c r="OY439"/>
      <c r="OZ439"/>
      <c r="PA439"/>
      <c r="PB439"/>
      <c r="PC439"/>
      <c r="PD439"/>
      <c r="PE439"/>
      <c r="PF439"/>
      <c r="PG439"/>
      <c r="PH439"/>
      <c r="PI439"/>
      <c r="PJ439"/>
      <c r="PK439"/>
      <c r="PL439"/>
      <c r="PM439"/>
      <c r="PN439"/>
      <c r="PO439"/>
      <c r="PP439"/>
      <c r="PQ439"/>
      <c r="PR439"/>
      <c r="PS439"/>
      <c r="PT439"/>
      <c r="PU439"/>
      <c r="PV439"/>
      <c r="PW439"/>
      <c r="PX439"/>
      <c r="PY439"/>
      <c r="PZ439"/>
      <c r="QA439"/>
      <c r="QB439"/>
      <c r="QC439"/>
      <c r="QD439"/>
      <c r="QE439"/>
      <c r="QF439"/>
      <c r="QG439"/>
      <c r="QH439"/>
      <c r="QI439"/>
      <c r="QJ439"/>
      <c r="QK439"/>
      <c r="QL439"/>
      <c r="QM439"/>
      <c r="QN439"/>
      <c r="QO439"/>
      <c r="QP439"/>
      <c r="QQ439"/>
      <c r="QR439"/>
      <c r="QS439"/>
      <c r="QT439"/>
      <c r="QU439"/>
      <c r="QV439"/>
      <c r="QW439"/>
      <c r="QX439"/>
      <c r="QY439"/>
      <c r="QZ439"/>
      <c r="RA439"/>
      <c r="RB439"/>
      <c r="RC439"/>
      <c r="RD439"/>
      <c r="RE439"/>
      <c r="RF439"/>
      <c r="RG439"/>
      <c r="RH439"/>
      <c r="RI439"/>
      <c r="RJ439"/>
      <c r="RK439"/>
      <c r="RL439"/>
      <c r="RM439"/>
      <c r="RN439"/>
      <c r="RO439"/>
      <c r="RP439"/>
      <c r="RQ439"/>
    </row>
    <row r="440" spans="1:485" s="40" customFormat="1" x14ac:dyDescent="0.2">
      <c r="A440" s="46" t="s">
        <v>689</v>
      </c>
      <c r="B440" s="47" t="s">
        <v>690</v>
      </c>
      <c r="C440" s="47" t="s">
        <v>483</v>
      </c>
      <c r="D440" s="47" t="s">
        <v>699</v>
      </c>
      <c r="E440" s="26">
        <v>9117840</v>
      </c>
      <c r="F440" s="131">
        <v>9519031</v>
      </c>
      <c r="G440" s="2">
        <f t="shared" si="12"/>
        <v>401191</v>
      </c>
      <c r="H440" s="44">
        <f t="shared" si="13"/>
        <v>4.3999999999999997E-2</v>
      </c>
      <c r="I440" s="200" t="s">
        <v>870</v>
      </c>
      <c r="J440" s="202" t="s">
        <v>870</v>
      </c>
      <c r="K440"/>
      <c r="L440"/>
      <c r="M440" s="47"/>
      <c r="N440" s="47"/>
      <c r="O440" s="47"/>
      <c r="P440" s="47"/>
      <c r="Q440" s="205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  <c r="JD440"/>
      <c r="JE440"/>
      <c r="JF440"/>
      <c r="JG440"/>
      <c r="JH440"/>
      <c r="JI440"/>
      <c r="JJ440"/>
      <c r="JK440"/>
      <c r="JL440"/>
      <c r="JM440"/>
      <c r="JN440"/>
      <c r="JO440"/>
      <c r="JP440"/>
      <c r="JQ440"/>
      <c r="JR440"/>
      <c r="JS440"/>
      <c r="JT440"/>
      <c r="JU440"/>
      <c r="JV440"/>
      <c r="JW440"/>
      <c r="JX440"/>
      <c r="JY440"/>
      <c r="JZ440"/>
      <c r="KA440"/>
      <c r="KB440"/>
      <c r="KC440"/>
      <c r="KD440"/>
      <c r="KE440"/>
      <c r="KF440"/>
      <c r="KG440"/>
      <c r="KH440"/>
      <c r="KI440"/>
      <c r="KJ440"/>
      <c r="KK440"/>
      <c r="KL440"/>
      <c r="KM440"/>
      <c r="KN440"/>
      <c r="KO440"/>
      <c r="KP440"/>
      <c r="KQ440"/>
      <c r="KR440"/>
      <c r="KS440"/>
      <c r="KT440"/>
      <c r="KU440"/>
      <c r="KV440"/>
      <c r="KW440"/>
      <c r="KX440"/>
      <c r="KY440"/>
      <c r="KZ440"/>
      <c r="LA440"/>
      <c r="LB440"/>
      <c r="LC440"/>
      <c r="LD440"/>
      <c r="LE440"/>
      <c r="LF440"/>
      <c r="LG440"/>
      <c r="LH440"/>
      <c r="LI440"/>
      <c r="LJ440"/>
      <c r="LK440"/>
      <c r="LL440"/>
      <c r="LM440"/>
      <c r="LN440"/>
      <c r="LO440"/>
      <c r="LP440"/>
      <c r="LQ440"/>
      <c r="LR440"/>
      <c r="LS440"/>
      <c r="LT440"/>
      <c r="LU440"/>
      <c r="LV440"/>
      <c r="LW440"/>
      <c r="LX440"/>
      <c r="LY440"/>
      <c r="LZ440"/>
      <c r="MA440"/>
      <c r="MB440"/>
      <c r="MC440"/>
      <c r="MD440"/>
      <c r="ME440"/>
      <c r="MF440"/>
      <c r="MG440"/>
      <c r="MH440"/>
      <c r="MI440"/>
      <c r="MJ440"/>
      <c r="MK440"/>
      <c r="ML440"/>
      <c r="MM440"/>
      <c r="MN440"/>
      <c r="MO440"/>
      <c r="MP440"/>
      <c r="MQ440"/>
      <c r="MR440"/>
      <c r="MS440"/>
      <c r="MT440"/>
      <c r="MU440"/>
      <c r="MV440"/>
      <c r="MW440"/>
      <c r="MX440"/>
      <c r="MY440"/>
      <c r="MZ440"/>
      <c r="NA440"/>
      <c r="NB440"/>
      <c r="NC440"/>
      <c r="ND440"/>
      <c r="NE440"/>
      <c r="NF440"/>
      <c r="NG440"/>
      <c r="NH440"/>
      <c r="NI440"/>
      <c r="NJ440"/>
      <c r="NK440"/>
      <c r="NL440"/>
      <c r="NM440"/>
      <c r="NN440"/>
      <c r="NO440"/>
      <c r="NP440"/>
      <c r="NQ440"/>
      <c r="NR440"/>
      <c r="NS440"/>
      <c r="NT440"/>
      <c r="NU440"/>
      <c r="NV440"/>
      <c r="NW440"/>
      <c r="NX440"/>
      <c r="NY440"/>
      <c r="NZ440"/>
      <c r="OA440"/>
      <c r="OB440"/>
      <c r="OC440"/>
      <c r="OD440"/>
      <c r="OE440"/>
      <c r="OF440"/>
      <c r="OG440"/>
      <c r="OH440"/>
      <c r="OI440"/>
      <c r="OJ440"/>
      <c r="OK440"/>
      <c r="OL440"/>
      <c r="OM440"/>
      <c r="ON440"/>
      <c r="OO440"/>
      <c r="OP440"/>
      <c r="OQ440"/>
      <c r="OR440"/>
      <c r="OS440"/>
      <c r="OT440"/>
      <c r="OU440"/>
      <c r="OV440"/>
      <c r="OW440"/>
      <c r="OX440"/>
      <c r="OY440"/>
      <c r="OZ440"/>
      <c r="PA440"/>
      <c r="PB440"/>
      <c r="PC440"/>
      <c r="PD440"/>
      <c r="PE440"/>
      <c r="PF440"/>
      <c r="PG440"/>
      <c r="PH440"/>
      <c r="PI440"/>
      <c r="PJ440"/>
      <c r="PK440"/>
      <c r="PL440"/>
      <c r="PM440"/>
      <c r="PN440"/>
      <c r="PO440"/>
      <c r="PP440"/>
      <c r="PQ440"/>
      <c r="PR440"/>
      <c r="PS440"/>
      <c r="PT440"/>
      <c r="PU440"/>
      <c r="PV440"/>
      <c r="PW440"/>
      <c r="PX440"/>
      <c r="PY440"/>
      <c r="PZ440"/>
      <c r="QA440"/>
      <c r="QB440"/>
      <c r="QC440"/>
      <c r="QD440"/>
      <c r="QE440"/>
      <c r="QF440"/>
      <c r="QG440"/>
      <c r="QH440"/>
      <c r="QI440"/>
      <c r="QJ440"/>
      <c r="QK440"/>
      <c r="QL440"/>
      <c r="QM440"/>
      <c r="QN440"/>
      <c r="QO440"/>
      <c r="QP440"/>
      <c r="QQ440"/>
      <c r="QR440"/>
      <c r="QS440"/>
      <c r="QT440"/>
      <c r="QU440"/>
      <c r="QV440"/>
      <c r="QW440"/>
      <c r="QX440"/>
      <c r="QY440"/>
      <c r="QZ440"/>
      <c r="RA440"/>
      <c r="RB440"/>
      <c r="RC440"/>
      <c r="RD440"/>
      <c r="RE440"/>
      <c r="RF440"/>
      <c r="RG440"/>
      <c r="RH440"/>
      <c r="RI440"/>
      <c r="RJ440"/>
      <c r="RK440"/>
      <c r="RL440"/>
      <c r="RM440"/>
      <c r="RN440"/>
      <c r="RO440"/>
      <c r="RP440"/>
      <c r="RQ440"/>
    </row>
    <row r="441" spans="1:485" s="40" customFormat="1" x14ac:dyDescent="0.2">
      <c r="A441" s="46" t="s">
        <v>689</v>
      </c>
      <c r="B441" s="47" t="s">
        <v>690</v>
      </c>
      <c r="C441" s="47" t="s">
        <v>30</v>
      </c>
      <c r="D441" s="47" t="s">
        <v>700</v>
      </c>
      <c r="E441" s="26">
        <v>16705475</v>
      </c>
      <c r="F441" s="131">
        <v>17525016</v>
      </c>
      <c r="G441" s="2">
        <f t="shared" si="12"/>
        <v>819541</v>
      </c>
      <c r="H441" s="44">
        <f t="shared" si="13"/>
        <v>4.9099999999999998E-2</v>
      </c>
      <c r="I441" s="200" t="s">
        <v>870</v>
      </c>
      <c r="J441" s="202" t="s">
        <v>870</v>
      </c>
      <c r="K441"/>
      <c r="L441"/>
      <c r="M441" s="47"/>
      <c r="N441" s="47"/>
      <c r="O441" s="47"/>
      <c r="P441" s="47"/>
      <c r="Q441" s="205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  <c r="JD441"/>
      <c r="JE441"/>
      <c r="JF441"/>
      <c r="JG441"/>
      <c r="JH441"/>
      <c r="JI441"/>
      <c r="JJ441"/>
      <c r="JK441"/>
      <c r="JL441"/>
      <c r="JM441"/>
      <c r="JN441"/>
      <c r="JO441"/>
      <c r="JP441"/>
      <c r="JQ441"/>
      <c r="JR441"/>
      <c r="JS441"/>
      <c r="JT441"/>
      <c r="JU441"/>
      <c r="JV441"/>
      <c r="JW441"/>
      <c r="JX441"/>
      <c r="JY441"/>
      <c r="JZ441"/>
      <c r="KA441"/>
      <c r="KB441"/>
      <c r="KC441"/>
      <c r="KD441"/>
      <c r="KE441"/>
      <c r="KF441"/>
      <c r="KG441"/>
      <c r="KH441"/>
      <c r="KI441"/>
      <c r="KJ441"/>
      <c r="KK441"/>
      <c r="KL441"/>
      <c r="KM441"/>
      <c r="KN441"/>
      <c r="KO441"/>
      <c r="KP441"/>
      <c r="KQ441"/>
      <c r="KR441"/>
      <c r="KS441"/>
      <c r="KT441"/>
      <c r="KU441"/>
      <c r="KV441"/>
      <c r="KW441"/>
      <c r="KX441"/>
      <c r="KY441"/>
      <c r="KZ441"/>
      <c r="LA441"/>
      <c r="LB441"/>
      <c r="LC441"/>
      <c r="LD441"/>
      <c r="LE441"/>
      <c r="LF441"/>
      <c r="LG441"/>
      <c r="LH441"/>
      <c r="LI441"/>
      <c r="LJ441"/>
      <c r="LK441"/>
      <c r="LL441"/>
      <c r="LM441"/>
      <c r="LN441"/>
      <c r="LO441"/>
      <c r="LP441"/>
      <c r="LQ441"/>
      <c r="LR441"/>
      <c r="LS441"/>
      <c r="LT441"/>
      <c r="LU441"/>
      <c r="LV441"/>
      <c r="LW441"/>
      <c r="LX441"/>
      <c r="LY441"/>
      <c r="LZ441"/>
      <c r="MA441"/>
      <c r="MB441"/>
      <c r="MC441"/>
      <c r="MD441"/>
      <c r="ME441"/>
      <c r="MF441"/>
      <c r="MG441"/>
      <c r="MH441"/>
      <c r="MI441"/>
      <c r="MJ441"/>
      <c r="MK441"/>
      <c r="ML441"/>
      <c r="MM441"/>
      <c r="MN441"/>
      <c r="MO441"/>
      <c r="MP441"/>
      <c r="MQ441"/>
      <c r="MR441"/>
      <c r="MS441"/>
      <c r="MT441"/>
      <c r="MU441"/>
      <c r="MV441"/>
      <c r="MW441"/>
      <c r="MX441"/>
      <c r="MY441"/>
      <c r="MZ441"/>
      <c r="NA441"/>
      <c r="NB441"/>
      <c r="NC441"/>
      <c r="ND441"/>
      <c r="NE441"/>
      <c r="NF441"/>
      <c r="NG441"/>
      <c r="NH441"/>
      <c r="NI441"/>
      <c r="NJ441"/>
      <c r="NK441"/>
      <c r="NL441"/>
      <c r="NM441"/>
      <c r="NN441"/>
      <c r="NO441"/>
      <c r="NP441"/>
      <c r="NQ441"/>
      <c r="NR441"/>
      <c r="NS441"/>
      <c r="NT441"/>
      <c r="NU441"/>
      <c r="NV441"/>
      <c r="NW441"/>
      <c r="NX441"/>
      <c r="NY441"/>
      <c r="NZ441"/>
      <c r="OA441"/>
      <c r="OB441"/>
      <c r="OC441"/>
      <c r="OD441"/>
      <c r="OE441"/>
      <c r="OF441"/>
      <c r="OG441"/>
      <c r="OH441"/>
      <c r="OI441"/>
      <c r="OJ441"/>
      <c r="OK441"/>
      <c r="OL441"/>
      <c r="OM441"/>
      <c r="ON441"/>
      <c r="OO441"/>
      <c r="OP441"/>
      <c r="OQ441"/>
      <c r="OR441"/>
      <c r="OS441"/>
      <c r="OT441"/>
      <c r="OU441"/>
      <c r="OV441"/>
      <c r="OW441"/>
      <c r="OX441"/>
      <c r="OY441"/>
      <c r="OZ441"/>
      <c r="PA441"/>
      <c r="PB441"/>
      <c r="PC441"/>
      <c r="PD441"/>
      <c r="PE441"/>
      <c r="PF441"/>
      <c r="PG441"/>
      <c r="PH441"/>
      <c r="PI441"/>
      <c r="PJ441"/>
      <c r="PK441"/>
      <c r="PL441"/>
      <c r="PM441"/>
      <c r="PN441"/>
      <c r="PO441"/>
      <c r="PP441"/>
      <c r="PQ441"/>
      <c r="PR441"/>
      <c r="PS441"/>
      <c r="PT441"/>
      <c r="PU441"/>
      <c r="PV441"/>
      <c r="PW441"/>
      <c r="PX441"/>
      <c r="PY441"/>
      <c r="PZ441"/>
      <c r="QA441"/>
      <c r="QB441"/>
      <c r="QC441"/>
      <c r="QD441"/>
      <c r="QE441"/>
      <c r="QF441"/>
      <c r="QG441"/>
      <c r="QH441"/>
      <c r="QI441"/>
      <c r="QJ441"/>
      <c r="QK441"/>
      <c r="QL441"/>
      <c r="QM441"/>
      <c r="QN441"/>
      <c r="QO441"/>
      <c r="QP441"/>
      <c r="QQ441"/>
      <c r="QR441"/>
      <c r="QS441"/>
      <c r="QT441"/>
      <c r="QU441"/>
      <c r="QV441"/>
      <c r="QW441"/>
      <c r="QX441"/>
      <c r="QY441"/>
      <c r="QZ441"/>
      <c r="RA441"/>
      <c r="RB441"/>
      <c r="RC441"/>
      <c r="RD441"/>
      <c r="RE441"/>
      <c r="RF441"/>
      <c r="RG441"/>
      <c r="RH441"/>
      <c r="RI441"/>
      <c r="RJ441"/>
      <c r="RK441"/>
      <c r="RL441"/>
      <c r="RM441"/>
      <c r="RN441"/>
      <c r="RO441"/>
      <c r="RP441"/>
      <c r="RQ441"/>
    </row>
    <row r="442" spans="1:485" s="40" customFormat="1" x14ac:dyDescent="0.2">
      <c r="A442" s="46" t="s">
        <v>689</v>
      </c>
      <c r="B442" s="47" t="s">
        <v>690</v>
      </c>
      <c r="C442" s="47" t="s">
        <v>701</v>
      </c>
      <c r="D442" s="47" t="s">
        <v>702</v>
      </c>
      <c r="E442" s="26">
        <v>1369268</v>
      </c>
      <c r="F442" s="131">
        <v>1414200</v>
      </c>
      <c r="G442" s="2">
        <f t="shared" si="12"/>
        <v>44932</v>
      </c>
      <c r="H442" s="44">
        <f t="shared" si="13"/>
        <v>3.2800000000000003E-2</v>
      </c>
      <c r="I442" s="200" t="s">
        <v>870</v>
      </c>
      <c r="J442" s="202" t="s">
        <v>870</v>
      </c>
      <c r="K442"/>
      <c r="L442"/>
      <c r="M442" s="47"/>
      <c r="N442" s="47"/>
      <c r="O442" s="47"/>
      <c r="P442" s="47"/>
      <c r="Q442" s="205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  <c r="MH442"/>
      <c r="MI442"/>
      <c r="MJ442"/>
      <c r="MK442"/>
      <c r="ML442"/>
      <c r="MM442"/>
      <c r="MN442"/>
      <c r="MO442"/>
      <c r="MP442"/>
      <c r="MQ442"/>
      <c r="MR442"/>
      <c r="MS442"/>
      <c r="MT442"/>
      <c r="MU442"/>
      <c r="MV442"/>
      <c r="MW442"/>
      <c r="MX442"/>
      <c r="MY442"/>
      <c r="MZ442"/>
      <c r="NA442"/>
      <c r="NB442"/>
      <c r="NC442"/>
      <c r="ND442"/>
      <c r="NE442"/>
      <c r="NF442"/>
      <c r="NG442"/>
      <c r="NH442"/>
      <c r="NI442"/>
      <c r="NJ442"/>
      <c r="NK442"/>
      <c r="NL442"/>
      <c r="NM442"/>
      <c r="NN442"/>
      <c r="NO442"/>
      <c r="NP442"/>
      <c r="NQ442"/>
      <c r="NR442"/>
      <c r="NS442"/>
      <c r="NT442"/>
      <c r="NU442"/>
      <c r="NV442"/>
      <c r="NW442"/>
      <c r="NX442"/>
      <c r="NY442"/>
      <c r="NZ442"/>
      <c r="OA442"/>
      <c r="OB442"/>
      <c r="OC442"/>
      <c r="OD442"/>
      <c r="OE442"/>
      <c r="OF442"/>
      <c r="OG442"/>
      <c r="OH442"/>
      <c r="OI442"/>
      <c r="OJ442"/>
      <c r="OK442"/>
      <c r="OL442"/>
      <c r="OM442"/>
      <c r="ON442"/>
      <c r="OO442"/>
      <c r="OP442"/>
      <c r="OQ442"/>
      <c r="OR442"/>
      <c r="OS442"/>
      <c r="OT442"/>
      <c r="OU442"/>
      <c r="OV442"/>
      <c r="OW442"/>
      <c r="OX442"/>
      <c r="OY442"/>
      <c r="OZ442"/>
      <c r="PA442"/>
      <c r="PB442"/>
      <c r="PC442"/>
      <c r="PD442"/>
      <c r="PE442"/>
      <c r="PF442"/>
      <c r="PG442"/>
      <c r="PH442"/>
      <c r="PI442"/>
      <c r="PJ442"/>
      <c r="PK442"/>
      <c r="PL442"/>
      <c r="PM442"/>
      <c r="PN442"/>
      <c r="PO442"/>
      <c r="PP442"/>
      <c r="PQ442"/>
      <c r="PR442"/>
      <c r="PS442"/>
      <c r="PT442"/>
      <c r="PU442"/>
      <c r="PV442"/>
      <c r="PW442"/>
      <c r="PX442"/>
      <c r="PY442"/>
      <c r="PZ442"/>
      <c r="QA442"/>
      <c r="QB442"/>
      <c r="QC442"/>
      <c r="QD442"/>
      <c r="QE442"/>
      <c r="QF442"/>
      <c r="QG442"/>
      <c r="QH442"/>
      <c r="QI442"/>
      <c r="QJ442"/>
      <c r="QK442"/>
      <c r="QL442"/>
      <c r="QM442"/>
      <c r="QN442"/>
      <c r="QO442"/>
      <c r="QP442"/>
      <c r="QQ442"/>
      <c r="QR442"/>
      <c r="QS442"/>
      <c r="QT442"/>
      <c r="QU442"/>
      <c r="QV442"/>
      <c r="QW442"/>
      <c r="QX442"/>
      <c r="QY442"/>
      <c r="QZ442"/>
      <c r="RA442"/>
      <c r="RB442"/>
      <c r="RC442"/>
      <c r="RD442"/>
      <c r="RE442"/>
      <c r="RF442"/>
      <c r="RG442"/>
      <c r="RH442"/>
      <c r="RI442"/>
      <c r="RJ442"/>
      <c r="RK442"/>
      <c r="RL442"/>
      <c r="RM442"/>
      <c r="RN442"/>
      <c r="RO442"/>
      <c r="RP442"/>
      <c r="RQ442"/>
    </row>
    <row r="443" spans="1:485" s="40" customFormat="1" x14ac:dyDescent="0.2">
      <c r="A443" s="46" t="s">
        <v>689</v>
      </c>
      <c r="B443" s="47" t="s">
        <v>690</v>
      </c>
      <c r="C443" s="47" t="s">
        <v>703</v>
      </c>
      <c r="D443" s="47" t="s">
        <v>704</v>
      </c>
      <c r="E443" s="26">
        <v>464617</v>
      </c>
      <c r="F443" s="131">
        <v>475577</v>
      </c>
      <c r="G443" s="2">
        <f t="shared" si="12"/>
        <v>10960</v>
      </c>
      <c r="H443" s="44">
        <f t="shared" si="13"/>
        <v>2.3599999999999999E-2</v>
      </c>
      <c r="I443" s="200" t="s">
        <v>870</v>
      </c>
      <c r="J443" s="202" t="s">
        <v>870</v>
      </c>
      <c r="K443"/>
      <c r="L443"/>
      <c r="M443" s="47"/>
      <c r="N443" s="47"/>
      <c r="O443" s="47"/>
      <c r="P443" s="47"/>
      <c r="Q443" s="205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  <c r="JD443"/>
      <c r="JE443"/>
      <c r="JF443"/>
      <c r="JG443"/>
      <c r="JH443"/>
      <c r="JI443"/>
      <c r="JJ443"/>
      <c r="JK443"/>
      <c r="JL443"/>
      <c r="JM443"/>
      <c r="JN443"/>
      <c r="JO443"/>
      <c r="JP443"/>
      <c r="JQ443"/>
      <c r="JR443"/>
      <c r="JS443"/>
      <c r="JT443"/>
      <c r="JU443"/>
      <c r="JV443"/>
      <c r="JW443"/>
      <c r="JX443"/>
      <c r="JY443"/>
      <c r="JZ443"/>
      <c r="KA443"/>
      <c r="KB443"/>
      <c r="KC443"/>
      <c r="KD443"/>
      <c r="KE443"/>
      <c r="KF443"/>
      <c r="KG443"/>
      <c r="KH443"/>
      <c r="KI443"/>
      <c r="KJ443"/>
      <c r="KK443"/>
      <c r="KL443"/>
      <c r="KM443"/>
      <c r="KN443"/>
      <c r="KO443"/>
      <c r="KP443"/>
      <c r="KQ443"/>
      <c r="KR443"/>
      <c r="KS443"/>
      <c r="KT443"/>
      <c r="KU443"/>
      <c r="KV443"/>
      <c r="KW443"/>
      <c r="KX443"/>
      <c r="KY443"/>
      <c r="KZ443"/>
      <c r="LA443"/>
      <c r="LB443"/>
      <c r="LC443"/>
      <c r="LD443"/>
      <c r="LE443"/>
      <c r="LF443"/>
      <c r="LG443"/>
      <c r="LH443"/>
      <c r="LI443"/>
      <c r="LJ443"/>
      <c r="LK443"/>
      <c r="LL443"/>
      <c r="LM443"/>
      <c r="LN443"/>
      <c r="LO443"/>
      <c r="LP443"/>
      <c r="LQ443"/>
      <c r="LR443"/>
      <c r="LS443"/>
      <c r="LT443"/>
      <c r="LU443"/>
      <c r="LV443"/>
      <c r="LW443"/>
      <c r="LX443"/>
      <c r="LY443"/>
      <c r="LZ443"/>
      <c r="MA443"/>
      <c r="MB443"/>
      <c r="MC443"/>
      <c r="MD443"/>
      <c r="ME443"/>
      <c r="MF443"/>
      <c r="MG443"/>
      <c r="MH443"/>
      <c r="MI443"/>
      <c r="MJ443"/>
      <c r="MK443"/>
      <c r="ML443"/>
      <c r="MM443"/>
      <c r="MN443"/>
      <c r="MO443"/>
      <c r="MP443"/>
      <c r="MQ443"/>
      <c r="MR443"/>
      <c r="MS443"/>
      <c r="MT443"/>
      <c r="MU443"/>
      <c r="MV443"/>
      <c r="MW443"/>
      <c r="MX443"/>
      <c r="MY443"/>
      <c r="MZ443"/>
      <c r="NA443"/>
      <c r="NB443"/>
      <c r="NC443"/>
      <c r="ND443"/>
      <c r="NE443"/>
      <c r="NF443"/>
      <c r="NG443"/>
      <c r="NH443"/>
      <c r="NI443"/>
      <c r="NJ443"/>
      <c r="NK443"/>
      <c r="NL443"/>
      <c r="NM443"/>
      <c r="NN443"/>
      <c r="NO443"/>
      <c r="NP443"/>
      <c r="NQ443"/>
      <c r="NR443"/>
      <c r="NS443"/>
      <c r="NT443"/>
      <c r="NU443"/>
      <c r="NV443"/>
      <c r="NW443"/>
      <c r="NX443"/>
      <c r="NY443"/>
      <c r="NZ443"/>
      <c r="OA443"/>
      <c r="OB443"/>
      <c r="OC443"/>
      <c r="OD443"/>
      <c r="OE443"/>
      <c r="OF443"/>
      <c r="OG443"/>
      <c r="OH443"/>
      <c r="OI443"/>
      <c r="OJ443"/>
      <c r="OK443"/>
      <c r="OL443"/>
      <c r="OM443"/>
      <c r="ON443"/>
      <c r="OO443"/>
      <c r="OP443"/>
      <c r="OQ443"/>
      <c r="OR443"/>
      <c r="OS443"/>
      <c r="OT443"/>
      <c r="OU443"/>
      <c r="OV443"/>
      <c r="OW443"/>
      <c r="OX443"/>
      <c r="OY443"/>
      <c r="OZ443"/>
      <c r="PA443"/>
      <c r="PB443"/>
      <c r="PC443"/>
      <c r="PD443"/>
      <c r="PE443"/>
      <c r="PF443"/>
      <c r="PG443"/>
      <c r="PH443"/>
      <c r="PI443"/>
      <c r="PJ443"/>
      <c r="PK443"/>
      <c r="PL443"/>
      <c r="PM443"/>
      <c r="PN443"/>
      <c r="PO443"/>
      <c r="PP443"/>
      <c r="PQ443"/>
      <c r="PR443"/>
      <c r="PS443"/>
      <c r="PT443"/>
      <c r="PU443"/>
      <c r="PV443"/>
      <c r="PW443"/>
      <c r="PX443"/>
      <c r="PY443"/>
      <c r="PZ443"/>
      <c r="QA443"/>
      <c r="QB443"/>
      <c r="QC443"/>
      <c r="QD443"/>
      <c r="QE443"/>
      <c r="QF443"/>
      <c r="QG443"/>
      <c r="QH443"/>
      <c r="QI443"/>
      <c r="QJ443"/>
      <c r="QK443"/>
      <c r="QL443"/>
      <c r="QM443"/>
      <c r="QN443"/>
      <c r="QO443"/>
      <c r="QP443"/>
      <c r="QQ443"/>
      <c r="QR443"/>
      <c r="QS443"/>
      <c r="QT443"/>
      <c r="QU443"/>
      <c r="QV443"/>
      <c r="QW443"/>
      <c r="QX443"/>
      <c r="QY443"/>
      <c r="QZ443"/>
      <c r="RA443"/>
      <c r="RB443"/>
      <c r="RC443"/>
      <c r="RD443"/>
      <c r="RE443"/>
      <c r="RF443"/>
      <c r="RG443"/>
      <c r="RH443"/>
      <c r="RI443"/>
      <c r="RJ443"/>
      <c r="RK443"/>
      <c r="RL443"/>
      <c r="RM443"/>
      <c r="RN443"/>
      <c r="RO443"/>
      <c r="RP443"/>
      <c r="RQ443"/>
    </row>
    <row r="444" spans="1:485" s="40" customFormat="1" x14ac:dyDescent="0.2">
      <c r="A444" s="46" t="s">
        <v>689</v>
      </c>
      <c r="B444" s="47" t="s">
        <v>690</v>
      </c>
      <c r="C444" s="47" t="s">
        <v>705</v>
      </c>
      <c r="D444" s="47" t="s">
        <v>706</v>
      </c>
      <c r="E444" s="26">
        <v>1417263</v>
      </c>
      <c r="F444" s="131">
        <v>1464237</v>
      </c>
      <c r="G444" s="2">
        <f t="shared" si="12"/>
        <v>46974</v>
      </c>
      <c r="H444" s="44">
        <f t="shared" si="13"/>
        <v>3.3099999999999997E-2</v>
      </c>
      <c r="I444" s="200" t="s">
        <v>870</v>
      </c>
      <c r="J444" s="202" t="s">
        <v>870</v>
      </c>
      <c r="K444"/>
      <c r="L444"/>
      <c r="M444" s="47"/>
      <c r="N444" s="47"/>
      <c r="O444" s="47"/>
      <c r="P444" s="47"/>
      <c r="Q444" s="205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  <c r="JD444"/>
      <c r="JE444"/>
      <c r="JF444"/>
      <c r="JG444"/>
      <c r="JH444"/>
      <c r="JI444"/>
      <c r="JJ444"/>
      <c r="JK444"/>
      <c r="JL444"/>
      <c r="JM444"/>
      <c r="JN444"/>
      <c r="JO444"/>
      <c r="JP444"/>
      <c r="JQ444"/>
      <c r="JR444"/>
      <c r="JS444"/>
      <c r="JT444"/>
      <c r="JU444"/>
      <c r="JV444"/>
      <c r="JW444"/>
      <c r="JX444"/>
      <c r="JY444"/>
      <c r="JZ444"/>
      <c r="KA444"/>
      <c r="KB444"/>
      <c r="KC444"/>
      <c r="KD444"/>
      <c r="KE444"/>
      <c r="KF444"/>
      <c r="KG444"/>
      <c r="KH444"/>
      <c r="KI444"/>
      <c r="KJ444"/>
      <c r="KK444"/>
      <c r="KL444"/>
      <c r="KM444"/>
      <c r="KN444"/>
      <c r="KO444"/>
      <c r="KP444"/>
      <c r="KQ444"/>
      <c r="KR444"/>
      <c r="KS444"/>
      <c r="KT444"/>
      <c r="KU444"/>
      <c r="KV444"/>
      <c r="KW444"/>
      <c r="KX444"/>
      <c r="KY444"/>
      <c r="KZ444"/>
      <c r="LA444"/>
      <c r="LB444"/>
      <c r="LC444"/>
      <c r="LD444"/>
      <c r="LE444"/>
      <c r="LF444"/>
      <c r="LG444"/>
      <c r="LH444"/>
      <c r="LI444"/>
      <c r="LJ444"/>
      <c r="LK444"/>
      <c r="LL444"/>
      <c r="LM444"/>
      <c r="LN444"/>
      <c r="LO444"/>
      <c r="LP444"/>
      <c r="LQ444"/>
      <c r="LR444"/>
      <c r="LS444"/>
      <c r="LT444"/>
      <c r="LU444"/>
      <c r="LV444"/>
      <c r="LW444"/>
      <c r="LX444"/>
      <c r="LY444"/>
      <c r="LZ444"/>
      <c r="MA444"/>
      <c r="MB444"/>
      <c r="MC444"/>
      <c r="MD444"/>
      <c r="ME444"/>
      <c r="MF444"/>
      <c r="MG444"/>
      <c r="MH444"/>
      <c r="MI444"/>
      <c r="MJ444"/>
      <c r="MK444"/>
      <c r="ML444"/>
      <c r="MM444"/>
      <c r="MN444"/>
      <c r="MO444"/>
      <c r="MP444"/>
      <c r="MQ444"/>
      <c r="MR444"/>
      <c r="MS444"/>
      <c r="MT444"/>
      <c r="MU444"/>
      <c r="MV444"/>
      <c r="MW444"/>
      <c r="MX444"/>
      <c r="MY444"/>
      <c r="MZ444"/>
      <c r="NA444"/>
      <c r="NB444"/>
      <c r="NC444"/>
      <c r="ND444"/>
      <c r="NE444"/>
      <c r="NF444"/>
      <c r="NG444"/>
      <c r="NH444"/>
      <c r="NI444"/>
      <c r="NJ444"/>
      <c r="NK444"/>
      <c r="NL444"/>
      <c r="NM444"/>
      <c r="NN444"/>
      <c r="NO444"/>
      <c r="NP444"/>
      <c r="NQ444"/>
      <c r="NR444"/>
      <c r="NS444"/>
      <c r="NT444"/>
      <c r="NU444"/>
      <c r="NV444"/>
      <c r="NW444"/>
      <c r="NX444"/>
      <c r="NY444"/>
      <c r="NZ444"/>
      <c r="OA444"/>
      <c r="OB444"/>
      <c r="OC444"/>
      <c r="OD444"/>
      <c r="OE444"/>
      <c r="OF444"/>
      <c r="OG444"/>
      <c r="OH444"/>
      <c r="OI444"/>
      <c r="OJ444"/>
      <c r="OK444"/>
      <c r="OL444"/>
      <c r="OM444"/>
      <c r="ON444"/>
      <c r="OO444"/>
      <c r="OP444"/>
      <c r="OQ444"/>
      <c r="OR444"/>
      <c r="OS444"/>
      <c r="OT444"/>
      <c r="OU444"/>
      <c r="OV444"/>
      <c r="OW444"/>
      <c r="OX444"/>
      <c r="OY444"/>
      <c r="OZ444"/>
      <c r="PA444"/>
      <c r="PB444"/>
      <c r="PC444"/>
      <c r="PD444"/>
      <c r="PE444"/>
      <c r="PF444"/>
      <c r="PG444"/>
      <c r="PH444"/>
      <c r="PI444"/>
      <c r="PJ444"/>
      <c r="PK444"/>
      <c r="PL444"/>
      <c r="PM444"/>
      <c r="PN444"/>
      <c r="PO444"/>
      <c r="PP444"/>
      <c r="PQ444"/>
      <c r="PR444"/>
      <c r="PS444"/>
      <c r="PT444"/>
      <c r="PU444"/>
      <c r="PV444"/>
      <c r="PW444"/>
      <c r="PX444"/>
      <c r="PY444"/>
      <c r="PZ444"/>
      <c r="QA444"/>
      <c r="QB444"/>
      <c r="QC444"/>
      <c r="QD444"/>
      <c r="QE444"/>
      <c r="QF444"/>
      <c r="QG444"/>
      <c r="QH444"/>
      <c r="QI444"/>
      <c r="QJ444"/>
      <c r="QK444"/>
      <c r="QL444"/>
      <c r="QM444"/>
      <c r="QN444"/>
      <c r="QO444"/>
      <c r="QP444"/>
      <c r="QQ444"/>
      <c r="QR444"/>
      <c r="QS444"/>
      <c r="QT444"/>
      <c r="QU444"/>
      <c r="QV444"/>
      <c r="QW444"/>
      <c r="QX444"/>
      <c r="QY444"/>
      <c r="QZ444"/>
      <c r="RA444"/>
      <c r="RB444"/>
      <c r="RC444"/>
      <c r="RD444"/>
      <c r="RE444"/>
      <c r="RF444"/>
      <c r="RG444"/>
      <c r="RH444"/>
      <c r="RI444"/>
      <c r="RJ444"/>
      <c r="RK444"/>
      <c r="RL444"/>
      <c r="RM444"/>
      <c r="RN444"/>
      <c r="RO444"/>
      <c r="RP444"/>
      <c r="RQ444"/>
    </row>
    <row r="445" spans="1:485" s="40" customFormat="1" x14ac:dyDescent="0.2">
      <c r="A445" s="46" t="s">
        <v>707</v>
      </c>
      <c r="B445" s="47" t="s">
        <v>708</v>
      </c>
      <c r="C445" s="47" t="s">
        <v>645</v>
      </c>
      <c r="D445" s="47" t="s">
        <v>709</v>
      </c>
      <c r="E445" s="26">
        <v>311099</v>
      </c>
      <c r="F445" s="131">
        <v>325362</v>
      </c>
      <c r="G445" s="2">
        <f t="shared" si="12"/>
        <v>14263</v>
      </c>
      <c r="H445" s="44">
        <f t="shared" si="13"/>
        <v>4.58E-2</v>
      </c>
      <c r="I445" s="200" t="s">
        <v>870</v>
      </c>
      <c r="J445" s="202" t="s">
        <v>870</v>
      </c>
      <c r="K445"/>
      <c r="L445"/>
      <c r="M445" s="47"/>
      <c r="N445" s="47"/>
      <c r="O445" s="47"/>
      <c r="P445" s="47"/>
      <c r="Q445" s="20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  <c r="JD445"/>
      <c r="JE445"/>
      <c r="JF445"/>
      <c r="JG445"/>
      <c r="JH445"/>
      <c r="JI445"/>
      <c r="JJ445"/>
      <c r="JK445"/>
      <c r="JL445"/>
      <c r="JM445"/>
      <c r="JN445"/>
      <c r="JO445"/>
      <c r="JP445"/>
      <c r="JQ445"/>
      <c r="JR445"/>
      <c r="JS445"/>
      <c r="JT445"/>
      <c r="JU445"/>
      <c r="JV445"/>
      <c r="JW445"/>
      <c r="JX445"/>
      <c r="JY445"/>
      <c r="JZ445"/>
      <c r="KA445"/>
      <c r="KB445"/>
      <c r="KC445"/>
      <c r="KD445"/>
      <c r="KE445"/>
      <c r="KF445"/>
      <c r="KG445"/>
      <c r="KH445"/>
      <c r="KI445"/>
      <c r="KJ445"/>
      <c r="KK445"/>
      <c r="KL445"/>
      <c r="KM445"/>
      <c r="KN445"/>
      <c r="KO445"/>
      <c r="KP445"/>
      <c r="KQ445"/>
      <c r="KR445"/>
      <c r="KS445"/>
      <c r="KT445"/>
      <c r="KU445"/>
      <c r="KV445"/>
      <c r="KW445"/>
      <c r="KX445"/>
      <c r="KY445"/>
      <c r="KZ445"/>
      <c r="LA445"/>
      <c r="LB445"/>
      <c r="LC445"/>
      <c r="LD445"/>
      <c r="LE445"/>
      <c r="LF445"/>
      <c r="LG445"/>
      <c r="LH445"/>
      <c r="LI445"/>
      <c r="LJ445"/>
      <c r="LK445"/>
      <c r="LL445"/>
      <c r="LM445"/>
      <c r="LN445"/>
      <c r="LO445"/>
      <c r="LP445"/>
      <c r="LQ445"/>
      <c r="LR445"/>
      <c r="LS445"/>
      <c r="LT445"/>
      <c r="LU445"/>
      <c r="LV445"/>
      <c r="LW445"/>
      <c r="LX445"/>
      <c r="LY445"/>
      <c r="LZ445"/>
      <c r="MA445"/>
      <c r="MB445"/>
      <c r="MC445"/>
      <c r="MD445"/>
      <c r="ME445"/>
      <c r="MF445"/>
      <c r="MG445"/>
      <c r="MH445"/>
      <c r="MI445"/>
      <c r="MJ445"/>
      <c r="MK445"/>
      <c r="ML445"/>
      <c r="MM445"/>
      <c r="MN445"/>
      <c r="MO445"/>
      <c r="MP445"/>
      <c r="MQ445"/>
      <c r="MR445"/>
      <c r="MS445"/>
      <c r="MT445"/>
      <c r="MU445"/>
      <c r="MV445"/>
      <c r="MW445"/>
      <c r="MX445"/>
      <c r="MY445"/>
      <c r="MZ445"/>
      <c r="NA445"/>
      <c r="NB445"/>
      <c r="NC445"/>
      <c r="ND445"/>
      <c r="NE445"/>
      <c r="NF445"/>
      <c r="NG445"/>
      <c r="NH445"/>
      <c r="NI445"/>
      <c r="NJ445"/>
      <c r="NK445"/>
      <c r="NL445"/>
      <c r="NM445"/>
      <c r="NN445"/>
      <c r="NO445"/>
      <c r="NP445"/>
      <c r="NQ445"/>
      <c r="NR445"/>
      <c r="NS445"/>
      <c r="NT445"/>
      <c r="NU445"/>
      <c r="NV445"/>
      <c r="NW445"/>
      <c r="NX445"/>
      <c r="NY445"/>
      <c r="NZ445"/>
      <c r="OA445"/>
      <c r="OB445"/>
      <c r="OC445"/>
      <c r="OD445"/>
      <c r="OE445"/>
      <c r="OF445"/>
      <c r="OG445"/>
      <c r="OH445"/>
      <c r="OI445"/>
      <c r="OJ445"/>
      <c r="OK445"/>
      <c r="OL445"/>
      <c r="OM445"/>
      <c r="ON445"/>
      <c r="OO445"/>
      <c r="OP445"/>
      <c r="OQ445"/>
      <c r="OR445"/>
      <c r="OS445"/>
      <c r="OT445"/>
      <c r="OU445"/>
      <c r="OV445"/>
      <c r="OW445"/>
      <c r="OX445"/>
      <c r="OY445"/>
      <c r="OZ445"/>
      <c r="PA445"/>
      <c r="PB445"/>
      <c r="PC445"/>
      <c r="PD445"/>
      <c r="PE445"/>
      <c r="PF445"/>
      <c r="PG445"/>
      <c r="PH445"/>
      <c r="PI445"/>
      <c r="PJ445"/>
      <c r="PK445"/>
      <c r="PL445"/>
      <c r="PM445"/>
      <c r="PN445"/>
      <c r="PO445"/>
      <c r="PP445"/>
      <c r="PQ445"/>
      <c r="PR445"/>
      <c r="PS445"/>
      <c r="PT445"/>
      <c r="PU445"/>
      <c r="PV445"/>
      <c r="PW445"/>
      <c r="PX445"/>
      <c r="PY445"/>
      <c r="PZ445"/>
      <c r="QA445"/>
      <c r="QB445"/>
      <c r="QC445"/>
      <c r="QD445"/>
      <c r="QE445"/>
      <c r="QF445"/>
      <c r="QG445"/>
      <c r="QH445"/>
      <c r="QI445"/>
      <c r="QJ445"/>
      <c r="QK445"/>
      <c r="QL445"/>
      <c r="QM445"/>
      <c r="QN445"/>
      <c r="QO445"/>
      <c r="QP445"/>
      <c r="QQ445"/>
      <c r="QR445"/>
      <c r="QS445"/>
      <c r="QT445"/>
      <c r="QU445"/>
      <c r="QV445"/>
      <c r="QW445"/>
      <c r="QX445"/>
      <c r="QY445"/>
      <c r="QZ445"/>
      <c r="RA445"/>
      <c r="RB445"/>
      <c r="RC445"/>
      <c r="RD445"/>
      <c r="RE445"/>
      <c r="RF445"/>
      <c r="RG445"/>
      <c r="RH445"/>
      <c r="RI445"/>
      <c r="RJ445"/>
      <c r="RK445"/>
      <c r="RL445"/>
      <c r="RM445"/>
      <c r="RN445"/>
      <c r="RO445"/>
      <c r="RP445"/>
      <c r="RQ445"/>
    </row>
    <row r="446" spans="1:485" s="40" customFormat="1" x14ac:dyDescent="0.2">
      <c r="A446" s="46" t="s">
        <v>707</v>
      </c>
      <c r="B446" s="47" t="s">
        <v>708</v>
      </c>
      <c r="C446" s="47" t="s">
        <v>201</v>
      </c>
      <c r="D446" s="47" t="s">
        <v>710</v>
      </c>
      <c r="E446" s="26">
        <v>439937</v>
      </c>
      <c r="F446" s="131">
        <v>470960</v>
      </c>
      <c r="G446" s="2">
        <f t="shared" si="12"/>
        <v>31023</v>
      </c>
      <c r="H446" s="44">
        <f t="shared" si="13"/>
        <v>7.0499999999999993E-2</v>
      </c>
      <c r="I446" s="200" t="s">
        <v>870</v>
      </c>
      <c r="J446" s="202" t="s">
        <v>870</v>
      </c>
      <c r="K446"/>
      <c r="L446"/>
      <c r="M446" s="47"/>
      <c r="N446" s="47"/>
      <c r="O446" s="47"/>
      <c r="P446" s="47"/>
      <c r="Q446" s="205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  <c r="JD446"/>
      <c r="JE446"/>
      <c r="JF446"/>
      <c r="JG446"/>
      <c r="JH446"/>
      <c r="JI446"/>
      <c r="JJ446"/>
      <c r="JK446"/>
      <c r="JL446"/>
      <c r="JM446"/>
      <c r="JN446"/>
      <c r="JO446"/>
      <c r="JP446"/>
      <c r="JQ446"/>
      <c r="JR446"/>
      <c r="JS446"/>
      <c r="JT446"/>
      <c r="JU446"/>
      <c r="JV446"/>
      <c r="JW446"/>
      <c r="JX446"/>
      <c r="JY446"/>
      <c r="JZ446"/>
      <c r="KA446"/>
      <c r="KB446"/>
      <c r="KC446"/>
      <c r="KD446"/>
      <c r="KE446"/>
      <c r="KF446"/>
      <c r="KG446"/>
      <c r="KH446"/>
      <c r="KI446"/>
      <c r="KJ446"/>
      <c r="KK446"/>
      <c r="KL446"/>
      <c r="KM446"/>
      <c r="KN446"/>
      <c r="KO446"/>
      <c r="KP446"/>
      <c r="KQ446"/>
      <c r="KR446"/>
      <c r="KS446"/>
      <c r="KT446"/>
      <c r="KU446"/>
      <c r="KV446"/>
      <c r="KW446"/>
      <c r="KX446"/>
      <c r="KY446"/>
      <c r="KZ446"/>
      <c r="LA446"/>
      <c r="LB446"/>
      <c r="LC446"/>
      <c r="LD446"/>
      <c r="LE446"/>
      <c r="LF446"/>
      <c r="LG446"/>
      <c r="LH446"/>
      <c r="LI446"/>
      <c r="LJ446"/>
      <c r="LK446"/>
      <c r="LL446"/>
      <c r="LM446"/>
      <c r="LN446"/>
      <c r="LO446"/>
      <c r="LP446"/>
      <c r="LQ446"/>
      <c r="LR446"/>
      <c r="LS446"/>
      <c r="LT446"/>
      <c r="LU446"/>
      <c r="LV446"/>
      <c r="LW446"/>
      <c r="LX446"/>
      <c r="LY446"/>
      <c r="LZ446"/>
      <c r="MA446"/>
      <c r="MB446"/>
      <c r="MC446"/>
      <c r="MD446"/>
      <c r="ME446"/>
      <c r="MF446"/>
      <c r="MG446"/>
      <c r="MH446"/>
      <c r="MI446"/>
      <c r="MJ446"/>
      <c r="MK446"/>
      <c r="ML446"/>
      <c r="MM446"/>
      <c r="MN446"/>
      <c r="MO446"/>
      <c r="MP446"/>
      <c r="MQ446"/>
      <c r="MR446"/>
      <c r="MS446"/>
      <c r="MT446"/>
      <c r="MU446"/>
      <c r="MV446"/>
      <c r="MW446"/>
      <c r="MX446"/>
      <c r="MY446"/>
      <c r="MZ446"/>
      <c r="NA446"/>
      <c r="NB446"/>
      <c r="NC446"/>
      <c r="ND446"/>
      <c r="NE446"/>
      <c r="NF446"/>
      <c r="NG446"/>
      <c r="NH446"/>
      <c r="NI446"/>
      <c r="NJ446"/>
      <c r="NK446"/>
      <c r="NL446"/>
      <c r="NM446"/>
      <c r="NN446"/>
      <c r="NO446"/>
      <c r="NP446"/>
      <c r="NQ446"/>
      <c r="NR446"/>
      <c r="NS446"/>
      <c r="NT446"/>
      <c r="NU446"/>
      <c r="NV446"/>
      <c r="NW446"/>
      <c r="NX446"/>
      <c r="NY446"/>
      <c r="NZ446"/>
      <c r="OA446"/>
      <c r="OB446"/>
      <c r="OC446"/>
      <c r="OD446"/>
      <c r="OE446"/>
      <c r="OF446"/>
      <c r="OG446"/>
      <c r="OH446"/>
      <c r="OI446"/>
      <c r="OJ446"/>
      <c r="OK446"/>
      <c r="OL446"/>
      <c r="OM446"/>
      <c r="ON446"/>
      <c r="OO446"/>
      <c r="OP446"/>
      <c r="OQ446"/>
      <c r="OR446"/>
      <c r="OS446"/>
      <c r="OT446"/>
      <c r="OU446"/>
      <c r="OV446"/>
      <c r="OW446"/>
      <c r="OX446"/>
      <c r="OY446"/>
      <c r="OZ446"/>
      <c r="PA446"/>
      <c r="PB446"/>
      <c r="PC446"/>
      <c r="PD446"/>
      <c r="PE446"/>
      <c r="PF446"/>
      <c r="PG446"/>
      <c r="PH446"/>
      <c r="PI446"/>
      <c r="PJ446"/>
      <c r="PK446"/>
      <c r="PL446"/>
      <c r="PM446"/>
      <c r="PN446"/>
      <c r="PO446"/>
      <c r="PP446"/>
      <c r="PQ446"/>
      <c r="PR446"/>
      <c r="PS446"/>
      <c r="PT446"/>
      <c r="PU446"/>
      <c r="PV446"/>
      <c r="PW446"/>
      <c r="PX446"/>
      <c r="PY446"/>
      <c r="PZ446"/>
      <c r="QA446"/>
      <c r="QB446"/>
      <c r="QC446"/>
      <c r="QD446"/>
      <c r="QE446"/>
      <c r="QF446"/>
      <c r="QG446"/>
      <c r="QH446"/>
      <c r="QI446"/>
      <c r="QJ446"/>
      <c r="QK446"/>
      <c r="QL446"/>
      <c r="QM446"/>
      <c r="QN446"/>
      <c r="QO446"/>
      <c r="QP446"/>
      <c r="QQ446"/>
      <c r="QR446"/>
      <c r="QS446"/>
      <c r="QT446"/>
      <c r="QU446"/>
      <c r="QV446"/>
      <c r="QW446"/>
      <c r="QX446"/>
      <c r="QY446"/>
      <c r="QZ446"/>
      <c r="RA446"/>
      <c r="RB446"/>
      <c r="RC446"/>
      <c r="RD446"/>
      <c r="RE446"/>
      <c r="RF446"/>
      <c r="RG446"/>
      <c r="RH446"/>
      <c r="RI446"/>
      <c r="RJ446"/>
      <c r="RK446"/>
      <c r="RL446"/>
      <c r="RM446"/>
      <c r="RN446"/>
      <c r="RO446"/>
      <c r="RP446"/>
      <c r="RQ446"/>
    </row>
    <row r="447" spans="1:485" s="40" customFormat="1" x14ac:dyDescent="0.2">
      <c r="A447" s="46" t="s">
        <v>707</v>
      </c>
      <c r="B447" s="47" t="s">
        <v>708</v>
      </c>
      <c r="C447" s="47" t="s">
        <v>711</v>
      </c>
      <c r="D447" s="47" t="s">
        <v>712</v>
      </c>
      <c r="E447" s="26">
        <v>215657</v>
      </c>
      <c r="F447" s="131">
        <v>280967</v>
      </c>
      <c r="G447" s="2">
        <f t="shared" si="12"/>
        <v>65310</v>
      </c>
      <c r="H447" s="44">
        <f t="shared" si="13"/>
        <v>0.30280000000000001</v>
      </c>
      <c r="I447" s="200" t="s">
        <v>870</v>
      </c>
      <c r="J447" s="202" t="s">
        <v>870</v>
      </c>
      <c r="K447"/>
      <c r="L447"/>
      <c r="M447" s="47"/>
      <c r="N447" s="47"/>
      <c r="O447" s="47"/>
      <c r="P447" s="47"/>
      <c r="Q447" s="205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  <c r="JD447"/>
      <c r="JE447"/>
      <c r="JF447"/>
      <c r="JG447"/>
      <c r="JH447"/>
      <c r="JI447"/>
      <c r="JJ447"/>
      <c r="JK447"/>
      <c r="JL447"/>
      <c r="JM447"/>
      <c r="JN447"/>
      <c r="JO447"/>
      <c r="JP447"/>
      <c r="JQ447"/>
      <c r="JR447"/>
      <c r="JS447"/>
      <c r="JT447"/>
      <c r="JU447"/>
      <c r="JV447"/>
      <c r="JW447"/>
      <c r="JX447"/>
      <c r="JY447"/>
      <c r="JZ447"/>
      <c r="KA447"/>
      <c r="KB447"/>
      <c r="KC447"/>
      <c r="KD447"/>
      <c r="KE447"/>
      <c r="KF447"/>
      <c r="KG447"/>
      <c r="KH447"/>
      <c r="KI447"/>
      <c r="KJ447"/>
      <c r="KK447"/>
      <c r="KL447"/>
      <c r="KM447"/>
      <c r="KN447"/>
      <c r="KO447"/>
      <c r="KP447"/>
      <c r="KQ447"/>
      <c r="KR447"/>
      <c r="KS447"/>
      <c r="KT447"/>
      <c r="KU447"/>
      <c r="KV447"/>
      <c r="KW447"/>
      <c r="KX447"/>
      <c r="KY447"/>
      <c r="KZ447"/>
      <c r="LA447"/>
      <c r="LB447"/>
      <c r="LC447"/>
      <c r="LD447"/>
      <c r="LE447"/>
      <c r="LF447"/>
      <c r="LG447"/>
      <c r="LH447"/>
      <c r="LI447"/>
      <c r="LJ447"/>
      <c r="LK447"/>
      <c r="LL447"/>
      <c r="LM447"/>
      <c r="LN447"/>
      <c r="LO447"/>
      <c r="LP447"/>
      <c r="LQ447"/>
      <c r="LR447"/>
      <c r="LS447"/>
      <c r="LT447"/>
      <c r="LU447"/>
      <c r="LV447"/>
      <c r="LW447"/>
      <c r="LX447"/>
      <c r="LY447"/>
      <c r="LZ447"/>
      <c r="MA447"/>
      <c r="MB447"/>
      <c r="MC447"/>
      <c r="MD447"/>
      <c r="ME447"/>
      <c r="MF447"/>
      <c r="MG447"/>
      <c r="MH447"/>
      <c r="MI447"/>
      <c r="MJ447"/>
      <c r="MK447"/>
      <c r="ML447"/>
      <c r="MM447"/>
      <c r="MN447"/>
      <c r="MO447"/>
      <c r="MP447"/>
      <c r="MQ447"/>
      <c r="MR447"/>
      <c r="MS447"/>
      <c r="MT447"/>
      <c r="MU447"/>
      <c r="MV447"/>
      <c r="MW447"/>
      <c r="MX447"/>
      <c r="MY447"/>
      <c r="MZ447"/>
      <c r="NA447"/>
      <c r="NB447"/>
      <c r="NC447"/>
      <c r="ND447"/>
      <c r="NE447"/>
      <c r="NF447"/>
      <c r="NG447"/>
      <c r="NH447"/>
      <c r="NI447"/>
      <c r="NJ447"/>
      <c r="NK447"/>
      <c r="NL447"/>
      <c r="NM447"/>
      <c r="NN447"/>
      <c r="NO447"/>
      <c r="NP447"/>
      <c r="NQ447"/>
      <c r="NR447"/>
      <c r="NS447"/>
      <c r="NT447"/>
      <c r="NU447"/>
      <c r="NV447"/>
      <c r="NW447"/>
      <c r="NX447"/>
      <c r="NY447"/>
      <c r="NZ447"/>
      <c r="OA447"/>
      <c r="OB447"/>
      <c r="OC447"/>
      <c r="OD447"/>
      <c r="OE447"/>
      <c r="OF447"/>
      <c r="OG447"/>
      <c r="OH447"/>
      <c r="OI447"/>
      <c r="OJ447"/>
      <c r="OK447"/>
      <c r="OL447"/>
      <c r="OM447"/>
      <c r="ON447"/>
      <c r="OO447"/>
      <c r="OP447"/>
      <c r="OQ447"/>
      <c r="OR447"/>
      <c r="OS447"/>
      <c r="OT447"/>
      <c r="OU447"/>
      <c r="OV447"/>
      <c r="OW447"/>
      <c r="OX447"/>
      <c r="OY447"/>
      <c r="OZ447"/>
      <c r="PA447"/>
      <c r="PB447"/>
      <c r="PC447"/>
      <c r="PD447"/>
      <c r="PE447"/>
      <c r="PF447"/>
      <c r="PG447"/>
      <c r="PH447"/>
      <c r="PI447"/>
      <c r="PJ447"/>
      <c r="PK447"/>
      <c r="PL447"/>
      <c r="PM447"/>
      <c r="PN447"/>
      <c r="PO447"/>
      <c r="PP447"/>
      <c r="PQ447"/>
      <c r="PR447"/>
      <c r="PS447"/>
      <c r="PT447"/>
      <c r="PU447"/>
      <c r="PV447"/>
      <c r="PW447"/>
      <c r="PX447"/>
      <c r="PY447"/>
      <c r="PZ447"/>
      <c r="QA447"/>
      <c r="QB447"/>
      <c r="QC447"/>
      <c r="QD447"/>
      <c r="QE447"/>
      <c r="QF447"/>
      <c r="QG447"/>
      <c r="QH447"/>
      <c r="QI447"/>
      <c r="QJ447"/>
      <c r="QK447"/>
      <c r="QL447"/>
      <c r="QM447"/>
      <c r="QN447"/>
      <c r="QO447"/>
      <c r="QP447"/>
      <c r="QQ447"/>
      <c r="QR447"/>
      <c r="QS447"/>
      <c r="QT447"/>
      <c r="QU447"/>
      <c r="QV447"/>
      <c r="QW447"/>
      <c r="QX447"/>
      <c r="QY447"/>
      <c r="QZ447"/>
      <c r="RA447"/>
      <c r="RB447"/>
      <c r="RC447"/>
      <c r="RD447"/>
      <c r="RE447"/>
      <c r="RF447"/>
      <c r="RG447"/>
      <c r="RH447"/>
      <c r="RI447"/>
      <c r="RJ447"/>
      <c r="RK447"/>
      <c r="RL447"/>
      <c r="RM447"/>
      <c r="RN447"/>
      <c r="RO447"/>
      <c r="RP447"/>
      <c r="RQ447"/>
    </row>
    <row r="448" spans="1:485" s="40" customFormat="1" x14ac:dyDescent="0.2">
      <c r="A448" s="46" t="s">
        <v>707</v>
      </c>
      <c r="B448" s="47" t="s">
        <v>708</v>
      </c>
      <c r="C448" s="47" t="s">
        <v>26</v>
      </c>
      <c r="D448" s="47" t="s">
        <v>713</v>
      </c>
      <c r="E448" s="26">
        <v>2914246</v>
      </c>
      <c r="F448" s="131">
        <v>2977333</v>
      </c>
      <c r="G448" s="2">
        <f t="shared" si="12"/>
        <v>63087</v>
      </c>
      <c r="H448" s="44">
        <f t="shared" si="13"/>
        <v>2.1600000000000001E-2</v>
      </c>
      <c r="I448" s="200" t="s">
        <v>870</v>
      </c>
      <c r="J448" s="202" t="s">
        <v>870</v>
      </c>
      <c r="K448"/>
      <c r="L448"/>
      <c r="M448" s="47"/>
      <c r="N448" s="47"/>
      <c r="O448" s="47"/>
      <c r="P448" s="47"/>
      <c r="Q448" s="205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  <c r="JD448"/>
      <c r="JE448"/>
      <c r="JF448"/>
      <c r="JG448"/>
      <c r="JH448"/>
      <c r="JI448"/>
      <c r="JJ448"/>
      <c r="JK448"/>
      <c r="JL448"/>
      <c r="JM448"/>
      <c r="JN448"/>
      <c r="JO448"/>
      <c r="JP448"/>
      <c r="JQ448"/>
      <c r="JR448"/>
      <c r="JS448"/>
      <c r="JT448"/>
      <c r="JU448"/>
      <c r="JV448"/>
      <c r="JW448"/>
      <c r="JX448"/>
      <c r="JY448"/>
      <c r="JZ448"/>
      <c r="KA448"/>
      <c r="KB448"/>
      <c r="KC448"/>
      <c r="KD448"/>
      <c r="KE448"/>
      <c r="KF448"/>
      <c r="KG448"/>
      <c r="KH448"/>
      <c r="KI448"/>
      <c r="KJ448"/>
      <c r="KK448"/>
      <c r="KL448"/>
      <c r="KM448"/>
      <c r="KN448"/>
      <c r="KO448"/>
      <c r="KP448"/>
      <c r="KQ448"/>
      <c r="KR448"/>
      <c r="KS448"/>
      <c r="KT448"/>
      <c r="KU448"/>
      <c r="KV448"/>
      <c r="KW448"/>
      <c r="KX448"/>
      <c r="KY448"/>
      <c r="KZ448"/>
      <c r="LA448"/>
      <c r="LB448"/>
      <c r="LC448"/>
      <c r="LD448"/>
      <c r="LE448"/>
      <c r="LF448"/>
      <c r="LG448"/>
      <c r="LH448"/>
      <c r="LI448"/>
      <c r="LJ448"/>
      <c r="LK448"/>
      <c r="LL448"/>
      <c r="LM448"/>
      <c r="LN448"/>
      <c r="LO448"/>
      <c r="LP448"/>
      <c r="LQ448"/>
      <c r="LR448"/>
      <c r="LS448"/>
      <c r="LT448"/>
      <c r="LU448"/>
      <c r="LV448"/>
      <c r="LW448"/>
      <c r="LX448"/>
      <c r="LY448"/>
      <c r="LZ448"/>
      <c r="MA448"/>
      <c r="MB448"/>
      <c r="MC448"/>
      <c r="MD448"/>
      <c r="ME448"/>
      <c r="MF448"/>
      <c r="MG448"/>
      <c r="MH448"/>
      <c r="MI448"/>
      <c r="MJ448"/>
      <c r="MK448"/>
      <c r="ML448"/>
      <c r="MM448"/>
      <c r="MN448"/>
      <c r="MO448"/>
      <c r="MP448"/>
      <c r="MQ448"/>
      <c r="MR448"/>
      <c r="MS448"/>
      <c r="MT448"/>
      <c r="MU448"/>
      <c r="MV448"/>
      <c r="MW448"/>
      <c r="MX448"/>
      <c r="MY448"/>
      <c r="MZ448"/>
      <c r="NA448"/>
      <c r="NB448"/>
      <c r="NC448"/>
      <c r="ND448"/>
      <c r="NE448"/>
      <c r="NF448"/>
      <c r="NG448"/>
      <c r="NH448"/>
      <c r="NI448"/>
      <c r="NJ448"/>
      <c r="NK448"/>
      <c r="NL448"/>
      <c r="NM448"/>
      <c r="NN448"/>
      <c r="NO448"/>
      <c r="NP448"/>
      <c r="NQ448"/>
      <c r="NR448"/>
      <c r="NS448"/>
      <c r="NT448"/>
      <c r="NU448"/>
      <c r="NV448"/>
      <c r="NW448"/>
      <c r="NX448"/>
      <c r="NY448"/>
      <c r="NZ448"/>
      <c r="OA448"/>
      <c r="OB448"/>
      <c r="OC448"/>
      <c r="OD448"/>
      <c r="OE448"/>
      <c r="OF448"/>
      <c r="OG448"/>
      <c r="OH448"/>
      <c r="OI448"/>
      <c r="OJ448"/>
      <c r="OK448"/>
      <c r="OL448"/>
      <c r="OM448"/>
      <c r="ON448"/>
      <c r="OO448"/>
      <c r="OP448"/>
      <c r="OQ448"/>
      <c r="OR448"/>
      <c r="OS448"/>
      <c r="OT448"/>
      <c r="OU448"/>
      <c r="OV448"/>
      <c r="OW448"/>
      <c r="OX448"/>
      <c r="OY448"/>
      <c r="OZ448"/>
      <c r="PA448"/>
      <c r="PB448"/>
      <c r="PC448"/>
      <c r="PD448"/>
      <c r="PE448"/>
      <c r="PF448"/>
      <c r="PG448"/>
      <c r="PH448"/>
      <c r="PI448"/>
      <c r="PJ448"/>
      <c r="PK448"/>
      <c r="PL448"/>
      <c r="PM448"/>
      <c r="PN448"/>
      <c r="PO448"/>
      <c r="PP448"/>
      <c r="PQ448"/>
      <c r="PR448"/>
      <c r="PS448"/>
      <c r="PT448"/>
      <c r="PU448"/>
      <c r="PV448"/>
      <c r="PW448"/>
      <c r="PX448"/>
      <c r="PY448"/>
      <c r="PZ448"/>
      <c r="QA448"/>
      <c r="QB448"/>
      <c r="QC448"/>
      <c r="QD448"/>
      <c r="QE448"/>
      <c r="QF448"/>
      <c r="QG448"/>
      <c r="QH448"/>
      <c r="QI448"/>
      <c r="QJ448"/>
      <c r="QK448"/>
      <c r="QL448"/>
      <c r="QM448"/>
      <c r="QN448"/>
      <c r="QO448"/>
      <c r="QP448"/>
      <c r="QQ448"/>
      <c r="QR448"/>
      <c r="QS448"/>
      <c r="QT448"/>
      <c r="QU448"/>
      <c r="QV448"/>
      <c r="QW448"/>
      <c r="QX448"/>
      <c r="QY448"/>
      <c r="QZ448"/>
      <c r="RA448"/>
      <c r="RB448"/>
      <c r="RC448"/>
      <c r="RD448"/>
      <c r="RE448"/>
      <c r="RF448"/>
      <c r="RG448"/>
      <c r="RH448"/>
      <c r="RI448"/>
      <c r="RJ448"/>
      <c r="RK448"/>
      <c r="RL448"/>
      <c r="RM448"/>
      <c r="RN448"/>
      <c r="RO448"/>
      <c r="RP448"/>
      <c r="RQ448"/>
    </row>
    <row r="449" spans="1:485" s="40" customFormat="1" x14ac:dyDescent="0.2">
      <c r="A449" s="46" t="s">
        <v>707</v>
      </c>
      <c r="B449" s="47" t="s">
        <v>708</v>
      </c>
      <c r="C449" s="47" t="s">
        <v>185</v>
      </c>
      <c r="D449" s="47" t="s">
        <v>714</v>
      </c>
      <c r="E449" s="26">
        <v>2247291</v>
      </c>
      <c r="F449" s="131">
        <v>2312881</v>
      </c>
      <c r="G449" s="2">
        <f t="shared" si="12"/>
        <v>65590</v>
      </c>
      <c r="H449" s="44">
        <f t="shared" si="13"/>
        <v>2.92E-2</v>
      </c>
      <c r="I449" s="200" t="s">
        <v>870</v>
      </c>
      <c r="J449" s="202" t="s">
        <v>870</v>
      </c>
      <c r="K449"/>
      <c r="L449"/>
      <c r="M449" s="47"/>
      <c r="N449" s="47"/>
      <c r="O449" s="47"/>
      <c r="P449" s="47"/>
      <c r="Q449" s="205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  <c r="JD449"/>
      <c r="JE449"/>
      <c r="JF449"/>
      <c r="JG449"/>
      <c r="JH449"/>
      <c r="JI449"/>
      <c r="JJ449"/>
      <c r="JK449"/>
      <c r="JL449"/>
      <c r="JM449"/>
      <c r="JN449"/>
      <c r="JO449"/>
      <c r="JP449"/>
      <c r="JQ449"/>
      <c r="JR449"/>
      <c r="JS449"/>
      <c r="JT449"/>
      <c r="JU449"/>
      <c r="JV449"/>
      <c r="JW449"/>
      <c r="JX449"/>
      <c r="JY449"/>
      <c r="JZ449"/>
      <c r="KA449"/>
      <c r="KB449"/>
      <c r="KC449"/>
      <c r="KD449"/>
      <c r="KE449"/>
      <c r="KF449"/>
      <c r="KG449"/>
      <c r="KH449"/>
      <c r="KI449"/>
      <c r="KJ449"/>
      <c r="KK449"/>
      <c r="KL449"/>
      <c r="KM449"/>
      <c r="KN449"/>
      <c r="KO449"/>
      <c r="KP449"/>
      <c r="KQ449"/>
      <c r="KR449"/>
      <c r="KS449"/>
      <c r="KT449"/>
      <c r="KU449"/>
      <c r="KV449"/>
      <c r="KW449"/>
      <c r="KX449"/>
      <c r="KY449"/>
      <c r="KZ449"/>
      <c r="LA449"/>
      <c r="LB449"/>
      <c r="LC449"/>
      <c r="LD449"/>
      <c r="LE449"/>
      <c r="LF449"/>
      <c r="LG449"/>
      <c r="LH449"/>
      <c r="LI449"/>
      <c r="LJ449"/>
      <c r="LK449"/>
      <c r="LL449"/>
      <c r="LM449"/>
      <c r="LN449"/>
      <c r="LO449"/>
      <c r="LP449"/>
      <c r="LQ449"/>
      <c r="LR449"/>
      <c r="LS449"/>
      <c r="LT449"/>
      <c r="LU449"/>
      <c r="LV449"/>
      <c r="LW449"/>
      <c r="LX449"/>
      <c r="LY449"/>
      <c r="LZ449"/>
      <c r="MA449"/>
      <c r="MB449"/>
      <c r="MC449"/>
      <c r="MD449"/>
      <c r="ME449"/>
      <c r="MF449"/>
      <c r="MG449"/>
      <c r="MH449"/>
      <c r="MI449"/>
      <c r="MJ449"/>
      <c r="MK449"/>
      <c r="ML449"/>
      <c r="MM449"/>
      <c r="MN449"/>
      <c r="MO449"/>
      <c r="MP449"/>
      <c r="MQ449"/>
      <c r="MR449"/>
      <c r="MS449"/>
      <c r="MT449"/>
      <c r="MU449"/>
      <c r="MV449"/>
      <c r="MW449"/>
      <c r="MX449"/>
      <c r="MY449"/>
      <c r="MZ449"/>
      <c r="NA449"/>
      <c r="NB449"/>
      <c r="NC449"/>
      <c r="ND449"/>
      <c r="NE449"/>
      <c r="NF449"/>
      <c r="NG449"/>
      <c r="NH449"/>
      <c r="NI449"/>
      <c r="NJ449"/>
      <c r="NK449"/>
      <c r="NL449"/>
      <c r="NM449"/>
      <c r="NN449"/>
      <c r="NO449"/>
      <c r="NP449"/>
      <c r="NQ449"/>
      <c r="NR449"/>
      <c r="NS449"/>
      <c r="NT449"/>
      <c r="NU449"/>
      <c r="NV449"/>
      <c r="NW449"/>
      <c r="NX449"/>
      <c r="NY449"/>
      <c r="NZ449"/>
      <c r="OA449"/>
      <c r="OB449"/>
      <c r="OC449"/>
      <c r="OD449"/>
      <c r="OE449"/>
      <c r="OF449"/>
      <c r="OG449"/>
      <c r="OH449"/>
      <c r="OI449"/>
      <c r="OJ449"/>
      <c r="OK449"/>
      <c r="OL449"/>
      <c r="OM449"/>
      <c r="ON449"/>
      <c r="OO449"/>
      <c r="OP449"/>
      <c r="OQ449"/>
      <c r="OR449"/>
      <c r="OS449"/>
      <c r="OT449"/>
      <c r="OU449"/>
      <c r="OV449"/>
      <c r="OW449"/>
      <c r="OX449"/>
      <c r="OY449"/>
      <c r="OZ449"/>
      <c r="PA449"/>
      <c r="PB449"/>
      <c r="PC449"/>
      <c r="PD449"/>
      <c r="PE449"/>
      <c r="PF449"/>
      <c r="PG449"/>
      <c r="PH449"/>
      <c r="PI449"/>
      <c r="PJ449"/>
      <c r="PK449"/>
      <c r="PL449"/>
      <c r="PM449"/>
      <c r="PN449"/>
      <c r="PO449"/>
      <c r="PP449"/>
      <c r="PQ449"/>
      <c r="PR449"/>
      <c r="PS449"/>
      <c r="PT449"/>
      <c r="PU449"/>
      <c r="PV449"/>
      <c r="PW449"/>
      <c r="PX449"/>
      <c r="PY449"/>
      <c r="PZ449"/>
      <c r="QA449"/>
      <c r="QB449"/>
      <c r="QC449"/>
      <c r="QD449"/>
      <c r="QE449"/>
      <c r="QF449"/>
      <c r="QG449"/>
      <c r="QH449"/>
      <c r="QI449"/>
      <c r="QJ449"/>
      <c r="QK449"/>
      <c r="QL449"/>
      <c r="QM449"/>
      <c r="QN449"/>
      <c r="QO449"/>
      <c r="QP449"/>
      <c r="QQ449"/>
      <c r="QR449"/>
      <c r="QS449"/>
      <c r="QT449"/>
      <c r="QU449"/>
      <c r="QV449"/>
      <c r="QW449"/>
      <c r="QX449"/>
      <c r="QY449"/>
      <c r="QZ449"/>
      <c r="RA449"/>
      <c r="RB449"/>
      <c r="RC449"/>
      <c r="RD449"/>
      <c r="RE449"/>
      <c r="RF449"/>
      <c r="RG449"/>
      <c r="RH449"/>
      <c r="RI449"/>
      <c r="RJ449"/>
      <c r="RK449"/>
      <c r="RL449"/>
      <c r="RM449"/>
      <c r="RN449"/>
      <c r="RO449"/>
      <c r="RP449"/>
      <c r="RQ449"/>
    </row>
    <row r="450" spans="1:485" s="40" customFormat="1" x14ac:dyDescent="0.2">
      <c r="A450" s="46" t="s">
        <v>707</v>
      </c>
      <c r="B450" s="47" t="s">
        <v>708</v>
      </c>
      <c r="C450" s="47" t="s">
        <v>353</v>
      </c>
      <c r="D450" s="47" t="s">
        <v>715</v>
      </c>
      <c r="E450" s="26">
        <v>4473521</v>
      </c>
      <c r="F450" s="131">
        <v>4677225</v>
      </c>
      <c r="G450" s="2">
        <f t="shared" si="12"/>
        <v>203704</v>
      </c>
      <c r="H450" s="44">
        <f t="shared" si="13"/>
        <v>4.5499999999999999E-2</v>
      </c>
      <c r="I450" s="200" t="s">
        <v>870</v>
      </c>
      <c r="J450" s="202" t="s">
        <v>870</v>
      </c>
      <c r="K450"/>
      <c r="L450"/>
      <c r="M450" s="47"/>
      <c r="N450" s="47"/>
      <c r="O450" s="47"/>
      <c r="P450" s="47"/>
      <c r="Q450" s="205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  <c r="JD450"/>
      <c r="JE450"/>
      <c r="JF450"/>
      <c r="JG450"/>
      <c r="JH450"/>
      <c r="JI450"/>
      <c r="JJ450"/>
      <c r="JK450"/>
      <c r="JL450"/>
      <c r="JM450"/>
      <c r="JN450"/>
      <c r="JO450"/>
      <c r="JP450"/>
      <c r="JQ450"/>
      <c r="JR450"/>
      <c r="JS450"/>
      <c r="JT450"/>
      <c r="JU450"/>
      <c r="JV450"/>
      <c r="JW450"/>
      <c r="JX450"/>
      <c r="JY450"/>
      <c r="JZ450"/>
      <c r="KA450"/>
      <c r="KB450"/>
      <c r="KC450"/>
      <c r="KD450"/>
      <c r="KE450"/>
      <c r="KF450"/>
      <c r="KG450"/>
      <c r="KH450"/>
      <c r="KI450"/>
      <c r="KJ450"/>
      <c r="KK450"/>
      <c r="KL450"/>
      <c r="KM450"/>
      <c r="KN450"/>
      <c r="KO450"/>
      <c r="KP450"/>
      <c r="KQ450"/>
      <c r="KR450"/>
      <c r="KS450"/>
      <c r="KT450"/>
      <c r="KU450"/>
      <c r="KV450"/>
      <c r="KW450"/>
      <c r="KX450"/>
      <c r="KY450"/>
      <c r="KZ450"/>
      <c r="LA450"/>
      <c r="LB450"/>
      <c r="LC450"/>
      <c r="LD450"/>
      <c r="LE450"/>
      <c r="LF450"/>
      <c r="LG450"/>
      <c r="LH450"/>
      <c r="LI450"/>
      <c r="LJ450"/>
      <c r="LK450"/>
      <c r="LL450"/>
      <c r="LM450"/>
      <c r="LN450"/>
      <c r="LO450"/>
      <c r="LP450"/>
      <c r="LQ450"/>
      <c r="LR450"/>
      <c r="LS450"/>
      <c r="LT450"/>
      <c r="LU450"/>
      <c r="LV450"/>
      <c r="LW450"/>
      <c r="LX450"/>
      <c r="LY450"/>
      <c r="LZ450"/>
      <c r="MA450"/>
      <c r="MB450"/>
      <c r="MC450"/>
      <c r="MD450"/>
      <c r="ME450"/>
      <c r="MF450"/>
      <c r="MG450"/>
      <c r="MH450"/>
      <c r="MI450"/>
      <c r="MJ450"/>
      <c r="MK450"/>
      <c r="ML450"/>
      <c r="MM450"/>
      <c r="MN450"/>
      <c r="MO450"/>
      <c r="MP450"/>
      <c r="MQ450"/>
      <c r="MR450"/>
      <c r="MS450"/>
      <c r="MT450"/>
      <c r="MU450"/>
      <c r="MV450"/>
      <c r="MW450"/>
      <c r="MX450"/>
      <c r="MY450"/>
      <c r="MZ450"/>
      <c r="NA450"/>
      <c r="NB450"/>
      <c r="NC450"/>
      <c r="ND450"/>
      <c r="NE450"/>
      <c r="NF450"/>
      <c r="NG450"/>
      <c r="NH450"/>
      <c r="NI450"/>
      <c r="NJ450"/>
      <c r="NK450"/>
      <c r="NL450"/>
      <c r="NM450"/>
      <c r="NN450"/>
      <c r="NO450"/>
      <c r="NP450"/>
      <c r="NQ450"/>
      <c r="NR450"/>
      <c r="NS450"/>
      <c r="NT450"/>
      <c r="NU450"/>
      <c r="NV450"/>
      <c r="NW450"/>
      <c r="NX450"/>
      <c r="NY450"/>
      <c r="NZ450"/>
      <c r="OA450"/>
      <c r="OB450"/>
      <c r="OC450"/>
      <c r="OD450"/>
      <c r="OE450"/>
      <c r="OF450"/>
      <c r="OG450"/>
      <c r="OH450"/>
      <c r="OI450"/>
      <c r="OJ450"/>
      <c r="OK450"/>
      <c r="OL450"/>
      <c r="OM450"/>
      <c r="ON450"/>
      <c r="OO450"/>
      <c r="OP450"/>
      <c r="OQ450"/>
      <c r="OR450"/>
      <c r="OS450"/>
      <c r="OT450"/>
      <c r="OU450"/>
      <c r="OV450"/>
      <c r="OW450"/>
      <c r="OX450"/>
      <c r="OY450"/>
      <c r="OZ450"/>
      <c r="PA450"/>
      <c r="PB450"/>
      <c r="PC450"/>
      <c r="PD450"/>
      <c r="PE450"/>
      <c r="PF450"/>
      <c r="PG450"/>
      <c r="PH450"/>
      <c r="PI450"/>
      <c r="PJ450"/>
      <c r="PK450"/>
      <c r="PL450"/>
      <c r="PM450"/>
      <c r="PN450"/>
      <c r="PO450"/>
      <c r="PP450"/>
      <c r="PQ450"/>
      <c r="PR450"/>
      <c r="PS450"/>
      <c r="PT450"/>
      <c r="PU450"/>
      <c r="PV450"/>
      <c r="PW450"/>
      <c r="PX450"/>
      <c r="PY450"/>
      <c r="PZ450"/>
      <c r="QA450"/>
      <c r="QB450"/>
      <c r="QC450"/>
      <c r="QD450"/>
      <c r="QE450"/>
      <c r="QF450"/>
      <c r="QG450"/>
      <c r="QH450"/>
      <c r="QI450"/>
      <c r="QJ450"/>
      <c r="QK450"/>
      <c r="QL450"/>
      <c r="QM450"/>
      <c r="QN450"/>
      <c r="QO450"/>
      <c r="QP450"/>
      <c r="QQ450"/>
      <c r="QR450"/>
      <c r="QS450"/>
      <c r="QT450"/>
      <c r="QU450"/>
      <c r="QV450"/>
      <c r="QW450"/>
      <c r="QX450"/>
      <c r="QY450"/>
      <c r="QZ450"/>
      <c r="RA450"/>
      <c r="RB450"/>
      <c r="RC450"/>
      <c r="RD450"/>
      <c r="RE450"/>
      <c r="RF450"/>
      <c r="RG450"/>
      <c r="RH450"/>
      <c r="RI450"/>
      <c r="RJ450"/>
      <c r="RK450"/>
      <c r="RL450"/>
      <c r="RM450"/>
      <c r="RN450"/>
      <c r="RO450"/>
      <c r="RP450"/>
      <c r="RQ450"/>
    </row>
    <row r="451" spans="1:485" s="40" customFormat="1" x14ac:dyDescent="0.2">
      <c r="A451" s="46" t="s">
        <v>707</v>
      </c>
      <c r="B451" s="47" t="s">
        <v>708</v>
      </c>
      <c r="C451" s="47" t="s">
        <v>47</v>
      </c>
      <c r="D451" s="47" t="s">
        <v>716</v>
      </c>
      <c r="E451" s="26">
        <v>1013798</v>
      </c>
      <c r="F451" s="131">
        <v>1054571</v>
      </c>
      <c r="G451" s="2">
        <f t="shared" si="12"/>
        <v>40773</v>
      </c>
      <c r="H451" s="44">
        <f t="shared" si="13"/>
        <v>4.02E-2</v>
      </c>
      <c r="I451" s="200" t="s">
        <v>870</v>
      </c>
      <c r="J451" s="202" t="s">
        <v>870</v>
      </c>
      <c r="K451"/>
      <c r="L451"/>
      <c r="M451" s="47"/>
      <c r="N451" s="47"/>
      <c r="O451" s="47"/>
      <c r="P451" s="47"/>
      <c r="Q451" s="205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  <c r="JD451"/>
      <c r="JE451"/>
      <c r="JF451"/>
      <c r="JG451"/>
      <c r="JH451"/>
      <c r="JI451"/>
      <c r="JJ451"/>
      <c r="JK451"/>
      <c r="JL451"/>
      <c r="JM451"/>
      <c r="JN451"/>
      <c r="JO451"/>
      <c r="JP451"/>
      <c r="JQ451"/>
      <c r="JR451"/>
      <c r="JS451"/>
      <c r="JT451"/>
      <c r="JU451"/>
      <c r="JV451"/>
      <c r="JW451"/>
      <c r="JX451"/>
      <c r="JY451"/>
      <c r="JZ451"/>
      <c r="KA451"/>
      <c r="KB451"/>
      <c r="KC451"/>
      <c r="KD451"/>
      <c r="KE451"/>
      <c r="KF451"/>
      <c r="KG451"/>
      <c r="KH451"/>
      <c r="KI451"/>
      <c r="KJ451"/>
      <c r="KK451"/>
      <c r="KL451"/>
      <c r="KM451"/>
      <c r="KN451"/>
      <c r="KO451"/>
      <c r="KP451"/>
      <c r="KQ451"/>
      <c r="KR451"/>
      <c r="KS451"/>
      <c r="KT451"/>
      <c r="KU451"/>
      <c r="KV451"/>
      <c r="KW451"/>
      <c r="KX451"/>
      <c r="KY451"/>
      <c r="KZ451"/>
      <c r="LA451"/>
      <c r="LB451"/>
      <c r="LC451"/>
      <c r="LD451"/>
      <c r="LE451"/>
      <c r="LF451"/>
      <c r="LG451"/>
      <c r="LH451"/>
      <c r="LI451"/>
      <c r="LJ451"/>
      <c r="LK451"/>
      <c r="LL451"/>
      <c r="LM451"/>
      <c r="LN451"/>
      <c r="LO451"/>
      <c r="LP451"/>
      <c r="LQ451"/>
      <c r="LR451"/>
      <c r="LS451"/>
      <c r="LT451"/>
      <c r="LU451"/>
      <c r="LV451"/>
      <c r="LW451"/>
      <c r="LX451"/>
      <c r="LY451"/>
      <c r="LZ451"/>
      <c r="MA451"/>
      <c r="MB451"/>
      <c r="MC451"/>
      <c r="MD451"/>
      <c r="ME451"/>
      <c r="MF451"/>
      <c r="MG451"/>
      <c r="MH451"/>
      <c r="MI451"/>
      <c r="MJ451"/>
      <c r="MK451"/>
      <c r="ML451"/>
      <c r="MM451"/>
      <c r="MN451"/>
      <c r="MO451"/>
      <c r="MP451"/>
      <c r="MQ451"/>
      <c r="MR451"/>
      <c r="MS451"/>
      <c r="MT451"/>
      <c r="MU451"/>
      <c r="MV451"/>
      <c r="MW451"/>
      <c r="MX451"/>
      <c r="MY451"/>
      <c r="MZ451"/>
      <c r="NA451"/>
      <c r="NB451"/>
      <c r="NC451"/>
      <c r="ND451"/>
      <c r="NE451"/>
      <c r="NF451"/>
      <c r="NG451"/>
      <c r="NH451"/>
      <c r="NI451"/>
      <c r="NJ451"/>
      <c r="NK451"/>
      <c r="NL451"/>
      <c r="NM451"/>
      <c r="NN451"/>
      <c r="NO451"/>
      <c r="NP451"/>
      <c r="NQ451"/>
      <c r="NR451"/>
      <c r="NS451"/>
      <c r="NT451"/>
      <c r="NU451"/>
      <c r="NV451"/>
      <c r="NW451"/>
      <c r="NX451"/>
      <c r="NY451"/>
      <c r="NZ451"/>
      <c r="OA451"/>
      <c r="OB451"/>
      <c r="OC451"/>
      <c r="OD451"/>
      <c r="OE451"/>
      <c r="OF451"/>
      <c r="OG451"/>
      <c r="OH451"/>
      <c r="OI451"/>
      <c r="OJ451"/>
      <c r="OK451"/>
      <c r="OL451"/>
      <c r="OM451"/>
      <c r="ON451"/>
      <c r="OO451"/>
      <c r="OP451"/>
      <c r="OQ451"/>
      <c r="OR451"/>
      <c r="OS451"/>
      <c r="OT451"/>
      <c r="OU451"/>
      <c r="OV451"/>
      <c r="OW451"/>
      <c r="OX451"/>
      <c r="OY451"/>
      <c r="OZ451"/>
      <c r="PA451"/>
      <c r="PB451"/>
      <c r="PC451"/>
      <c r="PD451"/>
      <c r="PE451"/>
      <c r="PF451"/>
      <c r="PG451"/>
      <c r="PH451"/>
      <c r="PI451"/>
      <c r="PJ451"/>
      <c r="PK451"/>
      <c r="PL451"/>
      <c r="PM451"/>
      <c r="PN451"/>
      <c r="PO451"/>
      <c r="PP451"/>
      <c r="PQ451"/>
      <c r="PR451"/>
      <c r="PS451"/>
      <c r="PT451"/>
      <c r="PU451"/>
      <c r="PV451"/>
      <c r="PW451"/>
      <c r="PX451"/>
      <c r="PY451"/>
      <c r="PZ451"/>
      <c r="QA451"/>
      <c r="QB451"/>
      <c r="QC451"/>
      <c r="QD451"/>
      <c r="QE451"/>
      <c r="QF451"/>
      <c r="QG451"/>
      <c r="QH451"/>
      <c r="QI451"/>
      <c r="QJ451"/>
      <c r="QK451"/>
      <c r="QL451"/>
      <c r="QM451"/>
      <c r="QN451"/>
      <c r="QO451"/>
      <c r="QP451"/>
      <c r="QQ451"/>
      <c r="QR451"/>
      <c r="QS451"/>
      <c r="QT451"/>
      <c r="QU451"/>
      <c r="QV451"/>
      <c r="QW451"/>
      <c r="QX451"/>
      <c r="QY451"/>
      <c r="QZ451"/>
      <c r="RA451"/>
      <c r="RB451"/>
      <c r="RC451"/>
      <c r="RD451"/>
      <c r="RE451"/>
      <c r="RF451"/>
      <c r="RG451"/>
      <c r="RH451"/>
      <c r="RI451"/>
      <c r="RJ451"/>
      <c r="RK451"/>
      <c r="RL451"/>
      <c r="RM451"/>
      <c r="RN451"/>
      <c r="RO451"/>
      <c r="RP451"/>
      <c r="RQ451"/>
    </row>
    <row r="452" spans="1:485" s="40" customFormat="1" x14ac:dyDescent="0.2">
      <c r="A452" s="46" t="s">
        <v>717</v>
      </c>
      <c r="B452" s="47" t="s">
        <v>718</v>
      </c>
      <c r="C452" s="47" t="s">
        <v>79</v>
      </c>
      <c r="D452" s="47" t="s">
        <v>719</v>
      </c>
      <c r="E452" s="26">
        <v>178069</v>
      </c>
      <c r="F452" s="131">
        <v>268269</v>
      </c>
      <c r="G452" s="2">
        <f t="shared" si="12"/>
        <v>90200</v>
      </c>
      <c r="H452" s="44">
        <f t="shared" si="13"/>
        <v>0.50649999999999995</v>
      </c>
      <c r="I452" s="200">
        <v>1</v>
      </c>
      <c r="J452" s="202" t="s">
        <v>870</v>
      </c>
      <c r="K452"/>
      <c r="L452"/>
      <c r="M452" s="47"/>
      <c r="N452" s="47"/>
      <c r="O452" s="47"/>
      <c r="P452" s="47"/>
      <c r="Q452" s="205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  <c r="JD452"/>
      <c r="JE452"/>
      <c r="JF452"/>
      <c r="JG452"/>
      <c r="JH452"/>
      <c r="JI452"/>
      <c r="JJ452"/>
      <c r="JK452"/>
      <c r="JL452"/>
      <c r="JM452"/>
      <c r="JN452"/>
      <c r="JO452"/>
      <c r="JP452"/>
      <c r="JQ452"/>
      <c r="JR452"/>
      <c r="JS452"/>
      <c r="JT452"/>
      <c r="JU452"/>
      <c r="JV452"/>
      <c r="JW452"/>
      <c r="JX452"/>
      <c r="JY452"/>
      <c r="JZ452"/>
      <c r="KA452"/>
      <c r="KB452"/>
      <c r="KC452"/>
      <c r="KD452"/>
      <c r="KE452"/>
      <c r="KF452"/>
      <c r="KG452"/>
      <c r="KH452"/>
      <c r="KI452"/>
      <c r="KJ452"/>
      <c r="KK452"/>
      <c r="KL452"/>
      <c r="KM452"/>
      <c r="KN452"/>
      <c r="KO452"/>
      <c r="KP452"/>
      <c r="KQ452"/>
      <c r="KR452"/>
      <c r="KS452"/>
      <c r="KT452"/>
      <c r="KU452"/>
      <c r="KV452"/>
      <c r="KW452"/>
      <c r="KX452"/>
      <c r="KY452"/>
      <c r="KZ452"/>
      <c r="LA452"/>
      <c r="LB452"/>
      <c r="LC452"/>
      <c r="LD452"/>
      <c r="LE452"/>
      <c r="LF452"/>
      <c r="LG452"/>
      <c r="LH452"/>
      <c r="LI452"/>
      <c r="LJ452"/>
      <c r="LK452"/>
      <c r="LL452"/>
      <c r="LM452"/>
      <c r="LN452"/>
      <c r="LO452"/>
      <c r="LP452"/>
      <c r="LQ452"/>
      <c r="LR452"/>
      <c r="LS452"/>
      <c r="LT452"/>
      <c r="LU452"/>
      <c r="LV452"/>
      <c r="LW452"/>
      <c r="LX452"/>
      <c r="LY452"/>
      <c r="LZ452"/>
      <c r="MA452"/>
      <c r="MB452"/>
      <c r="MC452"/>
      <c r="MD452"/>
      <c r="ME452"/>
      <c r="MF452"/>
      <c r="MG452"/>
      <c r="MH452"/>
      <c r="MI452"/>
      <c r="MJ452"/>
      <c r="MK452"/>
      <c r="ML452"/>
      <c r="MM452"/>
      <c r="MN452"/>
      <c r="MO452"/>
      <c r="MP452"/>
      <c r="MQ452"/>
      <c r="MR452"/>
      <c r="MS452"/>
      <c r="MT452"/>
      <c r="MU452"/>
      <c r="MV452"/>
      <c r="MW452"/>
      <c r="MX452"/>
      <c r="MY452"/>
      <c r="MZ452"/>
      <c r="NA452"/>
      <c r="NB452"/>
      <c r="NC452"/>
      <c r="ND452"/>
      <c r="NE452"/>
      <c r="NF452"/>
      <c r="NG452"/>
      <c r="NH452"/>
      <c r="NI452"/>
      <c r="NJ452"/>
      <c r="NK452"/>
      <c r="NL452"/>
      <c r="NM452"/>
      <c r="NN452"/>
      <c r="NO452"/>
      <c r="NP452"/>
      <c r="NQ452"/>
      <c r="NR452"/>
      <c r="NS452"/>
      <c r="NT452"/>
      <c r="NU452"/>
      <c r="NV452"/>
      <c r="NW452"/>
      <c r="NX452"/>
      <c r="NY452"/>
      <c r="NZ452"/>
      <c r="OA452"/>
      <c r="OB452"/>
      <c r="OC452"/>
      <c r="OD452"/>
      <c r="OE452"/>
      <c r="OF452"/>
      <c r="OG452"/>
      <c r="OH452"/>
      <c r="OI452"/>
      <c r="OJ452"/>
      <c r="OK452"/>
      <c r="OL452"/>
      <c r="OM452"/>
      <c r="ON452"/>
      <c r="OO452"/>
      <c r="OP452"/>
      <c r="OQ452"/>
      <c r="OR452"/>
      <c r="OS452"/>
      <c r="OT452"/>
      <c r="OU452"/>
      <c r="OV452"/>
      <c r="OW452"/>
      <c r="OX452"/>
      <c r="OY452"/>
      <c r="OZ452"/>
      <c r="PA452"/>
      <c r="PB452"/>
      <c r="PC452"/>
      <c r="PD452"/>
      <c r="PE452"/>
      <c r="PF452"/>
      <c r="PG452"/>
      <c r="PH452"/>
      <c r="PI452"/>
      <c r="PJ452"/>
      <c r="PK452"/>
      <c r="PL452"/>
      <c r="PM452"/>
      <c r="PN452"/>
      <c r="PO452"/>
      <c r="PP452"/>
      <c r="PQ452"/>
      <c r="PR452"/>
      <c r="PS452"/>
      <c r="PT452"/>
      <c r="PU452"/>
      <c r="PV452"/>
      <c r="PW452"/>
      <c r="PX452"/>
      <c r="PY452"/>
      <c r="PZ452"/>
      <c r="QA452"/>
      <c r="QB452"/>
      <c r="QC452"/>
      <c r="QD452"/>
      <c r="QE452"/>
      <c r="QF452"/>
      <c r="QG452"/>
      <c r="QH452"/>
      <c r="QI452"/>
      <c r="QJ452"/>
      <c r="QK452"/>
      <c r="QL452"/>
      <c r="QM452"/>
      <c r="QN452"/>
      <c r="QO452"/>
      <c r="QP452"/>
      <c r="QQ452"/>
      <c r="QR452"/>
      <c r="QS452"/>
      <c r="QT452"/>
      <c r="QU452"/>
      <c r="QV452"/>
      <c r="QW452"/>
      <c r="QX452"/>
      <c r="QY452"/>
      <c r="QZ452"/>
      <c r="RA452"/>
      <c r="RB452"/>
      <c r="RC452"/>
      <c r="RD452"/>
      <c r="RE452"/>
      <c r="RF452"/>
      <c r="RG452"/>
      <c r="RH452"/>
      <c r="RI452"/>
      <c r="RJ452"/>
      <c r="RK452"/>
      <c r="RL452"/>
      <c r="RM452"/>
      <c r="RN452"/>
      <c r="RO452"/>
      <c r="RP452"/>
      <c r="RQ452"/>
    </row>
    <row r="453" spans="1:485" s="40" customFormat="1" x14ac:dyDescent="0.2">
      <c r="A453" s="46" t="s">
        <v>717</v>
      </c>
      <c r="B453" s="47" t="s">
        <v>718</v>
      </c>
      <c r="C453" s="47" t="s">
        <v>59</v>
      </c>
      <c r="D453" s="47" t="s">
        <v>720</v>
      </c>
      <c r="E453" s="26">
        <v>17660</v>
      </c>
      <c r="F453" s="131">
        <v>16713</v>
      </c>
      <c r="G453" s="2">
        <f t="shared" si="12"/>
        <v>-947</v>
      </c>
      <c r="H453" s="44">
        <f t="shared" si="13"/>
        <v>-5.3600000000000002E-2</v>
      </c>
      <c r="I453" s="200">
        <v>1</v>
      </c>
      <c r="J453" s="202">
        <v>1</v>
      </c>
      <c r="K453"/>
      <c r="L453"/>
      <c r="M453" s="47"/>
      <c r="N453" s="47"/>
      <c r="O453" s="47"/>
      <c r="P453" s="47"/>
      <c r="Q453" s="205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  <c r="MH453"/>
      <c r="MI453"/>
      <c r="MJ453"/>
      <c r="MK453"/>
      <c r="ML453"/>
      <c r="MM453"/>
      <c r="MN453"/>
      <c r="MO453"/>
      <c r="MP453"/>
      <c r="MQ453"/>
      <c r="MR453"/>
      <c r="MS453"/>
      <c r="MT453"/>
      <c r="MU453"/>
      <c r="MV453"/>
      <c r="MW453"/>
      <c r="MX453"/>
      <c r="MY453"/>
      <c r="MZ453"/>
      <c r="NA453"/>
      <c r="NB453"/>
      <c r="NC453"/>
      <c r="ND453"/>
      <c r="NE453"/>
      <c r="NF453"/>
      <c r="NG453"/>
      <c r="NH453"/>
      <c r="NI453"/>
      <c r="NJ453"/>
      <c r="NK453"/>
      <c r="NL453"/>
      <c r="NM453"/>
      <c r="NN453"/>
      <c r="NO453"/>
      <c r="NP453"/>
      <c r="NQ453"/>
      <c r="NR453"/>
      <c r="NS453"/>
      <c r="NT453"/>
      <c r="NU453"/>
      <c r="NV453"/>
      <c r="NW453"/>
      <c r="NX453"/>
      <c r="NY453"/>
      <c r="NZ453"/>
      <c r="OA453"/>
      <c r="OB453"/>
      <c r="OC453"/>
      <c r="OD453"/>
      <c r="OE453"/>
      <c r="OF453"/>
      <c r="OG453"/>
      <c r="OH453"/>
      <c r="OI453"/>
      <c r="OJ453"/>
      <c r="OK453"/>
      <c r="OL453"/>
      <c r="OM453"/>
      <c r="ON453"/>
      <c r="OO453"/>
      <c r="OP453"/>
      <c r="OQ453"/>
      <c r="OR453"/>
      <c r="OS453"/>
      <c r="OT453"/>
      <c r="OU453"/>
      <c r="OV453"/>
      <c r="OW453"/>
      <c r="OX453"/>
      <c r="OY453"/>
      <c r="OZ453"/>
      <c r="PA453"/>
      <c r="PB453"/>
      <c r="PC453"/>
      <c r="PD453"/>
      <c r="PE453"/>
      <c r="PF453"/>
      <c r="PG453"/>
      <c r="PH453"/>
      <c r="PI453"/>
      <c r="PJ453"/>
      <c r="PK453"/>
      <c r="PL453"/>
      <c r="PM453"/>
      <c r="PN453"/>
      <c r="PO453"/>
      <c r="PP453"/>
      <c r="PQ453"/>
      <c r="PR453"/>
      <c r="PS453"/>
      <c r="PT453"/>
      <c r="PU453"/>
      <c r="PV453"/>
      <c r="PW453"/>
      <c r="PX453"/>
      <c r="PY453"/>
      <c r="PZ453"/>
      <c r="QA453"/>
      <c r="QB453"/>
      <c r="QC453"/>
      <c r="QD453"/>
      <c r="QE453"/>
      <c r="QF453"/>
      <c r="QG453"/>
      <c r="QH453"/>
      <c r="QI453"/>
      <c r="QJ453"/>
      <c r="QK453"/>
      <c r="QL453"/>
      <c r="QM453"/>
      <c r="QN453"/>
      <c r="QO453"/>
      <c r="QP453"/>
      <c r="QQ453"/>
      <c r="QR453"/>
      <c r="QS453"/>
      <c r="QT453"/>
      <c r="QU453"/>
      <c r="QV453"/>
      <c r="QW453"/>
      <c r="QX453"/>
      <c r="QY453"/>
      <c r="QZ453"/>
      <c r="RA453"/>
      <c r="RB453"/>
      <c r="RC453"/>
      <c r="RD453"/>
      <c r="RE453"/>
      <c r="RF453"/>
      <c r="RG453"/>
      <c r="RH453"/>
      <c r="RI453"/>
      <c r="RJ453"/>
      <c r="RK453"/>
      <c r="RL453"/>
      <c r="RM453"/>
      <c r="RN453"/>
      <c r="RO453"/>
      <c r="RP453"/>
      <c r="RQ453"/>
    </row>
    <row r="454" spans="1:485" s="40" customFormat="1" x14ac:dyDescent="0.2">
      <c r="A454" s="46" t="s">
        <v>717</v>
      </c>
      <c r="B454" s="47" t="s">
        <v>718</v>
      </c>
      <c r="C454" s="47" t="s">
        <v>37</v>
      </c>
      <c r="D454" s="47" t="s">
        <v>721</v>
      </c>
      <c r="E454" s="26">
        <v>39615</v>
      </c>
      <c r="F454" s="131">
        <v>138862</v>
      </c>
      <c r="G454" s="2">
        <f t="shared" si="12"/>
        <v>99247</v>
      </c>
      <c r="H454" s="44">
        <f t="shared" si="13"/>
        <v>2.5053000000000001</v>
      </c>
      <c r="I454" s="200">
        <v>1</v>
      </c>
      <c r="J454" s="202" t="s">
        <v>870</v>
      </c>
      <c r="K454"/>
      <c r="L454"/>
      <c r="M454" s="47"/>
      <c r="N454" s="47"/>
      <c r="O454" s="47"/>
      <c r="P454" s="47"/>
      <c r="Q454" s="205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  <c r="JD454"/>
      <c r="JE454"/>
      <c r="JF454"/>
      <c r="JG454"/>
      <c r="JH454"/>
      <c r="JI454"/>
      <c r="JJ454"/>
      <c r="JK454"/>
      <c r="JL454"/>
      <c r="JM454"/>
      <c r="JN454"/>
      <c r="JO454"/>
      <c r="JP454"/>
      <c r="JQ454"/>
      <c r="JR454"/>
      <c r="JS454"/>
      <c r="JT454"/>
      <c r="JU454"/>
      <c r="JV454"/>
      <c r="JW454"/>
      <c r="JX454"/>
      <c r="JY454"/>
      <c r="JZ454"/>
      <c r="KA454"/>
      <c r="KB454"/>
      <c r="KC454"/>
      <c r="KD454"/>
      <c r="KE454"/>
      <c r="KF454"/>
      <c r="KG454"/>
      <c r="KH454"/>
      <c r="KI454"/>
      <c r="KJ454"/>
      <c r="KK454"/>
      <c r="KL454"/>
      <c r="KM454"/>
      <c r="KN454"/>
      <c r="KO454"/>
      <c r="KP454"/>
      <c r="KQ454"/>
      <c r="KR454"/>
      <c r="KS454"/>
      <c r="KT454"/>
      <c r="KU454"/>
      <c r="KV454"/>
      <c r="KW454"/>
      <c r="KX454"/>
      <c r="KY454"/>
      <c r="KZ454"/>
      <c r="LA454"/>
      <c r="LB454"/>
      <c r="LC454"/>
      <c r="LD454"/>
      <c r="LE454"/>
      <c r="LF454"/>
      <c r="LG454"/>
      <c r="LH454"/>
      <c r="LI454"/>
      <c r="LJ454"/>
      <c r="LK454"/>
      <c r="LL454"/>
      <c r="LM454"/>
      <c r="LN454"/>
      <c r="LO454"/>
      <c r="LP454"/>
      <c r="LQ454"/>
      <c r="LR454"/>
      <c r="LS454"/>
      <c r="LT454"/>
      <c r="LU454"/>
      <c r="LV454"/>
      <c r="LW454"/>
      <c r="LX454"/>
      <c r="LY454"/>
      <c r="LZ454"/>
      <c r="MA454"/>
      <c r="MB454"/>
      <c r="MC454"/>
      <c r="MD454"/>
      <c r="ME454"/>
      <c r="MF454"/>
      <c r="MG454"/>
      <c r="MH454"/>
      <c r="MI454"/>
      <c r="MJ454"/>
      <c r="MK454"/>
      <c r="ML454"/>
      <c r="MM454"/>
      <c r="MN454"/>
      <c r="MO454"/>
      <c r="MP454"/>
      <c r="MQ454"/>
      <c r="MR454"/>
      <c r="MS454"/>
      <c r="MT454"/>
      <c r="MU454"/>
      <c r="MV454"/>
      <c r="MW454"/>
      <c r="MX454"/>
      <c r="MY454"/>
      <c r="MZ454"/>
      <c r="NA454"/>
      <c r="NB454"/>
      <c r="NC454"/>
      <c r="ND454"/>
      <c r="NE454"/>
      <c r="NF454"/>
      <c r="NG454"/>
      <c r="NH454"/>
      <c r="NI454"/>
      <c r="NJ454"/>
      <c r="NK454"/>
      <c r="NL454"/>
      <c r="NM454"/>
      <c r="NN454"/>
      <c r="NO454"/>
      <c r="NP454"/>
      <c r="NQ454"/>
      <c r="NR454"/>
      <c r="NS454"/>
      <c r="NT454"/>
      <c r="NU454"/>
      <c r="NV454"/>
      <c r="NW454"/>
      <c r="NX454"/>
      <c r="NY454"/>
      <c r="NZ454"/>
      <c r="OA454"/>
      <c r="OB454"/>
      <c r="OC454"/>
      <c r="OD454"/>
      <c r="OE454"/>
      <c r="OF454"/>
      <c r="OG454"/>
      <c r="OH454"/>
      <c r="OI454"/>
      <c r="OJ454"/>
      <c r="OK454"/>
      <c r="OL454"/>
      <c r="OM454"/>
      <c r="ON454"/>
      <c r="OO454"/>
      <c r="OP454"/>
      <c r="OQ454"/>
      <c r="OR454"/>
      <c r="OS454"/>
      <c r="OT454"/>
      <c r="OU454"/>
      <c r="OV454"/>
      <c r="OW454"/>
      <c r="OX454"/>
      <c r="OY454"/>
      <c r="OZ454"/>
      <c r="PA454"/>
      <c r="PB454"/>
      <c r="PC454"/>
      <c r="PD454"/>
      <c r="PE454"/>
      <c r="PF454"/>
      <c r="PG454"/>
      <c r="PH454"/>
      <c r="PI454"/>
      <c r="PJ454"/>
      <c r="PK454"/>
      <c r="PL454"/>
      <c r="PM454"/>
      <c r="PN454"/>
      <c r="PO454"/>
      <c r="PP454"/>
      <c r="PQ454"/>
      <c r="PR454"/>
      <c r="PS454"/>
      <c r="PT454"/>
      <c r="PU454"/>
      <c r="PV454"/>
      <c r="PW454"/>
      <c r="PX454"/>
      <c r="PY454"/>
      <c r="PZ454"/>
      <c r="QA454"/>
      <c r="QB454"/>
      <c r="QC454"/>
      <c r="QD454"/>
      <c r="QE454"/>
      <c r="QF454"/>
      <c r="QG454"/>
      <c r="QH454"/>
      <c r="QI454"/>
      <c r="QJ454"/>
      <c r="QK454"/>
      <c r="QL454"/>
      <c r="QM454"/>
      <c r="QN454"/>
      <c r="QO454"/>
      <c r="QP454"/>
      <c r="QQ454"/>
      <c r="QR454"/>
      <c r="QS454"/>
      <c r="QT454"/>
      <c r="QU454"/>
      <c r="QV454"/>
      <c r="QW454"/>
      <c r="QX454"/>
      <c r="QY454"/>
      <c r="QZ454"/>
      <c r="RA454"/>
      <c r="RB454"/>
      <c r="RC454"/>
      <c r="RD454"/>
      <c r="RE454"/>
      <c r="RF454"/>
      <c r="RG454"/>
      <c r="RH454"/>
      <c r="RI454"/>
      <c r="RJ454"/>
      <c r="RK454"/>
      <c r="RL454"/>
      <c r="RM454"/>
      <c r="RN454"/>
      <c r="RO454"/>
      <c r="RP454"/>
      <c r="RQ454"/>
    </row>
    <row r="455" spans="1:485" s="40" customFormat="1" x14ac:dyDescent="0.2">
      <c r="A455" s="46" t="s">
        <v>717</v>
      </c>
      <c r="B455" s="47" t="s">
        <v>718</v>
      </c>
      <c r="C455" s="47" t="s">
        <v>39</v>
      </c>
      <c r="D455" s="47" t="s">
        <v>722</v>
      </c>
      <c r="E455" s="26">
        <v>18287</v>
      </c>
      <c r="F455" s="131">
        <v>17572</v>
      </c>
      <c r="G455" s="2">
        <f t="shared" si="12"/>
        <v>-715</v>
      </c>
      <c r="H455" s="44">
        <v>1</v>
      </c>
      <c r="I455" s="200">
        <v>1</v>
      </c>
      <c r="J455" s="202">
        <v>1</v>
      </c>
      <c r="K455"/>
      <c r="L455"/>
      <c r="M455" s="47"/>
      <c r="N455" s="47"/>
      <c r="O455" s="47"/>
      <c r="P455" s="47"/>
      <c r="Q455" s="20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  <c r="JD455"/>
      <c r="JE455"/>
      <c r="JF455"/>
      <c r="JG455"/>
      <c r="JH455"/>
      <c r="JI455"/>
      <c r="JJ455"/>
      <c r="JK455"/>
      <c r="JL455"/>
      <c r="JM455"/>
      <c r="JN455"/>
      <c r="JO455"/>
      <c r="JP455"/>
      <c r="JQ455"/>
      <c r="JR455"/>
      <c r="JS455"/>
      <c r="JT455"/>
      <c r="JU455"/>
      <c r="JV455"/>
      <c r="JW455"/>
      <c r="JX455"/>
      <c r="JY455"/>
      <c r="JZ455"/>
      <c r="KA455"/>
      <c r="KB455"/>
      <c r="KC455"/>
      <c r="KD455"/>
      <c r="KE455"/>
      <c r="KF455"/>
      <c r="KG455"/>
      <c r="KH455"/>
      <c r="KI455"/>
      <c r="KJ455"/>
      <c r="KK455"/>
      <c r="KL455"/>
      <c r="KM455"/>
      <c r="KN455"/>
      <c r="KO455"/>
      <c r="KP455"/>
      <c r="KQ455"/>
      <c r="KR455"/>
      <c r="KS455"/>
      <c r="KT455"/>
      <c r="KU455"/>
      <c r="KV455"/>
      <c r="KW455"/>
      <c r="KX455"/>
      <c r="KY455"/>
      <c r="KZ455"/>
      <c r="LA455"/>
      <c r="LB455"/>
      <c r="LC455"/>
      <c r="LD455"/>
      <c r="LE455"/>
      <c r="LF455"/>
      <c r="LG455"/>
      <c r="LH455"/>
      <c r="LI455"/>
      <c r="LJ455"/>
      <c r="LK455"/>
      <c r="LL455"/>
      <c r="LM455"/>
      <c r="LN455"/>
      <c r="LO455"/>
      <c r="LP455"/>
      <c r="LQ455"/>
      <c r="LR455"/>
      <c r="LS455"/>
      <c r="LT455"/>
      <c r="LU455"/>
      <c r="LV455"/>
      <c r="LW455"/>
      <c r="LX455"/>
      <c r="LY455"/>
      <c r="LZ455"/>
      <c r="MA455"/>
      <c r="MB455"/>
      <c r="MC455"/>
      <c r="MD455"/>
      <c r="ME455"/>
      <c r="MF455"/>
      <c r="MG455"/>
      <c r="MH455"/>
      <c r="MI455"/>
      <c r="MJ455"/>
      <c r="MK455"/>
      <c r="ML455"/>
      <c r="MM455"/>
      <c r="MN455"/>
      <c r="MO455"/>
      <c r="MP455"/>
      <c r="MQ455"/>
      <c r="MR455"/>
      <c r="MS455"/>
      <c r="MT455"/>
      <c r="MU455"/>
      <c r="MV455"/>
      <c r="MW455"/>
      <c r="MX455"/>
      <c r="MY455"/>
      <c r="MZ455"/>
      <c r="NA455"/>
      <c r="NB455"/>
      <c r="NC455"/>
      <c r="ND455"/>
      <c r="NE455"/>
      <c r="NF455"/>
      <c r="NG455"/>
      <c r="NH455"/>
      <c r="NI455"/>
      <c r="NJ455"/>
      <c r="NK455"/>
      <c r="NL455"/>
      <c r="NM455"/>
      <c r="NN455"/>
      <c r="NO455"/>
      <c r="NP455"/>
      <c r="NQ455"/>
      <c r="NR455"/>
      <c r="NS455"/>
      <c r="NT455"/>
      <c r="NU455"/>
      <c r="NV455"/>
      <c r="NW455"/>
      <c r="NX455"/>
      <c r="NY455"/>
      <c r="NZ455"/>
      <c r="OA455"/>
      <c r="OB455"/>
      <c r="OC455"/>
      <c r="OD455"/>
      <c r="OE455"/>
      <c r="OF455"/>
      <c r="OG455"/>
      <c r="OH455"/>
      <c r="OI455"/>
      <c r="OJ455"/>
      <c r="OK455"/>
      <c r="OL455"/>
      <c r="OM455"/>
      <c r="ON455"/>
      <c r="OO455"/>
      <c r="OP455"/>
      <c r="OQ455"/>
      <c r="OR455"/>
      <c r="OS455"/>
      <c r="OT455"/>
      <c r="OU455"/>
      <c r="OV455"/>
      <c r="OW455"/>
      <c r="OX455"/>
      <c r="OY455"/>
      <c r="OZ455"/>
      <c r="PA455"/>
      <c r="PB455"/>
      <c r="PC455"/>
      <c r="PD455"/>
      <c r="PE455"/>
      <c r="PF455"/>
      <c r="PG455"/>
      <c r="PH455"/>
      <c r="PI455"/>
      <c r="PJ455"/>
      <c r="PK455"/>
      <c r="PL455"/>
      <c r="PM455"/>
      <c r="PN455"/>
      <c r="PO455"/>
      <c r="PP455"/>
      <c r="PQ455"/>
      <c r="PR455"/>
      <c r="PS455"/>
      <c r="PT455"/>
      <c r="PU455"/>
      <c r="PV455"/>
      <c r="PW455"/>
      <c r="PX455"/>
      <c r="PY455"/>
      <c r="PZ455"/>
      <c r="QA455"/>
      <c r="QB455"/>
      <c r="QC455"/>
      <c r="QD455"/>
      <c r="QE455"/>
      <c r="QF455"/>
      <c r="QG455"/>
      <c r="QH455"/>
      <c r="QI455"/>
      <c r="QJ455"/>
      <c r="QK455"/>
      <c r="QL455"/>
      <c r="QM455"/>
      <c r="QN455"/>
      <c r="QO455"/>
      <c r="QP455"/>
      <c r="QQ455"/>
      <c r="QR455"/>
      <c r="QS455"/>
      <c r="QT455"/>
      <c r="QU455"/>
      <c r="QV455"/>
      <c r="QW455"/>
      <c r="QX455"/>
      <c r="QY455"/>
      <c r="QZ455"/>
      <c r="RA455"/>
      <c r="RB455"/>
      <c r="RC455"/>
      <c r="RD455"/>
      <c r="RE455"/>
      <c r="RF455"/>
      <c r="RG455"/>
      <c r="RH455"/>
      <c r="RI455"/>
      <c r="RJ455"/>
      <c r="RK455"/>
      <c r="RL455"/>
      <c r="RM455"/>
      <c r="RN455"/>
      <c r="RO455"/>
      <c r="RP455"/>
      <c r="RQ455"/>
    </row>
    <row r="456" spans="1:485" s="40" customFormat="1" x14ac:dyDescent="0.2">
      <c r="A456" s="46" t="s">
        <v>717</v>
      </c>
      <c r="B456" s="47" t="s">
        <v>718</v>
      </c>
      <c r="C456" s="47" t="s">
        <v>344</v>
      </c>
      <c r="D456" s="47" t="s">
        <v>723</v>
      </c>
      <c r="E456" s="26">
        <v>21551</v>
      </c>
      <c r="F456" s="131">
        <v>19032</v>
      </c>
      <c r="G456" s="2">
        <f t="shared" si="12"/>
        <v>-2519</v>
      </c>
      <c r="H456" s="44">
        <f t="shared" si="13"/>
        <v>-0.1169</v>
      </c>
      <c r="I456" s="200">
        <v>1</v>
      </c>
      <c r="J456" s="202">
        <v>1</v>
      </c>
      <c r="K456"/>
      <c r="L456"/>
      <c r="M456" s="47"/>
      <c r="N456" s="47"/>
      <c r="O456" s="47"/>
      <c r="P456" s="47"/>
      <c r="Q456" s="205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  <c r="JD456"/>
      <c r="JE456"/>
      <c r="JF456"/>
      <c r="JG456"/>
      <c r="JH456"/>
      <c r="JI456"/>
      <c r="JJ456"/>
      <c r="JK456"/>
      <c r="JL456"/>
      <c r="JM456"/>
      <c r="JN456"/>
      <c r="JO456"/>
      <c r="JP456"/>
      <c r="JQ456"/>
      <c r="JR456"/>
      <c r="JS456"/>
      <c r="JT456"/>
      <c r="JU456"/>
      <c r="JV456"/>
      <c r="JW456"/>
      <c r="JX456"/>
      <c r="JY456"/>
      <c r="JZ456"/>
      <c r="KA456"/>
      <c r="KB456"/>
      <c r="KC456"/>
      <c r="KD456"/>
      <c r="KE456"/>
      <c r="KF456"/>
      <c r="KG456"/>
      <c r="KH456"/>
      <c r="KI456"/>
      <c r="KJ456"/>
      <c r="KK456"/>
      <c r="KL456"/>
      <c r="KM456"/>
      <c r="KN456"/>
      <c r="KO456"/>
      <c r="KP456"/>
      <c r="KQ456"/>
      <c r="KR456"/>
      <c r="KS456"/>
      <c r="KT456"/>
      <c r="KU456"/>
      <c r="KV456"/>
      <c r="KW456"/>
      <c r="KX456"/>
      <c r="KY456"/>
      <c r="KZ456"/>
      <c r="LA456"/>
      <c r="LB456"/>
      <c r="LC456"/>
      <c r="LD456"/>
      <c r="LE456"/>
      <c r="LF456"/>
      <c r="LG456"/>
      <c r="LH456"/>
      <c r="LI456"/>
      <c r="LJ456"/>
      <c r="LK456"/>
      <c r="LL456"/>
      <c r="LM456"/>
      <c r="LN456"/>
      <c r="LO456"/>
      <c r="LP456"/>
      <c r="LQ456"/>
      <c r="LR456"/>
      <c r="LS456"/>
      <c r="LT456"/>
      <c r="LU456"/>
      <c r="LV456"/>
      <c r="LW456"/>
      <c r="LX456"/>
      <c r="LY456"/>
      <c r="LZ456"/>
      <c r="MA456"/>
      <c r="MB456"/>
      <c r="MC456"/>
      <c r="MD456"/>
      <c r="ME456"/>
      <c r="MF456"/>
      <c r="MG456"/>
      <c r="MH456"/>
      <c r="MI456"/>
      <c r="MJ456"/>
      <c r="MK456"/>
      <c r="ML456"/>
      <c r="MM456"/>
      <c r="MN456"/>
      <c r="MO456"/>
      <c r="MP456"/>
      <c r="MQ456"/>
      <c r="MR456"/>
      <c r="MS456"/>
      <c r="MT456"/>
      <c r="MU456"/>
      <c r="MV456"/>
      <c r="MW456"/>
      <c r="MX456"/>
      <c r="MY456"/>
      <c r="MZ456"/>
      <c r="NA456"/>
      <c r="NB456"/>
      <c r="NC456"/>
      <c r="ND456"/>
      <c r="NE456"/>
      <c r="NF456"/>
      <c r="NG456"/>
      <c r="NH456"/>
      <c r="NI456"/>
      <c r="NJ456"/>
      <c r="NK456"/>
      <c r="NL456"/>
      <c r="NM456"/>
      <c r="NN456"/>
      <c r="NO456"/>
      <c r="NP456"/>
      <c r="NQ456"/>
      <c r="NR456"/>
      <c r="NS456"/>
      <c r="NT456"/>
      <c r="NU456"/>
      <c r="NV456"/>
      <c r="NW456"/>
      <c r="NX456"/>
      <c r="NY456"/>
      <c r="NZ456"/>
      <c r="OA456"/>
      <c r="OB456"/>
      <c r="OC456"/>
      <c r="OD456"/>
      <c r="OE456"/>
      <c r="OF456"/>
      <c r="OG456"/>
      <c r="OH456"/>
      <c r="OI456"/>
      <c r="OJ456"/>
      <c r="OK456"/>
      <c r="OL456"/>
      <c r="OM456"/>
      <c r="ON456"/>
      <c r="OO456"/>
      <c r="OP456"/>
      <c r="OQ456"/>
      <c r="OR456"/>
      <c r="OS456"/>
      <c r="OT456"/>
      <c r="OU456"/>
      <c r="OV456"/>
      <c r="OW456"/>
      <c r="OX456"/>
      <c r="OY456"/>
      <c r="OZ456"/>
      <c r="PA456"/>
      <c r="PB456"/>
      <c r="PC456"/>
      <c r="PD456"/>
      <c r="PE456"/>
      <c r="PF456"/>
      <c r="PG456"/>
      <c r="PH456"/>
      <c r="PI456"/>
      <c r="PJ456"/>
      <c r="PK456"/>
      <c r="PL456"/>
      <c r="PM456"/>
      <c r="PN456"/>
      <c r="PO456"/>
      <c r="PP456"/>
      <c r="PQ456"/>
      <c r="PR456"/>
      <c r="PS456"/>
      <c r="PT456"/>
      <c r="PU456"/>
      <c r="PV456"/>
      <c r="PW456"/>
      <c r="PX456"/>
      <c r="PY456"/>
      <c r="PZ456"/>
      <c r="QA456"/>
      <c r="QB456"/>
      <c r="QC456"/>
      <c r="QD456"/>
      <c r="QE456"/>
      <c r="QF456"/>
      <c r="QG456"/>
      <c r="QH456"/>
      <c r="QI456"/>
      <c r="QJ456"/>
      <c r="QK456"/>
      <c r="QL456"/>
      <c r="QM456"/>
      <c r="QN456"/>
      <c r="QO456"/>
      <c r="QP456"/>
      <c r="QQ456"/>
      <c r="QR456"/>
      <c r="QS456"/>
      <c r="QT456"/>
      <c r="QU456"/>
      <c r="QV456"/>
      <c r="QW456"/>
      <c r="QX456"/>
      <c r="QY456"/>
      <c r="QZ456"/>
      <c r="RA456"/>
      <c r="RB456"/>
      <c r="RC456"/>
      <c r="RD456"/>
      <c r="RE456"/>
      <c r="RF456"/>
      <c r="RG456"/>
      <c r="RH456"/>
      <c r="RI456"/>
      <c r="RJ456"/>
      <c r="RK456"/>
      <c r="RL456"/>
      <c r="RM456"/>
      <c r="RN456"/>
      <c r="RO456"/>
      <c r="RP456"/>
      <c r="RQ456"/>
    </row>
    <row r="457" spans="1:485" s="40" customFormat="1" x14ac:dyDescent="0.2">
      <c r="A457" s="46" t="s">
        <v>724</v>
      </c>
      <c r="B457" s="47" t="s">
        <v>725</v>
      </c>
      <c r="C457" s="47" t="s">
        <v>510</v>
      </c>
      <c r="D457" s="47" t="s">
        <v>726</v>
      </c>
      <c r="E457" s="26">
        <v>1460153</v>
      </c>
      <c r="F457" s="131">
        <v>1369283</v>
      </c>
      <c r="G457" s="2">
        <f t="shared" si="12"/>
        <v>-90870</v>
      </c>
      <c r="H457" s="44">
        <f t="shared" si="13"/>
        <v>-6.2199999999999998E-2</v>
      </c>
      <c r="I457" s="200" t="s">
        <v>870</v>
      </c>
      <c r="J457" s="202" t="s">
        <v>870</v>
      </c>
      <c r="K457"/>
      <c r="L457"/>
      <c r="M457" s="47"/>
      <c r="N457" s="47"/>
      <c r="O457" s="47"/>
      <c r="P457" s="47"/>
      <c r="Q457" s="205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  <c r="JD457"/>
      <c r="JE457"/>
      <c r="JF457"/>
      <c r="JG457"/>
      <c r="JH457"/>
      <c r="JI457"/>
      <c r="JJ457"/>
      <c r="JK457"/>
      <c r="JL457"/>
      <c r="JM457"/>
      <c r="JN457"/>
      <c r="JO457"/>
      <c r="JP457"/>
      <c r="JQ457"/>
      <c r="JR457"/>
      <c r="JS457"/>
      <c r="JT457"/>
      <c r="JU457"/>
      <c r="JV457"/>
      <c r="JW457"/>
      <c r="JX457"/>
      <c r="JY457"/>
      <c r="JZ457"/>
      <c r="KA457"/>
      <c r="KB457"/>
      <c r="KC457"/>
      <c r="KD457"/>
      <c r="KE457"/>
      <c r="KF457"/>
      <c r="KG457"/>
      <c r="KH457"/>
      <c r="KI457"/>
      <c r="KJ457"/>
      <c r="KK457"/>
      <c r="KL457"/>
      <c r="KM457"/>
      <c r="KN457"/>
      <c r="KO457"/>
      <c r="KP457"/>
      <c r="KQ457"/>
      <c r="KR457"/>
      <c r="KS457"/>
      <c r="KT457"/>
      <c r="KU457"/>
      <c r="KV457"/>
      <c r="KW457"/>
      <c r="KX457"/>
      <c r="KY457"/>
      <c r="KZ457"/>
      <c r="LA457"/>
      <c r="LB457"/>
      <c r="LC457"/>
      <c r="LD457"/>
      <c r="LE457"/>
      <c r="LF457"/>
      <c r="LG457"/>
      <c r="LH457"/>
      <c r="LI457"/>
      <c r="LJ457"/>
      <c r="LK457"/>
      <c r="LL457"/>
      <c r="LM457"/>
      <c r="LN457"/>
      <c r="LO457"/>
      <c r="LP457"/>
      <c r="LQ457"/>
      <c r="LR457"/>
      <c r="LS457"/>
      <c r="LT457"/>
      <c r="LU457"/>
      <c r="LV457"/>
      <c r="LW457"/>
      <c r="LX457"/>
      <c r="LY457"/>
      <c r="LZ457"/>
      <c r="MA457"/>
      <c r="MB457"/>
      <c r="MC457"/>
      <c r="MD457"/>
      <c r="ME457"/>
      <c r="MF457"/>
      <c r="MG457"/>
      <c r="MH457"/>
      <c r="MI457"/>
      <c r="MJ457"/>
      <c r="MK457"/>
      <c r="ML457"/>
      <c r="MM457"/>
      <c r="MN457"/>
      <c r="MO457"/>
      <c r="MP457"/>
      <c r="MQ457"/>
      <c r="MR457"/>
      <c r="MS457"/>
      <c r="MT457"/>
      <c r="MU457"/>
      <c r="MV457"/>
      <c r="MW457"/>
      <c r="MX457"/>
      <c r="MY457"/>
      <c r="MZ457"/>
      <c r="NA457"/>
      <c r="NB457"/>
      <c r="NC457"/>
      <c r="ND457"/>
      <c r="NE457"/>
      <c r="NF457"/>
      <c r="NG457"/>
      <c r="NH457"/>
      <c r="NI457"/>
      <c r="NJ457"/>
      <c r="NK457"/>
      <c r="NL457"/>
      <c r="NM457"/>
      <c r="NN457"/>
      <c r="NO457"/>
      <c r="NP457"/>
      <c r="NQ457"/>
      <c r="NR457"/>
      <c r="NS457"/>
      <c r="NT457"/>
      <c r="NU457"/>
      <c r="NV457"/>
      <c r="NW457"/>
      <c r="NX457"/>
      <c r="NY457"/>
      <c r="NZ457"/>
      <c r="OA457"/>
      <c r="OB457"/>
      <c r="OC457"/>
      <c r="OD457"/>
      <c r="OE457"/>
      <c r="OF457"/>
      <c r="OG457"/>
      <c r="OH457"/>
      <c r="OI457"/>
      <c r="OJ457"/>
      <c r="OK457"/>
      <c r="OL457"/>
      <c r="OM457"/>
      <c r="ON457"/>
      <c r="OO457"/>
      <c r="OP457"/>
      <c r="OQ457"/>
      <c r="OR457"/>
      <c r="OS457"/>
      <c r="OT457"/>
      <c r="OU457"/>
      <c r="OV457"/>
      <c r="OW457"/>
      <c r="OX457"/>
      <c r="OY457"/>
      <c r="OZ457"/>
      <c r="PA457"/>
      <c r="PB457"/>
      <c r="PC457"/>
      <c r="PD457"/>
      <c r="PE457"/>
      <c r="PF457"/>
      <c r="PG457"/>
      <c r="PH457"/>
      <c r="PI457"/>
      <c r="PJ457"/>
      <c r="PK457"/>
      <c r="PL457"/>
      <c r="PM457"/>
      <c r="PN457"/>
      <c r="PO457"/>
      <c r="PP457"/>
      <c r="PQ457"/>
      <c r="PR457"/>
      <c r="PS457"/>
      <c r="PT457"/>
      <c r="PU457"/>
      <c r="PV457"/>
      <c r="PW457"/>
      <c r="PX457"/>
      <c r="PY457"/>
      <c r="PZ457"/>
      <c r="QA457"/>
      <c r="QB457"/>
      <c r="QC457"/>
      <c r="QD457"/>
      <c r="QE457"/>
      <c r="QF457"/>
      <c r="QG457"/>
      <c r="QH457"/>
      <c r="QI457"/>
      <c r="QJ457"/>
      <c r="QK457"/>
      <c r="QL457"/>
      <c r="QM457"/>
      <c r="QN457"/>
      <c r="QO457"/>
      <c r="QP457"/>
      <c r="QQ457"/>
      <c r="QR457"/>
      <c r="QS457"/>
      <c r="QT457"/>
      <c r="QU457"/>
      <c r="QV457"/>
      <c r="QW457"/>
      <c r="QX457"/>
      <c r="QY457"/>
      <c r="QZ457"/>
      <c r="RA457"/>
      <c r="RB457"/>
      <c r="RC457"/>
      <c r="RD457"/>
      <c r="RE457"/>
      <c r="RF457"/>
      <c r="RG457"/>
      <c r="RH457"/>
      <c r="RI457"/>
      <c r="RJ457"/>
      <c r="RK457"/>
      <c r="RL457"/>
      <c r="RM457"/>
      <c r="RN457"/>
      <c r="RO457"/>
      <c r="RP457"/>
      <c r="RQ457"/>
    </row>
    <row r="458" spans="1:485" s="40" customFormat="1" x14ac:dyDescent="0.2">
      <c r="A458" s="46" t="s">
        <v>724</v>
      </c>
      <c r="B458" s="47" t="s">
        <v>725</v>
      </c>
      <c r="C458" s="47" t="s">
        <v>26</v>
      </c>
      <c r="D458" s="47" t="s">
        <v>727</v>
      </c>
      <c r="E458" s="26">
        <v>12135985</v>
      </c>
      <c r="F458" s="131">
        <v>12694022</v>
      </c>
      <c r="G458" s="2">
        <f t="shared" ref="G458:G521" si="14">SUM(F458-E458)</f>
        <v>558037</v>
      </c>
      <c r="H458" s="44">
        <f t="shared" ref="H458:H520" si="15">ROUND(G458/E458,4)</f>
        <v>4.5999999999999999E-2</v>
      </c>
      <c r="I458" s="200" t="s">
        <v>870</v>
      </c>
      <c r="J458" s="202" t="s">
        <v>870</v>
      </c>
      <c r="K458"/>
      <c r="L458"/>
      <c r="M458" s="47"/>
      <c r="N458" s="47"/>
      <c r="O458" s="47"/>
      <c r="P458" s="47"/>
      <c r="Q458" s="205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  <c r="JD458"/>
      <c r="JE458"/>
      <c r="JF458"/>
      <c r="JG458"/>
      <c r="JH458"/>
      <c r="JI458"/>
      <c r="JJ458"/>
      <c r="JK458"/>
      <c r="JL458"/>
      <c r="JM458"/>
      <c r="JN458"/>
      <c r="JO458"/>
      <c r="JP458"/>
      <c r="JQ458"/>
      <c r="JR458"/>
      <c r="JS458"/>
      <c r="JT458"/>
      <c r="JU458"/>
      <c r="JV458"/>
      <c r="JW458"/>
      <c r="JX458"/>
      <c r="JY458"/>
      <c r="JZ458"/>
      <c r="KA458"/>
      <c r="KB458"/>
      <c r="KC458"/>
      <c r="KD458"/>
      <c r="KE458"/>
      <c r="KF458"/>
      <c r="KG458"/>
      <c r="KH458"/>
      <c r="KI458"/>
      <c r="KJ458"/>
      <c r="KK458"/>
      <c r="KL458"/>
      <c r="KM458"/>
      <c r="KN458"/>
      <c r="KO458"/>
      <c r="KP458"/>
      <c r="KQ458"/>
      <c r="KR458"/>
      <c r="KS458"/>
      <c r="KT458"/>
      <c r="KU458"/>
      <c r="KV458"/>
      <c r="KW458"/>
      <c r="KX458"/>
      <c r="KY458"/>
      <c r="KZ458"/>
      <c r="LA458"/>
      <c r="LB458"/>
      <c r="LC458"/>
      <c r="LD458"/>
      <c r="LE458"/>
      <c r="LF458"/>
      <c r="LG458"/>
      <c r="LH458"/>
      <c r="LI458"/>
      <c r="LJ458"/>
      <c r="LK458"/>
      <c r="LL458"/>
      <c r="LM458"/>
      <c r="LN458"/>
      <c r="LO458"/>
      <c r="LP458"/>
      <c r="LQ458"/>
      <c r="LR458"/>
      <c r="LS458"/>
      <c r="LT458"/>
      <c r="LU458"/>
      <c r="LV458"/>
      <c r="LW458"/>
      <c r="LX458"/>
      <c r="LY458"/>
      <c r="LZ458"/>
      <c r="MA458"/>
      <c r="MB458"/>
      <c r="MC458"/>
      <c r="MD458"/>
      <c r="ME458"/>
      <c r="MF458"/>
      <c r="MG458"/>
      <c r="MH458"/>
      <c r="MI458"/>
      <c r="MJ458"/>
      <c r="MK458"/>
      <c r="ML458"/>
      <c r="MM458"/>
      <c r="MN458"/>
      <c r="MO458"/>
      <c r="MP458"/>
      <c r="MQ458"/>
      <c r="MR458"/>
      <c r="MS458"/>
      <c r="MT458"/>
      <c r="MU458"/>
      <c r="MV458"/>
      <c r="MW458"/>
      <c r="MX458"/>
      <c r="MY458"/>
      <c r="MZ458"/>
      <c r="NA458"/>
      <c r="NB458"/>
      <c r="NC458"/>
      <c r="ND458"/>
      <c r="NE458"/>
      <c r="NF458"/>
      <c r="NG458"/>
      <c r="NH458"/>
      <c r="NI458"/>
      <c r="NJ458"/>
      <c r="NK458"/>
      <c r="NL458"/>
      <c r="NM458"/>
      <c r="NN458"/>
      <c r="NO458"/>
      <c r="NP458"/>
      <c r="NQ458"/>
      <c r="NR458"/>
      <c r="NS458"/>
      <c r="NT458"/>
      <c r="NU458"/>
      <c r="NV458"/>
      <c r="NW458"/>
      <c r="NX458"/>
      <c r="NY458"/>
      <c r="NZ458"/>
      <c r="OA458"/>
      <c r="OB458"/>
      <c r="OC458"/>
      <c r="OD458"/>
      <c r="OE458"/>
      <c r="OF458"/>
      <c r="OG458"/>
      <c r="OH458"/>
      <c r="OI458"/>
      <c r="OJ458"/>
      <c r="OK458"/>
      <c r="OL458"/>
      <c r="OM458"/>
      <c r="ON458"/>
      <c r="OO458"/>
      <c r="OP458"/>
      <c r="OQ458"/>
      <c r="OR458"/>
      <c r="OS458"/>
      <c r="OT458"/>
      <c r="OU458"/>
      <c r="OV458"/>
      <c r="OW458"/>
      <c r="OX458"/>
      <c r="OY458"/>
      <c r="OZ458"/>
      <c r="PA458"/>
      <c r="PB458"/>
      <c r="PC458"/>
      <c r="PD458"/>
      <c r="PE458"/>
      <c r="PF458"/>
      <c r="PG458"/>
      <c r="PH458"/>
      <c r="PI458"/>
      <c r="PJ458"/>
      <c r="PK458"/>
      <c r="PL458"/>
      <c r="PM458"/>
      <c r="PN458"/>
      <c r="PO458"/>
      <c r="PP458"/>
      <c r="PQ458"/>
      <c r="PR458"/>
      <c r="PS458"/>
      <c r="PT458"/>
      <c r="PU458"/>
      <c r="PV458"/>
      <c r="PW458"/>
      <c r="PX458"/>
      <c r="PY458"/>
      <c r="PZ458"/>
      <c r="QA458"/>
      <c r="QB458"/>
      <c r="QC458"/>
      <c r="QD458"/>
      <c r="QE458"/>
      <c r="QF458"/>
      <c r="QG458"/>
      <c r="QH458"/>
      <c r="QI458"/>
      <c r="QJ458"/>
      <c r="QK458"/>
      <c r="QL458"/>
      <c r="QM458"/>
      <c r="QN458"/>
      <c r="QO458"/>
      <c r="QP458"/>
      <c r="QQ458"/>
      <c r="QR458"/>
      <c r="QS458"/>
      <c r="QT458"/>
      <c r="QU458"/>
      <c r="QV458"/>
      <c r="QW458"/>
      <c r="QX458"/>
      <c r="QY458"/>
      <c r="QZ458"/>
      <c r="RA458"/>
      <c r="RB458"/>
      <c r="RC458"/>
      <c r="RD458"/>
      <c r="RE458"/>
      <c r="RF458"/>
      <c r="RG458"/>
      <c r="RH458"/>
      <c r="RI458"/>
      <c r="RJ458"/>
      <c r="RK458"/>
      <c r="RL458"/>
      <c r="RM458"/>
      <c r="RN458"/>
      <c r="RO458"/>
      <c r="RP458"/>
      <c r="RQ458"/>
    </row>
    <row r="459" spans="1:485" s="40" customFormat="1" x14ac:dyDescent="0.2">
      <c r="A459" s="46" t="s">
        <v>724</v>
      </c>
      <c r="B459" s="47" t="s">
        <v>725</v>
      </c>
      <c r="C459" s="47" t="s">
        <v>57</v>
      </c>
      <c r="D459" s="47" t="s">
        <v>728</v>
      </c>
      <c r="E459" s="26">
        <v>4687631</v>
      </c>
      <c r="F459" s="131">
        <v>4424525</v>
      </c>
      <c r="G459" s="2">
        <f t="shared" si="14"/>
        <v>-263106</v>
      </c>
      <c r="H459" s="44">
        <f t="shared" si="15"/>
        <v>-5.6099999999999997E-2</v>
      </c>
      <c r="I459" s="200" t="s">
        <v>870</v>
      </c>
      <c r="J459" s="202" t="s">
        <v>870</v>
      </c>
      <c r="K459"/>
      <c r="L459"/>
      <c r="M459" s="47"/>
      <c r="N459" s="47"/>
      <c r="O459" s="47"/>
      <c r="P459" s="47"/>
      <c r="Q459" s="205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  <c r="JD459"/>
      <c r="JE459"/>
      <c r="JF459"/>
      <c r="JG459"/>
      <c r="JH459"/>
      <c r="JI459"/>
      <c r="JJ459"/>
      <c r="JK459"/>
      <c r="JL459"/>
      <c r="JM459"/>
      <c r="JN459"/>
      <c r="JO459"/>
      <c r="JP459"/>
      <c r="JQ459"/>
      <c r="JR459"/>
      <c r="JS459"/>
      <c r="JT459"/>
      <c r="JU459"/>
      <c r="JV459"/>
      <c r="JW459"/>
      <c r="JX459"/>
      <c r="JY459"/>
      <c r="JZ459"/>
      <c r="KA459"/>
      <c r="KB459"/>
      <c r="KC459"/>
      <c r="KD459"/>
      <c r="KE459"/>
      <c r="KF459"/>
      <c r="KG459"/>
      <c r="KH459"/>
      <c r="KI459"/>
      <c r="KJ459"/>
      <c r="KK459"/>
      <c r="KL459"/>
      <c r="KM459"/>
      <c r="KN459"/>
      <c r="KO459"/>
      <c r="KP459"/>
      <c r="KQ459"/>
      <c r="KR459"/>
      <c r="KS459"/>
      <c r="KT459"/>
      <c r="KU459"/>
      <c r="KV459"/>
      <c r="KW459"/>
      <c r="KX459"/>
      <c r="KY459"/>
      <c r="KZ459"/>
      <c r="LA459"/>
      <c r="LB459"/>
      <c r="LC459"/>
      <c r="LD459"/>
      <c r="LE459"/>
      <c r="LF459"/>
      <c r="LG459"/>
      <c r="LH459"/>
      <c r="LI459"/>
      <c r="LJ459"/>
      <c r="LK459"/>
      <c r="LL459"/>
      <c r="LM459"/>
      <c r="LN459"/>
      <c r="LO459"/>
      <c r="LP459"/>
      <c r="LQ459"/>
      <c r="LR459"/>
      <c r="LS459"/>
      <c r="LT459"/>
      <c r="LU459"/>
      <c r="LV459"/>
      <c r="LW459"/>
      <c r="LX459"/>
      <c r="LY459"/>
      <c r="LZ459"/>
      <c r="MA459"/>
      <c r="MB459"/>
      <c r="MC459"/>
      <c r="MD459"/>
      <c r="ME459"/>
      <c r="MF459"/>
      <c r="MG459"/>
      <c r="MH459"/>
      <c r="MI459"/>
      <c r="MJ459"/>
      <c r="MK459"/>
      <c r="ML459"/>
      <c r="MM459"/>
      <c r="MN459"/>
      <c r="MO459"/>
      <c r="MP459"/>
      <c r="MQ459"/>
      <c r="MR459"/>
      <c r="MS459"/>
      <c r="MT459"/>
      <c r="MU459"/>
      <c r="MV459"/>
      <c r="MW459"/>
      <c r="MX459"/>
      <c r="MY459"/>
      <c r="MZ459"/>
      <c r="NA459"/>
      <c r="NB459"/>
      <c r="NC459"/>
      <c r="ND459"/>
      <c r="NE459"/>
      <c r="NF459"/>
      <c r="NG459"/>
      <c r="NH459"/>
      <c r="NI459"/>
      <c r="NJ459"/>
      <c r="NK459"/>
      <c r="NL459"/>
      <c r="NM459"/>
      <c r="NN459"/>
      <c r="NO459"/>
      <c r="NP459"/>
      <c r="NQ459"/>
      <c r="NR459"/>
      <c r="NS459"/>
      <c r="NT459"/>
      <c r="NU459"/>
      <c r="NV459"/>
      <c r="NW459"/>
      <c r="NX459"/>
      <c r="NY459"/>
      <c r="NZ459"/>
      <c r="OA459"/>
      <c r="OB459"/>
      <c r="OC459"/>
      <c r="OD459"/>
      <c r="OE459"/>
      <c r="OF459"/>
      <c r="OG459"/>
      <c r="OH459"/>
      <c r="OI459"/>
      <c r="OJ459"/>
      <c r="OK459"/>
      <c r="OL459"/>
      <c r="OM459"/>
      <c r="ON459"/>
      <c r="OO459"/>
      <c r="OP459"/>
      <c r="OQ459"/>
      <c r="OR459"/>
      <c r="OS459"/>
      <c r="OT459"/>
      <c r="OU459"/>
      <c r="OV459"/>
      <c r="OW459"/>
      <c r="OX459"/>
      <c r="OY459"/>
      <c r="OZ459"/>
      <c r="PA459"/>
      <c r="PB459"/>
      <c r="PC459"/>
      <c r="PD459"/>
      <c r="PE459"/>
      <c r="PF459"/>
      <c r="PG459"/>
      <c r="PH459"/>
      <c r="PI459"/>
      <c r="PJ459"/>
      <c r="PK459"/>
      <c r="PL459"/>
      <c r="PM459"/>
      <c r="PN459"/>
      <c r="PO459"/>
      <c r="PP459"/>
      <c r="PQ459"/>
      <c r="PR459"/>
      <c r="PS459"/>
      <c r="PT459"/>
      <c r="PU459"/>
      <c r="PV459"/>
      <c r="PW459"/>
      <c r="PX459"/>
      <c r="PY459"/>
      <c r="PZ459"/>
      <c r="QA459"/>
      <c r="QB459"/>
      <c r="QC459"/>
      <c r="QD459"/>
      <c r="QE459"/>
      <c r="QF459"/>
      <c r="QG459"/>
      <c r="QH459"/>
      <c r="QI459"/>
      <c r="QJ459"/>
      <c r="QK459"/>
      <c r="QL459"/>
      <c r="QM459"/>
      <c r="QN459"/>
      <c r="QO459"/>
      <c r="QP459"/>
      <c r="QQ459"/>
      <c r="QR459"/>
      <c r="QS459"/>
      <c r="QT459"/>
      <c r="QU459"/>
      <c r="QV459"/>
      <c r="QW459"/>
      <c r="QX459"/>
      <c r="QY459"/>
      <c r="QZ459"/>
      <c r="RA459"/>
      <c r="RB459"/>
      <c r="RC459"/>
      <c r="RD459"/>
      <c r="RE459"/>
      <c r="RF459"/>
      <c r="RG459"/>
      <c r="RH459"/>
      <c r="RI459"/>
      <c r="RJ459"/>
      <c r="RK459"/>
      <c r="RL459"/>
      <c r="RM459"/>
      <c r="RN459"/>
      <c r="RO459"/>
      <c r="RP459"/>
      <c r="RQ459"/>
    </row>
    <row r="460" spans="1:485" s="40" customFormat="1" x14ac:dyDescent="0.2">
      <c r="A460" s="46" t="s">
        <v>724</v>
      </c>
      <c r="B460" s="47" t="s">
        <v>725</v>
      </c>
      <c r="C460" s="47" t="s">
        <v>79</v>
      </c>
      <c r="D460" s="47" t="s">
        <v>729</v>
      </c>
      <c r="E460" s="26">
        <v>3424927</v>
      </c>
      <c r="F460" s="131">
        <v>3431165</v>
      </c>
      <c r="G460" s="2">
        <f t="shared" si="14"/>
        <v>6238</v>
      </c>
      <c r="H460" s="44">
        <f t="shared" si="15"/>
        <v>1.8E-3</v>
      </c>
      <c r="I460" s="200" t="s">
        <v>870</v>
      </c>
      <c r="J460" s="202" t="s">
        <v>870</v>
      </c>
      <c r="K460"/>
      <c r="L460"/>
      <c r="M460" s="47"/>
      <c r="N460" s="47"/>
      <c r="O460" s="47"/>
      <c r="P460" s="47"/>
      <c r="Q460" s="205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  <c r="JD460"/>
      <c r="JE460"/>
      <c r="JF460"/>
      <c r="JG460"/>
      <c r="JH460"/>
      <c r="JI460"/>
      <c r="JJ460"/>
      <c r="JK460"/>
      <c r="JL460"/>
      <c r="JM460"/>
      <c r="JN460"/>
      <c r="JO460"/>
      <c r="JP460"/>
      <c r="JQ460"/>
      <c r="JR460"/>
      <c r="JS460"/>
      <c r="JT460"/>
      <c r="JU460"/>
      <c r="JV460"/>
      <c r="JW460"/>
      <c r="JX460"/>
      <c r="JY460"/>
      <c r="JZ460"/>
      <c r="KA460"/>
      <c r="KB460"/>
      <c r="KC460"/>
      <c r="KD460"/>
      <c r="KE460"/>
      <c r="KF460"/>
      <c r="KG460"/>
      <c r="KH460"/>
      <c r="KI460"/>
      <c r="KJ460"/>
      <c r="KK460"/>
      <c r="KL460"/>
      <c r="KM460"/>
      <c r="KN460"/>
      <c r="KO460"/>
      <c r="KP460"/>
      <c r="KQ460"/>
      <c r="KR460"/>
      <c r="KS460"/>
      <c r="KT460"/>
      <c r="KU460"/>
      <c r="KV460"/>
      <c r="KW460"/>
      <c r="KX460"/>
      <c r="KY460"/>
      <c r="KZ460"/>
      <c r="LA460"/>
      <c r="LB460"/>
      <c r="LC460"/>
      <c r="LD460"/>
      <c r="LE460"/>
      <c r="LF460"/>
      <c r="LG460"/>
      <c r="LH460"/>
      <c r="LI460"/>
      <c r="LJ460"/>
      <c r="LK460"/>
      <c r="LL460"/>
      <c r="LM460"/>
      <c r="LN460"/>
      <c r="LO460"/>
      <c r="LP460"/>
      <c r="LQ460"/>
      <c r="LR460"/>
      <c r="LS460"/>
      <c r="LT460"/>
      <c r="LU460"/>
      <c r="LV460"/>
      <c r="LW460"/>
      <c r="LX460"/>
      <c r="LY460"/>
      <c r="LZ460"/>
      <c r="MA460"/>
      <c r="MB460"/>
      <c r="MC460"/>
      <c r="MD460"/>
      <c r="ME460"/>
      <c r="MF460"/>
      <c r="MG460"/>
      <c r="MH460"/>
      <c r="MI460"/>
      <c r="MJ460"/>
      <c r="MK460"/>
      <c r="ML460"/>
      <c r="MM460"/>
      <c r="MN460"/>
      <c r="MO460"/>
      <c r="MP460"/>
      <c r="MQ460"/>
      <c r="MR460"/>
      <c r="MS460"/>
      <c r="MT460"/>
      <c r="MU460"/>
      <c r="MV460"/>
      <c r="MW460"/>
      <c r="MX460"/>
      <c r="MY460"/>
      <c r="MZ460"/>
      <c r="NA460"/>
      <c r="NB460"/>
      <c r="NC460"/>
      <c r="ND460"/>
      <c r="NE460"/>
      <c r="NF460"/>
      <c r="NG460"/>
      <c r="NH460"/>
      <c r="NI460"/>
      <c r="NJ460"/>
      <c r="NK460"/>
      <c r="NL460"/>
      <c r="NM460"/>
      <c r="NN460"/>
      <c r="NO460"/>
      <c r="NP460"/>
      <c r="NQ460"/>
      <c r="NR460"/>
      <c r="NS460"/>
      <c r="NT460"/>
      <c r="NU460"/>
      <c r="NV460"/>
      <c r="NW460"/>
      <c r="NX460"/>
      <c r="NY460"/>
      <c r="NZ460"/>
      <c r="OA460"/>
      <c r="OB460"/>
      <c r="OC460"/>
      <c r="OD460"/>
      <c r="OE460"/>
      <c r="OF460"/>
      <c r="OG460"/>
      <c r="OH460"/>
      <c r="OI460"/>
      <c r="OJ460"/>
      <c r="OK460"/>
      <c r="OL460"/>
      <c r="OM460"/>
      <c r="ON460"/>
      <c r="OO460"/>
      <c r="OP460"/>
      <c r="OQ460"/>
      <c r="OR460"/>
      <c r="OS460"/>
      <c r="OT460"/>
      <c r="OU460"/>
      <c r="OV460"/>
      <c r="OW460"/>
      <c r="OX460"/>
      <c r="OY460"/>
      <c r="OZ460"/>
      <c r="PA460"/>
      <c r="PB460"/>
      <c r="PC460"/>
      <c r="PD460"/>
      <c r="PE460"/>
      <c r="PF460"/>
      <c r="PG460"/>
      <c r="PH460"/>
      <c r="PI460"/>
      <c r="PJ460"/>
      <c r="PK460"/>
      <c r="PL460"/>
      <c r="PM460"/>
      <c r="PN460"/>
      <c r="PO460"/>
      <c r="PP460"/>
      <c r="PQ460"/>
      <c r="PR460"/>
      <c r="PS460"/>
      <c r="PT460"/>
      <c r="PU460"/>
      <c r="PV460"/>
      <c r="PW460"/>
      <c r="PX460"/>
      <c r="PY460"/>
      <c r="PZ460"/>
      <c r="QA460"/>
      <c r="QB460"/>
      <c r="QC460"/>
      <c r="QD460"/>
      <c r="QE460"/>
      <c r="QF460"/>
      <c r="QG460"/>
      <c r="QH460"/>
      <c r="QI460"/>
      <c r="QJ460"/>
      <c r="QK460"/>
      <c r="QL460"/>
      <c r="QM460"/>
      <c r="QN460"/>
      <c r="QO460"/>
      <c r="QP460"/>
      <c r="QQ460"/>
      <c r="QR460"/>
      <c r="QS460"/>
      <c r="QT460"/>
      <c r="QU460"/>
      <c r="QV460"/>
      <c r="QW460"/>
      <c r="QX460"/>
      <c r="QY460"/>
      <c r="QZ460"/>
      <c r="RA460"/>
      <c r="RB460"/>
      <c r="RC460"/>
      <c r="RD460"/>
      <c r="RE460"/>
      <c r="RF460"/>
      <c r="RG460"/>
      <c r="RH460"/>
      <c r="RI460"/>
      <c r="RJ460"/>
      <c r="RK460"/>
      <c r="RL460"/>
      <c r="RM460"/>
      <c r="RN460"/>
      <c r="RO460"/>
      <c r="RP460"/>
      <c r="RQ460"/>
    </row>
    <row r="461" spans="1:485" s="40" customFormat="1" x14ac:dyDescent="0.2">
      <c r="A461" s="46" t="s">
        <v>724</v>
      </c>
      <c r="B461" s="47" t="s">
        <v>725</v>
      </c>
      <c r="C461" s="47" t="s">
        <v>16</v>
      </c>
      <c r="D461" s="47" t="s">
        <v>730</v>
      </c>
      <c r="E461" s="26">
        <v>3387125</v>
      </c>
      <c r="F461" s="131">
        <v>3686842</v>
      </c>
      <c r="G461" s="2">
        <f t="shared" si="14"/>
        <v>299717</v>
      </c>
      <c r="H461" s="44">
        <f t="shared" si="15"/>
        <v>8.8499999999999995E-2</v>
      </c>
      <c r="I461" s="200" t="s">
        <v>870</v>
      </c>
      <c r="J461" s="202" t="s">
        <v>870</v>
      </c>
      <c r="K461"/>
      <c r="L461"/>
      <c r="M461" s="47"/>
      <c r="N461" s="47"/>
      <c r="O461" s="47"/>
      <c r="P461" s="47"/>
      <c r="Q461" s="205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  <c r="JD461"/>
      <c r="JE461"/>
      <c r="JF461"/>
      <c r="JG461"/>
      <c r="JH461"/>
      <c r="JI461"/>
      <c r="JJ461"/>
      <c r="JK461"/>
      <c r="JL461"/>
      <c r="JM461"/>
      <c r="JN461"/>
      <c r="JO461"/>
      <c r="JP461"/>
      <c r="JQ461"/>
      <c r="JR461"/>
      <c r="JS461"/>
      <c r="JT461"/>
      <c r="JU461"/>
      <c r="JV461"/>
      <c r="JW461"/>
      <c r="JX461"/>
      <c r="JY461"/>
      <c r="JZ461"/>
      <c r="KA461"/>
      <c r="KB461"/>
      <c r="KC461"/>
      <c r="KD461"/>
      <c r="KE461"/>
      <c r="KF461"/>
      <c r="KG461"/>
      <c r="KH461"/>
      <c r="KI461"/>
      <c r="KJ461"/>
      <c r="KK461"/>
      <c r="KL461"/>
      <c r="KM461"/>
      <c r="KN461"/>
      <c r="KO461"/>
      <c r="KP461"/>
      <c r="KQ461"/>
      <c r="KR461"/>
      <c r="KS461"/>
      <c r="KT461"/>
      <c r="KU461"/>
      <c r="KV461"/>
      <c r="KW461"/>
      <c r="KX461"/>
      <c r="KY461"/>
      <c r="KZ461"/>
      <c r="LA461"/>
      <c r="LB461"/>
      <c r="LC461"/>
      <c r="LD461"/>
      <c r="LE461"/>
      <c r="LF461"/>
      <c r="LG461"/>
      <c r="LH461"/>
      <c r="LI461"/>
      <c r="LJ461"/>
      <c r="LK461"/>
      <c r="LL461"/>
      <c r="LM461"/>
      <c r="LN461"/>
      <c r="LO461"/>
      <c r="LP461"/>
      <c r="LQ461"/>
      <c r="LR461"/>
      <c r="LS461"/>
      <c r="LT461"/>
      <c r="LU461"/>
      <c r="LV461"/>
      <c r="LW461"/>
      <c r="LX461"/>
      <c r="LY461"/>
      <c r="LZ461"/>
      <c r="MA461"/>
      <c r="MB461"/>
      <c r="MC461"/>
      <c r="MD461"/>
      <c r="ME461"/>
      <c r="MF461"/>
      <c r="MG461"/>
      <c r="MH461"/>
      <c r="MI461"/>
      <c r="MJ461"/>
      <c r="MK461"/>
      <c r="ML461"/>
      <c r="MM461"/>
      <c r="MN461"/>
      <c r="MO461"/>
      <c r="MP461"/>
      <c r="MQ461"/>
      <c r="MR461"/>
      <c r="MS461"/>
      <c r="MT461"/>
      <c r="MU461"/>
      <c r="MV461"/>
      <c r="MW461"/>
      <c r="MX461"/>
      <c r="MY461"/>
      <c r="MZ461"/>
      <c r="NA461"/>
      <c r="NB461"/>
      <c r="NC461"/>
      <c r="ND461"/>
      <c r="NE461"/>
      <c r="NF461"/>
      <c r="NG461"/>
      <c r="NH461"/>
      <c r="NI461"/>
      <c r="NJ461"/>
      <c r="NK461"/>
      <c r="NL461"/>
      <c r="NM461"/>
      <c r="NN461"/>
      <c r="NO461"/>
      <c r="NP461"/>
      <c r="NQ461"/>
      <c r="NR461"/>
      <c r="NS461"/>
      <c r="NT461"/>
      <c r="NU461"/>
      <c r="NV461"/>
      <c r="NW461"/>
      <c r="NX461"/>
      <c r="NY461"/>
      <c r="NZ461"/>
      <c r="OA461"/>
      <c r="OB461"/>
      <c r="OC461"/>
      <c r="OD461"/>
      <c r="OE461"/>
      <c r="OF461"/>
      <c r="OG461"/>
      <c r="OH461"/>
      <c r="OI461"/>
      <c r="OJ461"/>
      <c r="OK461"/>
      <c r="OL461"/>
      <c r="OM461"/>
      <c r="ON461"/>
      <c r="OO461"/>
      <c r="OP461"/>
      <c r="OQ461"/>
      <c r="OR461"/>
      <c r="OS461"/>
      <c r="OT461"/>
      <c r="OU461"/>
      <c r="OV461"/>
      <c r="OW461"/>
      <c r="OX461"/>
      <c r="OY461"/>
      <c r="OZ461"/>
      <c r="PA461"/>
      <c r="PB461"/>
      <c r="PC461"/>
      <c r="PD461"/>
      <c r="PE461"/>
      <c r="PF461"/>
      <c r="PG461"/>
      <c r="PH461"/>
      <c r="PI461"/>
      <c r="PJ461"/>
      <c r="PK461"/>
      <c r="PL461"/>
      <c r="PM461"/>
      <c r="PN461"/>
      <c r="PO461"/>
      <c r="PP461"/>
      <c r="PQ461"/>
      <c r="PR461"/>
      <c r="PS461"/>
      <c r="PT461"/>
      <c r="PU461"/>
      <c r="PV461"/>
      <c r="PW461"/>
      <c r="PX461"/>
      <c r="PY461"/>
      <c r="PZ461"/>
      <c r="QA461"/>
      <c r="QB461"/>
      <c r="QC461"/>
      <c r="QD461"/>
      <c r="QE461"/>
      <c r="QF461"/>
      <c r="QG461"/>
      <c r="QH461"/>
      <c r="QI461"/>
      <c r="QJ461"/>
      <c r="QK461"/>
      <c r="QL461"/>
      <c r="QM461"/>
      <c r="QN461"/>
      <c r="QO461"/>
      <c r="QP461"/>
      <c r="QQ461"/>
      <c r="QR461"/>
      <c r="QS461"/>
      <c r="QT461"/>
      <c r="QU461"/>
      <c r="QV461"/>
      <c r="QW461"/>
      <c r="QX461"/>
      <c r="QY461"/>
      <c r="QZ461"/>
      <c r="RA461"/>
      <c r="RB461"/>
      <c r="RC461"/>
      <c r="RD461"/>
      <c r="RE461"/>
      <c r="RF461"/>
      <c r="RG461"/>
      <c r="RH461"/>
      <c r="RI461"/>
      <c r="RJ461"/>
      <c r="RK461"/>
      <c r="RL461"/>
      <c r="RM461"/>
      <c r="RN461"/>
      <c r="RO461"/>
      <c r="RP461"/>
      <c r="RQ461"/>
    </row>
    <row r="462" spans="1:485" s="40" customFormat="1" x14ac:dyDescent="0.2">
      <c r="A462" s="46" t="s">
        <v>724</v>
      </c>
      <c r="B462" s="47" t="s">
        <v>725</v>
      </c>
      <c r="C462" s="47" t="s">
        <v>82</v>
      </c>
      <c r="D462" s="47" t="s">
        <v>731</v>
      </c>
      <c r="E462" s="26">
        <v>4860773</v>
      </c>
      <c r="F462" s="131">
        <v>4923471</v>
      </c>
      <c r="G462" s="2">
        <f t="shared" si="14"/>
        <v>62698</v>
      </c>
      <c r="H462" s="44">
        <f t="shared" si="15"/>
        <v>1.29E-2</v>
      </c>
      <c r="I462" s="200" t="s">
        <v>870</v>
      </c>
      <c r="J462" s="202" t="s">
        <v>870</v>
      </c>
      <c r="K462"/>
      <c r="L462"/>
      <c r="M462" s="47"/>
      <c r="N462" s="47"/>
      <c r="O462" s="47"/>
      <c r="P462" s="47"/>
      <c r="Q462" s="205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  <c r="JD462"/>
      <c r="JE462"/>
      <c r="JF462"/>
      <c r="JG462"/>
      <c r="JH462"/>
      <c r="JI462"/>
      <c r="JJ462"/>
      <c r="JK462"/>
      <c r="JL462"/>
      <c r="JM462"/>
      <c r="JN462"/>
      <c r="JO462"/>
      <c r="JP462"/>
      <c r="JQ462"/>
      <c r="JR462"/>
      <c r="JS462"/>
      <c r="JT462"/>
      <c r="JU462"/>
      <c r="JV462"/>
      <c r="JW462"/>
      <c r="JX462"/>
      <c r="JY462"/>
      <c r="JZ462"/>
      <c r="KA462"/>
      <c r="KB462"/>
      <c r="KC462"/>
      <c r="KD462"/>
      <c r="KE462"/>
      <c r="KF462"/>
      <c r="KG462"/>
      <c r="KH462"/>
      <c r="KI462"/>
      <c r="KJ462"/>
      <c r="KK462"/>
      <c r="KL462"/>
      <c r="KM462"/>
      <c r="KN462"/>
      <c r="KO462"/>
      <c r="KP462"/>
      <c r="KQ462"/>
      <c r="KR462"/>
      <c r="KS462"/>
      <c r="KT462"/>
      <c r="KU462"/>
      <c r="KV462"/>
      <c r="KW462"/>
      <c r="KX462"/>
      <c r="KY462"/>
      <c r="KZ462"/>
      <c r="LA462"/>
      <c r="LB462"/>
      <c r="LC462"/>
      <c r="LD462"/>
      <c r="LE462"/>
      <c r="LF462"/>
      <c r="LG462"/>
      <c r="LH462"/>
      <c r="LI462"/>
      <c r="LJ462"/>
      <c r="LK462"/>
      <c r="LL462"/>
      <c r="LM462"/>
      <c r="LN462"/>
      <c r="LO462"/>
      <c r="LP462"/>
      <c r="LQ462"/>
      <c r="LR462"/>
      <c r="LS462"/>
      <c r="LT462"/>
      <c r="LU462"/>
      <c r="LV462"/>
      <c r="LW462"/>
      <c r="LX462"/>
      <c r="LY462"/>
      <c r="LZ462"/>
      <c r="MA462"/>
      <c r="MB462"/>
      <c r="MC462"/>
      <c r="MD462"/>
      <c r="ME462"/>
      <c r="MF462"/>
      <c r="MG462"/>
      <c r="MH462"/>
      <c r="MI462"/>
      <c r="MJ462"/>
      <c r="MK462"/>
      <c r="ML462"/>
      <c r="MM462"/>
      <c r="MN462"/>
      <c r="MO462"/>
      <c r="MP462"/>
      <c r="MQ462"/>
      <c r="MR462"/>
      <c r="MS462"/>
      <c r="MT462"/>
      <c r="MU462"/>
      <c r="MV462"/>
      <c r="MW462"/>
      <c r="MX462"/>
      <c r="MY462"/>
      <c r="MZ462"/>
      <c r="NA462"/>
      <c r="NB462"/>
      <c r="NC462"/>
      <c r="ND462"/>
      <c r="NE462"/>
      <c r="NF462"/>
      <c r="NG462"/>
      <c r="NH462"/>
      <c r="NI462"/>
      <c r="NJ462"/>
      <c r="NK462"/>
      <c r="NL462"/>
      <c r="NM462"/>
      <c r="NN462"/>
      <c r="NO462"/>
      <c r="NP462"/>
      <c r="NQ462"/>
      <c r="NR462"/>
      <c r="NS462"/>
      <c r="NT462"/>
      <c r="NU462"/>
      <c r="NV462"/>
      <c r="NW462"/>
      <c r="NX462"/>
      <c r="NY462"/>
      <c r="NZ462"/>
      <c r="OA462"/>
      <c r="OB462"/>
      <c r="OC462"/>
      <c r="OD462"/>
      <c r="OE462"/>
      <c r="OF462"/>
      <c r="OG462"/>
      <c r="OH462"/>
      <c r="OI462"/>
      <c r="OJ462"/>
      <c r="OK462"/>
      <c r="OL462"/>
      <c r="OM462"/>
      <c r="ON462"/>
      <c r="OO462"/>
      <c r="OP462"/>
      <c r="OQ462"/>
      <c r="OR462"/>
      <c r="OS462"/>
      <c r="OT462"/>
      <c r="OU462"/>
      <c r="OV462"/>
      <c r="OW462"/>
      <c r="OX462"/>
      <c r="OY462"/>
      <c r="OZ462"/>
      <c r="PA462"/>
      <c r="PB462"/>
      <c r="PC462"/>
      <c r="PD462"/>
      <c r="PE462"/>
      <c r="PF462"/>
      <c r="PG462"/>
      <c r="PH462"/>
      <c r="PI462"/>
      <c r="PJ462"/>
      <c r="PK462"/>
      <c r="PL462"/>
      <c r="PM462"/>
      <c r="PN462"/>
      <c r="PO462"/>
      <c r="PP462"/>
      <c r="PQ462"/>
      <c r="PR462"/>
      <c r="PS462"/>
      <c r="PT462"/>
      <c r="PU462"/>
      <c r="PV462"/>
      <c r="PW462"/>
      <c r="PX462"/>
      <c r="PY462"/>
      <c r="PZ462"/>
      <c r="QA462"/>
      <c r="QB462"/>
      <c r="QC462"/>
      <c r="QD462"/>
      <c r="QE462"/>
      <c r="QF462"/>
      <c r="QG462"/>
      <c r="QH462"/>
      <c r="QI462"/>
      <c r="QJ462"/>
      <c r="QK462"/>
      <c r="QL462"/>
      <c r="QM462"/>
      <c r="QN462"/>
      <c r="QO462"/>
      <c r="QP462"/>
      <c r="QQ462"/>
      <c r="QR462"/>
      <c r="QS462"/>
      <c r="QT462"/>
      <c r="QU462"/>
      <c r="QV462"/>
      <c r="QW462"/>
      <c r="QX462"/>
      <c r="QY462"/>
      <c r="QZ462"/>
      <c r="RA462"/>
      <c r="RB462"/>
      <c r="RC462"/>
      <c r="RD462"/>
      <c r="RE462"/>
      <c r="RF462"/>
      <c r="RG462"/>
      <c r="RH462"/>
      <c r="RI462"/>
      <c r="RJ462"/>
      <c r="RK462"/>
      <c r="RL462"/>
      <c r="RM462"/>
      <c r="RN462"/>
      <c r="RO462"/>
      <c r="RP462"/>
      <c r="RQ462"/>
    </row>
    <row r="463" spans="1:485" s="40" customFormat="1" x14ac:dyDescent="0.2">
      <c r="A463" s="46" t="s">
        <v>724</v>
      </c>
      <c r="B463" s="47" t="s">
        <v>725</v>
      </c>
      <c r="C463" s="47" t="s">
        <v>59</v>
      </c>
      <c r="D463" s="47" t="s">
        <v>732</v>
      </c>
      <c r="E463" s="26">
        <v>4522729</v>
      </c>
      <c r="F463" s="131">
        <v>4468382</v>
      </c>
      <c r="G463" s="2">
        <f t="shared" si="14"/>
        <v>-54347</v>
      </c>
      <c r="H463" s="44">
        <f t="shared" si="15"/>
        <v>-1.2E-2</v>
      </c>
      <c r="I463" s="200" t="s">
        <v>870</v>
      </c>
      <c r="J463" s="202" t="s">
        <v>870</v>
      </c>
      <c r="K463"/>
      <c r="L463"/>
      <c r="M463" s="47"/>
      <c r="N463" s="47"/>
      <c r="O463" s="47"/>
      <c r="P463" s="47"/>
      <c r="Q463" s="205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  <c r="JD463"/>
      <c r="JE463"/>
      <c r="JF463"/>
      <c r="JG463"/>
      <c r="JH463"/>
      <c r="JI463"/>
      <c r="JJ463"/>
      <c r="JK463"/>
      <c r="JL463"/>
      <c r="JM463"/>
      <c r="JN463"/>
      <c r="JO463"/>
      <c r="JP463"/>
      <c r="JQ463"/>
      <c r="JR463"/>
      <c r="JS463"/>
      <c r="JT463"/>
      <c r="JU463"/>
      <c r="JV463"/>
      <c r="JW463"/>
      <c r="JX463"/>
      <c r="JY463"/>
      <c r="JZ463"/>
      <c r="KA463"/>
      <c r="KB463"/>
      <c r="KC463"/>
      <c r="KD463"/>
      <c r="KE463"/>
      <c r="KF463"/>
      <c r="KG463"/>
      <c r="KH463"/>
      <c r="KI463"/>
      <c r="KJ463"/>
      <c r="KK463"/>
      <c r="KL463"/>
      <c r="KM463"/>
      <c r="KN463"/>
      <c r="KO463"/>
      <c r="KP463"/>
      <c r="KQ463"/>
      <c r="KR463"/>
      <c r="KS463"/>
      <c r="KT463"/>
      <c r="KU463"/>
      <c r="KV463"/>
      <c r="KW463"/>
      <c r="KX463"/>
      <c r="KY463"/>
      <c r="KZ463"/>
      <c r="LA463"/>
      <c r="LB463"/>
      <c r="LC463"/>
      <c r="LD463"/>
      <c r="LE463"/>
      <c r="LF463"/>
      <c r="LG463"/>
      <c r="LH463"/>
      <c r="LI463"/>
      <c r="LJ463"/>
      <c r="LK463"/>
      <c r="LL463"/>
      <c r="LM463"/>
      <c r="LN463"/>
      <c r="LO463"/>
      <c r="LP463"/>
      <c r="LQ463"/>
      <c r="LR463"/>
      <c r="LS463"/>
      <c r="LT463"/>
      <c r="LU463"/>
      <c r="LV463"/>
      <c r="LW463"/>
      <c r="LX463"/>
      <c r="LY463"/>
      <c r="LZ463"/>
      <c r="MA463"/>
      <c r="MB463"/>
      <c r="MC463"/>
      <c r="MD463"/>
      <c r="ME463"/>
      <c r="MF463"/>
      <c r="MG463"/>
      <c r="MH463"/>
      <c r="MI463"/>
      <c r="MJ463"/>
      <c r="MK463"/>
      <c r="ML463"/>
      <c r="MM463"/>
      <c r="MN463"/>
      <c r="MO463"/>
      <c r="MP463"/>
      <c r="MQ463"/>
      <c r="MR463"/>
      <c r="MS463"/>
      <c r="MT463"/>
      <c r="MU463"/>
      <c r="MV463"/>
      <c r="MW463"/>
      <c r="MX463"/>
      <c r="MY463"/>
      <c r="MZ463"/>
      <c r="NA463"/>
      <c r="NB463"/>
      <c r="NC463"/>
      <c r="ND463"/>
      <c r="NE463"/>
      <c r="NF463"/>
      <c r="NG463"/>
      <c r="NH463"/>
      <c r="NI463"/>
      <c r="NJ463"/>
      <c r="NK463"/>
      <c r="NL463"/>
      <c r="NM463"/>
      <c r="NN463"/>
      <c r="NO463"/>
      <c r="NP463"/>
      <c r="NQ463"/>
      <c r="NR463"/>
      <c r="NS463"/>
      <c r="NT463"/>
      <c r="NU463"/>
      <c r="NV463"/>
      <c r="NW463"/>
      <c r="NX463"/>
      <c r="NY463"/>
      <c r="NZ463"/>
      <c r="OA463"/>
      <c r="OB463"/>
      <c r="OC463"/>
      <c r="OD463"/>
      <c r="OE463"/>
      <c r="OF463"/>
      <c r="OG463"/>
      <c r="OH463"/>
      <c r="OI463"/>
      <c r="OJ463"/>
      <c r="OK463"/>
      <c r="OL463"/>
      <c r="OM463"/>
      <c r="ON463"/>
      <c r="OO463"/>
      <c r="OP463"/>
      <c r="OQ463"/>
      <c r="OR463"/>
      <c r="OS463"/>
      <c r="OT463"/>
      <c r="OU463"/>
      <c r="OV463"/>
      <c r="OW463"/>
      <c r="OX463"/>
      <c r="OY463"/>
      <c r="OZ463"/>
      <c r="PA463"/>
      <c r="PB463"/>
      <c r="PC463"/>
      <c r="PD463"/>
      <c r="PE463"/>
      <c r="PF463"/>
      <c r="PG463"/>
      <c r="PH463"/>
      <c r="PI463"/>
      <c r="PJ463"/>
      <c r="PK463"/>
      <c r="PL463"/>
      <c r="PM463"/>
      <c r="PN463"/>
      <c r="PO463"/>
      <c r="PP463"/>
      <c r="PQ463"/>
      <c r="PR463"/>
      <c r="PS463"/>
      <c r="PT463"/>
      <c r="PU463"/>
      <c r="PV463"/>
      <c r="PW463"/>
      <c r="PX463"/>
      <c r="PY463"/>
      <c r="PZ463"/>
      <c r="QA463"/>
      <c r="QB463"/>
      <c r="QC463"/>
      <c r="QD463"/>
      <c r="QE463"/>
      <c r="QF463"/>
      <c r="QG463"/>
      <c r="QH463"/>
      <c r="QI463"/>
      <c r="QJ463"/>
      <c r="QK463"/>
      <c r="QL463"/>
      <c r="QM463"/>
      <c r="QN463"/>
      <c r="QO463"/>
      <c r="QP463"/>
      <c r="QQ463"/>
      <c r="QR463"/>
      <c r="QS463"/>
      <c r="QT463"/>
      <c r="QU463"/>
      <c r="QV463"/>
      <c r="QW463"/>
      <c r="QX463"/>
      <c r="QY463"/>
      <c r="QZ463"/>
      <c r="RA463"/>
      <c r="RB463"/>
      <c r="RC463"/>
      <c r="RD463"/>
      <c r="RE463"/>
      <c r="RF463"/>
      <c r="RG463"/>
      <c r="RH463"/>
      <c r="RI463"/>
      <c r="RJ463"/>
      <c r="RK463"/>
      <c r="RL463"/>
      <c r="RM463"/>
      <c r="RN463"/>
      <c r="RO463"/>
      <c r="RP463"/>
      <c r="RQ463"/>
    </row>
    <row r="464" spans="1:485" s="40" customFormat="1" x14ac:dyDescent="0.2">
      <c r="A464" s="46" t="s">
        <v>724</v>
      </c>
      <c r="B464" s="47" t="s">
        <v>725</v>
      </c>
      <c r="C464" s="47" t="s">
        <v>37</v>
      </c>
      <c r="D464" s="47" t="s">
        <v>733</v>
      </c>
      <c r="E464" s="26">
        <v>2077239</v>
      </c>
      <c r="F464" s="131">
        <v>2176954</v>
      </c>
      <c r="G464" s="2">
        <f t="shared" si="14"/>
        <v>99715</v>
      </c>
      <c r="H464" s="44">
        <f t="shared" si="15"/>
        <v>4.8000000000000001E-2</v>
      </c>
      <c r="I464" s="200" t="s">
        <v>870</v>
      </c>
      <c r="J464" s="202" t="s">
        <v>870</v>
      </c>
      <c r="K464"/>
      <c r="L464"/>
      <c r="M464" s="47"/>
      <c r="N464" s="47"/>
      <c r="O464" s="47"/>
      <c r="P464" s="47"/>
      <c r="Q464" s="205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  <c r="MH464"/>
      <c r="MI464"/>
      <c r="MJ464"/>
      <c r="MK464"/>
      <c r="ML464"/>
      <c r="MM464"/>
      <c r="MN464"/>
      <c r="MO464"/>
      <c r="MP464"/>
      <c r="MQ464"/>
      <c r="MR464"/>
      <c r="MS464"/>
      <c r="MT464"/>
      <c r="MU464"/>
      <c r="MV464"/>
      <c r="MW464"/>
      <c r="MX464"/>
      <c r="MY464"/>
      <c r="MZ464"/>
      <c r="NA464"/>
      <c r="NB464"/>
      <c r="NC464"/>
      <c r="ND464"/>
      <c r="NE464"/>
      <c r="NF464"/>
      <c r="NG464"/>
      <c r="NH464"/>
      <c r="NI464"/>
      <c r="NJ464"/>
      <c r="NK464"/>
      <c r="NL464"/>
      <c r="NM464"/>
      <c r="NN464"/>
      <c r="NO464"/>
      <c r="NP464"/>
      <c r="NQ464"/>
      <c r="NR464"/>
      <c r="NS464"/>
      <c r="NT464"/>
      <c r="NU464"/>
      <c r="NV464"/>
      <c r="NW464"/>
      <c r="NX464"/>
      <c r="NY464"/>
      <c r="NZ464"/>
      <c r="OA464"/>
      <c r="OB464"/>
      <c r="OC464"/>
      <c r="OD464"/>
      <c r="OE464"/>
      <c r="OF464"/>
      <c r="OG464"/>
      <c r="OH464"/>
      <c r="OI464"/>
      <c r="OJ464"/>
      <c r="OK464"/>
      <c r="OL464"/>
      <c r="OM464"/>
      <c r="ON464"/>
      <c r="OO464"/>
      <c r="OP464"/>
      <c r="OQ464"/>
      <c r="OR464"/>
      <c r="OS464"/>
      <c r="OT464"/>
      <c r="OU464"/>
      <c r="OV464"/>
      <c r="OW464"/>
      <c r="OX464"/>
      <c r="OY464"/>
      <c r="OZ464"/>
      <c r="PA464"/>
      <c r="PB464"/>
      <c r="PC464"/>
      <c r="PD464"/>
      <c r="PE464"/>
      <c r="PF464"/>
      <c r="PG464"/>
      <c r="PH464"/>
      <c r="PI464"/>
      <c r="PJ464"/>
      <c r="PK464"/>
      <c r="PL464"/>
      <c r="PM464"/>
      <c r="PN464"/>
      <c r="PO464"/>
      <c r="PP464"/>
      <c r="PQ464"/>
      <c r="PR464"/>
      <c r="PS464"/>
      <c r="PT464"/>
      <c r="PU464"/>
      <c r="PV464"/>
      <c r="PW464"/>
      <c r="PX464"/>
      <c r="PY464"/>
      <c r="PZ464"/>
      <c r="QA464"/>
      <c r="QB464"/>
      <c r="QC464"/>
      <c r="QD464"/>
      <c r="QE464"/>
      <c r="QF464"/>
      <c r="QG464"/>
      <c r="QH464"/>
      <c r="QI464"/>
      <c r="QJ464"/>
      <c r="QK464"/>
      <c r="QL464"/>
      <c r="QM464"/>
      <c r="QN464"/>
      <c r="QO464"/>
      <c r="QP464"/>
      <c r="QQ464"/>
      <c r="QR464"/>
      <c r="QS464"/>
      <c r="QT464"/>
      <c r="QU464"/>
      <c r="QV464"/>
      <c r="QW464"/>
      <c r="QX464"/>
      <c r="QY464"/>
      <c r="QZ464"/>
      <c r="RA464"/>
      <c r="RB464"/>
      <c r="RC464"/>
      <c r="RD464"/>
      <c r="RE464"/>
      <c r="RF464"/>
      <c r="RG464"/>
      <c r="RH464"/>
      <c r="RI464"/>
      <c r="RJ464"/>
      <c r="RK464"/>
      <c r="RL464"/>
      <c r="RM464"/>
      <c r="RN464"/>
      <c r="RO464"/>
      <c r="RP464"/>
      <c r="RQ464"/>
    </row>
    <row r="465" spans="1:485" s="40" customFormat="1" x14ac:dyDescent="0.2">
      <c r="A465" s="46" t="s">
        <v>724</v>
      </c>
      <c r="B465" s="47" t="s">
        <v>725</v>
      </c>
      <c r="C465" s="47" t="s">
        <v>215</v>
      </c>
      <c r="D465" s="47" t="s">
        <v>734</v>
      </c>
      <c r="E465" s="26">
        <v>1682476</v>
      </c>
      <c r="F465" s="131">
        <v>2270974</v>
      </c>
      <c r="G465" s="2">
        <f t="shared" si="14"/>
        <v>588498</v>
      </c>
      <c r="H465" s="44">
        <f t="shared" si="15"/>
        <v>0.3498</v>
      </c>
      <c r="I465" s="200" t="s">
        <v>870</v>
      </c>
      <c r="J465" s="202" t="s">
        <v>870</v>
      </c>
      <c r="K465"/>
      <c r="L465"/>
      <c r="M465" s="47"/>
      <c r="N465" s="47"/>
      <c r="O465" s="47"/>
      <c r="P465" s="47"/>
      <c r="Q465" s="20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  <c r="JD465"/>
      <c r="JE465"/>
      <c r="JF465"/>
      <c r="JG465"/>
      <c r="JH465"/>
      <c r="JI465"/>
      <c r="JJ465"/>
      <c r="JK465"/>
      <c r="JL465"/>
      <c r="JM465"/>
      <c r="JN465"/>
      <c r="JO465"/>
      <c r="JP465"/>
      <c r="JQ465"/>
      <c r="JR465"/>
      <c r="JS465"/>
      <c r="JT465"/>
      <c r="JU465"/>
      <c r="JV465"/>
      <c r="JW465"/>
      <c r="JX465"/>
      <c r="JY465"/>
      <c r="JZ465"/>
      <c r="KA465"/>
      <c r="KB465"/>
      <c r="KC465"/>
      <c r="KD465"/>
      <c r="KE465"/>
      <c r="KF465"/>
      <c r="KG465"/>
      <c r="KH465"/>
      <c r="KI465"/>
      <c r="KJ465"/>
      <c r="KK465"/>
      <c r="KL465"/>
      <c r="KM465"/>
      <c r="KN465"/>
      <c r="KO465"/>
      <c r="KP465"/>
      <c r="KQ465"/>
      <c r="KR465"/>
      <c r="KS465"/>
      <c r="KT465"/>
      <c r="KU465"/>
      <c r="KV465"/>
      <c r="KW465"/>
      <c r="KX465"/>
      <c r="KY465"/>
      <c r="KZ465"/>
      <c r="LA465"/>
      <c r="LB465"/>
      <c r="LC465"/>
      <c r="LD465"/>
      <c r="LE465"/>
      <c r="LF465"/>
      <c r="LG465"/>
      <c r="LH465"/>
      <c r="LI465"/>
      <c r="LJ465"/>
      <c r="LK465"/>
      <c r="LL465"/>
      <c r="LM465"/>
      <c r="LN465"/>
      <c r="LO465"/>
      <c r="LP465"/>
      <c r="LQ465"/>
      <c r="LR465"/>
      <c r="LS465"/>
      <c r="LT465"/>
      <c r="LU465"/>
      <c r="LV465"/>
      <c r="LW465"/>
      <c r="LX465"/>
      <c r="LY465"/>
      <c r="LZ465"/>
      <c r="MA465"/>
      <c r="MB465"/>
      <c r="MC465"/>
      <c r="MD465"/>
      <c r="ME465"/>
      <c r="MF465"/>
      <c r="MG465"/>
      <c r="MH465"/>
      <c r="MI465"/>
      <c r="MJ465"/>
      <c r="MK465"/>
      <c r="ML465"/>
      <c r="MM465"/>
      <c r="MN465"/>
      <c r="MO465"/>
      <c r="MP465"/>
      <c r="MQ465"/>
      <c r="MR465"/>
      <c r="MS465"/>
      <c r="MT465"/>
      <c r="MU465"/>
      <c r="MV465"/>
      <c r="MW465"/>
      <c r="MX465"/>
      <c r="MY465"/>
      <c r="MZ465"/>
      <c r="NA465"/>
      <c r="NB465"/>
      <c r="NC465"/>
      <c r="ND465"/>
      <c r="NE465"/>
      <c r="NF465"/>
      <c r="NG465"/>
      <c r="NH465"/>
      <c r="NI465"/>
      <c r="NJ465"/>
      <c r="NK465"/>
      <c r="NL465"/>
      <c r="NM465"/>
      <c r="NN465"/>
      <c r="NO465"/>
      <c r="NP465"/>
      <c r="NQ465"/>
      <c r="NR465"/>
      <c r="NS465"/>
      <c r="NT465"/>
      <c r="NU465"/>
      <c r="NV465"/>
      <c r="NW465"/>
      <c r="NX465"/>
      <c r="NY465"/>
      <c r="NZ465"/>
      <c r="OA465"/>
      <c r="OB465"/>
      <c r="OC465"/>
      <c r="OD465"/>
      <c r="OE465"/>
      <c r="OF465"/>
      <c r="OG465"/>
      <c r="OH465"/>
      <c r="OI465"/>
      <c r="OJ465"/>
      <c r="OK465"/>
      <c r="OL465"/>
      <c r="OM465"/>
      <c r="ON465"/>
      <c r="OO465"/>
      <c r="OP465"/>
      <c r="OQ465"/>
      <c r="OR465"/>
      <c r="OS465"/>
      <c r="OT465"/>
      <c r="OU465"/>
      <c r="OV465"/>
      <c r="OW465"/>
      <c r="OX465"/>
      <c r="OY465"/>
      <c r="OZ465"/>
      <c r="PA465"/>
      <c r="PB465"/>
      <c r="PC465"/>
      <c r="PD465"/>
      <c r="PE465"/>
      <c r="PF465"/>
      <c r="PG465"/>
      <c r="PH465"/>
      <c r="PI465"/>
      <c r="PJ465"/>
      <c r="PK465"/>
      <c r="PL465"/>
      <c r="PM465"/>
      <c r="PN465"/>
      <c r="PO465"/>
      <c r="PP465"/>
      <c r="PQ465"/>
      <c r="PR465"/>
      <c r="PS465"/>
      <c r="PT465"/>
      <c r="PU465"/>
      <c r="PV465"/>
      <c r="PW465"/>
      <c r="PX465"/>
      <c r="PY465"/>
      <c r="PZ465"/>
      <c r="QA465"/>
      <c r="QB465"/>
      <c r="QC465"/>
      <c r="QD465"/>
      <c r="QE465"/>
      <c r="QF465"/>
      <c r="QG465"/>
      <c r="QH465"/>
      <c r="QI465"/>
      <c r="QJ465"/>
      <c r="QK465"/>
      <c r="QL465"/>
      <c r="QM465"/>
      <c r="QN465"/>
      <c r="QO465"/>
      <c r="QP465"/>
      <c r="QQ465"/>
      <c r="QR465"/>
      <c r="QS465"/>
      <c r="QT465"/>
      <c r="QU465"/>
      <c r="QV465"/>
      <c r="QW465"/>
      <c r="QX465"/>
      <c r="QY465"/>
      <c r="QZ465"/>
      <c r="RA465"/>
      <c r="RB465"/>
      <c r="RC465"/>
      <c r="RD465"/>
      <c r="RE465"/>
      <c r="RF465"/>
      <c r="RG465"/>
      <c r="RH465"/>
      <c r="RI465"/>
      <c r="RJ465"/>
      <c r="RK465"/>
      <c r="RL465"/>
      <c r="RM465"/>
      <c r="RN465"/>
      <c r="RO465"/>
      <c r="RP465"/>
      <c r="RQ465"/>
    </row>
    <row r="466" spans="1:485" s="40" customFormat="1" x14ac:dyDescent="0.2">
      <c r="A466" s="46" t="s">
        <v>735</v>
      </c>
      <c r="B466" s="47" t="s">
        <v>736</v>
      </c>
      <c r="C466" s="47" t="s">
        <v>737</v>
      </c>
      <c r="D466" s="47" t="s">
        <v>738</v>
      </c>
      <c r="E466" s="26">
        <v>1058018</v>
      </c>
      <c r="F466" s="131">
        <v>1055829</v>
      </c>
      <c r="G466" s="2">
        <f t="shared" si="14"/>
        <v>-2189</v>
      </c>
      <c r="H466" s="44">
        <f t="shared" si="15"/>
        <v>-2.0999999999999999E-3</v>
      </c>
      <c r="I466" s="200" t="s">
        <v>870</v>
      </c>
      <c r="J466" s="202" t="s">
        <v>870</v>
      </c>
      <c r="K466"/>
      <c r="L466"/>
      <c r="M466" s="47"/>
      <c r="N466" s="47"/>
      <c r="O466" s="47"/>
      <c r="P466" s="47"/>
      <c r="Q466" s="205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  <c r="JD466"/>
      <c r="JE466"/>
      <c r="JF466"/>
      <c r="JG466"/>
      <c r="JH466"/>
      <c r="JI466"/>
      <c r="JJ466"/>
      <c r="JK466"/>
      <c r="JL466"/>
      <c r="JM466"/>
      <c r="JN466"/>
      <c r="JO466"/>
      <c r="JP466"/>
      <c r="JQ466"/>
      <c r="JR466"/>
      <c r="JS466"/>
      <c r="JT466"/>
      <c r="JU466"/>
      <c r="JV466"/>
      <c r="JW466"/>
      <c r="JX466"/>
      <c r="JY466"/>
      <c r="JZ466"/>
      <c r="KA466"/>
      <c r="KB466"/>
      <c r="KC466"/>
      <c r="KD466"/>
      <c r="KE466"/>
      <c r="KF466"/>
      <c r="KG466"/>
      <c r="KH466"/>
      <c r="KI466"/>
      <c r="KJ466"/>
      <c r="KK466"/>
      <c r="KL466"/>
      <c r="KM466"/>
      <c r="KN466"/>
      <c r="KO466"/>
      <c r="KP466"/>
      <c r="KQ466"/>
      <c r="KR466"/>
      <c r="KS466"/>
      <c r="KT466"/>
      <c r="KU466"/>
      <c r="KV466"/>
      <c r="KW466"/>
      <c r="KX466"/>
      <c r="KY466"/>
      <c r="KZ466"/>
      <c r="LA466"/>
      <c r="LB466"/>
      <c r="LC466"/>
      <c r="LD466"/>
      <c r="LE466"/>
      <c r="LF466"/>
      <c r="LG466"/>
      <c r="LH466"/>
      <c r="LI466"/>
      <c r="LJ466"/>
      <c r="LK466"/>
      <c r="LL466"/>
      <c r="LM466"/>
      <c r="LN466"/>
      <c r="LO466"/>
      <c r="LP466"/>
      <c r="LQ466"/>
      <c r="LR466"/>
      <c r="LS466"/>
      <c r="LT466"/>
      <c r="LU466"/>
      <c r="LV466"/>
      <c r="LW466"/>
      <c r="LX466"/>
      <c r="LY466"/>
      <c r="LZ466"/>
      <c r="MA466"/>
      <c r="MB466"/>
      <c r="MC466"/>
      <c r="MD466"/>
      <c r="ME466"/>
      <c r="MF466"/>
      <c r="MG466"/>
      <c r="MH466"/>
      <c r="MI466"/>
      <c r="MJ466"/>
      <c r="MK466"/>
      <c r="ML466"/>
      <c r="MM466"/>
      <c r="MN466"/>
      <c r="MO466"/>
      <c r="MP466"/>
      <c r="MQ466"/>
      <c r="MR466"/>
      <c r="MS466"/>
      <c r="MT466"/>
      <c r="MU466"/>
      <c r="MV466"/>
      <c r="MW466"/>
      <c r="MX466"/>
      <c r="MY466"/>
      <c r="MZ466"/>
      <c r="NA466"/>
      <c r="NB466"/>
      <c r="NC466"/>
      <c r="ND466"/>
      <c r="NE466"/>
      <c r="NF466"/>
      <c r="NG466"/>
      <c r="NH466"/>
      <c r="NI466"/>
      <c r="NJ466"/>
      <c r="NK466"/>
      <c r="NL466"/>
      <c r="NM466"/>
      <c r="NN466"/>
      <c r="NO466"/>
      <c r="NP466"/>
      <c r="NQ466"/>
      <c r="NR466"/>
      <c r="NS466"/>
      <c r="NT466"/>
      <c r="NU466"/>
      <c r="NV466"/>
      <c r="NW466"/>
      <c r="NX466"/>
      <c r="NY466"/>
      <c r="NZ466"/>
      <c r="OA466"/>
      <c r="OB466"/>
      <c r="OC466"/>
      <c r="OD466"/>
      <c r="OE466"/>
      <c r="OF466"/>
      <c r="OG466"/>
      <c r="OH466"/>
      <c r="OI466"/>
      <c r="OJ466"/>
      <c r="OK466"/>
      <c r="OL466"/>
      <c r="OM466"/>
      <c r="ON466"/>
      <c r="OO466"/>
      <c r="OP466"/>
      <c r="OQ466"/>
      <c r="OR466"/>
      <c r="OS466"/>
      <c r="OT466"/>
      <c r="OU466"/>
      <c r="OV466"/>
      <c r="OW466"/>
      <c r="OX466"/>
      <c r="OY466"/>
      <c r="OZ466"/>
      <c r="PA466"/>
      <c r="PB466"/>
      <c r="PC466"/>
      <c r="PD466"/>
      <c r="PE466"/>
      <c r="PF466"/>
      <c r="PG466"/>
      <c r="PH466"/>
      <c r="PI466"/>
      <c r="PJ466"/>
      <c r="PK466"/>
      <c r="PL466"/>
      <c r="PM466"/>
      <c r="PN466"/>
      <c r="PO466"/>
      <c r="PP466"/>
      <c r="PQ466"/>
      <c r="PR466"/>
      <c r="PS466"/>
      <c r="PT466"/>
      <c r="PU466"/>
      <c r="PV466"/>
      <c r="PW466"/>
      <c r="PX466"/>
      <c r="PY466"/>
      <c r="PZ466"/>
      <c r="QA466"/>
      <c r="QB466"/>
      <c r="QC466"/>
      <c r="QD466"/>
      <c r="QE466"/>
      <c r="QF466"/>
      <c r="QG466"/>
      <c r="QH466"/>
      <c r="QI466"/>
      <c r="QJ466"/>
      <c r="QK466"/>
      <c r="QL466"/>
      <c r="QM466"/>
      <c r="QN466"/>
      <c r="QO466"/>
      <c r="QP466"/>
      <c r="QQ466"/>
      <c r="QR466"/>
      <c r="QS466"/>
      <c r="QT466"/>
      <c r="QU466"/>
      <c r="QV466"/>
      <c r="QW466"/>
      <c r="QX466"/>
      <c r="QY466"/>
      <c r="QZ466"/>
      <c r="RA466"/>
      <c r="RB466"/>
      <c r="RC466"/>
      <c r="RD466"/>
      <c r="RE466"/>
      <c r="RF466"/>
      <c r="RG466"/>
      <c r="RH466"/>
      <c r="RI466"/>
      <c r="RJ466"/>
      <c r="RK466"/>
      <c r="RL466"/>
      <c r="RM466"/>
      <c r="RN466"/>
      <c r="RO466"/>
      <c r="RP466"/>
      <c r="RQ466"/>
    </row>
    <row r="467" spans="1:485" s="40" customFormat="1" x14ac:dyDescent="0.2">
      <c r="A467" s="46" t="s">
        <v>735</v>
      </c>
      <c r="B467" s="47" t="s">
        <v>736</v>
      </c>
      <c r="C467" s="47" t="s">
        <v>26</v>
      </c>
      <c r="D467" s="47" t="s">
        <v>739</v>
      </c>
      <c r="E467" s="26">
        <v>6055566</v>
      </c>
      <c r="F467" s="131">
        <v>6451243</v>
      </c>
      <c r="G467" s="2">
        <f t="shared" si="14"/>
        <v>395677</v>
      </c>
      <c r="H467" s="44">
        <f t="shared" si="15"/>
        <v>6.5299999999999997E-2</v>
      </c>
      <c r="I467" s="200" t="s">
        <v>870</v>
      </c>
      <c r="J467" s="202" t="s">
        <v>870</v>
      </c>
      <c r="K467"/>
      <c r="L467"/>
      <c r="M467" s="47"/>
      <c r="N467" s="47"/>
      <c r="O467" s="47"/>
      <c r="P467" s="47"/>
      <c r="Q467" s="205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  <c r="JD467"/>
      <c r="JE467"/>
      <c r="JF467"/>
      <c r="JG467"/>
      <c r="JH467"/>
      <c r="JI467"/>
      <c r="JJ467"/>
      <c r="JK467"/>
      <c r="JL467"/>
      <c r="JM467"/>
      <c r="JN467"/>
      <c r="JO467"/>
      <c r="JP467"/>
      <c r="JQ467"/>
      <c r="JR467"/>
      <c r="JS467"/>
      <c r="JT467"/>
      <c r="JU467"/>
      <c r="JV467"/>
      <c r="JW467"/>
      <c r="JX467"/>
      <c r="JY467"/>
      <c r="JZ467"/>
      <c r="KA467"/>
      <c r="KB467"/>
      <c r="KC467"/>
      <c r="KD467"/>
      <c r="KE467"/>
      <c r="KF467"/>
      <c r="KG467"/>
      <c r="KH467"/>
      <c r="KI467"/>
      <c r="KJ467"/>
      <c r="KK467"/>
      <c r="KL467"/>
      <c r="KM467"/>
      <c r="KN467"/>
      <c r="KO467"/>
      <c r="KP467"/>
      <c r="KQ467"/>
      <c r="KR467"/>
      <c r="KS467"/>
      <c r="KT467"/>
      <c r="KU467"/>
      <c r="KV467"/>
      <c r="KW467"/>
      <c r="KX467"/>
      <c r="KY467"/>
      <c r="KZ467"/>
      <c r="LA467"/>
      <c r="LB467"/>
      <c r="LC467"/>
      <c r="LD467"/>
      <c r="LE467"/>
      <c r="LF467"/>
      <c r="LG467"/>
      <c r="LH467"/>
      <c r="LI467"/>
      <c r="LJ467"/>
      <c r="LK467"/>
      <c r="LL467"/>
      <c r="LM467"/>
      <c r="LN467"/>
      <c r="LO467"/>
      <c r="LP467"/>
      <c r="LQ467"/>
      <c r="LR467"/>
      <c r="LS467"/>
      <c r="LT467"/>
      <c r="LU467"/>
      <c r="LV467"/>
      <c r="LW467"/>
      <c r="LX467"/>
      <c r="LY467"/>
      <c r="LZ467"/>
      <c r="MA467"/>
      <c r="MB467"/>
      <c r="MC467"/>
      <c r="MD467"/>
      <c r="ME467"/>
      <c r="MF467"/>
      <c r="MG467"/>
      <c r="MH467"/>
      <c r="MI467"/>
      <c r="MJ467"/>
      <c r="MK467"/>
      <c r="ML467"/>
      <c r="MM467"/>
      <c r="MN467"/>
      <c r="MO467"/>
      <c r="MP467"/>
      <c r="MQ467"/>
      <c r="MR467"/>
      <c r="MS467"/>
      <c r="MT467"/>
      <c r="MU467"/>
      <c r="MV467"/>
      <c r="MW467"/>
      <c r="MX467"/>
      <c r="MY467"/>
      <c r="MZ467"/>
      <c r="NA467"/>
      <c r="NB467"/>
      <c r="NC467"/>
      <c r="ND467"/>
      <c r="NE467"/>
      <c r="NF467"/>
      <c r="NG467"/>
      <c r="NH467"/>
      <c r="NI467"/>
      <c r="NJ467"/>
      <c r="NK467"/>
      <c r="NL467"/>
      <c r="NM467"/>
      <c r="NN467"/>
      <c r="NO467"/>
      <c r="NP467"/>
      <c r="NQ467"/>
      <c r="NR467"/>
      <c r="NS467"/>
      <c r="NT467"/>
      <c r="NU467"/>
      <c r="NV467"/>
      <c r="NW467"/>
      <c r="NX467"/>
      <c r="NY467"/>
      <c r="NZ467"/>
      <c r="OA467"/>
      <c r="OB467"/>
      <c r="OC467"/>
      <c r="OD467"/>
      <c r="OE467"/>
      <c r="OF467"/>
      <c r="OG467"/>
      <c r="OH467"/>
      <c r="OI467"/>
      <c r="OJ467"/>
      <c r="OK467"/>
      <c r="OL467"/>
      <c r="OM467"/>
      <c r="ON467"/>
      <c r="OO467"/>
      <c r="OP467"/>
      <c r="OQ467"/>
      <c r="OR467"/>
      <c r="OS467"/>
      <c r="OT467"/>
      <c r="OU467"/>
      <c r="OV467"/>
      <c r="OW467"/>
      <c r="OX467"/>
      <c r="OY467"/>
      <c r="OZ467"/>
      <c r="PA467"/>
      <c r="PB467"/>
      <c r="PC467"/>
      <c r="PD467"/>
      <c r="PE467"/>
      <c r="PF467"/>
      <c r="PG467"/>
      <c r="PH467"/>
      <c r="PI467"/>
      <c r="PJ467"/>
      <c r="PK467"/>
      <c r="PL467"/>
      <c r="PM467"/>
      <c r="PN467"/>
      <c r="PO467"/>
      <c r="PP467"/>
      <c r="PQ467"/>
      <c r="PR467"/>
      <c r="PS467"/>
      <c r="PT467"/>
      <c r="PU467"/>
      <c r="PV467"/>
      <c r="PW467"/>
      <c r="PX467"/>
      <c r="PY467"/>
      <c r="PZ467"/>
      <c r="QA467"/>
      <c r="QB467"/>
      <c r="QC467"/>
      <c r="QD467"/>
      <c r="QE467"/>
      <c r="QF467"/>
      <c r="QG467"/>
      <c r="QH467"/>
      <c r="QI467"/>
      <c r="QJ467"/>
      <c r="QK467"/>
      <c r="QL467"/>
      <c r="QM467"/>
      <c r="QN467"/>
      <c r="QO467"/>
      <c r="QP467"/>
      <c r="QQ467"/>
      <c r="QR467"/>
      <c r="QS467"/>
      <c r="QT467"/>
      <c r="QU467"/>
      <c r="QV467"/>
      <c r="QW467"/>
      <c r="QX467"/>
      <c r="QY467"/>
      <c r="QZ467"/>
      <c r="RA467"/>
      <c r="RB467"/>
      <c r="RC467"/>
      <c r="RD467"/>
      <c r="RE467"/>
      <c r="RF467"/>
      <c r="RG467"/>
      <c r="RH467"/>
      <c r="RI467"/>
      <c r="RJ467"/>
      <c r="RK467"/>
      <c r="RL467"/>
      <c r="RM467"/>
      <c r="RN467"/>
      <c r="RO467"/>
      <c r="RP467"/>
      <c r="RQ467"/>
    </row>
    <row r="468" spans="1:485" s="40" customFormat="1" x14ac:dyDescent="0.2">
      <c r="A468" s="46" t="s">
        <v>735</v>
      </c>
      <c r="B468" s="47" t="s">
        <v>736</v>
      </c>
      <c r="C468" s="47" t="s">
        <v>57</v>
      </c>
      <c r="D468" s="47" t="s">
        <v>740</v>
      </c>
      <c r="E468" s="26">
        <v>3056732</v>
      </c>
      <c r="F468" s="131">
        <v>2924044</v>
      </c>
      <c r="G468" s="2">
        <f t="shared" si="14"/>
        <v>-132688</v>
      </c>
      <c r="H468" s="44">
        <f t="shared" si="15"/>
        <v>-4.3400000000000001E-2</v>
      </c>
      <c r="I468" s="200" t="s">
        <v>870</v>
      </c>
      <c r="J468" s="202" t="s">
        <v>870</v>
      </c>
      <c r="K468"/>
      <c r="L468"/>
      <c r="M468" s="47"/>
      <c r="N468" s="47"/>
      <c r="O468" s="47"/>
      <c r="P468" s="47"/>
      <c r="Q468" s="205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  <c r="JD468"/>
      <c r="JE468"/>
      <c r="JF468"/>
      <c r="JG468"/>
      <c r="JH468"/>
      <c r="JI468"/>
      <c r="JJ468"/>
      <c r="JK468"/>
      <c r="JL468"/>
      <c r="JM468"/>
      <c r="JN468"/>
      <c r="JO468"/>
      <c r="JP468"/>
      <c r="JQ468"/>
      <c r="JR468"/>
      <c r="JS468"/>
      <c r="JT468"/>
      <c r="JU468"/>
      <c r="JV468"/>
      <c r="JW468"/>
      <c r="JX468"/>
      <c r="JY468"/>
      <c r="JZ468"/>
      <c r="KA468"/>
      <c r="KB468"/>
      <c r="KC468"/>
      <c r="KD468"/>
      <c r="KE468"/>
      <c r="KF468"/>
      <c r="KG468"/>
      <c r="KH468"/>
      <c r="KI468"/>
      <c r="KJ468"/>
      <c r="KK468"/>
      <c r="KL468"/>
      <c r="KM468"/>
      <c r="KN468"/>
      <c r="KO468"/>
      <c r="KP468"/>
      <c r="KQ468"/>
      <c r="KR468"/>
      <c r="KS468"/>
      <c r="KT468"/>
      <c r="KU468"/>
      <c r="KV468"/>
      <c r="KW468"/>
      <c r="KX468"/>
      <c r="KY468"/>
      <c r="KZ468"/>
      <c r="LA468"/>
      <c r="LB468"/>
      <c r="LC468"/>
      <c r="LD468"/>
      <c r="LE468"/>
      <c r="LF468"/>
      <c r="LG468"/>
      <c r="LH468"/>
      <c r="LI468"/>
      <c r="LJ468"/>
      <c r="LK468"/>
      <c r="LL468"/>
      <c r="LM468"/>
      <c r="LN468"/>
      <c r="LO468"/>
      <c r="LP468"/>
      <c r="LQ468"/>
      <c r="LR468"/>
      <c r="LS468"/>
      <c r="LT468"/>
      <c r="LU468"/>
      <c r="LV468"/>
      <c r="LW468"/>
      <c r="LX468"/>
      <c r="LY468"/>
      <c r="LZ468"/>
      <c r="MA468"/>
      <c r="MB468"/>
      <c r="MC468"/>
      <c r="MD468"/>
      <c r="ME468"/>
      <c r="MF468"/>
      <c r="MG468"/>
      <c r="MH468"/>
      <c r="MI468"/>
      <c r="MJ468"/>
      <c r="MK468"/>
      <c r="ML468"/>
      <c r="MM468"/>
      <c r="MN468"/>
      <c r="MO468"/>
      <c r="MP468"/>
      <c r="MQ468"/>
      <c r="MR468"/>
      <c r="MS468"/>
      <c r="MT468"/>
      <c r="MU468"/>
      <c r="MV468"/>
      <c r="MW468"/>
      <c r="MX468"/>
      <c r="MY468"/>
      <c r="MZ468"/>
      <c r="NA468"/>
      <c r="NB468"/>
      <c r="NC468"/>
      <c r="ND468"/>
      <c r="NE468"/>
      <c r="NF468"/>
      <c r="NG468"/>
      <c r="NH468"/>
      <c r="NI468"/>
      <c r="NJ468"/>
      <c r="NK468"/>
      <c r="NL468"/>
      <c r="NM468"/>
      <c r="NN468"/>
      <c r="NO468"/>
      <c r="NP468"/>
      <c r="NQ468"/>
      <c r="NR468"/>
      <c r="NS468"/>
      <c r="NT468"/>
      <c r="NU468"/>
      <c r="NV468"/>
      <c r="NW468"/>
      <c r="NX468"/>
      <c r="NY468"/>
      <c r="NZ468"/>
      <c r="OA468"/>
      <c r="OB468"/>
      <c r="OC468"/>
      <c r="OD468"/>
      <c r="OE468"/>
      <c r="OF468"/>
      <c r="OG468"/>
      <c r="OH468"/>
      <c r="OI468"/>
      <c r="OJ468"/>
      <c r="OK468"/>
      <c r="OL468"/>
      <c r="OM468"/>
      <c r="ON468"/>
      <c r="OO468"/>
      <c r="OP468"/>
      <c r="OQ468"/>
      <c r="OR468"/>
      <c r="OS468"/>
      <c r="OT468"/>
      <c r="OU468"/>
      <c r="OV468"/>
      <c r="OW468"/>
      <c r="OX468"/>
      <c r="OY468"/>
      <c r="OZ468"/>
      <c r="PA468"/>
      <c r="PB468"/>
      <c r="PC468"/>
      <c r="PD468"/>
      <c r="PE468"/>
      <c r="PF468"/>
      <c r="PG468"/>
      <c r="PH468"/>
      <c r="PI468"/>
      <c r="PJ468"/>
      <c r="PK468"/>
      <c r="PL468"/>
      <c r="PM468"/>
      <c r="PN468"/>
      <c r="PO468"/>
      <c r="PP468"/>
      <c r="PQ468"/>
      <c r="PR468"/>
      <c r="PS468"/>
      <c r="PT468"/>
      <c r="PU468"/>
      <c r="PV468"/>
      <c r="PW468"/>
      <c r="PX468"/>
      <c r="PY468"/>
      <c r="PZ468"/>
      <c r="QA468"/>
      <c r="QB468"/>
      <c r="QC468"/>
      <c r="QD468"/>
      <c r="QE468"/>
      <c r="QF468"/>
      <c r="QG468"/>
      <c r="QH468"/>
      <c r="QI468"/>
      <c r="QJ468"/>
      <c r="QK468"/>
      <c r="QL468"/>
      <c r="QM468"/>
      <c r="QN468"/>
      <c r="QO468"/>
      <c r="QP468"/>
      <c r="QQ468"/>
      <c r="QR468"/>
      <c r="QS468"/>
      <c r="QT468"/>
      <c r="QU468"/>
      <c r="QV468"/>
      <c r="QW468"/>
      <c r="QX468"/>
      <c r="QY468"/>
      <c r="QZ468"/>
      <c r="RA468"/>
      <c r="RB468"/>
      <c r="RC468"/>
      <c r="RD468"/>
      <c r="RE468"/>
      <c r="RF468"/>
      <c r="RG468"/>
      <c r="RH468"/>
      <c r="RI468"/>
      <c r="RJ468"/>
      <c r="RK468"/>
      <c r="RL468"/>
      <c r="RM468"/>
      <c r="RN468"/>
      <c r="RO468"/>
      <c r="RP468"/>
      <c r="RQ468"/>
    </row>
    <row r="469" spans="1:485" s="40" customFormat="1" x14ac:dyDescent="0.2">
      <c r="A469" s="46" t="s">
        <v>735</v>
      </c>
      <c r="B469" s="47" t="s">
        <v>736</v>
      </c>
      <c r="C469" s="47" t="s">
        <v>79</v>
      </c>
      <c r="D469" s="47" t="s">
        <v>741</v>
      </c>
      <c r="E469" s="26">
        <v>1025081</v>
      </c>
      <c r="F469" s="131">
        <v>1082465</v>
      </c>
      <c r="G469" s="2">
        <f t="shared" si="14"/>
        <v>57384</v>
      </c>
      <c r="H469" s="44">
        <f t="shared" si="15"/>
        <v>5.6000000000000001E-2</v>
      </c>
      <c r="I469" s="200" t="s">
        <v>870</v>
      </c>
      <c r="J469" s="202" t="s">
        <v>870</v>
      </c>
      <c r="K469"/>
      <c r="L469"/>
      <c r="M469" s="47"/>
      <c r="N469" s="47"/>
      <c r="O469" s="47"/>
      <c r="P469" s="47"/>
      <c r="Q469" s="205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  <c r="JD469"/>
      <c r="JE469"/>
      <c r="JF469"/>
      <c r="JG469"/>
      <c r="JH469"/>
      <c r="JI469"/>
      <c r="JJ469"/>
      <c r="JK469"/>
      <c r="JL469"/>
      <c r="JM469"/>
      <c r="JN469"/>
      <c r="JO469"/>
      <c r="JP469"/>
      <c r="JQ469"/>
      <c r="JR469"/>
      <c r="JS469"/>
      <c r="JT469"/>
      <c r="JU469"/>
      <c r="JV469"/>
      <c r="JW469"/>
      <c r="JX469"/>
      <c r="JY469"/>
      <c r="JZ469"/>
      <c r="KA469"/>
      <c r="KB469"/>
      <c r="KC469"/>
      <c r="KD469"/>
      <c r="KE469"/>
      <c r="KF469"/>
      <c r="KG469"/>
      <c r="KH469"/>
      <c r="KI469"/>
      <c r="KJ469"/>
      <c r="KK469"/>
      <c r="KL469"/>
      <c r="KM469"/>
      <c r="KN469"/>
      <c r="KO469"/>
      <c r="KP469"/>
      <c r="KQ469"/>
      <c r="KR469"/>
      <c r="KS469"/>
      <c r="KT469"/>
      <c r="KU469"/>
      <c r="KV469"/>
      <c r="KW469"/>
      <c r="KX469"/>
      <c r="KY469"/>
      <c r="KZ469"/>
      <c r="LA469"/>
      <c r="LB469"/>
      <c r="LC469"/>
      <c r="LD469"/>
      <c r="LE469"/>
      <c r="LF469"/>
      <c r="LG469"/>
      <c r="LH469"/>
      <c r="LI469"/>
      <c r="LJ469"/>
      <c r="LK469"/>
      <c r="LL469"/>
      <c r="LM469"/>
      <c r="LN469"/>
      <c r="LO469"/>
      <c r="LP469"/>
      <c r="LQ469"/>
      <c r="LR469"/>
      <c r="LS469"/>
      <c r="LT469"/>
      <c r="LU469"/>
      <c r="LV469"/>
      <c r="LW469"/>
      <c r="LX469"/>
      <c r="LY469"/>
      <c r="LZ469"/>
      <c r="MA469"/>
      <c r="MB469"/>
      <c r="MC469"/>
      <c r="MD469"/>
      <c r="ME469"/>
      <c r="MF469"/>
      <c r="MG469"/>
      <c r="MH469"/>
      <c r="MI469"/>
      <c r="MJ469"/>
      <c r="MK469"/>
      <c r="ML469"/>
      <c r="MM469"/>
      <c r="MN469"/>
      <c r="MO469"/>
      <c r="MP469"/>
      <c r="MQ469"/>
      <c r="MR469"/>
      <c r="MS469"/>
      <c r="MT469"/>
      <c r="MU469"/>
      <c r="MV469"/>
      <c r="MW469"/>
      <c r="MX469"/>
      <c r="MY469"/>
      <c r="MZ469"/>
      <c r="NA469"/>
      <c r="NB469"/>
      <c r="NC469"/>
      <c r="ND469"/>
      <c r="NE469"/>
      <c r="NF469"/>
      <c r="NG469"/>
      <c r="NH469"/>
      <c r="NI469"/>
      <c r="NJ469"/>
      <c r="NK469"/>
      <c r="NL469"/>
      <c r="NM469"/>
      <c r="NN469"/>
      <c r="NO469"/>
      <c r="NP469"/>
      <c r="NQ469"/>
      <c r="NR469"/>
      <c r="NS469"/>
      <c r="NT469"/>
      <c r="NU469"/>
      <c r="NV469"/>
      <c r="NW469"/>
      <c r="NX469"/>
      <c r="NY469"/>
      <c r="NZ469"/>
      <c r="OA469"/>
      <c r="OB469"/>
      <c r="OC469"/>
      <c r="OD469"/>
      <c r="OE469"/>
      <c r="OF469"/>
      <c r="OG469"/>
      <c r="OH469"/>
      <c r="OI469"/>
      <c r="OJ469"/>
      <c r="OK469"/>
      <c r="OL469"/>
      <c r="OM469"/>
      <c r="ON469"/>
      <c r="OO469"/>
      <c r="OP469"/>
      <c r="OQ469"/>
      <c r="OR469"/>
      <c r="OS469"/>
      <c r="OT469"/>
      <c r="OU469"/>
      <c r="OV469"/>
      <c r="OW469"/>
      <c r="OX469"/>
      <c r="OY469"/>
      <c r="OZ469"/>
      <c r="PA469"/>
      <c r="PB469"/>
      <c r="PC469"/>
      <c r="PD469"/>
      <c r="PE469"/>
      <c r="PF469"/>
      <c r="PG469"/>
      <c r="PH469"/>
      <c r="PI469"/>
      <c r="PJ469"/>
      <c r="PK469"/>
      <c r="PL469"/>
      <c r="PM469"/>
      <c r="PN469"/>
      <c r="PO469"/>
      <c r="PP469"/>
      <c r="PQ469"/>
      <c r="PR469"/>
      <c r="PS469"/>
      <c r="PT469"/>
      <c r="PU469"/>
      <c r="PV469"/>
      <c r="PW469"/>
      <c r="PX469"/>
      <c r="PY469"/>
      <c r="PZ469"/>
      <c r="QA469"/>
      <c r="QB469"/>
      <c r="QC469"/>
      <c r="QD469"/>
      <c r="QE469"/>
      <c r="QF469"/>
      <c r="QG469"/>
      <c r="QH469"/>
      <c r="QI469"/>
      <c r="QJ469"/>
      <c r="QK469"/>
      <c r="QL469"/>
      <c r="QM469"/>
      <c r="QN469"/>
      <c r="QO469"/>
      <c r="QP469"/>
      <c r="QQ469"/>
      <c r="QR469"/>
      <c r="QS469"/>
      <c r="QT469"/>
      <c r="QU469"/>
      <c r="QV469"/>
      <c r="QW469"/>
      <c r="QX469"/>
      <c r="QY469"/>
      <c r="QZ469"/>
      <c r="RA469"/>
      <c r="RB469"/>
      <c r="RC469"/>
      <c r="RD469"/>
      <c r="RE469"/>
      <c r="RF469"/>
      <c r="RG469"/>
      <c r="RH469"/>
      <c r="RI469"/>
      <c r="RJ469"/>
      <c r="RK469"/>
      <c r="RL469"/>
      <c r="RM469"/>
      <c r="RN469"/>
      <c r="RO469"/>
      <c r="RP469"/>
      <c r="RQ469"/>
    </row>
    <row r="470" spans="1:485" s="40" customFormat="1" x14ac:dyDescent="0.2">
      <c r="A470" s="46" t="s">
        <v>735</v>
      </c>
      <c r="B470" s="47" t="s">
        <v>736</v>
      </c>
      <c r="C470" s="47" t="s">
        <v>16</v>
      </c>
      <c r="D470" s="47" t="s">
        <v>742</v>
      </c>
      <c r="E470" s="26">
        <v>1532770</v>
      </c>
      <c r="F470" s="131">
        <v>1617388</v>
      </c>
      <c r="G470" s="2">
        <f t="shared" si="14"/>
        <v>84618</v>
      </c>
      <c r="H470" s="44">
        <f t="shared" si="15"/>
        <v>5.5199999999999999E-2</v>
      </c>
      <c r="I470" s="200" t="s">
        <v>870</v>
      </c>
      <c r="J470" s="202" t="s">
        <v>870</v>
      </c>
      <c r="K470"/>
      <c r="L470"/>
      <c r="M470" s="47"/>
      <c r="N470" s="47"/>
      <c r="O470" s="47"/>
      <c r="P470" s="47"/>
      <c r="Q470" s="205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  <c r="JD470"/>
      <c r="JE470"/>
      <c r="JF470"/>
      <c r="JG470"/>
      <c r="JH470"/>
      <c r="JI470"/>
      <c r="JJ470"/>
      <c r="JK470"/>
      <c r="JL470"/>
      <c r="JM470"/>
      <c r="JN470"/>
      <c r="JO470"/>
      <c r="JP470"/>
      <c r="JQ470"/>
      <c r="JR470"/>
      <c r="JS470"/>
      <c r="JT470"/>
      <c r="JU470"/>
      <c r="JV470"/>
      <c r="JW470"/>
      <c r="JX470"/>
      <c r="JY470"/>
      <c r="JZ470"/>
      <c r="KA470"/>
      <c r="KB470"/>
      <c r="KC470"/>
      <c r="KD470"/>
      <c r="KE470"/>
      <c r="KF470"/>
      <c r="KG470"/>
      <c r="KH470"/>
      <c r="KI470"/>
      <c r="KJ470"/>
      <c r="KK470"/>
      <c r="KL470"/>
      <c r="KM470"/>
      <c r="KN470"/>
      <c r="KO470"/>
      <c r="KP470"/>
      <c r="KQ470"/>
      <c r="KR470"/>
      <c r="KS470"/>
      <c r="KT470"/>
      <c r="KU470"/>
      <c r="KV470"/>
      <c r="KW470"/>
      <c r="KX470"/>
      <c r="KY470"/>
      <c r="KZ470"/>
      <c r="LA470"/>
      <c r="LB470"/>
      <c r="LC470"/>
      <c r="LD470"/>
      <c r="LE470"/>
      <c r="LF470"/>
      <c r="LG470"/>
      <c r="LH470"/>
      <c r="LI470"/>
      <c r="LJ470"/>
      <c r="LK470"/>
      <c r="LL470"/>
      <c r="LM470"/>
      <c r="LN470"/>
      <c r="LO470"/>
      <c r="LP470"/>
      <c r="LQ470"/>
      <c r="LR470"/>
      <c r="LS470"/>
      <c r="LT470"/>
      <c r="LU470"/>
      <c r="LV470"/>
      <c r="LW470"/>
      <c r="LX470"/>
      <c r="LY470"/>
      <c r="LZ470"/>
      <c r="MA470"/>
      <c r="MB470"/>
      <c r="MC470"/>
      <c r="MD470"/>
      <c r="ME470"/>
      <c r="MF470"/>
      <c r="MG470"/>
      <c r="MH470"/>
      <c r="MI470"/>
      <c r="MJ470"/>
      <c r="MK470"/>
      <c r="ML470"/>
      <c r="MM470"/>
      <c r="MN470"/>
      <c r="MO470"/>
      <c r="MP470"/>
      <c r="MQ470"/>
      <c r="MR470"/>
      <c r="MS470"/>
      <c r="MT470"/>
      <c r="MU470"/>
      <c r="MV470"/>
      <c r="MW470"/>
      <c r="MX470"/>
      <c r="MY470"/>
      <c r="MZ470"/>
      <c r="NA470"/>
      <c r="NB470"/>
      <c r="NC470"/>
      <c r="ND470"/>
      <c r="NE470"/>
      <c r="NF470"/>
      <c r="NG470"/>
      <c r="NH470"/>
      <c r="NI470"/>
      <c r="NJ470"/>
      <c r="NK470"/>
      <c r="NL470"/>
      <c r="NM470"/>
      <c r="NN470"/>
      <c r="NO470"/>
      <c r="NP470"/>
      <c r="NQ470"/>
      <c r="NR470"/>
      <c r="NS470"/>
      <c r="NT470"/>
      <c r="NU470"/>
      <c r="NV470"/>
      <c r="NW470"/>
      <c r="NX470"/>
      <c r="NY470"/>
      <c r="NZ470"/>
      <c r="OA470"/>
      <c r="OB470"/>
      <c r="OC470"/>
      <c r="OD470"/>
      <c r="OE470"/>
      <c r="OF470"/>
      <c r="OG470"/>
      <c r="OH470"/>
      <c r="OI470"/>
      <c r="OJ470"/>
      <c r="OK470"/>
      <c r="OL470"/>
      <c r="OM470"/>
      <c r="ON470"/>
      <c r="OO470"/>
      <c r="OP470"/>
      <c r="OQ470"/>
      <c r="OR470"/>
      <c r="OS470"/>
      <c r="OT470"/>
      <c r="OU470"/>
      <c r="OV470"/>
      <c r="OW470"/>
      <c r="OX470"/>
      <c r="OY470"/>
      <c r="OZ470"/>
      <c r="PA470"/>
      <c r="PB470"/>
      <c r="PC470"/>
      <c r="PD470"/>
      <c r="PE470"/>
      <c r="PF470"/>
      <c r="PG470"/>
      <c r="PH470"/>
      <c r="PI470"/>
      <c r="PJ470"/>
      <c r="PK470"/>
      <c r="PL470"/>
      <c r="PM470"/>
      <c r="PN470"/>
      <c r="PO470"/>
      <c r="PP470"/>
      <c r="PQ470"/>
      <c r="PR470"/>
      <c r="PS470"/>
      <c r="PT470"/>
      <c r="PU470"/>
      <c r="PV470"/>
      <c r="PW470"/>
      <c r="PX470"/>
      <c r="PY470"/>
      <c r="PZ470"/>
      <c r="QA470"/>
      <c r="QB470"/>
      <c r="QC470"/>
      <c r="QD470"/>
      <c r="QE470"/>
      <c r="QF470"/>
      <c r="QG470"/>
      <c r="QH470"/>
      <c r="QI470"/>
      <c r="QJ470"/>
      <c r="QK470"/>
      <c r="QL470"/>
      <c r="QM470"/>
      <c r="QN470"/>
      <c r="QO470"/>
      <c r="QP470"/>
      <c r="QQ470"/>
      <c r="QR470"/>
      <c r="QS470"/>
      <c r="QT470"/>
      <c r="QU470"/>
      <c r="QV470"/>
      <c r="QW470"/>
      <c r="QX470"/>
      <c r="QY470"/>
      <c r="QZ470"/>
      <c r="RA470"/>
      <c r="RB470"/>
      <c r="RC470"/>
      <c r="RD470"/>
      <c r="RE470"/>
      <c r="RF470"/>
      <c r="RG470"/>
      <c r="RH470"/>
      <c r="RI470"/>
      <c r="RJ470"/>
      <c r="RK470"/>
      <c r="RL470"/>
      <c r="RM470"/>
      <c r="RN470"/>
      <c r="RO470"/>
      <c r="RP470"/>
      <c r="RQ470"/>
    </row>
    <row r="471" spans="1:485" s="40" customFormat="1" x14ac:dyDescent="0.2">
      <c r="A471" s="46" t="s">
        <v>735</v>
      </c>
      <c r="B471" s="47" t="s">
        <v>736</v>
      </c>
      <c r="C471" s="47" t="s">
        <v>59</v>
      </c>
      <c r="D471" s="47" t="s">
        <v>743</v>
      </c>
      <c r="E471" s="26">
        <v>1228640</v>
      </c>
      <c r="F471" s="131">
        <v>1277914</v>
      </c>
      <c r="G471" s="2">
        <f t="shared" si="14"/>
        <v>49274</v>
      </c>
      <c r="H471" s="44">
        <f t="shared" si="15"/>
        <v>4.0099999999999997E-2</v>
      </c>
      <c r="I471" s="200" t="s">
        <v>870</v>
      </c>
      <c r="J471" s="202" t="s">
        <v>870</v>
      </c>
      <c r="K471"/>
      <c r="L471"/>
      <c r="M471" s="47"/>
      <c r="N471" s="47"/>
      <c r="O471" s="47"/>
      <c r="P471" s="47"/>
      <c r="Q471" s="205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  <c r="JD471"/>
      <c r="JE471"/>
      <c r="JF471"/>
      <c r="JG471"/>
      <c r="JH471"/>
      <c r="JI471"/>
      <c r="JJ471"/>
      <c r="JK471"/>
      <c r="JL471"/>
      <c r="JM471"/>
      <c r="JN471"/>
      <c r="JO471"/>
      <c r="JP471"/>
      <c r="JQ471"/>
      <c r="JR471"/>
      <c r="JS471"/>
      <c r="JT471"/>
      <c r="JU471"/>
      <c r="JV471"/>
      <c r="JW471"/>
      <c r="JX471"/>
      <c r="JY471"/>
      <c r="JZ471"/>
      <c r="KA471"/>
      <c r="KB471"/>
      <c r="KC471"/>
      <c r="KD471"/>
      <c r="KE471"/>
      <c r="KF471"/>
      <c r="KG471"/>
      <c r="KH471"/>
      <c r="KI471"/>
      <c r="KJ471"/>
      <c r="KK471"/>
      <c r="KL471"/>
      <c r="KM471"/>
      <c r="KN471"/>
      <c r="KO471"/>
      <c r="KP471"/>
      <c r="KQ471"/>
      <c r="KR471"/>
      <c r="KS471"/>
      <c r="KT471"/>
      <c r="KU471"/>
      <c r="KV471"/>
      <c r="KW471"/>
      <c r="KX471"/>
      <c r="KY471"/>
      <c r="KZ471"/>
      <c r="LA471"/>
      <c r="LB471"/>
      <c r="LC471"/>
      <c r="LD471"/>
      <c r="LE471"/>
      <c r="LF471"/>
      <c r="LG471"/>
      <c r="LH471"/>
      <c r="LI471"/>
      <c r="LJ471"/>
      <c r="LK471"/>
      <c r="LL471"/>
      <c r="LM471"/>
      <c r="LN471"/>
      <c r="LO471"/>
      <c r="LP471"/>
      <c r="LQ471"/>
      <c r="LR471"/>
      <c r="LS471"/>
      <c r="LT471"/>
      <c r="LU471"/>
      <c r="LV471"/>
      <c r="LW471"/>
      <c r="LX471"/>
      <c r="LY471"/>
      <c r="LZ471"/>
      <c r="MA471"/>
      <c r="MB471"/>
      <c r="MC471"/>
      <c r="MD471"/>
      <c r="ME471"/>
      <c r="MF471"/>
      <c r="MG471"/>
      <c r="MH471"/>
      <c r="MI471"/>
      <c r="MJ471"/>
      <c r="MK471"/>
      <c r="ML471"/>
      <c r="MM471"/>
      <c r="MN471"/>
      <c r="MO471"/>
      <c r="MP471"/>
      <c r="MQ471"/>
      <c r="MR471"/>
      <c r="MS471"/>
      <c r="MT471"/>
      <c r="MU471"/>
      <c r="MV471"/>
      <c r="MW471"/>
      <c r="MX471"/>
      <c r="MY471"/>
      <c r="MZ471"/>
      <c r="NA471"/>
      <c r="NB471"/>
      <c r="NC471"/>
      <c r="ND471"/>
      <c r="NE471"/>
      <c r="NF471"/>
      <c r="NG471"/>
      <c r="NH471"/>
      <c r="NI471"/>
      <c r="NJ471"/>
      <c r="NK471"/>
      <c r="NL471"/>
      <c r="NM471"/>
      <c r="NN471"/>
      <c r="NO471"/>
      <c r="NP471"/>
      <c r="NQ471"/>
      <c r="NR471"/>
      <c r="NS471"/>
      <c r="NT471"/>
      <c r="NU471"/>
      <c r="NV471"/>
      <c r="NW471"/>
      <c r="NX471"/>
      <c r="NY471"/>
      <c r="NZ471"/>
      <c r="OA471"/>
      <c r="OB471"/>
      <c r="OC471"/>
      <c r="OD471"/>
      <c r="OE471"/>
      <c r="OF471"/>
      <c r="OG471"/>
      <c r="OH471"/>
      <c r="OI471"/>
      <c r="OJ471"/>
      <c r="OK471"/>
      <c r="OL471"/>
      <c r="OM471"/>
      <c r="ON471"/>
      <c r="OO471"/>
      <c r="OP471"/>
      <c r="OQ471"/>
      <c r="OR471"/>
      <c r="OS471"/>
      <c r="OT471"/>
      <c r="OU471"/>
      <c r="OV471"/>
      <c r="OW471"/>
      <c r="OX471"/>
      <c r="OY471"/>
      <c r="OZ471"/>
      <c r="PA471"/>
      <c r="PB471"/>
      <c r="PC471"/>
      <c r="PD471"/>
      <c r="PE471"/>
      <c r="PF471"/>
      <c r="PG471"/>
      <c r="PH471"/>
      <c r="PI471"/>
      <c r="PJ471"/>
      <c r="PK471"/>
      <c r="PL471"/>
      <c r="PM471"/>
      <c r="PN471"/>
      <c r="PO471"/>
      <c r="PP471"/>
      <c r="PQ471"/>
      <c r="PR471"/>
      <c r="PS471"/>
      <c r="PT471"/>
      <c r="PU471"/>
      <c r="PV471"/>
      <c r="PW471"/>
      <c r="PX471"/>
      <c r="PY471"/>
      <c r="PZ471"/>
      <c r="QA471"/>
      <c r="QB471"/>
      <c r="QC471"/>
      <c r="QD471"/>
      <c r="QE471"/>
      <c r="QF471"/>
      <c r="QG471"/>
      <c r="QH471"/>
      <c r="QI471"/>
      <c r="QJ471"/>
      <c r="QK471"/>
      <c r="QL471"/>
      <c r="QM471"/>
      <c r="QN471"/>
      <c r="QO471"/>
      <c r="QP471"/>
      <c r="QQ471"/>
      <c r="QR471"/>
      <c r="QS471"/>
      <c r="QT471"/>
      <c r="QU471"/>
      <c r="QV471"/>
      <c r="QW471"/>
      <c r="QX471"/>
      <c r="QY471"/>
      <c r="QZ471"/>
      <c r="RA471"/>
      <c r="RB471"/>
      <c r="RC471"/>
      <c r="RD471"/>
      <c r="RE471"/>
      <c r="RF471"/>
      <c r="RG471"/>
      <c r="RH471"/>
      <c r="RI471"/>
      <c r="RJ471"/>
      <c r="RK471"/>
      <c r="RL471"/>
      <c r="RM471"/>
      <c r="RN471"/>
      <c r="RO471"/>
      <c r="RP471"/>
      <c r="RQ471"/>
    </row>
    <row r="472" spans="1:485" s="40" customFormat="1" x14ac:dyDescent="0.2">
      <c r="A472" s="46" t="s">
        <v>735</v>
      </c>
      <c r="B472" s="47" t="s">
        <v>736</v>
      </c>
      <c r="C472" s="47" t="s">
        <v>37</v>
      </c>
      <c r="D472" s="47" t="s">
        <v>744</v>
      </c>
      <c r="E472" s="26">
        <v>1348466</v>
      </c>
      <c r="F472" s="131">
        <v>1402123</v>
      </c>
      <c r="G472" s="2">
        <f t="shared" si="14"/>
        <v>53657</v>
      </c>
      <c r="H472" s="44">
        <f t="shared" si="15"/>
        <v>3.9800000000000002E-2</v>
      </c>
      <c r="I472" s="200" t="s">
        <v>870</v>
      </c>
      <c r="J472" s="202" t="s">
        <v>870</v>
      </c>
      <c r="K472"/>
      <c r="L472"/>
      <c r="M472" s="47"/>
      <c r="N472" s="47"/>
      <c r="O472" s="47"/>
      <c r="P472" s="47"/>
      <c r="Q472" s="205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  <c r="JD472"/>
      <c r="JE472"/>
      <c r="JF472"/>
      <c r="JG472"/>
      <c r="JH472"/>
      <c r="JI472"/>
      <c r="JJ472"/>
      <c r="JK472"/>
      <c r="JL472"/>
      <c r="JM472"/>
      <c r="JN472"/>
      <c r="JO472"/>
      <c r="JP472"/>
      <c r="JQ472"/>
      <c r="JR472"/>
      <c r="JS472"/>
      <c r="JT472"/>
      <c r="JU472"/>
      <c r="JV472"/>
      <c r="JW472"/>
      <c r="JX472"/>
      <c r="JY472"/>
      <c r="JZ472"/>
      <c r="KA472"/>
      <c r="KB472"/>
      <c r="KC472"/>
      <c r="KD472"/>
      <c r="KE472"/>
      <c r="KF472"/>
      <c r="KG472"/>
      <c r="KH472"/>
      <c r="KI472"/>
      <c r="KJ472"/>
      <c r="KK472"/>
      <c r="KL472"/>
      <c r="KM472"/>
      <c r="KN472"/>
      <c r="KO472"/>
      <c r="KP472"/>
      <c r="KQ472"/>
      <c r="KR472"/>
      <c r="KS472"/>
      <c r="KT472"/>
      <c r="KU472"/>
      <c r="KV472"/>
      <c r="KW472"/>
      <c r="KX472"/>
      <c r="KY472"/>
      <c r="KZ472"/>
      <c r="LA472"/>
      <c r="LB472"/>
      <c r="LC472"/>
      <c r="LD472"/>
      <c r="LE472"/>
      <c r="LF472"/>
      <c r="LG472"/>
      <c r="LH472"/>
      <c r="LI472"/>
      <c r="LJ472"/>
      <c r="LK472"/>
      <c r="LL472"/>
      <c r="LM472"/>
      <c r="LN472"/>
      <c r="LO472"/>
      <c r="LP472"/>
      <c r="LQ472"/>
      <c r="LR472"/>
      <c r="LS472"/>
      <c r="LT472"/>
      <c r="LU472"/>
      <c r="LV472"/>
      <c r="LW472"/>
      <c r="LX472"/>
      <c r="LY472"/>
      <c r="LZ472"/>
      <c r="MA472"/>
      <c r="MB472"/>
      <c r="MC472"/>
      <c r="MD472"/>
      <c r="ME472"/>
      <c r="MF472"/>
      <c r="MG472"/>
      <c r="MH472"/>
      <c r="MI472"/>
      <c r="MJ472"/>
      <c r="MK472"/>
      <c r="ML472"/>
      <c r="MM472"/>
      <c r="MN472"/>
      <c r="MO472"/>
      <c r="MP472"/>
      <c r="MQ472"/>
      <c r="MR472"/>
      <c r="MS472"/>
      <c r="MT472"/>
      <c r="MU472"/>
      <c r="MV472"/>
      <c r="MW472"/>
      <c r="MX472"/>
      <c r="MY472"/>
      <c r="MZ472"/>
      <c r="NA472"/>
      <c r="NB472"/>
      <c r="NC472"/>
      <c r="ND472"/>
      <c r="NE472"/>
      <c r="NF472"/>
      <c r="NG472"/>
      <c r="NH472"/>
      <c r="NI472"/>
      <c r="NJ472"/>
      <c r="NK472"/>
      <c r="NL472"/>
      <c r="NM472"/>
      <c r="NN472"/>
      <c r="NO472"/>
      <c r="NP472"/>
      <c r="NQ472"/>
      <c r="NR472"/>
      <c r="NS472"/>
      <c r="NT472"/>
      <c r="NU472"/>
      <c r="NV472"/>
      <c r="NW472"/>
      <c r="NX472"/>
      <c r="NY472"/>
      <c r="NZ472"/>
      <c r="OA472"/>
      <c r="OB472"/>
      <c r="OC472"/>
      <c r="OD472"/>
      <c r="OE472"/>
      <c r="OF472"/>
      <c r="OG472"/>
      <c r="OH472"/>
      <c r="OI472"/>
      <c r="OJ472"/>
      <c r="OK472"/>
      <c r="OL472"/>
      <c r="OM472"/>
      <c r="ON472"/>
      <c r="OO472"/>
      <c r="OP472"/>
      <c r="OQ472"/>
      <c r="OR472"/>
      <c r="OS472"/>
      <c r="OT472"/>
      <c r="OU472"/>
      <c r="OV472"/>
      <c r="OW472"/>
      <c r="OX472"/>
      <c r="OY472"/>
      <c r="OZ472"/>
      <c r="PA472"/>
      <c r="PB472"/>
      <c r="PC472"/>
      <c r="PD472"/>
      <c r="PE472"/>
      <c r="PF472"/>
      <c r="PG472"/>
      <c r="PH472"/>
      <c r="PI472"/>
      <c r="PJ472"/>
      <c r="PK472"/>
      <c r="PL472"/>
      <c r="PM472"/>
      <c r="PN472"/>
      <c r="PO472"/>
      <c r="PP472"/>
      <c r="PQ472"/>
      <c r="PR472"/>
      <c r="PS472"/>
      <c r="PT472"/>
      <c r="PU472"/>
      <c r="PV472"/>
      <c r="PW472"/>
      <c r="PX472"/>
      <c r="PY472"/>
      <c r="PZ472"/>
      <c r="QA472"/>
      <c r="QB472"/>
      <c r="QC472"/>
      <c r="QD472"/>
      <c r="QE472"/>
      <c r="QF472"/>
      <c r="QG472"/>
      <c r="QH472"/>
      <c r="QI472"/>
      <c r="QJ472"/>
      <c r="QK472"/>
      <c r="QL472"/>
      <c r="QM472"/>
      <c r="QN472"/>
      <c r="QO472"/>
      <c r="QP472"/>
      <c r="QQ472"/>
      <c r="QR472"/>
      <c r="QS472"/>
      <c r="QT472"/>
      <c r="QU472"/>
      <c r="QV472"/>
      <c r="QW472"/>
      <c r="QX472"/>
      <c r="QY472"/>
      <c r="QZ472"/>
      <c r="RA472"/>
      <c r="RB472"/>
      <c r="RC472"/>
      <c r="RD472"/>
      <c r="RE472"/>
      <c r="RF472"/>
      <c r="RG472"/>
      <c r="RH472"/>
      <c r="RI472"/>
      <c r="RJ472"/>
      <c r="RK472"/>
      <c r="RL472"/>
      <c r="RM472"/>
      <c r="RN472"/>
      <c r="RO472"/>
      <c r="RP472"/>
      <c r="RQ472"/>
    </row>
    <row r="473" spans="1:485" s="40" customFormat="1" x14ac:dyDescent="0.2">
      <c r="A473" s="46" t="s">
        <v>735</v>
      </c>
      <c r="B473" s="47" t="s">
        <v>736</v>
      </c>
      <c r="C473" s="47" t="s">
        <v>185</v>
      </c>
      <c r="D473" s="47" t="s">
        <v>745</v>
      </c>
      <c r="E473" s="26">
        <v>785417</v>
      </c>
      <c r="F473" s="131">
        <v>924231</v>
      </c>
      <c r="G473" s="2">
        <f t="shared" si="14"/>
        <v>138814</v>
      </c>
      <c r="H473" s="44">
        <f t="shared" si="15"/>
        <v>0.1767</v>
      </c>
      <c r="I473" s="200" t="s">
        <v>870</v>
      </c>
      <c r="J473" s="202" t="s">
        <v>870</v>
      </c>
      <c r="K473"/>
      <c r="L473"/>
      <c r="M473" s="47"/>
      <c r="N473" s="47"/>
      <c r="O473" s="47"/>
      <c r="P473" s="47"/>
      <c r="Q473" s="205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  <c r="JD473"/>
      <c r="JE473"/>
      <c r="JF473"/>
      <c r="JG473"/>
      <c r="JH473"/>
      <c r="JI473"/>
      <c r="JJ473"/>
      <c r="JK473"/>
      <c r="JL473"/>
      <c r="JM473"/>
      <c r="JN473"/>
      <c r="JO473"/>
      <c r="JP473"/>
      <c r="JQ473"/>
      <c r="JR473"/>
      <c r="JS473"/>
      <c r="JT473"/>
      <c r="JU473"/>
      <c r="JV473"/>
      <c r="JW473"/>
      <c r="JX473"/>
      <c r="JY473"/>
      <c r="JZ473"/>
      <c r="KA473"/>
      <c r="KB473"/>
      <c r="KC473"/>
      <c r="KD473"/>
      <c r="KE473"/>
      <c r="KF473"/>
      <c r="KG473"/>
      <c r="KH473"/>
      <c r="KI473"/>
      <c r="KJ473"/>
      <c r="KK473"/>
      <c r="KL473"/>
      <c r="KM473"/>
      <c r="KN473"/>
      <c r="KO473"/>
      <c r="KP473"/>
      <c r="KQ473"/>
      <c r="KR473"/>
      <c r="KS473"/>
      <c r="KT473"/>
      <c r="KU473"/>
      <c r="KV473"/>
      <c r="KW473"/>
      <c r="KX473"/>
      <c r="KY473"/>
      <c r="KZ473"/>
      <c r="LA473"/>
      <c r="LB473"/>
      <c r="LC473"/>
      <c r="LD473"/>
      <c r="LE473"/>
      <c r="LF473"/>
      <c r="LG473"/>
      <c r="LH473"/>
      <c r="LI473"/>
      <c r="LJ473"/>
      <c r="LK473"/>
      <c r="LL473"/>
      <c r="LM473"/>
      <c r="LN473"/>
      <c r="LO473"/>
      <c r="LP473"/>
      <c r="LQ473"/>
      <c r="LR473"/>
      <c r="LS473"/>
      <c r="LT473"/>
      <c r="LU473"/>
      <c r="LV473"/>
      <c r="LW473"/>
      <c r="LX473"/>
      <c r="LY473"/>
      <c r="LZ473"/>
      <c r="MA473"/>
      <c r="MB473"/>
      <c r="MC473"/>
      <c r="MD473"/>
      <c r="ME473"/>
      <c r="MF473"/>
      <c r="MG473"/>
      <c r="MH473"/>
      <c r="MI473"/>
      <c r="MJ473"/>
      <c r="MK473"/>
      <c r="ML473"/>
      <c r="MM473"/>
      <c r="MN473"/>
      <c r="MO473"/>
      <c r="MP473"/>
      <c r="MQ473"/>
      <c r="MR473"/>
      <c r="MS473"/>
      <c r="MT473"/>
      <c r="MU473"/>
      <c r="MV473"/>
      <c r="MW473"/>
      <c r="MX473"/>
      <c r="MY473"/>
      <c r="MZ473"/>
      <c r="NA473"/>
      <c r="NB473"/>
      <c r="NC473"/>
      <c r="ND473"/>
      <c r="NE473"/>
      <c r="NF473"/>
      <c r="NG473"/>
      <c r="NH473"/>
      <c r="NI473"/>
      <c r="NJ473"/>
      <c r="NK473"/>
      <c r="NL473"/>
      <c r="NM473"/>
      <c r="NN473"/>
      <c r="NO473"/>
      <c r="NP473"/>
      <c r="NQ473"/>
      <c r="NR473"/>
      <c r="NS473"/>
      <c r="NT473"/>
      <c r="NU473"/>
      <c r="NV473"/>
      <c r="NW473"/>
      <c r="NX473"/>
      <c r="NY473"/>
      <c r="NZ473"/>
      <c r="OA473"/>
      <c r="OB473"/>
      <c r="OC473"/>
      <c r="OD473"/>
      <c r="OE473"/>
      <c r="OF473"/>
      <c r="OG473"/>
      <c r="OH473"/>
      <c r="OI473"/>
      <c r="OJ473"/>
      <c r="OK473"/>
      <c r="OL473"/>
      <c r="OM473"/>
      <c r="ON473"/>
      <c r="OO473"/>
      <c r="OP473"/>
      <c r="OQ473"/>
      <c r="OR473"/>
      <c r="OS473"/>
      <c r="OT473"/>
      <c r="OU473"/>
      <c r="OV473"/>
      <c r="OW473"/>
      <c r="OX473"/>
      <c r="OY473"/>
      <c r="OZ473"/>
      <c r="PA473"/>
      <c r="PB473"/>
      <c r="PC473"/>
      <c r="PD473"/>
      <c r="PE473"/>
      <c r="PF473"/>
      <c r="PG473"/>
      <c r="PH473"/>
      <c r="PI473"/>
      <c r="PJ473"/>
      <c r="PK473"/>
      <c r="PL473"/>
      <c r="PM473"/>
      <c r="PN473"/>
      <c r="PO473"/>
      <c r="PP473"/>
      <c r="PQ473"/>
      <c r="PR473"/>
      <c r="PS473"/>
      <c r="PT473"/>
      <c r="PU473"/>
      <c r="PV473"/>
      <c r="PW473"/>
      <c r="PX473"/>
      <c r="PY473"/>
      <c r="PZ473"/>
      <c r="QA473"/>
      <c r="QB473"/>
      <c r="QC473"/>
      <c r="QD473"/>
      <c r="QE473"/>
      <c r="QF473"/>
      <c r="QG473"/>
      <c r="QH473"/>
      <c r="QI473"/>
      <c r="QJ473"/>
      <c r="QK473"/>
      <c r="QL473"/>
      <c r="QM473"/>
      <c r="QN473"/>
      <c r="QO473"/>
      <c r="QP473"/>
      <c r="QQ473"/>
      <c r="QR473"/>
      <c r="QS473"/>
      <c r="QT473"/>
      <c r="QU473"/>
      <c r="QV473"/>
      <c r="QW473"/>
      <c r="QX473"/>
      <c r="QY473"/>
      <c r="QZ473"/>
      <c r="RA473"/>
      <c r="RB473"/>
      <c r="RC473"/>
      <c r="RD473"/>
      <c r="RE473"/>
      <c r="RF473"/>
      <c r="RG473"/>
      <c r="RH473"/>
      <c r="RI473"/>
      <c r="RJ473"/>
      <c r="RK473"/>
      <c r="RL473"/>
      <c r="RM473"/>
      <c r="RN473"/>
      <c r="RO473"/>
      <c r="RP473"/>
      <c r="RQ473"/>
    </row>
    <row r="474" spans="1:485" s="40" customFormat="1" x14ac:dyDescent="0.2">
      <c r="A474" s="46" t="s">
        <v>735</v>
      </c>
      <c r="B474" s="47" t="s">
        <v>736</v>
      </c>
      <c r="C474" s="47" t="s">
        <v>369</v>
      </c>
      <c r="D474" s="47" t="s">
        <v>746</v>
      </c>
      <c r="E474" s="26">
        <v>1325599</v>
      </c>
      <c r="F474" s="131">
        <v>1371295</v>
      </c>
      <c r="G474" s="2">
        <f t="shared" si="14"/>
        <v>45696</v>
      </c>
      <c r="H474" s="44">
        <f t="shared" si="15"/>
        <v>3.4500000000000003E-2</v>
      </c>
      <c r="I474" s="200" t="s">
        <v>870</v>
      </c>
      <c r="J474" s="202" t="s">
        <v>870</v>
      </c>
      <c r="K474"/>
      <c r="L474"/>
      <c r="M474" s="47"/>
      <c r="N474" s="47"/>
      <c r="O474" s="47"/>
      <c r="P474" s="47"/>
      <c r="Q474" s="205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  <c r="JD474"/>
      <c r="JE474"/>
      <c r="JF474"/>
      <c r="JG474"/>
      <c r="JH474"/>
      <c r="JI474"/>
      <c r="JJ474"/>
      <c r="JK474"/>
      <c r="JL474"/>
      <c r="JM474"/>
      <c r="JN474"/>
      <c r="JO474"/>
      <c r="JP474"/>
      <c r="JQ474"/>
      <c r="JR474"/>
      <c r="JS474"/>
      <c r="JT474"/>
      <c r="JU474"/>
      <c r="JV474"/>
      <c r="JW474"/>
      <c r="JX474"/>
      <c r="JY474"/>
      <c r="JZ474"/>
      <c r="KA474"/>
      <c r="KB474"/>
      <c r="KC474"/>
      <c r="KD474"/>
      <c r="KE474"/>
      <c r="KF474"/>
      <c r="KG474"/>
      <c r="KH474"/>
      <c r="KI474"/>
      <c r="KJ474"/>
      <c r="KK474"/>
      <c r="KL474"/>
      <c r="KM474"/>
      <c r="KN474"/>
      <c r="KO474"/>
      <c r="KP474"/>
      <c r="KQ474"/>
      <c r="KR474"/>
      <c r="KS474"/>
      <c r="KT474"/>
      <c r="KU474"/>
      <c r="KV474"/>
      <c r="KW474"/>
      <c r="KX474"/>
      <c r="KY474"/>
      <c r="KZ474"/>
      <c r="LA474"/>
      <c r="LB474"/>
      <c r="LC474"/>
      <c r="LD474"/>
      <c r="LE474"/>
      <c r="LF474"/>
      <c r="LG474"/>
      <c r="LH474"/>
      <c r="LI474"/>
      <c r="LJ474"/>
      <c r="LK474"/>
      <c r="LL474"/>
      <c r="LM474"/>
      <c r="LN474"/>
      <c r="LO474"/>
      <c r="LP474"/>
      <c r="LQ474"/>
      <c r="LR474"/>
      <c r="LS474"/>
      <c r="LT474"/>
      <c r="LU474"/>
      <c r="LV474"/>
      <c r="LW474"/>
      <c r="LX474"/>
      <c r="LY474"/>
      <c r="LZ474"/>
      <c r="MA474"/>
      <c r="MB474"/>
      <c r="MC474"/>
      <c r="MD474"/>
      <c r="ME474"/>
      <c r="MF474"/>
      <c r="MG474"/>
      <c r="MH474"/>
      <c r="MI474"/>
      <c r="MJ474"/>
      <c r="MK474"/>
      <c r="ML474"/>
      <c r="MM474"/>
      <c r="MN474"/>
      <c r="MO474"/>
      <c r="MP474"/>
      <c r="MQ474"/>
      <c r="MR474"/>
      <c r="MS474"/>
      <c r="MT474"/>
      <c r="MU474"/>
      <c r="MV474"/>
      <c r="MW474"/>
      <c r="MX474"/>
      <c r="MY474"/>
      <c r="MZ474"/>
      <c r="NA474"/>
      <c r="NB474"/>
      <c r="NC474"/>
      <c r="ND474"/>
      <c r="NE474"/>
      <c r="NF474"/>
      <c r="NG474"/>
      <c r="NH474"/>
      <c r="NI474"/>
      <c r="NJ474"/>
      <c r="NK474"/>
      <c r="NL474"/>
      <c r="NM474"/>
      <c r="NN474"/>
      <c r="NO474"/>
      <c r="NP474"/>
      <c r="NQ474"/>
      <c r="NR474"/>
      <c r="NS474"/>
      <c r="NT474"/>
      <c r="NU474"/>
      <c r="NV474"/>
      <c r="NW474"/>
      <c r="NX474"/>
      <c r="NY474"/>
      <c r="NZ474"/>
      <c r="OA474"/>
      <c r="OB474"/>
      <c r="OC474"/>
      <c r="OD474"/>
      <c r="OE474"/>
      <c r="OF474"/>
      <c r="OG474"/>
      <c r="OH474"/>
      <c r="OI474"/>
      <c r="OJ474"/>
      <c r="OK474"/>
      <c r="OL474"/>
      <c r="OM474"/>
      <c r="ON474"/>
      <c r="OO474"/>
      <c r="OP474"/>
      <c r="OQ474"/>
      <c r="OR474"/>
      <c r="OS474"/>
      <c r="OT474"/>
      <c r="OU474"/>
      <c r="OV474"/>
      <c r="OW474"/>
      <c r="OX474"/>
      <c r="OY474"/>
      <c r="OZ474"/>
      <c r="PA474"/>
      <c r="PB474"/>
      <c r="PC474"/>
      <c r="PD474"/>
      <c r="PE474"/>
      <c r="PF474"/>
      <c r="PG474"/>
      <c r="PH474"/>
      <c r="PI474"/>
      <c r="PJ474"/>
      <c r="PK474"/>
      <c r="PL474"/>
      <c r="PM474"/>
      <c r="PN474"/>
      <c r="PO474"/>
      <c r="PP474"/>
      <c r="PQ474"/>
      <c r="PR474"/>
      <c r="PS474"/>
      <c r="PT474"/>
      <c r="PU474"/>
      <c r="PV474"/>
      <c r="PW474"/>
      <c r="PX474"/>
      <c r="PY474"/>
      <c r="PZ474"/>
      <c r="QA474"/>
      <c r="QB474"/>
      <c r="QC474"/>
      <c r="QD474"/>
      <c r="QE474"/>
      <c r="QF474"/>
      <c r="QG474"/>
      <c r="QH474"/>
      <c r="QI474"/>
      <c r="QJ474"/>
      <c r="QK474"/>
      <c r="QL474"/>
      <c r="QM474"/>
      <c r="QN474"/>
      <c r="QO474"/>
      <c r="QP474"/>
      <c r="QQ474"/>
      <c r="QR474"/>
      <c r="QS474"/>
      <c r="QT474"/>
      <c r="QU474"/>
      <c r="QV474"/>
      <c r="QW474"/>
      <c r="QX474"/>
      <c r="QY474"/>
      <c r="QZ474"/>
      <c r="RA474"/>
      <c r="RB474"/>
      <c r="RC474"/>
      <c r="RD474"/>
      <c r="RE474"/>
      <c r="RF474"/>
      <c r="RG474"/>
      <c r="RH474"/>
      <c r="RI474"/>
      <c r="RJ474"/>
      <c r="RK474"/>
      <c r="RL474"/>
      <c r="RM474"/>
      <c r="RN474"/>
      <c r="RO474"/>
      <c r="RP474"/>
      <c r="RQ474"/>
    </row>
    <row r="475" spans="1:485" s="40" customFormat="1" x14ac:dyDescent="0.2">
      <c r="A475" s="46" t="s">
        <v>735</v>
      </c>
      <c r="B475" s="47" t="s">
        <v>736</v>
      </c>
      <c r="C475" s="47" t="s">
        <v>39</v>
      </c>
      <c r="D475" s="47" t="s">
        <v>747</v>
      </c>
      <c r="E475" s="26">
        <v>467791</v>
      </c>
      <c r="F475" s="131">
        <v>383441</v>
      </c>
      <c r="G475" s="2">
        <f t="shared" si="14"/>
        <v>-84350</v>
      </c>
      <c r="H475" s="44">
        <f t="shared" si="15"/>
        <v>-0.18029999999999999</v>
      </c>
      <c r="I475" s="200" t="s">
        <v>870</v>
      </c>
      <c r="J475" s="202" t="s">
        <v>870</v>
      </c>
      <c r="K475"/>
      <c r="L475"/>
      <c r="M475" s="47"/>
      <c r="N475" s="47"/>
      <c r="O475" s="47"/>
      <c r="P475" s="47"/>
      <c r="Q475" s="20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  <c r="JD475"/>
      <c r="JE475"/>
      <c r="JF475"/>
      <c r="JG475"/>
      <c r="JH475"/>
      <c r="JI475"/>
      <c r="JJ475"/>
      <c r="JK475"/>
      <c r="JL475"/>
      <c r="JM475"/>
      <c r="JN475"/>
      <c r="JO475"/>
      <c r="JP475"/>
      <c r="JQ475"/>
      <c r="JR475"/>
      <c r="JS475"/>
      <c r="JT475"/>
      <c r="JU475"/>
      <c r="JV475"/>
      <c r="JW475"/>
      <c r="JX475"/>
      <c r="JY475"/>
      <c r="JZ475"/>
      <c r="KA475"/>
      <c r="KB475"/>
      <c r="KC475"/>
      <c r="KD475"/>
      <c r="KE475"/>
      <c r="KF475"/>
      <c r="KG475"/>
      <c r="KH475"/>
      <c r="KI475"/>
      <c r="KJ475"/>
      <c r="KK475"/>
      <c r="KL475"/>
      <c r="KM475"/>
      <c r="KN475"/>
      <c r="KO475"/>
      <c r="KP475"/>
      <c r="KQ475"/>
      <c r="KR475"/>
      <c r="KS475"/>
      <c r="KT475"/>
      <c r="KU475"/>
      <c r="KV475"/>
      <c r="KW475"/>
      <c r="KX475"/>
      <c r="KY475"/>
      <c r="KZ475"/>
      <c r="LA475"/>
      <c r="LB475"/>
      <c r="LC475"/>
      <c r="LD475"/>
      <c r="LE475"/>
      <c r="LF475"/>
      <c r="LG475"/>
      <c r="LH475"/>
      <c r="LI475"/>
      <c r="LJ475"/>
      <c r="LK475"/>
      <c r="LL475"/>
      <c r="LM475"/>
      <c r="LN475"/>
      <c r="LO475"/>
      <c r="LP475"/>
      <c r="LQ475"/>
      <c r="LR475"/>
      <c r="LS475"/>
      <c r="LT475"/>
      <c r="LU475"/>
      <c r="LV475"/>
      <c r="LW475"/>
      <c r="LX475"/>
      <c r="LY475"/>
      <c r="LZ475"/>
      <c r="MA475"/>
      <c r="MB475"/>
      <c r="MC475"/>
      <c r="MD475"/>
      <c r="ME475"/>
      <c r="MF475"/>
      <c r="MG475"/>
      <c r="MH475"/>
      <c r="MI475"/>
      <c r="MJ475"/>
      <c r="MK475"/>
      <c r="ML475"/>
      <c r="MM475"/>
      <c r="MN475"/>
      <c r="MO475"/>
      <c r="MP475"/>
      <c r="MQ475"/>
      <c r="MR475"/>
      <c r="MS475"/>
      <c r="MT475"/>
      <c r="MU475"/>
      <c r="MV475"/>
      <c r="MW475"/>
      <c r="MX475"/>
      <c r="MY475"/>
      <c r="MZ475"/>
      <c r="NA475"/>
      <c r="NB475"/>
      <c r="NC475"/>
      <c r="ND475"/>
      <c r="NE475"/>
      <c r="NF475"/>
      <c r="NG475"/>
      <c r="NH475"/>
      <c r="NI475"/>
      <c r="NJ475"/>
      <c r="NK475"/>
      <c r="NL475"/>
      <c r="NM475"/>
      <c r="NN475"/>
      <c r="NO475"/>
      <c r="NP475"/>
      <c r="NQ475"/>
      <c r="NR475"/>
      <c r="NS475"/>
      <c r="NT475"/>
      <c r="NU475"/>
      <c r="NV475"/>
      <c r="NW475"/>
      <c r="NX475"/>
      <c r="NY475"/>
      <c r="NZ475"/>
      <c r="OA475"/>
      <c r="OB475"/>
      <c r="OC475"/>
      <c r="OD475"/>
      <c r="OE475"/>
      <c r="OF475"/>
      <c r="OG475"/>
      <c r="OH475"/>
      <c r="OI475"/>
      <c r="OJ475"/>
      <c r="OK475"/>
      <c r="OL475"/>
      <c r="OM475"/>
      <c r="ON475"/>
      <c r="OO475"/>
      <c r="OP475"/>
      <c r="OQ475"/>
      <c r="OR475"/>
      <c r="OS475"/>
      <c r="OT475"/>
      <c r="OU475"/>
      <c r="OV475"/>
      <c r="OW475"/>
      <c r="OX475"/>
      <c r="OY475"/>
      <c r="OZ475"/>
      <c r="PA475"/>
      <c r="PB475"/>
      <c r="PC475"/>
      <c r="PD475"/>
      <c r="PE475"/>
      <c r="PF475"/>
      <c r="PG475"/>
      <c r="PH475"/>
      <c r="PI475"/>
      <c r="PJ475"/>
      <c r="PK475"/>
      <c r="PL475"/>
      <c r="PM475"/>
      <c r="PN475"/>
      <c r="PO475"/>
      <c r="PP475"/>
      <c r="PQ475"/>
      <c r="PR475"/>
      <c r="PS475"/>
      <c r="PT475"/>
      <c r="PU475"/>
      <c r="PV475"/>
      <c r="PW475"/>
      <c r="PX475"/>
      <c r="PY475"/>
      <c r="PZ475"/>
      <c r="QA475"/>
      <c r="QB475"/>
      <c r="QC475"/>
      <c r="QD475"/>
      <c r="QE475"/>
      <c r="QF475"/>
      <c r="QG475"/>
      <c r="QH475"/>
      <c r="QI475"/>
      <c r="QJ475"/>
      <c r="QK475"/>
      <c r="QL475"/>
      <c r="QM475"/>
      <c r="QN475"/>
      <c r="QO475"/>
      <c r="QP475"/>
      <c r="QQ475"/>
      <c r="QR475"/>
      <c r="QS475"/>
      <c r="QT475"/>
      <c r="QU475"/>
      <c r="QV475"/>
      <c r="QW475"/>
      <c r="QX475"/>
      <c r="QY475"/>
      <c r="QZ475"/>
      <c r="RA475"/>
      <c r="RB475"/>
      <c r="RC475"/>
      <c r="RD475"/>
      <c r="RE475"/>
      <c r="RF475"/>
      <c r="RG475"/>
      <c r="RH475"/>
      <c r="RI475"/>
      <c r="RJ475"/>
      <c r="RK475"/>
      <c r="RL475"/>
      <c r="RM475"/>
      <c r="RN475"/>
      <c r="RO475"/>
      <c r="RP475"/>
      <c r="RQ475"/>
    </row>
    <row r="476" spans="1:485" s="40" customFormat="1" x14ac:dyDescent="0.2">
      <c r="A476" s="46" t="s">
        <v>748</v>
      </c>
      <c r="B476" s="47" t="s">
        <v>749</v>
      </c>
      <c r="C476" s="47" t="s">
        <v>230</v>
      </c>
      <c r="D476" s="47" t="s">
        <v>750</v>
      </c>
      <c r="E476" s="26">
        <v>1694465</v>
      </c>
      <c r="F476" s="131">
        <v>1772976</v>
      </c>
      <c r="G476" s="2">
        <f t="shared" si="14"/>
        <v>78511</v>
      </c>
      <c r="H476" s="44">
        <f t="shared" si="15"/>
        <v>4.6300000000000001E-2</v>
      </c>
      <c r="I476" s="200" t="s">
        <v>870</v>
      </c>
      <c r="J476" s="202" t="s">
        <v>870</v>
      </c>
      <c r="K476"/>
      <c r="L476"/>
      <c r="M476" s="47"/>
      <c r="N476" s="47"/>
      <c r="O476" s="47"/>
      <c r="P476" s="47"/>
      <c r="Q476" s="205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  <c r="JD476"/>
      <c r="JE476"/>
      <c r="JF476"/>
      <c r="JG476"/>
      <c r="JH476"/>
      <c r="JI476"/>
      <c r="JJ476"/>
      <c r="JK476"/>
      <c r="JL476"/>
      <c r="JM476"/>
      <c r="JN476"/>
      <c r="JO476"/>
      <c r="JP476"/>
      <c r="JQ476"/>
      <c r="JR476"/>
      <c r="JS476"/>
      <c r="JT476"/>
      <c r="JU476"/>
      <c r="JV476"/>
      <c r="JW476"/>
      <c r="JX476"/>
      <c r="JY476"/>
      <c r="JZ476"/>
      <c r="KA476"/>
      <c r="KB476"/>
      <c r="KC476"/>
      <c r="KD476"/>
      <c r="KE476"/>
      <c r="KF476"/>
      <c r="KG476"/>
      <c r="KH476"/>
      <c r="KI476"/>
      <c r="KJ476"/>
      <c r="KK476"/>
      <c r="KL476"/>
      <c r="KM476"/>
      <c r="KN476"/>
      <c r="KO476"/>
      <c r="KP476"/>
      <c r="KQ476"/>
      <c r="KR476"/>
      <c r="KS476"/>
      <c r="KT476"/>
      <c r="KU476"/>
      <c r="KV476"/>
      <c r="KW476"/>
      <c r="KX476"/>
      <c r="KY476"/>
      <c r="KZ476"/>
      <c r="LA476"/>
      <c r="LB476"/>
      <c r="LC476"/>
      <c r="LD476"/>
      <c r="LE476"/>
      <c r="LF476"/>
      <c r="LG476"/>
      <c r="LH476"/>
      <c r="LI476"/>
      <c r="LJ476"/>
      <c r="LK476"/>
      <c r="LL476"/>
      <c r="LM476"/>
      <c r="LN476"/>
      <c r="LO476"/>
      <c r="LP476"/>
      <c r="LQ476"/>
      <c r="LR476"/>
      <c r="LS476"/>
      <c r="LT476"/>
      <c r="LU476"/>
      <c r="LV476"/>
      <c r="LW476"/>
      <c r="LX476"/>
      <c r="LY476"/>
      <c r="LZ476"/>
      <c r="MA476"/>
      <c r="MB476"/>
      <c r="MC476"/>
      <c r="MD476"/>
      <c r="ME476"/>
      <c r="MF476"/>
      <c r="MG476"/>
      <c r="MH476"/>
      <c r="MI476"/>
      <c r="MJ476"/>
      <c r="MK476"/>
      <c r="ML476"/>
      <c r="MM476"/>
      <c r="MN476"/>
      <c r="MO476"/>
      <c r="MP476"/>
      <c r="MQ476"/>
      <c r="MR476"/>
      <c r="MS476"/>
      <c r="MT476"/>
      <c r="MU476"/>
      <c r="MV476"/>
      <c r="MW476"/>
      <c r="MX476"/>
      <c r="MY476"/>
      <c r="MZ476"/>
      <c r="NA476"/>
      <c r="NB476"/>
      <c r="NC476"/>
      <c r="ND476"/>
      <c r="NE476"/>
      <c r="NF476"/>
      <c r="NG476"/>
      <c r="NH476"/>
      <c r="NI476"/>
      <c r="NJ476"/>
      <c r="NK476"/>
      <c r="NL476"/>
      <c r="NM476"/>
      <c r="NN476"/>
      <c r="NO476"/>
      <c r="NP476"/>
      <c r="NQ476"/>
      <c r="NR476"/>
      <c r="NS476"/>
      <c r="NT476"/>
      <c r="NU476"/>
      <c r="NV476"/>
      <c r="NW476"/>
      <c r="NX476"/>
      <c r="NY476"/>
      <c r="NZ476"/>
      <c r="OA476"/>
      <c r="OB476"/>
      <c r="OC476"/>
      <c r="OD476"/>
      <c r="OE476"/>
      <c r="OF476"/>
      <c r="OG476"/>
      <c r="OH476"/>
      <c r="OI476"/>
      <c r="OJ476"/>
      <c r="OK476"/>
      <c r="OL476"/>
      <c r="OM476"/>
      <c r="ON476"/>
      <c r="OO476"/>
      <c r="OP476"/>
      <c r="OQ476"/>
      <c r="OR476"/>
      <c r="OS476"/>
      <c r="OT476"/>
      <c r="OU476"/>
      <c r="OV476"/>
      <c r="OW476"/>
      <c r="OX476"/>
      <c r="OY476"/>
      <c r="OZ476"/>
      <c r="PA476"/>
      <c r="PB476"/>
      <c r="PC476"/>
      <c r="PD476"/>
      <c r="PE476"/>
      <c r="PF476"/>
      <c r="PG476"/>
      <c r="PH476"/>
      <c r="PI476"/>
      <c r="PJ476"/>
      <c r="PK476"/>
      <c r="PL476"/>
      <c r="PM476"/>
      <c r="PN476"/>
      <c r="PO476"/>
      <c r="PP476"/>
      <c r="PQ476"/>
      <c r="PR476"/>
      <c r="PS476"/>
      <c r="PT476"/>
      <c r="PU476"/>
      <c r="PV476"/>
      <c r="PW476"/>
      <c r="PX476"/>
      <c r="PY476"/>
      <c r="PZ476"/>
      <c r="QA476"/>
      <c r="QB476"/>
      <c r="QC476"/>
      <c r="QD476"/>
      <c r="QE476"/>
      <c r="QF476"/>
      <c r="QG476"/>
      <c r="QH476"/>
      <c r="QI476"/>
      <c r="QJ476"/>
      <c r="QK476"/>
      <c r="QL476"/>
      <c r="QM476"/>
      <c r="QN476"/>
      <c r="QO476"/>
      <c r="QP476"/>
      <c r="QQ476"/>
      <c r="QR476"/>
      <c r="QS476"/>
      <c r="QT476"/>
      <c r="QU476"/>
      <c r="QV476"/>
      <c r="QW476"/>
      <c r="QX476"/>
      <c r="QY476"/>
      <c r="QZ476"/>
      <c r="RA476"/>
      <c r="RB476"/>
      <c r="RC476"/>
      <c r="RD476"/>
      <c r="RE476"/>
      <c r="RF476"/>
      <c r="RG476"/>
      <c r="RH476"/>
      <c r="RI476"/>
      <c r="RJ476"/>
      <c r="RK476"/>
      <c r="RL476"/>
      <c r="RM476"/>
      <c r="RN476"/>
      <c r="RO476"/>
      <c r="RP476"/>
      <c r="RQ476"/>
    </row>
    <row r="477" spans="1:485" s="40" customFormat="1" x14ac:dyDescent="0.2">
      <c r="A477" s="46" t="s">
        <v>748</v>
      </c>
      <c r="B477" s="47" t="s">
        <v>749</v>
      </c>
      <c r="C477" s="47" t="s">
        <v>245</v>
      </c>
      <c r="D477" s="47" t="s">
        <v>751</v>
      </c>
      <c r="E477" s="26">
        <v>485987</v>
      </c>
      <c r="F477" s="131">
        <v>477015</v>
      </c>
      <c r="G477" s="2">
        <f t="shared" si="14"/>
        <v>-8972</v>
      </c>
      <c r="H477" s="44">
        <f t="shared" si="15"/>
        <v>-1.8499999999999999E-2</v>
      </c>
      <c r="I477" s="200" t="s">
        <v>870</v>
      </c>
      <c r="J477" s="202" t="s">
        <v>870</v>
      </c>
      <c r="K477"/>
      <c r="L477"/>
      <c r="M477" s="47"/>
      <c r="N477" s="47"/>
      <c r="O477" s="47"/>
      <c r="P477" s="47"/>
      <c r="Q477" s="205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  <c r="JD477"/>
      <c r="JE477"/>
      <c r="JF477"/>
      <c r="JG477"/>
      <c r="JH477"/>
      <c r="JI477"/>
      <c r="JJ477"/>
      <c r="JK477"/>
      <c r="JL477"/>
      <c r="JM477"/>
      <c r="JN477"/>
      <c r="JO477"/>
      <c r="JP477"/>
      <c r="JQ477"/>
      <c r="JR477"/>
      <c r="JS477"/>
      <c r="JT477"/>
      <c r="JU477"/>
      <c r="JV477"/>
      <c r="JW477"/>
      <c r="JX477"/>
      <c r="JY477"/>
      <c r="JZ477"/>
      <c r="KA477"/>
      <c r="KB477"/>
      <c r="KC477"/>
      <c r="KD477"/>
      <c r="KE477"/>
      <c r="KF477"/>
      <c r="KG477"/>
      <c r="KH477"/>
      <c r="KI477"/>
      <c r="KJ477"/>
      <c r="KK477"/>
      <c r="KL477"/>
      <c r="KM477"/>
      <c r="KN477"/>
      <c r="KO477"/>
      <c r="KP477"/>
      <c r="KQ477"/>
      <c r="KR477"/>
      <c r="KS477"/>
      <c r="KT477"/>
      <c r="KU477"/>
      <c r="KV477"/>
      <c r="KW477"/>
      <c r="KX477"/>
      <c r="KY477"/>
      <c r="KZ477"/>
      <c r="LA477"/>
      <c r="LB477"/>
      <c r="LC477"/>
      <c r="LD477"/>
      <c r="LE477"/>
      <c r="LF477"/>
      <c r="LG477"/>
      <c r="LH477"/>
      <c r="LI477"/>
      <c r="LJ477"/>
      <c r="LK477"/>
      <c r="LL477"/>
      <c r="LM477"/>
      <c r="LN477"/>
      <c r="LO477"/>
      <c r="LP477"/>
      <c r="LQ477"/>
      <c r="LR477"/>
      <c r="LS477"/>
      <c r="LT477"/>
      <c r="LU477"/>
      <c r="LV477"/>
      <c r="LW477"/>
      <c r="LX477"/>
      <c r="LY477"/>
      <c r="LZ477"/>
      <c r="MA477"/>
      <c r="MB477"/>
      <c r="MC477"/>
      <c r="MD477"/>
      <c r="ME477"/>
      <c r="MF477"/>
      <c r="MG477"/>
      <c r="MH477"/>
      <c r="MI477"/>
      <c r="MJ477"/>
      <c r="MK477"/>
      <c r="ML477"/>
      <c r="MM477"/>
      <c r="MN477"/>
      <c r="MO477"/>
      <c r="MP477"/>
      <c r="MQ477"/>
      <c r="MR477"/>
      <c r="MS477"/>
      <c r="MT477"/>
      <c r="MU477"/>
      <c r="MV477"/>
      <c r="MW477"/>
      <c r="MX477"/>
      <c r="MY477"/>
      <c r="MZ477"/>
      <c r="NA477"/>
      <c r="NB477"/>
      <c r="NC477"/>
      <c r="ND477"/>
      <c r="NE477"/>
      <c r="NF477"/>
      <c r="NG477"/>
      <c r="NH477"/>
      <c r="NI477"/>
      <c r="NJ477"/>
      <c r="NK477"/>
      <c r="NL477"/>
      <c r="NM477"/>
      <c r="NN477"/>
      <c r="NO477"/>
      <c r="NP477"/>
      <c r="NQ477"/>
      <c r="NR477"/>
      <c r="NS477"/>
      <c r="NT477"/>
      <c r="NU477"/>
      <c r="NV477"/>
      <c r="NW477"/>
      <c r="NX477"/>
      <c r="NY477"/>
      <c r="NZ477"/>
      <c r="OA477"/>
      <c r="OB477"/>
      <c r="OC477"/>
      <c r="OD477"/>
      <c r="OE477"/>
      <c r="OF477"/>
      <c r="OG477"/>
      <c r="OH477"/>
      <c r="OI477"/>
      <c r="OJ477"/>
      <c r="OK477"/>
      <c r="OL477"/>
      <c r="OM477"/>
      <c r="ON477"/>
      <c r="OO477"/>
      <c r="OP477"/>
      <c r="OQ477"/>
      <c r="OR477"/>
      <c r="OS477"/>
      <c r="OT477"/>
      <c r="OU477"/>
      <c r="OV477"/>
      <c r="OW477"/>
      <c r="OX477"/>
      <c r="OY477"/>
      <c r="OZ477"/>
      <c r="PA477"/>
      <c r="PB477"/>
      <c r="PC477"/>
      <c r="PD477"/>
      <c r="PE477"/>
      <c r="PF477"/>
      <c r="PG477"/>
      <c r="PH477"/>
      <c r="PI477"/>
      <c r="PJ477"/>
      <c r="PK477"/>
      <c r="PL477"/>
      <c r="PM477"/>
      <c r="PN477"/>
      <c r="PO477"/>
      <c r="PP477"/>
      <c r="PQ477"/>
      <c r="PR477"/>
      <c r="PS477"/>
      <c r="PT477"/>
      <c r="PU477"/>
      <c r="PV477"/>
      <c r="PW477"/>
      <c r="PX477"/>
      <c r="PY477"/>
      <c r="PZ477"/>
      <c r="QA477"/>
      <c r="QB477"/>
      <c r="QC477"/>
      <c r="QD477"/>
      <c r="QE477"/>
      <c r="QF477"/>
      <c r="QG477"/>
      <c r="QH477"/>
      <c r="QI477"/>
      <c r="QJ477"/>
      <c r="QK477"/>
      <c r="QL477"/>
      <c r="QM477"/>
      <c r="QN477"/>
      <c r="QO477"/>
      <c r="QP477"/>
      <c r="QQ477"/>
      <c r="QR477"/>
      <c r="QS477"/>
      <c r="QT477"/>
      <c r="QU477"/>
      <c r="QV477"/>
      <c r="QW477"/>
      <c r="QX477"/>
      <c r="QY477"/>
      <c r="QZ477"/>
      <c r="RA477"/>
      <c r="RB477"/>
      <c r="RC477"/>
      <c r="RD477"/>
      <c r="RE477"/>
      <c r="RF477"/>
      <c r="RG477"/>
      <c r="RH477"/>
      <c r="RI477"/>
      <c r="RJ477"/>
      <c r="RK477"/>
      <c r="RL477"/>
      <c r="RM477"/>
      <c r="RN477"/>
      <c r="RO477"/>
      <c r="RP477"/>
      <c r="RQ477"/>
    </row>
    <row r="478" spans="1:485" s="40" customFormat="1" x14ac:dyDescent="0.2">
      <c r="A478" s="46" t="s">
        <v>748</v>
      </c>
      <c r="B478" s="47" t="s">
        <v>749</v>
      </c>
      <c r="C478" s="47" t="s">
        <v>752</v>
      </c>
      <c r="D478" s="47" t="s">
        <v>753</v>
      </c>
      <c r="E478" s="26">
        <v>2089334</v>
      </c>
      <c r="F478" s="131">
        <v>2190618</v>
      </c>
      <c r="G478" s="2">
        <f t="shared" si="14"/>
        <v>101284</v>
      </c>
      <c r="H478" s="44">
        <f t="shared" si="15"/>
        <v>4.8500000000000001E-2</v>
      </c>
      <c r="I478" s="200" t="s">
        <v>870</v>
      </c>
      <c r="J478" s="202" t="s">
        <v>870</v>
      </c>
      <c r="K478"/>
      <c r="L478"/>
      <c r="M478" s="47"/>
      <c r="N478" s="47"/>
      <c r="O478" s="47"/>
      <c r="P478" s="47"/>
      <c r="Q478" s="205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  <c r="JD478"/>
      <c r="JE478"/>
      <c r="JF478"/>
      <c r="JG478"/>
      <c r="JH478"/>
      <c r="JI478"/>
      <c r="JJ478"/>
      <c r="JK478"/>
      <c r="JL478"/>
      <c r="JM478"/>
      <c r="JN478"/>
      <c r="JO478"/>
      <c r="JP478"/>
      <c r="JQ478"/>
      <c r="JR478"/>
      <c r="JS478"/>
      <c r="JT478"/>
      <c r="JU478"/>
      <c r="JV478"/>
      <c r="JW478"/>
      <c r="JX478"/>
      <c r="JY478"/>
      <c r="JZ478"/>
      <c r="KA478"/>
      <c r="KB478"/>
      <c r="KC478"/>
      <c r="KD478"/>
      <c r="KE478"/>
      <c r="KF478"/>
      <c r="KG478"/>
      <c r="KH478"/>
      <c r="KI478"/>
      <c r="KJ478"/>
      <c r="KK478"/>
      <c r="KL478"/>
      <c r="KM478"/>
      <c r="KN478"/>
      <c r="KO478"/>
      <c r="KP478"/>
      <c r="KQ478"/>
      <c r="KR478"/>
      <c r="KS478"/>
      <c r="KT478"/>
      <c r="KU478"/>
      <c r="KV478"/>
      <c r="KW478"/>
      <c r="KX478"/>
      <c r="KY478"/>
      <c r="KZ478"/>
      <c r="LA478"/>
      <c r="LB478"/>
      <c r="LC478"/>
      <c r="LD478"/>
      <c r="LE478"/>
      <c r="LF478"/>
      <c r="LG478"/>
      <c r="LH478"/>
      <c r="LI478"/>
      <c r="LJ478"/>
      <c r="LK478"/>
      <c r="LL478"/>
      <c r="LM478"/>
      <c r="LN478"/>
      <c r="LO478"/>
      <c r="LP478"/>
      <c r="LQ478"/>
      <c r="LR478"/>
      <c r="LS478"/>
      <c r="LT478"/>
      <c r="LU478"/>
      <c r="LV478"/>
      <c r="LW478"/>
      <c r="LX478"/>
      <c r="LY478"/>
      <c r="LZ478"/>
      <c r="MA478"/>
      <c r="MB478"/>
      <c r="MC478"/>
      <c r="MD478"/>
      <c r="ME478"/>
      <c r="MF478"/>
      <c r="MG478"/>
      <c r="MH478"/>
      <c r="MI478"/>
      <c r="MJ478"/>
      <c r="MK478"/>
      <c r="ML478"/>
      <c r="MM478"/>
      <c r="MN478"/>
      <c r="MO478"/>
      <c r="MP478"/>
      <c r="MQ478"/>
      <c r="MR478"/>
      <c r="MS478"/>
      <c r="MT478"/>
      <c r="MU478"/>
      <c r="MV478"/>
      <c r="MW478"/>
      <c r="MX478"/>
      <c r="MY478"/>
      <c r="MZ478"/>
      <c r="NA478"/>
      <c r="NB478"/>
      <c r="NC478"/>
      <c r="ND478"/>
      <c r="NE478"/>
      <c r="NF478"/>
      <c r="NG478"/>
      <c r="NH478"/>
      <c r="NI478"/>
      <c r="NJ478"/>
      <c r="NK478"/>
      <c r="NL478"/>
      <c r="NM478"/>
      <c r="NN478"/>
      <c r="NO478"/>
      <c r="NP478"/>
      <c r="NQ478"/>
      <c r="NR478"/>
      <c r="NS478"/>
      <c r="NT478"/>
      <c r="NU478"/>
      <c r="NV478"/>
      <c r="NW478"/>
      <c r="NX478"/>
      <c r="NY478"/>
      <c r="NZ478"/>
      <c r="OA478"/>
      <c r="OB478"/>
      <c r="OC478"/>
      <c r="OD478"/>
      <c r="OE478"/>
      <c r="OF478"/>
      <c r="OG478"/>
      <c r="OH478"/>
      <c r="OI478"/>
      <c r="OJ478"/>
      <c r="OK478"/>
      <c r="OL478"/>
      <c r="OM478"/>
      <c r="ON478"/>
      <c r="OO478"/>
      <c r="OP478"/>
      <c r="OQ478"/>
      <c r="OR478"/>
      <c r="OS478"/>
      <c r="OT478"/>
      <c r="OU478"/>
      <c r="OV478"/>
      <c r="OW478"/>
      <c r="OX478"/>
      <c r="OY478"/>
      <c r="OZ478"/>
      <c r="PA478"/>
      <c r="PB478"/>
      <c r="PC478"/>
      <c r="PD478"/>
      <c r="PE478"/>
      <c r="PF478"/>
      <c r="PG478"/>
      <c r="PH478"/>
      <c r="PI478"/>
      <c r="PJ478"/>
      <c r="PK478"/>
      <c r="PL478"/>
      <c r="PM478"/>
      <c r="PN478"/>
      <c r="PO478"/>
      <c r="PP478"/>
      <c r="PQ478"/>
      <c r="PR478"/>
      <c r="PS478"/>
      <c r="PT478"/>
      <c r="PU478"/>
      <c r="PV478"/>
      <c r="PW478"/>
      <c r="PX478"/>
      <c r="PY478"/>
      <c r="PZ478"/>
      <c r="QA478"/>
      <c r="QB478"/>
      <c r="QC478"/>
      <c r="QD478"/>
      <c r="QE478"/>
      <c r="QF478"/>
      <c r="QG478"/>
      <c r="QH478"/>
      <c r="QI478"/>
      <c r="QJ478"/>
      <c r="QK478"/>
      <c r="QL478"/>
      <c r="QM478"/>
      <c r="QN478"/>
      <c r="QO478"/>
      <c r="QP478"/>
      <c r="QQ478"/>
      <c r="QR478"/>
      <c r="QS478"/>
      <c r="QT478"/>
      <c r="QU478"/>
      <c r="QV478"/>
      <c r="QW478"/>
      <c r="QX478"/>
      <c r="QY478"/>
      <c r="QZ478"/>
      <c r="RA478"/>
      <c r="RB478"/>
      <c r="RC478"/>
      <c r="RD478"/>
      <c r="RE478"/>
      <c r="RF478"/>
      <c r="RG478"/>
      <c r="RH478"/>
      <c r="RI478"/>
      <c r="RJ478"/>
      <c r="RK478"/>
      <c r="RL478"/>
      <c r="RM478"/>
      <c r="RN478"/>
      <c r="RO478"/>
      <c r="RP478"/>
      <c r="RQ478"/>
    </row>
    <row r="479" spans="1:485" s="40" customFormat="1" x14ac:dyDescent="0.2">
      <c r="A479" s="46" t="s">
        <v>748</v>
      </c>
      <c r="B479" s="47" t="s">
        <v>749</v>
      </c>
      <c r="C479" s="47" t="s">
        <v>394</v>
      </c>
      <c r="D479" s="47" t="s">
        <v>754</v>
      </c>
      <c r="E479" s="26">
        <v>1088238</v>
      </c>
      <c r="F479" s="131">
        <v>1063604</v>
      </c>
      <c r="G479" s="2">
        <f t="shared" si="14"/>
        <v>-24634</v>
      </c>
      <c r="H479" s="44">
        <f t="shared" si="15"/>
        <v>-2.2599999999999999E-2</v>
      </c>
      <c r="I479" s="200" t="s">
        <v>870</v>
      </c>
      <c r="J479" s="202" t="s">
        <v>870</v>
      </c>
      <c r="K479"/>
      <c r="L479"/>
      <c r="M479" s="47"/>
      <c r="N479" s="47"/>
      <c r="O479" s="47"/>
      <c r="P479" s="47"/>
      <c r="Q479" s="205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  <c r="JD479"/>
      <c r="JE479"/>
      <c r="JF479"/>
      <c r="JG479"/>
      <c r="JH479"/>
      <c r="JI479"/>
      <c r="JJ479"/>
      <c r="JK479"/>
      <c r="JL479"/>
      <c r="JM479"/>
      <c r="JN479"/>
      <c r="JO479"/>
      <c r="JP479"/>
      <c r="JQ479"/>
      <c r="JR479"/>
      <c r="JS479"/>
      <c r="JT479"/>
      <c r="JU479"/>
      <c r="JV479"/>
      <c r="JW479"/>
      <c r="JX479"/>
      <c r="JY479"/>
      <c r="JZ479"/>
      <c r="KA479"/>
      <c r="KB479"/>
      <c r="KC479"/>
      <c r="KD479"/>
      <c r="KE479"/>
      <c r="KF479"/>
      <c r="KG479"/>
      <c r="KH479"/>
      <c r="KI479"/>
      <c r="KJ479"/>
      <c r="KK479"/>
      <c r="KL479"/>
      <c r="KM479"/>
      <c r="KN479"/>
      <c r="KO479"/>
      <c r="KP479"/>
      <c r="KQ479"/>
      <c r="KR479"/>
      <c r="KS479"/>
      <c r="KT479"/>
      <c r="KU479"/>
      <c r="KV479"/>
      <c r="KW479"/>
      <c r="KX479"/>
      <c r="KY479"/>
      <c r="KZ479"/>
      <c r="LA479"/>
      <c r="LB479"/>
      <c r="LC479"/>
      <c r="LD479"/>
      <c r="LE479"/>
      <c r="LF479"/>
      <c r="LG479"/>
      <c r="LH479"/>
      <c r="LI479"/>
      <c r="LJ479"/>
      <c r="LK479"/>
      <c r="LL479"/>
      <c r="LM479"/>
      <c r="LN479"/>
      <c r="LO479"/>
      <c r="LP479"/>
      <c r="LQ479"/>
      <c r="LR479"/>
      <c r="LS479"/>
      <c r="LT479"/>
      <c r="LU479"/>
      <c r="LV479"/>
      <c r="LW479"/>
      <c r="LX479"/>
      <c r="LY479"/>
      <c r="LZ479"/>
      <c r="MA479"/>
      <c r="MB479"/>
      <c r="MC479"/>
      <c r="MD479"/>
      <c r="ME479"/>
      <c r="MF479"/>
      <c r="MG479"/>
      <c r="MH479"/>
      <c r="MI479"/>
      <c r="MJ479"/>
      <c r="MK479"/>
      <c r="ML479"/>
      <c r="MM479"/>
      <c r="MN479"/>
      <c r="MO479"/>
      <c r="MP479"/>
      <c r="MQ479"/>
      <c r="MR479"/>
      <c r="MS479"/>
      <c r="MT479"/>
      <c r="MU479"/>
      <c r="MV479"/>
      <c r="MW479"/>
      <c r="MX479"/>
      <c r="MY479"/>
      <c r="MZ479"/>
      <c r="NA479"/>
      <c r="NB479"/>
      <c r="NC479"/>
      <c r="ND479"/>
      <c r="NE479"/>
      <c r="NF479"/>
      <c r="NG479"/>
      <c r="NH479"/>
      <c r="NI479"/>
      <c r="NJ479"/>
      <c r="NK479"/>
      <c r="NL479"/>
      <c r="NM479"/>
      <c r="NN479"/>
      <c r="NO479"/>
      <c r="NP479"/>
      <c r="NQ479"/>
      <c r="NR479"/>
      <c r="NS479"/>
      <c r="NT479"/>
      <c r="NU479"/>
      <c r="NV479"/>
      <c r="NW479"/>
      <c r="NX479"/>
      <c r="NY479"/>
      <c r="NZ479"/>
      <c r="OA479"/>
      <c r="OB479"/>
      <c r="OC479"/>
      <c r="OD479"/>
      <c r="OE479"/>
      <c r="OF479"/>
      <c r="OG479"/>
      <c r="OH479"/>
      <c r="OI479"/>
      <c r="OJ479"/>
      <c r="OK479"/>
      <c r="OL479"/>
      <c r="OM479"/>
      <c r="ON479"/>
      <c r="OO479"/>
      <c r="OP479"/>
      <c r="OQ479"/>
      <c r="OR479"/>
      <c r="OS479"/>
      <c r="OT479"/>
      <c r="OU479"/>
      <c r="OV479"/>
      <c r="OW479"/>
      <c r="OX479"/>
      <c r="OY479"/>
      <c r="OZ479"/>
      <c r="PA479"/>
      <c r="PB479"/>
      <c r="PC479"/>
      <c r="PD479"/>
      <c r="PE479"/>
      <c r="PF479"/>
      <c r="PG479"/>
      <c r="PH479"/>
      <c r="PI479"/>
      <c r="PJ479"/>
      <c r="PK479"/>
      <c r="PL479"/>
      <c r="PM479"/>
      <c r="PN479"/>
      <c r="PO479"/>
      <c r="PP479"/>
      <c r="PQ479"/>
      <c r="PR479"/>
      <c r="PS479"/>
      <c r="PT479"/>
      <c r="PU479"/>
      <c r="PV479"/>
      <c r="PW479"/>
      <c r="PX479"/>
      <c r="PY479"/>
      <c r="PZ479"/>
      <c r="QA479"/>
      <c r="QB479"/>
      <c r="QC479"/>
      <c r="QD479"/>
      <c r="QE479"/>
      <c r="QF479"/>
      <c r="QG479"/>
      <c r="QH479"/>
      <c r="QI479"/>
      <c r="QJ479"/>
      <c r="QK479"/>
      <c r="QL479"/>
      <c r="QM479"/>
      <c r="QN479"/>
      <c r="QO479"/>
      <c r="QP479"/>
      <c r="QQ479"/>
      <c r="QR479"/>
      <c r="QS479"/>
      <c r="QT479"/>
      <c r="QU479"/>
      <c r="QV479"/>
      <c r="QW479"/>
      <c r="QX479"/>
      <c r="QY479"/>
      <c r="QZ479"/>
      <c r="RA479"/>
      <c r="RB479"/>
      <c r="RC479"/>
      <c r="RD479"/>
      <c r="RE479"/>
      <c r="RF479"/>
      <c r="RG479"/>
      <c r="RH479"/>
      <c r="RI479"/>
      <c r="RJ479"/>
      <c r="RK479"/>
      <c r="RL479"/>
      <c r="RM479"/>
      <c r="RN479"/>
      <c r="RO479"/>
      <c r="RP479"/>
      <c r="RQ479"/>
    </row>
    <row r="480" spans="1:485" s="40" customFormat="1" x14ac:dyDescent="0.2">
      <c r="A480" s="46" t="s">
        <v>748</v>
      </c>
      <c r="B480" s="47" t="s">
        <v>749</v>
      </c>
      <c r="C480" s="47" t="s">
        <v>755</v>
      </c>
      <c r="D480" s="47" t="s">
        <v>756</v>
      </c>
      <c r="E480" s="26">
        <v>1825028</v>
      </c>
      <c r="F480" s="131">
        <v>1916255</v>
      </c>
      <c r="G480" s="2">
        <f t="shared" si="14"/>
        <v>91227</v>
      </c>
      <c r="H480" s="44">
        <f t="shared" si="15"/>
        <v>0.05</v>
      </c>
      <c r="I480" s="200" t="s">
        <v>870</v>
      </c>
      <c r="J480" s="202" t="s">
        <v>870</v>
      </c>
      <c r="K480"/>
      <c r="L480"/>
      <c r="M480" s="47"/>
      <c r="N480" s="47"/>
      <c r="O480" s="47"/>
      <c r="P480" s="47"/>
      <c r="Q480" s="205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  <c r="JD480"/>
      <c r="JE480"/>
      <c r="JF480"/>
      <c r="JG480"/>
      <c r="JH480"/>
      <c r="JI480"/>
      <c r="JJ480"/>
      <c r="JK480"/>
      <c r="JL480"/>
      <c r="JM480"/>
      <c r="JN480"/>
      <c r="JO480"/>
      <c r="JP480"/>
      <c r="JQ480"/>
      <c r="JR480"/>
      <c r="JS480"/>
      <c r="JT480"/>
      <c r="JU480"/>
      <c r="JV480"/>
      <c r="JW480"/>
      <c r="JX480"/>
      <c r="JY480"/>
      <c r="JZ480"/>
      <c r="KA480"/>
      <c r="KB480"/>
      <c r="KC480"/>
      <c r="KD480"/>
      <c r="KE480"/>
      <c r="KF480"/>
      <c r="KG480"/>
      <c r="KH480"/>
      <c r="KI480"/>
      <c r="KJ480"/>
      <c r="KK480"/>
      <c r="KL480"/>
      <c r="KM480"/>
      <c r="KN480"/>
      <c r="KO480"/>
      <c r="KP480"/>
      <c r="KQ480"/>
      <c r="KR480"/>
      <c r="KS480"/>
      <c r="KT480"/>
      <c r="KU480"/>
      <c r="KV480"/>
      <c r="KW480"/>
      <c r="KX480"/>
      <c r="KY480"/>
      <c r="KZ480"/>
      <c r="LA480"/>
      <c r="LB480"/>
      <c r="LC480"/>
      <c r="LD480"/>
      <c r="LE480"/>
      <c r="LF480"/>
      <c r="LG480"/>
      <c r="LH480"/>
      <c r="LI480"/>
      <c r="LJ480"/>
      <c r="LK480"/>
      <c r="LL480"/>
      <c r="LM480"/>
      <c r="LN480"/>
      <c r="LO480"/>
      <c r="LP480"/>
      <c r="LQ480"/>
      <c r="LR480"/>
      <c r="LS480"/>
      <c r="LT480"/>
      <c r="LU480"/>
      <c r="LV480"/>
      <c r="LW480"/>
      <c r="LX480"/>
      <c r="LY480"/>
      <c r="LZ480"/>
      <c r="MA480"/>
      <c r="MB480"/>
      <c r="MC480"/>
      <c r="MD480"/>
      <c r="ME480"/>
      <c r="MF480"/>
      <c r="MG480"/>
      <c r="MH480"/>
      <c r="MI480"/>
      <c r="MJ480"/>
      <c r="MK480"/>
      <c r="ML480"/>
      <c r="MM480"/>
      <c r="MN480"/>
      <c r="MO480"/>
      <c r="MP480"/>
      <c r="MQ480"/>
      <c r="MR480"/>
      <c r="MS480"/>
      <c r="MT480"/>
      <c r="MU480"/>
      <c r="MV480"/>
      <c r="MW480"/>
      <c r="MX480"/>
      <c r="MY480"/>
      <c r="MZ480"/>
      <c r="NA480"/>
      <c r="NB480"/>
      <c r="NC480"/>
      <c r="ND480"/>
      <c r="NE480"/>
      <c r="NF480"/>
      <c r="NG480"/>
      <c r="NH480"/>
      <c r="NI480"/>
      <c r="NJ480"/>
      <c r="NK480"/>
      <c r="NL480"/>
      <c r="NM480"/>
      <c r="NN480"/>
      <c r="NO480"/>
      <c r="NP480"/>
      <c r="NQ480"/>
      <c r="NR480"/>
      <c r="NS480"/>
      <c r="NT480"/>
      <c r="NU480"/>
      <c r="NV480"/>
      <c r="NW480"/>
      <c r="NX480"/>
      <c r="NY480"/>
      <c r="NZ480"/>
      <c r="OA480"/>
      <c r="OB480"/>
      <c r="OC480"/>
      <c r="OD480"/>
      <c r="OE480"/>
      <c r="OF480"/>
      <c r="OG480"/>
      <c r="OH480"/>
      <c r="OI480"/>
      <c r="OJ480"/>
      <c r="OK480"/>
      <c r="OL480"/>
      <c r="OM480"/>
      <c r="ON480"/>
      <c r="OO480"/>
      <c r="OP480"/>
      <c r="OQ480"/>
      <c r="OR480"/>
      <c r="OS480"/>
      <c r="OT480"/>
      <c r="OU480"/>
      <c r="OV480"/>
      <c r="OW480"/>
      <c r="OX480"/>
      <c r="OY480"/>
      <c r="OZ480"/>
      <c r="PA480"/>
      <c r="PB480"/>
      <c r="PC480"/>
      <c r="PD480"/>
      <c r="PE480"/>
      <c r="PF480"/>
      <c r="PG480"/>
      <c r="PH480"/>
      <c r="PI480"/>
      <c r="PJ480"/>
      <c r="PK480"/>
      <c r="PL480"/>
      <c r="PM480"/>
      <c r="PN480"/>
      <c r="PO480"/>
      <c r="PP480"/>
      <c r="PQ480"/>
      <c r="PR480"/>
      <c r="PS480"/>
      <c r="PT480"/>
      <c r="PU480"/>
      <c r="PV480"/>
      <c r="PW480"/>
      <c r="PX480"/>
      <c r="PY480"/>
      <c r="PZ480"/>
      <c r="QA480"/>
      <c r="QB480"/>
      <c r="QC480"/>
      <c r="QD480"/>
      <c r="QE480"/>
      <c r="QF480"/>
      <c r="QG480"/>
      <c r="QH480"/>
      <c r="QI480"/>
      <c r="QJ480"/>
      <c r="QK480"/>
      <c r="QL480"/>
      <c r="QM480"/>
      <c r="QN480"/>
      <c r="QO480"/>
      <c r="QP480"/>
      <c r="QQ480"/>
      <c r="QR480"/>
      <c r="QS480"/>
      <c r="QT480"/>
      <c r="QU480"/>
      <c r="QV480"/>
      <c r="QW480"/>
      <c r="QX480"/>
      <c r="QY480"/>
      <c r="QZ480"/>
      <c r="RA480"/>
      <c r="RB480"/>
      <c r="RC480"/>
      <c r="RD480"/>
      <c r="RE480"/>
      <c r="RF480"/>
      <c r="RG480"/>
      <c r="RH480"/>
      <c r="RI480"/>
      <c r="RJ480"/>
      <c r="RK480"/>
      <c r="RL480"/>
      <c r="RM480"/>
      <c r="RN480"/>
      <c r="RO480"/>
      <c r="RP480"/>
      <c r="RQ480"/>
    </row>
    <row r="481" spans="1:485" s="40" customFormat="1" x14ac:dyDescent="0.2">
      <c r="A481" s="46" t="s">
        <v>748</v>
      </c>
      <c r="B481" s="47" t="s">
        <v>749</v>
      </c>
      <c r="C481" s="47" t="s">
        <v>26</v>
      </c>
      <c r="D481" s="47" t="s">
        <v>757</v>
      </c>
      <c r="E481" s="26">
        <v>8046248</v>
      </c>
      <c r="F481" s="131">
        <v>8438752</v>
      </c>
      <c r="G481" s="2">
        <f t="shared" si="14"/>
        <v>392504</v>
      </c>
      <c r="H481" s="44">
        <f t="shared" si="15"/>
        <v>4.8800000000000003E-2</v>
      </c>
      <c r="I481" s="200" t="s">
        <v>870</v>
      </c>
      <c r="J481" s="202" t="s">
        <v>870</v>
      </c>
      <c r="K481"/>
      <c r="L481"/>
      <c r="M481" s="47"/>
      <c r="N481" s="47"/>
      <c r="O481" s="47"/>
      <c r="P481" s="47"/>
      <c r="Q481" s="205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  <c r="JD481"/>
      <c r="JE481"/>
      <c r="JF481"/>
      <c r="JG481"/>
      <c r="JH481"/>
      <c r="JI481"/>
      <c r="JJ481"/>
      <c r="JK481"/>
      <c r="JL481"/>
      <c r="JM481"/>
      <c r="JN481"/>
      <c r="JO481"/>
      <c r="JP481"/>
      <c r="JQ481"/>
      <c r="JR481"/>
      <c r="JS481"/>
      <c r="JT481"/>
      <c r="JU481"/>
      <c r="JV481"/>
      <c r="JW481"/>
      <c r="JX481"/>
      <c r="JY481"/>
      <c r="JZ481"/>
      <c r="KA481"/>
      <c r="KB481"/>
      <c r="KC481"/>
      <c r="KD481"/>
      <c r="KE481"/>
      <c r="KF481"/>
      <c r="KG481"/>
      <c r="KH481"/>
      <c r="KI481"/>
      <c r="KJ481"/>
      <c r="KK481"/>
      <c r="KL481"/>
      <c r="KM481"/>
      <c r="KN481"/>
      <c r="KO481"/>
      <c r="KP481"/>
      <c r="KQ481"/>
      <c r="KR481"/>
      <c r="KS481"/>
      <c r="KT481"/>
      <c r="KU481"/>
      <c r="KV481"/>
      <c r="KW481"/>
      <c r="KX481"/>
      <c r="KY481"/>
      <c r="KZ481"/>
      <c r="LA481"/>
      <c r="LB481"/>
      <c r="LC481"/>
      <c r="LD481"/>
      <c r="LE481"/>
      <c r="LF481"/>
      <c r="LG481"/>
      <c r="LH481"/>
      <c r="LI481"/>
      <c r="LJ481"/>
      <c r="LK481"/>
      <c r="LL481"/>
      <c r="LM481"/>
      <c r="LN481"/>
      <c r="LO481"/>
      <c r="LP481"/>
      <c r="LQ481"/>
      <c r="LR481"/>
      <c r="LS481"/>
      <c r="LT481"/>
      <c r="LU481"/>
      <c r="LV481"/>
      <c r="LW481"/>
      <c r="LX481"/>
      <c r="LY481"/>
      <c r="LZ481"/>
      <c r="MA481"/>
      <c r="MB481"/>
      <c r="MC481"/>
      <c r="MD481"/>
      <c r="ME481"/>
      <c r="MF481"/>
      <c r="MG481"/>
      <c r="MH481"/>
      <c r="MI481"/>
      <c r="MJ481"/>
      <c r="MK481"/>
      <c r="ML481"/>
      <c r="MM481"/>
      <c r="MN481"/>
      <c r="MO481"/>
      <c r="MP481"/>
      <c r="MQ481"/>
      <c r="MR481"/>
      <c r="MS481"/>
      <c r="MT481"/>
      <c r="MU481"/>
      <c r="MV481"/>
      <c r="MW481"/>
      <c r="MX481"/>
      <c r="MY481"/>
      <c r="MZ481"/>
      <c r="NA481"/>
      <c r="NB481"/>
      <c r="NC481"/>
      <c r="ND481"/>
      <c r="NE481"/>
      <c r="NF481"/>
      <c r="NG481"/>
      <c r="NH481"/>
      <c r="NI481"/>
      <c r="NJ481"/>
      <c r="NK481"/>
      <c r="NL481"/>
      <c r="NM481"/>
      <c r="NN481"/>
      <c r="NO481"/>
      <c r="NP481"/>
      <c r="NQ481"/>
      <c r="NR481"/>
      <c r="NS481"/>
      <c r="NT481"/>
      <c r="NU481"/>
      <c r="NV481"/>
      <c r="NW481"/>
      <c r="NX481"/>
      <c r="NY481"/>
      <c r="NZ481"/>
      <c r="OA481"/>
      <c r="OB481"/>
      <c r="OC481"/>
      <c r="OD481"/>
      <c r="OE481"/>
      <c r="OF481"/>
      <c r="OG481"/>
      <c r="OH481"/>
      <c r="OI481"/>
      <c r="OJ481"/>
      <c r="OK481"/>
      <c r="OL481"/>
      <c r="OM481"/>
      <c r="ON481"/>
      <c r="OO481"/>
      <c r="OP481"/>
      <c r="OQ481"/>
      <c r="OR481"/>
      <c r="OS481"/>
      <c r="OT481"/>
      <c r="OU481"/>
      <c r="OV481"/>
      <c r="OW481"/>
      <c r="OX481"/>
      <c r="OY481"/>
      <c r="OZ481"/>
      <c r="PA481"/>
      <c r="PB481"/>
      <c r="PC481"/>
      <c r="PD481"/>
      <c r="PE481"/>
      <c r="PF481"/>
      <c r="PG481"/>
      <c r="PH481"/>
      <c r="PI481"/>
      <c r="PJ481"/>
      <c r="PK481"/>
      <c r="PL481"/>
      <c r="PM481"/>
      <c r="PN481"/>
      <c r="PO481"/>
      <c r="PP481"/>
      <c r="PQ481"/>
      <c r="PR481"/>
      <c r="PS481"/>
      <c r="PT481"/>
      <c r="PU481"/>
      <c r="PV481"/>
      <c r="PW481"/>
      <c r="PX481"/>
      <c r="PY481"/>
      <c r="PZ481"/>
      <c r="QA481"/>
      <c r="QB481"/>
      <c r="QC481"/>
      <c r="QD481"/>
      <c r="QE481"/>
      <c r="QF481"/>
      <c r="QG481"/>
      <c r="QH481"/>
      <c r="QI481"/>
      <c r="QJ481"/>
      <c r="QK481"/>
      <c r="QL481"/>
      <c r="QM481"/>
      <c r="QN481"/>
      <c r="QO481"/>
      <c r="QP481"/>
      <c r="QQ481"/>
      <c r="QR481"/>
      <c r="QS481"/>
      <c r="QT481"/>
      <c r="QU481"/>
      <c r="QV481"/>
      <c r="QW481"/>
      <c r="QX481"/>
      <c r="QY481"/>
      <c r="QZ481"/>
      <c r="RA481"/>
      <c r="RB481"/>
      <c r="RC481"/>
      <c r="RD481"/>
      <c r="RE481"/>
      <c r="RF481"/>
      <c r="RG481"/>
      <c r="RH481"/>
      <c r="RI481"/>
      <c r="RJ481"/>
      <c r="RK481"/>
      <c r="RL481"/>
      <c r="RM481"/>
      <c r="RN481"/>
      <c r="RO481"/>
      <c r="RP481"/>
      <c r="RQ481"/>
    </row>
    <row r="482" spans="1:485" s="40" customFormat="1" x14ac:dyDescent="0.2">
      <c r="A482" s="46" t="s">
        <v>748</v>
      </c>
      <c r="B482" s="47" t="s">
        <v>749</v>
      </c>
      <c r="C482" s="47" t="s">
        <v>57</v>
      </c>
      <c r="D482" s="47" t="s">
        <v>758</v>
      </c>
      <c r="E482" s="26">
        <v>3849373</v>
      </c>
      <c r="F482" s="131">
        <v>4052590</v>
      </c>
      <c r="G482" s="2">
        <f t="shared" si="14"/>
        <v>203217</v>
      </c>
      <c r="H482" s="44">
        <f t="shared" si="15"/>
        <v>5.28E-2</v>
      </c>
      <c r="I482" s="200" t="s">
        <v>870</v>
      </c>
      <c r="J482" s="202" t="s">
        <v>870</v>
      </c>
      <c r="K482"/>
      <c r="L482"/>
      <c r="M482" s="47"/>
      <c r="N482" s="47"/>
      <c r="O482" s="47"/>
      <c r="P482" s="47"/>
      <c r="Q482" s="205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  <c r="JD482"/>
      <c r="JE482"/>
      <c r="JF482"/>
      <c r="JG482"/>
      <c r="JH482"/>
      <c r="JI482"/>
      <c r="JJ482"/>
      <c r="JK482"/>
      <c r="JL482"/>
      <c r="JM482"/>
      <c r="JN482"/>
      <c r="JO482"/>
      <c r="JP482"/>
      <c r="JQ482"/>
      <c r="JR482"/>
      <c r="JS482"/>
      <c r="JT482"/>
      <c r="JU482"/>
      <c r="JV482"/>
      <c r="JW482"/>
      <c r="JX482"/>
      <c r="JY482"/>
      <c r="JZ482"/>
      <c r="KA482"/>
      <c r="KB482"/>
      <c r="KC482"/>
      <c r="KD482"/>
      <c r="KE482"/>
      <c r="KF482"/>
      <c r="KG482"/>
      <c r="KH482"/>
      <c r="KI482"/>
      <c r="KJ482"/>
      <c r="KK482"/>
      <c r="KL482"/>
      <c r="KM482"/>
      <c r="KN482"/>
      <c r="KO482"/>
      <c r="KP482"/>
      <c r="KQ482"/>
      <c r="KR482"/>
      <c r="KS482"/>
      <c r="KT482"/>
      <c r="KU482"/>
      <c r="KV482"/>
      <c r="KW482"/>
      <c r="KX482"/>
      <c r="KY482"/>
      <c r="KZ482"/>
      <c r="LA482"/>
      <c r="LB482"/>
      <c r="LC482"/>
      <c r="LD482"/>
      <c r="LE482"/>
      <c r="LF482"/>
      <c r="LG482"/>
      <c r="LH482"/>
      <c r="LI482"/>
      <c r="LJ482"/>
      <c r="LK482"/>
      <c r="LL482"/>
      <c r="LM482"/>
      <c r="LN482"/>
      <c r="LO482"/>
      <c r="LP482"/>
      <c r="LQ482"/>
      <c r="LR482"/>
      <c r="LS482"/>
      <c r="LT482"/>
      <c r="LU482"/>
      <c r="LV482"/>
      <c r="LW482"/>
      <c r="LX482"/>
      <c r="LY482"/>
      <c r="LZ482"/>
      <c r="MA482"/>
      <c r="MB482"/>
      <c r="MC482"/>
      <c r="MD482"/>
      <c r="ME482"/>
      <c r="MF482"/>
      <c r="MG482"/>
      <c r="MH482"/>
      <c r="MI482"/>
      <c r="MJ482"/>
      <c r="MK482"/>
      <c r="ML482"/>
      <c r="MM482"/>
      <c r="MN482"/>
      <c r="MO482"/>
      <c r="MP482"/>
      <c r="MQ482"/>
      <c r="MR482"/>
      <c r="MS482"/>
      <c r="MT482"/>
      <c r="MU482"/>
      <c r="MV482"/>
      <c r="MW482"/>
      <c r="MX482"/>
      <c r="MY482"/>
      <c r="MZ482"/>
      <c r="NA482"/>
      <c r="NB482"/>
      <c r="NC482"/>
      <c r="ND482"/>
      <c r="NE482"/>
      <c r="NF482"/>
      <c r="NG482"/>
      <c r="NH482"/>
      <c r="NI482"/>
      <c r="NJ482"/>
      <c r="NK482"/>
      <c r="NL482"/>
      <c r="NM482"/>
      <c r="NN482"/>
      <c r="NO482"/>
      <c r="NP482"/>
      <c r="NQ482"/>
      <c r="NR482"/>
      <c r="NS482"/>
      <c r="NT482"/>
      <c r="NU482"/>
      <c r="NV482"/>
      <c r="NW482"/>
      <c r="NX482"/>
      <c r="NY482"/>
      <c r="NZ482"/>
      <c r="OA482"/>
      <c r="OB482"/>
      <c r="OC482"/>
      <c r="OD482"/>
      <c r="OE482"/>
      <c r="OF482"/>
      <c r="OG482"/>
      <c r="OH482"/>
      <c r="OI482"/>
      <c r="OJ482"/>
      <c r="OK482"/>
      <c r="OL482"/>
      <c r="OM482"/>
      <c r="ON482"/>
      <c r="OO482"/>
      <c r="OP482"/>
      <c r="OQ482"/>
      <c r="OR482"/>
      <c r="OS482"/>
      <c r="OT482"/>
      <c r="OU482"/>
      <c r="OV482"/>
      <c r="OW482"/>
      <c r="OX482"/>
      <c r="OY482"/>
      <c r="OZ482"/>
      <c r="PA482"/>
      <c r="PB482"/>
      <c r="PC482"/>
      <c r="PD482"/>
      <c r="PE482"/>
      <c r="PF482"/>
      <c r="PG482"/>
      <c r="PH482"/>
      <c r="PI482"/>
      <c r="PJ482"/>
      <c r="PK482"/>
      <c r="PL482"/>
      <c r="PM482"/>
      <c r="PN482"/>
      <c r="PO482"/>
      <c r="PP482"/>
      <c r="PQ482"/>
      <c r="PR482"/>
      <c r="PS482"/>
      <c r="PT482"/>
      <c r="PU482"/>
      <c r="PV482"/>
      <c r="PW482"/>
      <c r="PX482"/>
      <c r="PY482"/>
      <c r="PZ482"/>
      <c r="QA482"/>
      <c r="QB482"/>
      <c r="QC482"/>
      <c r="QD482"/>
      <c r="QE482"/>
      <c r="QF482"/>
      <c r="QG482"/>
      <c r="QH482"/>
      <c r="QI482"/>
      <c r="QJ482"/>
      <c r="QK482"/>
      <c r="QL482"/>
      <c r="QM482"/>
      <c r="QN482"/>
      <c r="QO482"/>
      <c r="QP482"/>
      <c r="QQ482"/>
      <c r="QR482"/>
      <c r="QS482"/>
      <c r="QT482"/>
      <c r="QU482"/>
      <c r="QV482"/>
      <c r="QW482"/>
      <c r="QX482"/>
      <c r="QY482"/>
      <c r="QZ482"/>
      <c r="RA482"/>
      <c r="RB482"/>
      <c r="RC482"/>
      <c r="RD482"/>
      <c r="RE482"/>
      <c r="RF482"/>
      <c r="RG482"/>
      <c r="RH482"/>
      <c r="RI482"/>
      <c r="RJ482"/>
      <c r="RK482"/>
      <c r="RL482"/>
      <c r="RM482"/>
      <c r="RN482"/>
      <c r="RO482"/>
      <c r="RP482"/>
      <c r="RQ482"/>
    </row>
    <row r="483" spans="1:485" s="40" customFormat="1" x14ac:dyDescent="0.2">
      <c r="A483" s="46" t="s">
        <v>748</v>
      </c>
      <c r="B483" s="47" t="s">
        <v>749</v>
      </c>
      <c r="C483" s="47" t="s">
        <v>79</v>
      </c>
      <c r="D483" s="47" t="s">
        <v>759</v>
      </c>
      <c r="E483" s="26">
        <v>6257531</v>
      </c>
      <c r="F483" s="131">
        <v>6505362</v>
      </c>
      <c r="G483" s="2">
        <f t="shared" si="14"/>
        <v>247831</v>
      </c>
      <c r="H483" s="44">
        <f t="shared" si="15"/>
        <v>3.9600000000000003E-2</v>
      </c>
      <c r="I483" s="200" t="s">
        <v>870</v>
      </c>
      <c r="J483" s="202" t="s">
        <v>870</v>
      </c>
      <c r="K483"/>
      <c r="L483"/>
      <c r="M483" s="47"/>
      <c r="N483" s="47"/>
      <c r="O483" s="47"/>
      <c r="P483" s="47"/>
      <c r="Q483" s="205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  <c r="JD483"/>
      <c r="JE483"/>
      <c r="JF483"/>
      <c r="JG483"/>
      <c r="JH483"/>
      <c r="JI483"/>
      <c r="JJ483"/>
      <c r="JK483"/>
      <c r="JL483"/>
      <c r="JM483"/>
      <c r="JN483"/>
      <c r="JO483"/>
      <c r="JP483"/>
      <c r="JQ483"/>
      <c r="JR483"/>
      <c r="JS483"/>
      <c r="JT483"/>
      <c r="JU483"/>
      <c r="JV483"/>
      <c r="JW483"/>
      <c r="JX483"/>
      <c r="JY483"/>
      <c r="JZ483"/>
      <c r="KA483"/>
      <c r="KB483"/>
      <c r="KC483"/>
      <c r="KD483"/>
      <c r="KE483"/>
      <c r="KF483"/>
      <c r="KG483"/>
      <c r="KH483"/>
      <c r="KI483"/>
      <c r="KJ483"/>
      <c r="KK483"/>
      <c r="KL483"/>
      <c r="KM483"/>
      <c r="KN483"/>
      <c r="KO483"/>
      <c r="KP483"/>
      <c r="KQ483"/>
      <c r="KR483"/>
      <c r="KS483"/>
      <c r="KT483"/>
      <c r="KU483"/>
      <c r="KV483"/>
      <c r="KW483"/>
      <c r="KX483"/>
      <c r="KY483"/>
      <c r="KZ483"/>
      <c r="LA483"/>
      <c r="LB483"/>
      <c r="LC483"/>
      <c r="LD483"/>
      <c r="LE483"/>
      <c r="LF483"/>
      <c r="LG483"/>
      <c r="LH483"/>
      <c r="LI483"/>
      <c r="LJ483"/>
      <c r="LK483"/>
      <c r="LL483"/>
      <c r="LM483"/>
      <c r="LN483"/>
      <c r="LO483"/>
      <c r="LP483"/>
      <c r="LQ483"/>
      <c r="LR483"/>
      <c r="LS483"/>
      <c r="LT483"/>
      <c r="LU483"/>
      <c r="LV483"/>
      <c r="LW483"/>
      <c r="LX483"/>
      <c r="LY483"/>
      <c r="LZ483"/>
      <c r="MA483"/>
      <c r="MB483"/>
      <c r="MC483"/>
      <c r="MD483"/>
      <c r="ME483"/>
      <c r="MF483"/>
      <c r="MG483"/>
      <c r="MH483"/>
      <c r="MI483"/>
      <c r="MJ483"/>
      <c r="MK483"/>
      <c r="ML483"/>
      <c r="MM483"/>
      <c r="MN483"/>
      <c r="MO483"/>
      <c r="MP483"/>
      <c r="MQ483"/>
      <c r="MR483"/>
      <c r="MS483"/>
      <c r="MT483"/>
      <c r="MU483"/>
      <c r="MV483"/>
      <c r="MW483"/>
      <c r="MX483"/>
      <c r="MY483"/>
      <c r="MZ483"/>
      <c r="NA483"/>
      <c r="NB483"/>
      <c r="NC483"/>
      <c r="ND483"/>
      <c r="NE483"/>
      <c r="NF483"/>
      <c r="NG483"/>
      <c r="NH483"/>
      <c r="NI483"/>
      <c r="NJ483"/>
      <c r="NK483"/>
      <c r="NL483"/>
      <c r="NM483"/>
      <c r="NN483"/>
      <c r="NO483"/>
      <c r="NP483"/>
      <c r="NQ483"/>
      <c r="NR483"/>
      <c r="NS483"/>
      <c r="NT483"/>
      <c r="NU483"/>
      <c r="NV483"/>
      <c r="NW483"/>
      <c r="NX483"/>
      <c r="NY483"/>
      <c r="NZ483"/>
      <c r="OA483"/>
      <c r="OB483"/>
      <c r="OC483"/>
      <c r="OD483"/>
      <c r="OE483"/>
      <c r="OF483"/>
      <c r="OG483"/>
      <c r="OH483"/>
      <c r="OI483"/>
      <c r="OJ483"/>
      <c r="OK483"/>
      <c r="OL483"/>
      <c r="OM483"/>
      <c r="ON483"/>
      <c r="OO483"/>
      <c r="OP483"/>
      <c r="OQ483"/>
      <c r="OR483"/>
      <c r="OS483"/>
      <c r="OT483"/>
      <c r="OU483"/>
      <c r="OV483"/>
      <c r="OW483"/>
      <c r="OX483"/>
      <c r="OY483"/>
      <c r="OZ483"/>
      <c r="PA483"/>
      <c r="PB483"/>
      <c r="PC483"/>
      <c r="PD483"/>
      <c r="PE483"/>
      <c r="PF483"/>
      <c r="PG483"/>
      <c r="PH483"/>
      <c r="PI483"/>
      <c r="PJ483"/>
      <c r="PK483"/>
      <c r="PL483"/>
      <c r="PM483"/>
      <c r="PN483"/>
      <c r="PO483"/>
      <c r="PP483"/>
      <c r="PQ483"/>
      <c r="PR483"/>
      <c r="PS483"/>
      <c r="PT483"/>
      <c r="PU483"/>
      <c r="PV483"/>
      <c r="PW483"/>
      <c r="PX483"/>
      <c r="PY483"/>
      <c r="PZ483"/>
      <c r="QA483"/>
      <c r="QB483"/>
      <c r="QC483"/>
      <c r="QD483"/>
      <c r="QE483"/>
      <c r="QF483"/>
      <c r="QG483"/>
      <c r="QH483"/>
      <c r="QI483"/>
      <c r="QJ483"/>
      <c r="QK483"/>
      <c r="QL483"/>
      <c r="QM483"/>
      <c r="QN483"/>
      <c r="QO483"/>
      <c r="QP483"/>
      <c r="QQ483"/>
      <c r="QR483"/>
      <c r="QS483"/>
      <c r="QT483"/>
      <c r="QU483"/>
      <c r="QV483"/>
      <c r="QW483"/>
      <c r="QX483"/>
      <c r="QY483"/>
      <c r="QZ483"/>
      <c r="RA483"/>
      <c r="RB483"/>
      <c r="RC483"/>
      <c r="RD483"/>
      <c r="RE483"/>
      <c r="RF483"/>
      <c r="RG483"/>
      <c r="RH483"/>
      <c r="RI483"/>
      <c r="RJ483"/>
      <c r="RK483"/>
      <c r="RL483"/>
      <c r="RM483"/>
      <c r="RN483"/>
      <c r="RO483"/>
      <c r="RP483"/>
      <c r="RQ483"/>
    </row>
    <row r="484" spans="1:485" s="40" customFormat="1" x14ac:dyDescent="0.2">
      <c r="A484" s="46" t="s">
        <v>748</v>
      </c>
      <c r="B484" s="47" t="s">
        <v>749</v>
      </c>
      <c r="C484" s="47" t="s">
        <v>16</v>
      </c>
      <c r="D484" s="47" t="s">
        <v>760</v>
      </c>
      <c r="E484" s="26">
        <v>2135374</v>
      </c>
      <c r="F484" s="131">
        <v>2179166</v>
      </c>
      <c r="G484" s="2">
        <f t="shared" si="14"/>
        <v>43792</v>
      </c>
      <c r="H484" s="44">
        <f t="shared" si="15"/>
        <v>2.0500000000000001E-2</v>
      </c>
      <c r="I484" s="200" t="s">
        <v>870</v>
      </c>
      <c r="J484" s="202" t="s">
        <v>870</v>
      </c>
      <c r="K484"/>
      <c r="L484"/>
      <c r="M484" s="47"/>
      <c r="N484" s="47"/>
      <c r="O484" s="47"/>
      <c r="P484" s="47"/>
      <c r="Q484" s="205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  <c r="JD484"/>
      <c r="JE484"/>
      <c r="JF484"/>
      <c r="JG484"/>
      <c r="JH484"/>
      <c r="JI484"/>
      <c r="JJ484"/>
      <c r="JK484"/>
      <c r="JL484"/>
      <c r="JM484"/>
      <c r="JN484"/>
      <c r="JO484"/>
      <c r="JP484"/>
      <c r="JQ484"/>
      <c r="JR484"/>
      <c r="JS484"/>
      <c r="JT484"/>
      <c r="JU484"/>
      <c r="JV484"/>
      <c r="JW484"/>
      <c r="JX484"/>
      <c r="JY484"/>
      <c r="JZ484"/>
      <c r="KA484"/>
      <c r="KB484"/>
      <c r="KC484"/>
      <c r="KD484"/>
      <c r="KE484"/>
      <c r="KF484"/>
      <c r="KG484"/>
      <c r="KH484"/>
      <c r="KI484"/>
      <c r="KJ484"/>
      <c r="KK484"/>
      <c r="KL484"/>
      <c r="KM484"/>
      <c r="KN484"/>
      <c r="KO484"/>
      <c r="KP484"/>
      <c r="KQ484"/>
      <c r="KR484"/>
      <c r="KS484"/>
      <c r="KT484"/>
      <c r="KU484"/>
      <c r="KV484"/>
      <c r="KW484"/>
      <c r="KX484"/>
      <c r="KY484"/>
      <c r="KZ484"/>
      <c r="LA484"/>
      <c r="LB484"/>
      <c r="LC484"/>
      <c r="LD484"/>
      <c r="LE484"/>
      <c r="LF484"/>
      <c r="LG484"/>
      <c r="LH484"/>
      <c r="LI484"/>
      <c r="LJ484"/>
      <c r="LK484"/>
      <c r="LL484"/>
      <c r="LM484"/>
      <c r="LN484"/>
      <c r="LO484"/>
      <c r="LP484"/>
      <c r="LQ484"/>
      <c r="LR484"/>
      <c r="LS484"/>
      <c r="LT484"/>
      <c r="LU484"/>
      <c r="LV484"/>
      <c r="LW484"/>
      <c r="LX484"/>
      <c r="LY484"/>
      <c r="LZ484"/>
      <c r="MA484"/>
      <c r="MB484"/>
      <c r="MC484"/>
      <c r="MD484"/>
      <c r="ME484"/>
      <c r="MF484"/>
      <c r="MG484"/>
      <c r="MH484"/>
      <c r="MI484"/>
      <c r="MJ484"/>
      <c r="MK484"/>
      <c r="ML484"/>
      <c r="MM484"/>
      <c r="MN484"/>
      <c r="MO484"/>
      <c r="MP484"/>
      <c r="MQ484"/>
      <c r="MR484"/>
      <c r="MS484"/>
      <c r="MT484"/>
      <c r="MU484"/>
      <c r="MV484"/>
      <c r="MW484"/>
      <c r="MX484"/>
      <c r="MY484"/>
      <c r="MZ484"/>
      <c r="NA484"/>
      <c r="NB484"/>
      <c r="NC484"/>
      <c r="ND484"/>
      <c r="NE484"/>
      <c r="NF484"/>
      <c r="NG484"/>
      <c r="NH484"/>
      <c r="NI484"/>
      <c r="NJ484"/>
      <c r="NK484"/>
      <c r="NL484"/>
      <c r="NM484"/>
      <c r="NN484"/>
      <c r="NO484"/>
      <c r="NP484"/>
      <c r="NQ484"/>
      <c r="NR484"/>
      <c r="NS484"/>
      <c r="NT484"/>
      <c r="NU484"/>
      <c r="NV484"/>
      <c r="NW484"/>
      <c r="NX484"/>
      <c r="NY484"/>
      <c r="NZ484"/>
      <c r="OA484"/>
      <c r="OB484"/>
      <c r="OC484"/>
      <c r="OD484"/>
      <c r="OE484"/>
      <c r="OF484"/>
      <c r="OG484"/>
      <c r="OH484"/>
      <c r="OI484"/>
      <c r="OJ484"/>
      <c r="OK484"/>
      <c r="OL484"/>
      <c r="OM484"/>
      <c r="ON484"/>
      <c r="OO484"/>
      <c r="OP484"/>
      <c r="OQ484"/>
      <c r="OR484"/>
      <c r="OS484"/>
      <c r="OT484"/>
      <c r="OU484"/>
      <c r="OV484"/>
      <c r="OW484"/>
      <c r="OX484"/>
      <c r="OY484"/>
      <c r="OZ484"/>
      <c r="PA484"/>
      <c r="PB484"/>
      <c r="PC484"/>
      <c r="PD484"/>
      <c r="PE484"/>
      <c r="PF484"/>
      <c r="PG484"/>
      <c r="PH484"/>
      <c r="PI484"/>
      <c r="PJ484"/>
      <c r="PK484"/>
      <c r="PL484"/>
      <c r="PM484"/>
      <c r="PN484"/>
      <c r="PO484"/>
      <c r="PP484"/>
      <c r="PQ484"/>
      <c r="PR484"/>
      <c r="PS484"/>
      <c r="PT484"/>
      <c r="PU484"/>
      <c r="PV484"/>
      <c r="PW484"/>
      <c r="PX484"/>
      <c r="PY484"/>
      <c r="PZ484"/>
      <c r="QA484"/>
      <c r="QB484"/>
      <c r="QC484"/>
      <c r="QD484"/>
      <c r="QE484"/>
      <c r="QF484"/>
      <c r="QG484"/>
      <c r="QH484"/>
      <c r="QI484"/>
      <c r="QJ484"/>
      <c r="QK484"/>
      <c r="QL484"/>
      <c r="QM484"/>
      <c r="QN484"/>
      <c r="QO484"/>
      <c r="QP484"/>
      <c r="QQ484"/>
      <c r="QR484"/>
      <c r="QS484"/>
      <c r="QT484"/>
      <c r="QU484"/>
      <c r="QV484"/>
      <c r="QW484"/>
      <c r="QX484"/>
      <c r="QY484"/>
      <c r="QZ484"/>
      <c r="RA484"/>
      <c r="RB484"/>
      <c r="RC484"/>
      <c r="RD484"/>
      <c r="RE484"/>
      <c r="RF484"/>
      <c r="RG484"/>
      <c r="RH484"/>
      <c r="RI484"/>
      <c r="RJ484"/>
      <c r="RK484"/>
      <c r="RL484"/>
      <c r="RM484"/>
      <c r="RN484"/>
      <c r="RO484"/>
      <c r="RP484"/>
      <c r="RQ484"/>
    </row>
    <row r="485" spans="1:485" s="40" customFormat="1" x14ac:dyDescent="0.2">
      <c r="A485" s="46" t="s">
        <v>748</v>
      </c>
      <c r="B485" s="47" t="s">
        <v>749</v>
      </c>
      <c r="C485" s="47" t="s">
        <v>82</v>
      </c>
      <c r="D485" s="47" t="s">
        <v>761</v>
      </c>
      <c r="E485" s="26">
        <v>4194087</v>
      </c>
      <c r="F485" s="131">
        <v>4044509</v>
      </c>
      <c r="G485" s="2">
        <f t="shared" si="14"/>
        <v>-149578</v>
      </c>
      <c r="H485" s="44">
        <f t="shared" si="15"/>
        <v>-3.5700000000000003E-2</v>
      </c>
      <c r="I485" s="200" t="s">
        <v>870</v>
      </c>
      <c r="J485" s="202" t="s">
        <v>870</v>
      </c>
      <c r="K485"/>
      <c r="L485"/>
      <c r="M485" s="47"/>
      <c r="N485" s="47"/>
      <c r="O485" s="47"/>
      <c r="P485" s="47"/>
      <c r="Q485" s="20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  <c r="JD485"/>
      <c r="JE485"/>
      <c r="JF485"/>
      <c r="JG485"/>
      <c r="JH485"/>
      <c r="JI485"/>
      <c r="JJ485"/>
      <c r="JK485"/>
      <c r="JL485"/>
      <c r="JM485"/>
      <c r="JN485"/>
      <c r="JO485"/>
      <c r="JP485"/>
      <c r="JQ485"/>
      <c r="JR485"/>
      <c r="JS485"/>
      <c r="JT485"/>
      <c r="JU485"/>
      <c r="JV485"/>
      <c r="JW485"/>
      <c r="JX485"/>
      <c r="JY485"/>
      <c r="JZ485"/>
      <c r="KA485"/>
      <c r="KB485"/>
      <c r="KC485"/>
      <c r="KD485"/>
      <c r="KE485"/>
      <c r="KF485"/>
      <c r="KG485"/>
      <c r="KH485"/>
      <c r="KI485"/>
      <c r="KJ485"/>
      <c r="KK485"/>
      <c r="KL485"/>
      <c r="KM485"/>
      <c r="KN485"/>
      <c r="KO485"/>
      <c r="KP485"/>
      <c r="KQ485"/>
      <c r="KR485"/>
      <c r="KS485"/>
      <c r="KT485"/>
      <c r="KU485"/>
      <c r="KV485"/>
      <c r="KW485"/>
      <c r="KX485"/>
      <c r="KY485"/>
      <c r="KZ485"/>
      <c r="LA485"/>
      <c r="LB485"/>
      <c r="LC485"/>
      <c r="LD485"/>
      <c r="LE485"/>
      <c r="LF485"/>
      <c r="LG485"/>
      <c r="LH485"/>
      <c r="LI485"/>
      <c r="LJ485"/>
      <c r="LK485"/>
      <c r="LL485"/>
      <c r="LM485"/>
      <c r="LN485"/>
      <c r="LO485"/>
      <c r="LP485"/>
      <c r="LQ485"/>
      <c r="LR485"/>
      <c r="LS485"/>
      <c r="LT485"/>
      <c r="LU485"/>
      <c r="LV485"/>
      <c r="LW485"/>
      <c r="LX485"/>
      <c r="LY485"/>
      <c r="LZ485"/>
      <c r="MA485"/>
      <c r="MB485"/>
      <c r="MC485"/>
      <c r="MD485"/>
      <c r="ME485"/>
      <c r="MF485"/>
      <c r="MG485"/>
      <c r="MH485"/>
      <c r="MI485"/>
      <c r="MJ485"/>
      <c r="MK485"/>
      <c r="ML485"/>
      <c r="MM485"/>
      <c r="MN485"/>
      <c r="MO485"/>
      <c r="MP485"/>
      <c r="MQ485"/>
      <c r="MR485"/>
      <c r="MS485"/>
      <c r="MT485"/>
      <c r="MU485"/>
      <c r="MV485"/>
      <c r="MW485"/>
      <c r="MX485"/>
      <c r="MY485"/>
      <c r="MZ485"/>
      <c r="NA485"/>
      <c r="NB485"/>
      <c r="NC485"/>
      <c r="ND485"/>
      <c r="NE485"/>
      <c r="NF485"/>
      <c r="NG485"/>
      <c r="NH485"/>
      <c r="NI485"/>
      <c r="NJ485"/>
      <c r="NK485"/>
      <c r="NL485"/>
      <c r="NM485"/>
      <c r="NN485"/>
      <c r="NO485"/>
      <c r="NP485"/>
      <c r="NQ485"/>
      <c r="NR485"/>
      <c r="NS485"/>
      <c r="NT485"/>
      <c r="NU485"/>
      <c r="NV485"/>
      <c r="NW485"/>
      <c r="NX485"/>
      <c r="NY485"/>
      <c r="NZ485"/>
      <c r="OA485"/>
      <c r="OB485"/>
      <c r="OC485"/>
      <c r="OD485"/>
      <c r="OE485"/>
      <c r="OF485"/>
      <c r="OG485"/>
      <c r="OH485"/>
      <c r="OI485"/>
      <c r="OJ485"/>
      <c r="OK485"/>
      <c r="OL485"/>
      <c r="OM485"/>
      <c r="ON485"/>
      <c r="OO485"/>
      <c r="OP485"/>
      <c r="OQ485"/>
      <c r="OR485"/>
      <c r="OS485"/>
      <c r="OT485"/>
      <c r="OU485"/>
      <c r="OV485"/>
      <c r="OW485"/>
      <c r="OX485"/>
      <c r="OY485"/>
      <c r="OZ485"/>
      <c r="PA485"/>
      <c r="PB485"/>
      <c r="PC485"/>
      <c r="PD485"/>
      <c r="PE485"/>
      <c r="PF485"/>
      <c r="PG485"/>
      <c r="PH485"/>
      <c r="PI485"/>
      <c r="PJ485"/>
      <c r="PK485"/>
      <c r="PL485"/>
      <c r="PM485"/>
      <c r="PN485"/>
      <c r="PO485"/>
      <c r="PP485"/>
      <c r="PQ485"/>
      <c r="PR485"/>
      <c r="PS485"/>
      <c r="PT485"/>
      <c r="PU485"/>
      <c r="PV485"/>
      <c r="PW485"/>
      <c r="PX485"/>
      <c r="PY485"/>
      <c r="PZ485"/>
      <c r="QA485"/>
      <c r="QB485"/>
      <c r="QC485"/>
      <c r="QD485"/>
      <c r="QE485"/>
      <c r="QF485"/>
      <c r="QG485"/>
      <c r="QH485"/>
      <c r="QI485"/>
      <c r="QJ485"/>
      <c r="QK485"/>
      <c r="QL485"/>
      <c r="QM485"/>
      <c r="QN485"/>
      <c r="QO485"/>
      <c r="QP485"/>
      <c r="QQ485"/>
      <c r="QR485"/>
      <c r="QS485"/>
      <c r="QT485"/>
      <c r="QU485"/>
      <c r="QV485"/>
      <c r="QW485"/>
      <c r="QX485"/>
      <c r="QY485"/>
      <c r="QZ485"/>
      <c r="RA485"/>
      <c r="RB485"/>
      <c r="RC485"/>
      <c r="RD485"/>
      <c r="RE485"/>
      <c r="RF485"/>
      <c r="RG485"/>
      <c r="RH485"/>
      <c r="RI485"/>
      <c r="RJ485"/>
      <c r="RK485"/>
      <c r="RL485"/>
      <c r="RM485"/>
      <c r="RN485"/>
      <c r="RO485"/>
      <c r="RP485"/>
      <c r="RQ485"/>
    </row>
    <row r="486" spans="1:485" s="40" customFormat="1" x14ac:dyDescent="0.2">
      <c r="A486" s="46" t="s">
        <v>748</v>
      </c>
      <c r="B486" s="47" t="s">
        <v>749</v>
      </c>
      <c r="C486" s="47" t="s">
        <v>59</v>
      </c>
      <c r="D486" s="47" t="s">
        <v>762</v>
      </c>
      <c r="E486" s="26">
        <v>1945331</v>
      </c>
      <c r="F486" s="131">
        <v>2037677</v>
      </c>
      <c r="G486" s="2">
        <f t="shared" si="14"/>
        <v>92346</v>
      </c>
      <c r="H486" s="44">
        <f t="shared" si="15"/>
        <v>4.7500000000000001E-2</v>
      </c>
      <c r="I486" s="200" t="s">
        <v>870</v>
      </c>
      <c r="J486" s="202" t="s">
        <v>870</v>
      </c>
      <c r="K486"/>
      <c r="L486"/>
      <c r="M486" s="47"/>
      <c r="N486" s="47"/>
      <c r="O486" s="47"/>
      <c r="P486" s="47"/>
      <c r="Q486" s="205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  <c r="JD486"/>
      <c r="JE486"/>
      <c r="JF486"/>
      <c r="JG486"/>
      <c r="JH486"/>
      <c r="JI486"/>
      <c r="JJ486"/>
      <c r="JK486"/>
      <c r="JL486"/>
      <c r="JM486"/>
      <c r="JN486"/>
      <c r="JO486"/>
      <c r="JP486"/>
      <c r="JQ486"/>
      <c r="JR486"/>
      <c r="JS486"/>
      <c r="JT486"/>
      <c r="JU486"/>
      <c r="JV486"/>
      <c r="JW486"/>
      <c r="JX486"/>
      <c r="JY486"/>
      <c r="JZ486"/>
      <c r="KA486"/>
      <c r="KB486"/>
      <c r="KC486"/>
      <c r="KD486"/>
      <c r="KE486"/>
      <c r="KF486"/>
      <c r="KG486"/>
      <c r="KH486"/>
      <c r="KI486"/>
      <c r="KJ486"/>
      <c r="KK486"/>
      <c r="KL486"/>
      <c r="KM486"/>
      <c r="KN486"/>
      <c r="KO486"/>
      <c r="KP486"/>
      <c r="KQ486"/>
      <c r="KR486"/>
      <c r="KS486"/>
      <c r="KT486"/>
      <c r="KU486"/>
      <c r="KV486"/>
      <c r="KW486"/>
      <c r="KX486"/>
      <c r="KY486"/>
      <c r="KZ486"/>
      <c r="LA486"/>
      <c r="LB486"/>
      <c r="LC486"/>
      <c r="LD486"/>
      <c r="LE486"/>
      <c r="LF486"/>
      <c r="LG486"/>
      <c r="LH486"/>
      <c r="LI486"/>
      <c r="LJ486"/>
      <c r="LK486"/>
      <c r="LL486"/>
      <c r="LM486"/>
      <c r="LN486"/>
      <c r="LO486"/>
      <c r="LP486"/>
      <c r="LQ486"/>
      <c r="LR486"/>
      <c r="LS486"/>
      <c r="LT486"/>
      <c r="LU486"/>
      <c r="LV486"/>
      <c r="LW486"/>
      <c r="LX486"/>
      <c r="LY486"/>
      <c r="LZ486"/>
      <c r="MA486"/>
      <c r="MB486"/>
      <c r="MC486"/>
      <c r="MD486"/>
      <c r="ME486"/>
      <c r="MF486"/>
      <c r="MG486"/>
      <c r="MH486"/>
      <c r="MI486"/>
      <c r="MJ486"/>
      <c r="MK486"/>
      <c r="ML486"/>
      <c r="MM486"/>
      <c r="MN486"/>
      <c r="MO486"/>
      <c r="MP486"/>
      <c r="MQ486"/>
      <c r="MR486"/>
      <c r="MS486"/>
      <c r="MT486"/>
      <c r="MU486"/>
      <c r="MV486"/>
      <c r="MW486"/>
      <c r="MX486"/>
      <c r="MY486"/>
      <c r="MZ486"/>
      <c r="NA486"/>
      <c r="NB486"/>
      <c r="NC486"/>
      <c r="ND486"/>
      <c r="NE486"/>
      <c r="NF486"/>
      <c r="NG486"/>
      <c r="NH486"/>
      <c r="NI486"/>
      <c r="NJ486"/>
      <c r="NK486"/>
      <c r="NL486"/>
      <c r="NM486"/>
      <c r="NN486"/>
      <c r="NO486"/>
      <c r="NP486"/>
      <c r="NQ486"/>
      <c r="NR486"/>
      <c r="NS486"/>
      <c r="NT486"/>
      <c r="NU486"/>
      <c r="NV486"/>
      <c r="NW486"/>
      <c r="NX486"/>
      <c r="NY486"/>
      <c r="NZ486"/>
      <c r="OA486"/>
      <c r="OB486"/>
      <c r="OC486"/>
      <c r="OD486"/>
      <c r="OE486"/>
      <c r="OF486"/>
      <c r="OG486"/>
      <c r="OH486"/>
      <c r="OI486"/>
      <c r="OJ486"/>
      <c r="OK486"/>
      <c r="OL486"/>
      <c r="OM486"/>
      <c r="ON486"/>
      <c r="OO486"/>
      <c r="OP486"/>
      <c r="OQ486"/>
      <c r="OR486"/>
      <c r="OS486"/>
      <c r="OT486"/>
      <c r="OU486"/>
      <c r="OV486"/>
      <c r="OW486"/>
      <c r="OX486"/>
      <c r="OY486"/>
      <c r="OZ486"/>
      <c r="PA486"/>
      <c r="PB486"/>
      <c r="PC486"/>
      <c r="PD486"/>
      <c r="PE486"/>
      <c r="PF486"/>
      <c r="PG486"/>
      <c r="PH486"/>
      <c r="PI486"/>
      <c r="PJ486"/>
      <c r="PK486"/>
      <c r="PL486"/>
      <c r="PM486"/>
      <c r="PN486"/>
      <c r="PO486"/>
      <c r="PP486"/>
      <c r="PQ486"/>
      <c r="PR486"/>
      <c r="PS486"/>
      <c r="PT486"/>
      <c r="PU486"/>
      <c r="PV486"/>
      <c r="PW486"/>
      <c r="PX486"/>
      <c r="PY486"/>
      <c r="PZ486"/>
      <c r="QA486"/>
      <c r="QB486"/>
      <c r="QC486"/>
      <c r="QD486"/>
      <c r="QE486"/>
      <c r="QF486"/>
      <c r="QG486"/>
      <c r="QH486"/>
      <c r="QI486"/>
      <c r="QJ486"/>
      <c r="QK486"/>
      <c r="QL486"/>
      <c r="QM486"/>
      <c r="QN486"/>
      <c r="QO486"/>
      <c r="QP486"/>
      <c r="QQ486"/>
      <c r="QR486"/>
      <c r="QS486"/>
      <c r="QT486"/>
      <c r="QU486"/>
      <c r="QV486"/>
      <c r="QW486"/>
      <c r="QX486"/>
      <c r="QY486"/>
      <c r="QZ486"/>
      <c r="RA486"/>
      <c r="RB486"/>
      <c r="RC486"/>
      <c r="RD486"/>
      <c r="RE486"/>
      <c r="RF486"/>
      <c r="RG486"/>
      <c r="RH486"/>
      <c r="RI486"/>
      <c r="RJ486"/>
      <c r="RK486"/>
      <c r="RL486"/>
      <c r="RM486"/>
      <c r="RN486"/>
      <c r="RO486"/>
      <c r="RP486"/>
      <c r="RQ486"/>
    </row>
    <row r="487" spans="1:485" s="40" customFormat="1" x14ac:dyDescent="0.2">
      <c r="A487" s="46" t="s">
        <v>748</v>
      </c>
      <c r="B487" s="47" t="s">
        <v>749</v>
      </c>
      <c r="C487" s="47" t="s">
        <v>37</v>
      </c>
      <c r="D487" s="47" t="s">
        <v>763</v>
      </c>
      <c r="E487" s="26">
        <v>2038246</v>
      </c>
      <c r="F487" s="131">
        <v>2098182</v>
      </c>
      <c r="G487" s="2">
        <f t="shared" si="14"/>
        <v>59936</v>
      </c>
      <c r="H487" s="44">
        <f t="shared" si="15"/>
        <v>2.9399999999999999E-2</v>
      </c>
      <c r="I487" s="200" t="s">
        <v>870</v>
      </c>
      <c r="J487" s="202" t="s">
        <v>870</v>
      </c>
      <c r="K487"/>
      <c r="L487"/>
      <c r="M487" s="47"/>
      <c r="N487" s="47"/>
      <c r="O487" s="47"/>
      <c r="P487" s="47"/>
      <c r="Q487" s="205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  <c r="JD487"/>
      <c r="JE487"/>
      <c r="JF487"/>
      <c r="JG487"/>
      <c r="JH487"/>
      <c r="JI487"/>
      <c r="JJ487"/>
      <c r="JK487"/>
      <c r="JL487"/>
      <c r="JM487"/>
      <c r="JN487"/>
      <c r="JO487"/>
      <c r="JP487"/>
      <c r="JQ487"/>
      <c r="JR487"/>
      <c r="JS487"/>
      <c r="JT487"/>
      <c r="JU487"/>
      <c r="JV487"/>
      <c r="JW487"/>
      <c r="JX487"/>
      <c r="JY487"/>
      <c r="JZ487"/>
      <c r="KA487"/>
      <c r="KB487"/>
      <c r="KC487"/>
      <c r="KD487"/>
      <c r="KE487"/>
      <c r="KF487"/>
      <c r="KG487"/>
      <c r="KH487"/>
      <c r="KI487"/>
      <c r="KJ487"/>
      <c r="KK487"/>
      <c r="KL487"/>
      <c r="KM487"/>
      <c r="KN487"/>
      <c r="KO487"/>
      <c r="KP487"/>
      <c r="KQ487"/>
      <c r="KR487"/>
      <c r="KS487"/>
      <c r="KT487"/>
      <c r="KU487"/>
      <c r="KV487"/>
      <c r="KW487"/>
      <c r="KX487"/>
      <c r="KY487"/>
      <c r="KZ487"/>
      <c r="LA487"/>
      <c r="LB487"/>
      <c r="LC487"/>
      <c r="LD487"/>
      <c r="LE487"/>
      <c r="LF487"/>
      <c r="LG487"/>
      <c r="LH487"/>
      <c r="LI487"/>
      <c r="LJ487"/>
      <c r="LK487"/>
      <c r="LL487"/>
      <c r="LM487"/>
      <c r="LN487"/>
      <c r="LO487"/>
      <c r="LP487"/>
      <c r="LQ487"/>
      <c r="LR487"/>
      <c r="LS487"/>
      <c r="LT487"/>
      <c r="LU487"/>
      <c r="LV487"/>
      <c r="LW487"/>
      <c r="LX487"/>
      <c r="LY487"/>
      <c r="LZ487"/>
      <c r="MA487"/>
      <c r="MB487"/>
      <c r="MC487"/>
      <c r="MD487"/>
      <c r="ME487"/>
      <c r="MF487"/>
      <c r="MG487"/>
      <c r="MH487"/>
      <c r="MI487"/>
      <c r="MJ487"/>
      <c r="MK487"/>
      <c r="ML487"/>
      <c r="MM487"/>
      <c r="MN487"/>
      <c r="MO487"/>
      <c r="MP487"/>
      <c r="MQ487"/>
      <c r="MR487"/>
      <c r="MS487"/>
      <c r="MT487"/>
      <c r="MU487"/>
      <c r="MV487"/>
      <c r="MW487"/>
      <c r="MX487"/>
      <c r="MY487"/>
      <c r="MZ487"/>
      <c r="NA487"/>
      <c r="NB487"/>
      <c r="NC487"/>
      <c r="ND487"/>
      <c r="NE487"/>
      <c r="NF487"/>
      <c r="NG487"/>
      <c r="NH487"/>
      <c r="NI487"/>
      <c r="NJ487"/>
      <c r="NK487"/>
      <c r="NL487"/>
      <c r="NM487"/>
      <c r="NN487"/>
      <c r="NO487"/>
      <c r="NP487"/>
      <c r="NQ487"/>
      <c r="NR487"/>
      <c r="NS487"/>
      <c r="NT487"/>
      <c r="NU487"/>
      <c r="NV487"/>
      <c r="NW487"/>
      <c r="NX487"/>
      <c r="NY487"/>
      <c r="NZ487"/>
      <c r="OA487"/>
      <c r="OB487"/>
      <c r="OC487"/>
      <c r="OD487"/>
      <c r="OE487"/>
      <c r="OF487"/>
      <c r="OG487"/>
      <c r="OH487"/>
      <c r="OI487"/>
      <c r="OJ487"/>
      <c r="OK487"/>
      <c r="OL487"/>
      <c r="OM487"/>
      <c r="ON487"/>
      <c r="OO487"/>
      <c r="OP487"/>
      <c r="OQ487"/>
      <c r="OR487"/>
      <c r="OS487"/>
      <c r="OT487"/>
      <c r="OU487"/>
      <c r="OV487"/>
      <c r="OW487"/>
      <c r="OX487"/>
      <c r="OY487"/>
      <c r="OZ487"/>
      <c r="PA487"/>
      <c r="PB487"/>
      <c r="PC487"/>
      <c r="PD487"/>
      <c r="PE487"/>
      <c r="PF487"/>
      <c r="PG487"/>
      <c r="PH487"/>
      <c r="PI487"/>
      <c r="PJ487"/>
      <c r="PK487"/>
      <c r="PL487"/>
      <c r="PM487"/>
      <c r="PN487"/>
      <c r="PO487"/>
      <c r="PP487"/>
      <c r="PQ487"/>
      <c r="PR487"/>
      <c r="PS487"/>
      <c r="PT487"/>
      <c r="PU487"/>
      <c r="PV487"/>
      <c r="PW487"/>
      <c r="PX487"/>
      <c r="PY487"/>
      <c r="PZ487"/>
      <c r="QA487"/>
      <c r="QB487"/>
      <c r="QC487"/>
      <c r="QD487"/>
      <c r="QE487"/>
      <c r="QF487"/>
      <c r="QG487"/>
      <c r="QH487"/>
      <c r="QI487"/>
      <c r="QJ487"/>
      <c r="QK487"/>
      <c r="QL487"/>
      <c r="QM487"/>
      <c r="QN487"/>
      <c r="QO487"/>
      <c r="QP487"/>
      <c r="QQ487"/>
      <c r="QR487"/>
      <c r="QS487"/>
      <c r="QT487"/>
      <c r="QU487"/>
      <c r="QV487"/>
      <c r="QW487"/>
      <c r="QX487"/>
      <c r="QY487"/>
      <c r="QZ487"/>
      <c r="RA487"/>
      <c r="RB487"/>
      <c r="RC487"/>
      <c r="RD487"/>
      <c r="RE487"/>
      <c r="RF487"/>
      <c r="RG487"/>
      <c r="RH487"/>
      <c r="RI487"/>
      <c r="RJ487"/>
      <c r="RK487"/>
      <c r="RL487"/>
      <c r="RM487"/>
      <c r="RN487"/>
      <c r="RO487"/>
      <c r="RP487"/>
      <c r="RQ487"/>
    </row>
    <row r="488" spans="1:485" s="40" customFormat="1" x14ac:dyDescent="0.2">
      <c r="A488" s="46" t="s">
        <v>764</v>
      </c>
      <c r="B488" s="47" t="s">
        <v>765</v>
      </c>
      <c r="C488" s="47" t="s">
        <v>766</v>
      </c>
      <c r="D488" s="47" t="s">
        <v>767</v>
      </c>
      <c r="E488" s="26">
        <v>643982</v>
      </c>
      <c r="F488" s="131">
        <v>671987</v>
      </c>
      <c r="G488" s="2">
        <f t="shared" si="14"/>
        <v>28005</v>
      </c>
      <c r="H488" s="44">
        <f t="shared" si="15"/>
        <v>4.3499999999999997E-2</v>
      </c>
      <c r="I488" s="200" t="s">
        <v>870</v>
      </c>
      <c r="J488" s="202" t="s">
        <v>870</v>
      </c>
      <c r="K488"/>
      <c r="L488"/>
      <c r="M488" s="47"/>
      <c r="N488" s="47"/>
      <c r="O488" s="47"/>
      <c r="P488" s="47"/>
      <c r="Q488" s="205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  <c r="JD488"/>
      <c r="JE488"/>
      <c r="JF488"/>
      <c r="JG488"/>
      <c r="JH488"/>
      <c r="JI488"/>
      <c r="JJ488"/>
      <c r="JK488"/>
      <c r="JL488"/>
      <c r="JM488"/>
      <c r="JN488"/>
      <c r="JO488"/>
      <c r="JP488"/>
      <c r="JQ488"/>
      <c r="JR488"/>
      <c r="JS488"/>
      <c r="JT488"/>
      <c r="JU488"/>
      <c r="JV488"/>
      <c r="JW488"/>
      <c r="JX488"/>
      <c r="JY488"/>
      <c r="JZ488"/>
      <c r="KA488"/>
      <c r="KB488"/>
      <c r="KC488"/>
      <c r="KD488"/>
      <c r="KE488"/>
      <c r="KF488"/>
      <c r="KG488"/>
      <c r="KH488"/>
      <c r="KI488"/>
      <c r="KJ488"/>
      <c r="KK488"/>
      <c r="KL488"/>
      <c r="KM488"/>
      <c r="KN488"/>
      <c r="KO488"/>
      <c r="KP488"/>
      <c r="KQ488"/>
      <c r="KR488"/>
      <c r="KS488"/>
      <c r="KT488"/>
      <c r="KU488"/>
      <c r="KV488"/>
      <c r="KW488"/>
      <c r="KX488"/>
      <c r="KY488"/>
      <c r="KZ488"/>
      <c r="LA488"/>
      <c r="LB488"/>
      <c r="LC488"/>
      <c r="LD488"/>
      <c r="LE488"/>
      <c r="LF488"/>
      <c r="LG488"/>
      <c r="LH488"/>
      <c r="LI488"/>
      <c r="LJ488"/>
      <c r="LK488"/>
      <c r="LL488"/>
      <c r="LM488"/>
      <c r="LN488"/>
      <c r="LO488"/>
      <c r="LP488"/>
      <c r="LQ488"/>
      <c r="LR488"/>
      <c r="LS488"/>
      <c r="LT488"/>
      <c r="LU488"/>
      <c r="LV488"/>
      <c r="LW488"/>
      <c r="LX488"/>
      <c r="LY488"/>
      <c r="LZ488"/>
      <c r="MA488"/>
      <c r="MB488"/>
      <c r="MC488"/>
      <c r="MD488"/>
      <c r="ME488"/>
      <c r="MF488"/>
      <c r="MG488"/>
      <c r="MH488"/>
      <c r="MI488"/>
      <c r="MJ488"/>
      <c r="MK488"/>
      <c r="ML488"/>
      <c r="MM488"/>
      <c r="MN488"/>
      <c r="MO488"/>
      <c r="MP488"/>
      <c r="MQ488"/>
      <c r="MR488"/>
      <c r="MS488"/>
      <c r="MT488"/>
      <c r="MU488"/>
      <c r="MV488"/>
      <c r="MW488"/>
      <c r="MX488"/>
      <c r="MY488"/>
      <c r="MZ488"/>
      <c r="NA488"/>
      <c r="NB488"/>
      <c r="NC488"/>
      <c r="ND488"/>
      <c r="NE488"/>
      <c r="NF488"/>
      <c r="NG488"/>
      <c r="NH488"/>
      <c r="NI488"/>
      <c r="NJ488"/>
      <c r="NK488"/>
      <c r="NL488"/>
      <c r="NM488"/>
      <c r="NN488"/>
      <c r="NO488"/>
      <c r="NP488"/>
      <c r="NQ488"/>
      <c r="NR488"/>
      <c r="NS488"/>
      <c r="NT488"/>
      <c r="NU488"/>
      <c r="NV488"/>
      <c r="NW488"/>
      <c r="NX488"/>
      <c r="NY488"/>
      <c r="NZ488"/>
      <c r="OA488"/>
      <c r="OB488"/>
      <c r="OC488"/>
      <c r="OD488"/>
      <c r="OE488"/>
      <c r="OF488"/>
      <c r="OG488"/>
      <c r="OH488"/>
      <c r="OI488"/>
      <c r="OJ488"/>
      <c r="OK488"/>
      <c r="OL488"/>
      <c r="OM488"/>
      <c r="ON488"/>
      <c r="OO488"/>
      <c r="OP488"/>
      <c r="OQ488"/>
      <c r="OR488"/>
      <c r="OS488"/>
      <c r="OT488"/>
      <c r="OU488"/>
      <c r="OV488"/>
      <c r="OW488"/>
      <c r="OX488"/>
      <c r="OY488"/>
      <c r="OZ488"/>
      <c r="PA488"/>
      <c r="PB488"/>
      <c r="PC488"/>
      <c r="PD488"/>
      <c r="PE488"/>
      <c r="PF488"/>
      <c r="PG488"/>
      <c r="PH488"/>
      <c r="PI488"/>
      <c r="PJ488"/>
      <c r="PK488"/>
      <c r="PL488"/>
      <c r="PM488"/>
      <c r="PN488"/>
      <c r="PO488"/>
      <c r="PP488"/>
      <c r="PQ488"/>
      <c r="PR488"/>
      <c r="PS488"/>
      <c r="PT488"/>
      <c r="PU488"/>
      <c r="PV488"/>
      <c r="PW488"/>
      <c r="PX488"/>
      <c r="PY488"/>
      <c r="PZ488"/>
      <c r="QA488"/>
      <c r="QB488"/>
      <c r="QC488"/>
      <c r="QD488"/>
      <c r="QE488"/>
      <c r="QF488"/>
      <c r="QG488"/>
      <c r="QH488"/>
      <c r="QI488"/>
      <c r="QJ488"/>
      <c r="QK488"/>
      <c r="QL488"/>
      <c r="QM488"/>
      <c r="QN488"/>
      <c r="QO488"/>
      <c r="QP488"/>
      <c r="QQ488"/>
      <c r="QR488"/>
      <c r="QS488"/>
      <c r="QT488"/>
      <c r="QU488"/>
      <c r="QV488"/>
      <c r="QW488"/>
      <c r="QX488"/>
      <c r="QY488"/>
      <c r="QZ488"/>
      <c r="RA488"/>
      <c r="RB488"/>
      <c r="RC488"/>
      <c r="RD488"/>
      <c r="RE488"/>
      <c r="RF488"/>
      <c r="RG488"/>
      <c r="RH488"/>
      <c r="RI488"/>
      <c r="RJ488"/>
      <c r="RK488"/>
      <c r="RL488"/>
      <c r="RM488"/>
      <c r="RN488"/>
      <c r="RO488"/>
      <c r="RP488"/>
      <c r="RQ488"/>
    </row>
    <row r="489" spans="1:485" s="40" customFormat="1" x14ac:dyDescent="0.2">
      <c r="A489" s="46" t="s">
        <v>764</v>
      </c>
      <c r="B489" s="47" t="s">
        <v>765</v>
      </c>
      <c r="C489" s="47" t="s">
        <v>26</v>
      </c>
      <c r="D489" s="47" t="s">
        <v>768</v>
      </c>
      <c r="E489" s="26">
        <v>8620343</v>
      </c>
      <c r="F489" s="131">
        <v>9035667</v>
      </c>
      <c r="G489" s="2">
        <f t="shared" si="14"/>
        <v>415324</v>
      </c>
      <c r="H489" s="44">
        <f t="shared" si="15"/>
        <v>4.82E-2</v>
      </c>
      <c r="I489" s="200" t="s">
        <v>870</v>
      </c>
      <c r="J489" s="202" t="s">
        <v>870</v>
      </c>
      <c r="K489"/>
      <c r="L489"/>
      <c r="M489" s="47"/>
      <c r="N489" s="47"/>
      <c r="O489" s="47"/>
      <c r="P489" s="47"/>
      <c r="Q489" s="205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  <c r="JD489"/>
      <c r="JE489"/>
      <c r="JF489"/>
      <c r="JG489"/>
      <c r="JH489"/>
      <c r="JI489"/>
      <c r="JJ489"/>
      <c r="JK489"/>
      <c r="JL489"/>
      <c r="JM489"/>
      <c r="JN489"/>
      <c r="JO489"/>
      <c r="JP489"/>
      <c r="JQ489"/>
      <c r="JR489"/>
      <c r="JS489"/>
      <c r="JT489"/>
      <c r="JU489"/>
      <c r="JV489"/>
      <c r="JW489"/>
      <c r="JX489"/>
      <c r="JY489"/>
      <c r="JZ489"/>
      <c r="KA489"/>
      <c r="KB489"/>
      <c r="KC489"/>
      <c r="KD489"/>
      <c r="KE489"/>
      <c r="KF489"/>
      <c r="KG489"/>
      <c r="KH489"/>
      <c r="KI489"/>
      <c r="KJ489"/>
      <c r="KK489"/>
      <c r="KL489"/>
      <c r="KM489"/>
      <c r="KN489"/>
      <c r="KO489"/>
      <c r="KP489"/>
      <c r="KQ489"/>
      <c r="KR489"/>
      <c r="KS489"/>
      <c r="KT489"/>
      <c r="KU489"/>
      <c r="KV489"/>
      <c r="KW489"/>
      <c r="KX489"/>
      <c r="KY489"/>
      <c r="KZ489"/>
      <c r="LA489"/>
      <c r="LB489"/>
      <c r="LC489"/>
      <c r="LD489"/>
      <c r="LE489"/>
      <c r="LF489"/>
      <c r="LG489"/>
      <c r="LH489"/>
      <c r="LI489"/>
      <c r="LJ489"/>
      <c r="LK489"/>
      <c r="LL489"/>
      <c r="LM489"/>
      <c r="LN489"/>
      <c r="LO489"/>
      <c r="LP489"/>
      <c r="LQ489"/>
      <c r="LR489"/>
      <c r="LS489"/>
      <c r="LT489"/>
      <c r="LU489"/>
      <c r="LV489"/>
      <c r="LW489"/>
      <c r="LX489"/>
      <c r="LY489"/>
      <c r="LZ489"/>
      <c r="MA489"/>
      <c r="MB489"/>
      <c r="MC489"/>
      <c r="MD489"/>
      <c r="ME489"/>
      <c r="MF489"/>
      <c r="MG489"/>
      <c r="MH489"/>
      <c r="MI489"/>
      <c r="MJ489"/>
      <c r="MK489"/>
      <c r="ML489"/>
      <c r="MM489"/>
      <c r="MN489"/>
      <c r="MO489"/>
      <c r="MP489"/>
      <c r="MQ489"/>
      <c r="MR489"/>
      <c r="MS489"/>
      <c r="MT489"/>
      <c r="MU489"/>
      <c r="MV489"/>
      <c r="MW489"/>
      <c r="MX489"/>
      <c r="MY489"/>
      <c r="MZ489"/>
      <c r="NA489"/>
      <c r="NB489"/>
      <c r="NC489"/>
      <c r="ND489"/>
      <c r="NE489"/>
      <c r="NF489"/>
      <c r="NG489"/>
      <c r="NH489"/>
      <c r="NI489"/>
      <c r="NJ489"/>
      <c r="NK489"/>
      <c r="NL489"/>
      <c r="NM489"/>
      <c r="NN489"/>
      <c r="NO489"/>
      <c r="NP489"/>
      <c r="NQ489"/>
      <c r="NR489"/>
      <c r="NS489"/>
      <c r="NT489"/>
      <c r="NU489"/>
      <c r="NV489"/>
      <c r="NW489"/>
      <c r="NX489"/>
      <c r="NY489"/>
      <c r="NZ489"/>
      <c r="OA489"/>
      <c r="OB489"/>
      <c r="OC489"/>
      <c r="OD489"/>
      <c r="OE489"/>
      <c r="OF489"/>
      <c r="OG489"/>
      <c r="OH489"/>
      <c r="OI489"/>
      <c r="OJ489"/>
      <c r="OK489"/>
      <c r="OL489"/>
      <c r="OM489"/>
      <c r="ON489"/>
      <c r="OO489"/>
      <c r="OP489"/>
      <c r="OQ489"/>
      <c r="OR489"/>
      <c r="OS489"/>
      <c r="OT489"/>
      <c r="OU489"/>
      <c r="OV489"/>
      <c r="OW489"/>
      <c r="OX489"/>
      <c r="OY489"/>
      <c r="OZ489"/>
      <c r="PA489"/>
      <c r="PB489"/>
      <c r="PC489"/>
      <c r="PD489"/>
      <c r="PE489"/>
      <c r="PF489"/>
      <c r="PG489"/>
      <c r="PH489"/>
      <c r="PI489"/>
      <c r="PJ489"/>
      <c r="PK489"/>
      <c r="PL489"/>
      <c r="PM489"/>
      <c r="PN489"/>
      <c r="PO489"/>
      <c r="PP489"/>
      <c r="PQ489"/>
      <c r="PR489"/>
      <c r="PS489"/>
      <c r="PT489"/>
      <c r="PU489"/>
      <c r="PV489"/>
      <c r="PW489"/>
      <c r="PX489"/>
      <c r="PY489"/>
      <c r="PZ489"/>
      <c r="QA489"/>
      <c r="QB489"/>
      <c r="QC489"/>
      <c r="QD489"/>
      <c r="QE489"/>
      <c r="QF489"/>
      <c r="QG489"/>
      <c r="QH489"/>
      <c r="QI489"/>
      <c r="QJ489"/>
      <c r="QK489"/>
      <c r="QL489"/>
      <c r="QM489"/>
      <c r="QN489"/>
      <c r="QO489"/>
      <c r="QP489"/>
      <c r="QQ489"/>
      <c r="QR489"/>
      <c r="QS489"/>
      <c r="QT489"/>
      <c r="QU489"/>
      <c r="QV489"/>
      <c r="QW489"/>
      <c r="QX489"/>
      <c r="QY489"/>
      <c r="QZ489"/>
      <c r="RA489"/>
      <c r="RB489"/>
      <c r="RC489"/>
      <c r="RD489"/>
      <c r="RE489"/>
      <c r="RF489"/>
      <c r="RG489"/>
      <c r="RH489"/>
      <c r="RI489"/>
      <c r="RJ489"/>
      <c r="RK489"/>
      <c r="RL489"/>
      <c r="RM489"/>
      <c r="RN489"/>
      <c r="RO489"/>
      <c r="RP489"/>
      <c r="RQ489"/>
    </row>
    <row r="490" spans="1:485" s="40" customFormat="1" x14ac:dyDescent="0.2">
      <c r="A490" s="46" t="s">
        <v>764</v>
      </c>
      <c r="B490" s="47" t="s">
        <v>765</v>
      </c>
      <c r="C490" s="47" t="s">
        <v>57</v>
      </c>
      <c r="D490" s="47" t="s">
        <v>769</v>
      </c>
      <c r="E490" s="26">
        <v>2790383</v>
      </c>
      <c r="F490" s="131">
        <v>2766568</v>
      </c>
      <c r="G490" s="2">
        <f t="shared" si="14"/>
        <v>-23815</v>
      </c>
      <c r="H490" s="44">
        <f t="shared" si="15"/>
        <v>-8.5000000000000006E-3</v>
      </c>
      <c r="I490" s="200" t="s">
        <v>870</v>
      </c>
      <c r="J490" s="202" t="s">
        <v>870</v>
      </c>
      <c r="K490"/>
      <c r="L490"/>
      <c r="M490" s="47"/>
      <c r="N490" s="47"/>
      <c r="O490" s="47"/>
      <c r="P490" s="47"/>
      <c r="Q490" s="205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  <c r="JD490"/>
      <c r="JE490"/>
      <c r="JF490"/>
      <c r="JG490"/>
      <c r="JH490"/>
      <c r="JI490"/>
      <c r="JJ490"/>
      <c r="JK490"/>
      <c r="JL490"/>
      <c r="JM490"/>
      <c r="JN490"/>
      <c r="JO490"/>
      <c r="JP490"/>
      <c r="JQ490"/>
      <c r="JR490"/>
      <c r="JS490"/>
      <c r="JT490"/>
      <c r="JU490"/>
      <c r="JV490"/>
      <c r="JW490"/>
      <c r="JX490"/>
      <c r="JY490"/>
      <c r="JZ490"/>
      <c r="KA490"/>
      <c r="KB490"/>
      <c r="KC490"/>
      <c r="KD490"/>
      <c r="KE490"/>
      <c r="KF490"/>
      <c r="KG490"/>
      <c r="KH490"/>
      <c r="KI490"/>
      <c r="KJ490"/>
      <c r="KK490"/>
      <c r="KL490"/>
      <c r="KM490"/>
      <c r="KN490"/>
      <c r="KO490"/>
      <c r="KP490"/>
      <c r="KQ490"/>
      <c r="KR490"/>
      <c r="KS490"/>
      <c r="KT490"/>
      <c r="KU490"/>
      <c r="KV490"/>
      <c r="KW490"/>
      <c r="KX490"/>
      <c r="KY490"/>
      <c r="KZ490"/>
      <c r="LA490"/>
      <c r="LB490"/>
      <c r="LC490"/>
      <c r="LD490"/>
      <c r="LE490"/>
      <c r="LF490"/>
      <c r="LG490"/>
      <c r="LH490"/>
      <c r="LI490"/>
      <c r="LJ490"/>
      <c r="LK490"/>
      <c r="LL490"/>
      <c r="LM490"/>
      <c r="LN490"/>
      <c r="LO490"/>
      <c r="LP490"/>
      <c r="LQ490"/>
      <c r="LR490"/>
      <c r="LS490"/>
      <c r="LT490"/>
      <c r="LU490"/>
      <c r="LV490"/>
      <c r="LW490"/>
      <c r="LX490"/>
      <c r="LY490"/>
      <c r="LZ490"/>
      <c r="MA490"/>
      <c r="MB490"/>
      <c r="MC490"/>
      <c r="MD490"/>
      <c r="ME490"/>
      <c r="MF490"/>
      <c r="MG490"/>
      <c r="MH490"/>
      <c r="MI490"/>
      <c r="MJ490"/>
      <c r="MK490"/>
      <c r="ML490"/>
      <c r="MM490"/>
      <c r="MN490"/>
      <c r="MO490"/>
      <c r="MP490"/>
      <c r="MQ490"/>
      <c r="MR490"/>
      <c r="MS490"/>
      <c r="MT490"/>
      <c r="MU490"/>
      <c r="MV490"/>
      <c r="MW490"/>
      <c r="MX490"/>
      <c r="MY490"/>
      <c r="MZ490"/>
      <c r="NA490"/>
      <c r="NB490"/>
      <c r="NC490"/>
      <c r="ND490"/>
      <c r="NE490"/>
      <c r="NF490"/>
      <c r="NG490"/>
      <c r="NH490"/>
      <c r="NI490"/>
      <c r="NJ490"/>
      <c r="NK490"/>
      <c r="NL490"/>
      <c r="NM490"/>
      <c r="NN490"/>
      <c r="NO490"/>
      <c r="NP490"/>
      <c r="NQ490"/>
      <c r="NR490"/>
      <c r="NS490"/>
      <c r="NT490"/>
      <c r="NU490"/>
      <c r="NV490"/>
      <c r="NW490"/>
      <c r="NX490"/>
      <c r="NY490"/>
      <c r="NZ490"/>
      <c r="OA490"/>
      <c r="OB490"/>
      <c r="OC490"/>
      <c r="OD490"/>
      <c r="OE490"/>
      <c r="OF490"/>
      <c r="OG490"/>
      <c r="OH490"/>
      <c r="OI490"/>
      <c r="OJ490"/>
      <c r="OK490"/>
      <c r="OL490"/>
      <c r="OM490"/>
      <c r="ON490"/>
      <c r="OO490"/>
      <c r="OP490"/>
      <c r="OQ490"/>
      <c r="OR490"/>
      <c r="OS490"/>
      <c r="OT490"/>
      <c r="OU490"/>
      <c r="OV490"/>
      <c r="OW490"/>
      <c r="OX490"/>
      <c r="OY490"/>
      <c r="OZ490"/>
      <c r="PA490"/>
      <c r="PB490"/>
      <c r="PC490"/>
      <c r="PD490"/>
      <c r="PE490"/>
      <c r="PF490"/>
      <c r="PG490"/>
      <c r="PH490"/>
      <c r="PI490"/>
      <c r="PJ490"/>
      <c r="PK490"/>
      <c r="PL490"/>
      <c r="PM490"/>
      <c r="PN490"/>
      <c r="PO490"/>
      <c r="PP490"/>
      <c r="PQ490"/>
      <c r="PR490"/>
      <c r="PS490"/>
      <c r="PT490"/>
      <c r="PU490"/>
      <c r="PV490"/>
      <c r="PW490"/>
      <c r="PX490"/>
      <c r="PY490"/>
      <c r="PZ490"/>
      <c r="QA490"/>
      <c r="QB490"/>
      <c r="QC490"/>
      <c r="QD490"/>
      <c r="QE490"/>
      <c r="QF490"/>
      <c r="QG490"/>
      <c r="QH490"/>
      <c r="QI490"/>
      <c r="QJ490"/>
      <c r="QK490"/>
      <c r="QL490"/>
      <c r="QM490"/>
      <c r="QN490"/>
      <c r="QO490"/>
      <c r="QP490"/>
      <c r="QQ490"/>
      <c r="QR490"/>
      <c r="QS490"/>
      <c r="QT490"/>
      <c r="QU490"/>
      <c r="QV490"/>
      <c r="QW490"/>
      <c r="QX490"/>
      <c r="QY490"/>
      <c r="QZ490"/>
      <c r="RA490"/>
      <c r="RB490"/>
      <c r="RC490"/>
      <c r="RD490"/>
      <c r="RE490"/>
      <c r="RF490"/>
      <c r="RG490"/>
      <c r="RH490"/>
      <c r="RI490"/>
      <c r="RJ490"/>
      <c r="RK490"/>
      <c r="RL490"/>
      <c r="RM490"/>
      <c r="RN490"/>
      <c r="RO490"/>
      <c r="RP490"/>
      <c r="RQ490"/>
    </row>
    <row r="491" spans="1:485" s="40" customFormat="1" x14ac:dyDescent="0.2">
      <c r="A491" s="46" t="s">
        <v>764</v>
      </c>
      <c r="B491" s="47" t="s">
        <v>765</v>
      </c>
      <c r="C491" s="47" t="s">
        <v>79</v>
      </c>
      <c r="D491" s="47" t="s">
        <v>770</v>
      </c>
      <c r="E491" s="26">
        <v>4294160</v>
      </c>
      <c r="F491" s="131">
        <v>4376877</v>
      </c>
      <c r="G491" s="2">
        <f t="shared" si="14"/>
        <v>82717</v>
      </c>
      <c r="H491" s="44">
        <f t="shared" si="15"/>
        <v>1.9300000000000001E-2</v>
      </c>
      <c r="I491" s="200" t="s">
        <v>870</v>
      </c>
      <c r="J491" s="202" t="s">
        <v>870</v>
      </c>
      <c r="K491"/>
      <c r="L491"/>
      <c r="M491" s="47"/>
      <c r="N491" s="47"/>
      <c r="O491" s="47"/>
      <c r="P491" s="47"/>
      <c r="Q491" s="205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  <c r="JD491"/>
      <c r="JE491"/>
      <c r="JF491"/>
      <c r="JG491"/>
      <c r="JH491"/>
      <c r="JI491"/>
      <c r="JJ491"/>
      <c r="JK491"/>
      <c r="JL491"/>
      <c r="JM491"/>
      <c r="JN491"/>
      <c r="JO491"/>
      <c r="JP491"/>
      <c r="JQ491"/>
      <c r="JR491"/>
      <c r="JS491"/>
      <c r="JT491"/>
      <c r="JU491"/>
      <c r="JV491"/>
      <c r="JW491"/>
      <c r="JX491"/>
      <c r="JY491"/>
      <c r="JZ491"/>
      <c r="KA491"/>
      <c r="KB491"/>
      <c r="KC491"/>
      <c r="KD491"/>
      <c r="KE491"/>
      <c r="KF491"/>
      <c r="KG491"/>
      <c r="KH491"/>
      <c r="KI491"/>
      <c r="KJ491"/>
      <c r="KK491"/>
      <c r="KL491"/>
      <c r="KM491"/>
      <c r="KN491"/>
      <c r="KO491"/>
      <c r="KP491"/>
      <c r="KQ491"/>
      <c r="KR491"/>
      <c r="KS491"/>
      <c r="KT491"/>
      <c r="KU491"/>
      <c r="KV491"/>
      <c r="KW491"/>
      <c r="KX491"/>
      <c r="KY491"/>
      <c r="KZ491"/>
      <c r="LA491"/>
      <c r="LB491"/>
      <c r="LC491"/>
      <c r="LD491"/>
      <c r="LE491"/>
      <c r="LF491"/>
      <c r="LG491"/>
      <c r="LH491"/>
      <c r="LI491"/>
      <c r="LJ491"/>
      <c r="LK491"/>
      <c r="LL491"/>
      <c r="LM491"/>
      <c r="LN491"/>
      <c r="LO491"/>
      <c r="LP491"/>
      <c r="LQ491"/>
      <c r="LR491"/>
      <c r="LS491"/>
      <c r="LT491"/>
      <c r="LU491"/>
      <c r="LV491"/>
      <c r="LW491"/>
      <c r="LX491"/>
      <c r="LY491"/>
      <c r="LZ491"/>
      <c r="MA491"/>
      <c r="MB491"/>
      <c r="MC491"/>
      <c r="MD491"/>
      <c r="ME491"/>
      <c r="MF491"/>
      <c r="MG491"/>
      <c r="MH491"/>
      <c r="MI491"/>
      <c r="MJ491"/>
      <c r="MK491"/>
      <c r="ML491"/>
      <c r="MM491"/>
      <c r="MN491"/>
      <c r="MO491"/>
      <c r="MP491"/>
      <c r="MQ491"/>
      <c r="MR491"/>
      <c r="MS491"/>
      <c r="MT491"/>
      <c r="MU491"/>
      <c r="MV491"/>
      <c r="MW491"/>
      <c r="MX491"/>
      <c r="MY491"/>
      <c r="MZ491"/>
      <c r="NA491"/>
      <c r="NB491"/>
      <c r="NC491"/>
      <c r="ND491"/>
      <c r="NE491"/>
      <c r="NF491"/>
      <c r="NG491"/>
      <c r="NH491"/>
      <c r="NI491"/>
      <c r="NJ491"/>
      <c r="NK491"/>
      <c r="NL491"/>
      <c r="NM491"/>
      <c r="NN491"/>
      <c r="NO491"/>
      <c r="NP491"/>
      <c r="NQ491"/>
      <c r="NR491"/>
      <c r="NS491"/>
      <c r="NT491"/>
      <c r="NU491"/>
      <c r="NV491"/>
      <c r="NW491"/>
      <c r="NX491"/>
      <c r="NY491"/>
      <c r="NZ491"/>
      <c r="OA491"/>
      <c r="OB491"/>
      <c r="OC491"/>
      <c r="OD491"/>
      <c r="OE491"/>
      <c r="OF491"/>
      <c r="OG491"/>
      <c r="OH491"/>
      <c r="OI491"/>
      <c r="OJ491"/>
      <c r="OK491"/>
      <c r="OL491"/>
      <c r="OM491"/>
      <c r="ON491"/>
      <c r="OO491"/>
      <c r="OP491"/>
      <c r="OQ491"/>
      <c r="OR491"/>
      <c r="OS491"/>
      <c r="OT491"/>
      <c r="OU491"/>
      <c r="OV491"/>
      <c r="OW491"/>
      <c r="OX491"/>
      <c r="OY491"/>
      <c r="OZ491"/>
      <c r="PA491"/>
      <c r="PB491"/>
      <c r="PC491"/>
      <c r="PD491"/>
      <c r="PE491"/>
      <c r="PF491"/>
      <c r="PG491"/>
      <c r="PH491"/>
      <c r="PI491"/>
      <c r="PJ491"/>
      <c r="PK491"/>
      <c r="PL491"/>
      <c r="PM491"/>
      <c r="PN491"/>
      <c r="PO491"/>
      <c r="PP491"/>
      <c r="PQ491"/>
      <c r="PR491"/>
      <c r="PS491"/>
      <c r="PT491"/>
      <c r="PU491"/>
      <c r="PV491"/>
      <c r="PW491"/>
      <c r="PX491"/>
      <c r="PY491"/>
      <c r="PZ491"/>
      <c r="QA491"/>
      <c r="QB491"/>
      <c r="QC491"/>
      <c r="QD491"/>
      <c r="QE491"/>
      <c r="QF491"/>
      <c r="QG491"/>
      <c r="QH491"/>
      <c r="QI491"/>
      <c r="QJ491"/>
      <c r="QK491"/>
      <c r="QL491"/>
      <c r="QM491"/>
      <c r="QN491"/>
      <c r="QO491"/>
      <c r="QP491"/>
      <c r="QQ491"/>
      <c r="QR491"/>
      <c r="QS491"/>
      <c r="QT491"/>
      <c r="QU491"/>
      <c r="QV491"/>
      <c r="QW491"/>
      <c r="QX491"/>
      <c r="QY491"/>
      <c r="QZ491"/>
      <c r="RA491"/>
      <c r="RB491"/>
      <c r="RC491"/>
      <c r="RD491"/>
      <c r="RE491"/>
      <c r="RF491"/>
      <c r="RG491"/>
      <c r="RH491"/>
      <c r="RI491"/>
      <c r="RJ491"/>
      <c r="RK491"/>
      <c r="RL491"/>
      <c r="RM491"/>
      <c r="RN491"/>
      <c r="RO491"/>
      <c r="RP491"/>
      <c r="RQ491"/>
    </row>
    <row r="492" spans="1:485" s="40" customFormat="1" x14ac:dyDescent="0.2">
      <c r="A492" s="46" t="s">
        <v>764</v>
      </c>
      <c r="B492" s="47" t="s">
        <v>765</v>
      </c>
      <c r="C492" s="47" t="s">
        <v>39</v>
      </c>
      <c r="D492" s="47" t="s">
        <v>771</v>
      </c>
      <c r="E492" s="26">
        <v>486034</v>
      </c>
      <c r="F492" s="131">
        <v>591153</v>
      </c>
      <c r="G492" s="2">
        <f t="shared" si="14"/>
        <v>105119</v>
      </c>
      <c r="H492" s="44">
        <f t="shared" si="15"/>
        <v>0.21629999999999999</v>
      </c>
      <c r="I492" s="200">
        <v>1</v>
      </c>
      <c r="J492" s="202" t="s">
        <v>870</v>
      </c>
      <c r="K492"/>
      <c r="L492"/>
      <c r="M492" s="47"/>
      <c r="N492" s="47"/>
      <c r="O492" s="47"/>
      <c r="P492" s="47"/>
      <c r="Q492" s="205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  <c r="JD492"/>
      <c r="JE492"/>
      <c r="JF492"/>
      <c r="JG492"/>
      <c r="JH492"/>
      <c r="JI492"/>
      <c r="JJ492"/>
      <c r="JK492"/>
      <c r="JL492"/>
      <c r="JM492"/>
      <c r="JN492"/>
      <c r="JO492"/>
      <c r="JP492"/>
      <c r="JQ492"/>
      <c r="JR492"/>
      <c r="JS492"/>
      <c r="JT492"/>
      <c r="JU492"/>
      <c r="JV492"/>
      <c r="JW492"/>
      <c r="JX492"/>
      <c r="JY492"/>
      <c r="JZ492"/>
      <c r="KA492"/>
      <c r="KB492"/>
      <c r="KC492"/>
      <c r="KD492"/>
      <c r="KE492"/>
      <c r="KF492"/>
      <c r="KG492"/>
      <c r="KH492"/>
      <c r="KI492"/>
      <c r="KJ492"/>
      <c r="KK492"/>
      <c r="KL492"/>
      <c r="KM492"/>
      <c r="KN492"/>
      <c r="KO492"/>
      <c r="KP492"/>
      <c r="KQ492"/>
      <c r="KR492"/>
      <c r="KS492"/>
      <c r="KT492"/>
      <c r="KU492"/>
      <c r="KV492"/>
      <c r="KW492"/>
      <c r="KX492"/>
      <c r="KY492"/>
      <c r="KZ492"/>
      <c r="LA492"/>
      <c r="LB492"/>
      <c r="LC492"/>
      <c r="LD492"/>
      <c r="LE492"/>
      <c r="LF492"/>
      <c r="LG492"/>
      <c r="LH492"/>
      <c r="LI492"/>
      <c r="LJ492"/>
      <c r="LK492"/>
      <c r="LL492"/>
      <c r="LM492"/>
      <c r="LN492"/>
      <c r="LO492"/>
      <c r="LP492"/>
      <c r="LQ492"/>
      <c r="LR492"/>
      <c r="LS492"/>
      <c r="LT492"/>
      <c r="LU492"/>
      <c r="LV492"/>
      <c r="LW492"/>
      <c r="LX492"/>
      <c r="LY492"/>
      <c r="LZ492"/>
      <c r="MA492"/>
      <c r="MB492"/>
      <c r="MC492"/>
      <c r="MD492"/>
      <c r="ME492"/>
      <c r="MF492"/>
      <c r="MG492"/>
      <c r="MH492"/>
      <c r="MI492"/>
      <c r="MJ492"/>
      <c r="MK492"/>
      <c r="ML492"/>
      <c r="MM492"/>
      <c r="MN492"/>
      <c r="MO492"/>
      <c r="MP492"/>
      <c r="MQ492"/>
      <c r="MR492"/>
      <c r="MS492"/>
      <c r="MT492"/>
      <c r="MU492"/>
      <c r="MV492"/>
      <c r="MW492"/>
      <c r="MX492"/>
      <c r="MY492"/>
      <c r="MZ492"/>
      <c r="NA492"/>
      <c r="NB492"/>
      <c r="NC492"/>
      <c r="ND492"/>
      <c r="NE492"/>
      <c r="NF492"/>
      <c r="NG492"/>
      <c r="NH492"/>
      <c r="NI492"/>
      <c r="NJ492"/>
      <c r="NK492"/>
      <c r="NL492"/>
      <c r="NM492"/>
      <c r="NN492"/>
      <c r="NO492"/>
      <c r="NP492"/>
      <c r="NQ492"/>
      <c r="NR492"/>
      <c r="NS492"/>
      <c r="NT492"/>
      <c r="NU492"/>
      <c r="NV492"/>
      <c r="NW492"/>
      <c r="NX492"/>
      <c r="NY492"/>
      <c r="NZ492"/>
      <c r="OA492"/>
      <c r="OB492"/>
      <c r="OC492"/>
      <c r="OD492"/>
      <c r="OE492"/>
      <c r="OF492"/>
      <c r="OG492"/>
      <c r="OH492"/>
      <c r="OI492"/>
      <c r="OJ492"/>
      <c r="OK492"/>
      <c r="OL492"/>
      <c r="OM492"/>
      <c r="ON492"/>
      <c r="OO492"/>
      <c r="OP492"/>
      <c r="OQ492"/>
      <c r="OR492"/>
      <c r="OS492"/>
      <c r="OT492"/>
      <c r="OU492"/>
      <c r="OV492"/>
      <c r="OW492"/>
      <c r="OX492"/>
      <c r="OY492"/>
      <c r="OZ492"/>
      <c r="PA492"/>
      <c r="PB492"/>
      <c r="PC492"/>
      <c r="PD492"/>
      <c r="PE492"/>
      <c r="PF492"/>
      <c r="PG492"/>
      <c r="PH492"/>
      <c r="PI492"/>
      <c r="PJ492"/>
      <c r="PK492"/>
      <c r="PL492"/>
      <c r="PM492"/>
      <c r="PN492"/>
      <c r="PO492"/>
      <c r="PP492"/>
      <c r="PQ492"/>
      <c r="PR492"/>
      <c r="PS492"/>
      <c r="PT492"/>
      <c r="PU492"/>
      <c r="PV492"/>
      <c r="PW492"/>
      <c r="PX492"/>
      <c r="PY492"/>
      <c r="PZ492"/>
      <c r="QA492"/>
      <c r="QB492"/>
      <c r="QC492"/>
      <c r="QD492"/>
      <c r="QE492"/>
      <c r="QF492"/>
      <c r="QG492"/>
      <c r="QH492"/>
      <c r="QI492"/>
      <c r="QJ492"/>
      <c r="QK492"/>
      <c r="QL492"/>
      <c r="QM492"/>
      <c r="QN492"/>
      <c r="QO492"/>
      <c r="QP492"/>
      <c r="QQ492"/>
      <c r="QR492"/>
      <c r="QS492"/>
      <c r="QT492"/>
      <c r="QU492"/>
      <c r="QV492"/>
      <c r="QW492"/>
      <c r="QX492"/>
      <c r="QY492"/>
      <c r="QZ492"/>
      <c r="RA492"/>
      <c r="RB492"/>
      <c r="RC492"/>
      <c r="RD492"/>
      <c r="RE492"/>
      <c r="RF492"/>
      <c r="RG492"/>
      <c r="RH492"/>
      <c r="RI492"/>
      <c r="RJ492"/>
      <c r="RK492"/>
      <c r="RL492"/>
      <c r="RM492"/>
      <c r="RN492"/>
      <c r="RO492"/>
      <c r="RP492"/>
      <c r="RQ492"/>
    </row>
    <row r="493" spans="1:485" s="40" customFormat="1" x14ac:dyDescent="0.2">
      <c r="A493" s="46" t="s">
        <v>764</v>
      </c>
      <c r="B493" s="47" t="s">
        <v>765</v>
      </c>
      <c r="C493" s="47" t="s">
        <v>138</v>
      </c>
      <c r="D493" s="47" t="s">
        <v>772</v>
      </c>
      <c r="E493" s="26">
        <v>1616164</v>
      </c>
      <c r="F493" s="131">
        <v>1579038</v>
      </c>
      <c r="G493" s="2">
        <f t="shared" si="14"/>
        <v>-37126</v>
      </c>
      <c r="H493" s="44">
        <f t="shared" si="15"/>
        <v>-2.3E-2</v>
      </c>
      <c r="I493" s="200" t="s">
        <v>870</v>
      </c>
      <c r="J493" s="202" t="s">
        <v>870</v>
      </c>
      <c r="K493"/>
      <c r="L493"/>
      <c r="M493" s="47"/>
      <c r="N493" s="47"/>
      <c r="O493" s="47"/>
      <c r="P493" s="47"/>
      <c r="Q493" s="205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  <c r="JD493"/>
      <c r="JE493"/>
      <c r="JF493"/>
      <c r="JG493"/>
      <c r="JH493"/>
      <c r="JI493"/>
      <c r="JJ493"/>
      <c r="JK493"/>
      <c r="JL493"/>
      <c r="JM493"/>
      <c r="JN493"/>
      <c r="JO493"/>
      <c r="JP493"/>
      <c r="JQ493"/>
      <c r="JR493"/>
      <c r="JS493"/>
      <c r="JT493"/>
      <c r="JU493"/>
      <c r="JV493"/>
      <c r="JW493"/>
      <c r="JX493"/>
      <c r="JY493"/>
      <c r="JZ493"/>
      <c r="KA493"/>
      <c r="KB493"/>
      <c r="KC493"/>
      <c r="KD493"/>
      <c r="KE493"/>
      <c r="KF493"/>
      <c r="KG493"/>
      <c r="KH493"/>
      <c r="KI493"/>
      <c r="KJ493"/>
      <c r="KK493"/>
      <c r="KL493"/>
      <c r="KM493"/>
      <c r="KN493"/>
      <c r="KO493"/>
      <c r="KP493"/>
      <c r="KQ493"/>
      <c r="KR493"/>
      <c r="KS493"/>
      <c r="KT493"/>
      <c r="KU493"/>
      <c r="KV493"/>
      <c r="KW493"/>
      <c r="KX493"/>
      <c r="KY493"/>
      <c r="KZ493"/>
      <c r="LA493"/>
      <c r="LB493"/>
      <c r="LC493"/>
      <c r="LD493"/>
      <c r="LE493"/>
      <c r="LF493"/>
      <c r="LG493"/>
      <c r="LH493"/>
      <c r="LI493"/>
      <c r="LJ493"/>
      <c r="LK493"/>
      <c r="LL493"/>
      <c r="LM493"/>
      <c r="LN493"/>
      <c r="LO493"/>
      <c r="LP493"/>
      <c r="LQ493"/>
      <c r="LR493"/>
      <c r="LS493"/>
      <c r="LT493"/>
      <c r="LU493"/>
      <c r="LV493"/>
      <c r="LW493"/>
      <c r="LX493"/>
      <c r="LY493"/>
      <c r="LZ493"/>
      <c r="MA493"/>
      <c r="MB493"/>
      <c r="MC493"/>
      <c r="MD493"/>
      <c r="ME493"/>
      <c r="MF493"/>
      <c r="MG493"/>
      <c r="MH493"/>
      <c r="MI493"/>
      <c r="MJ493"/>
      <c r="MK493"/>
      <c r="ML493"/>
      <c r="MM493"/>
      <c r="MN493"/>
      <c r="MO493"/>
      <c r="MP493"/>
      <c r="MQ493"/>
      <c r="MR493"/>
      <c r="MS493"/>
      <c r="MT493"/>
      <c r="MU493"/>
      <c r="MV493"/>
      <c r="MW493"/>
      <c r="MX493"/>
      <c r="MY493"/>
      <c r="MZ493"/>
      <c r="NA493"/>
      <c r="NB493"/>
      <c r="NC493"/>
      <c r="ND493"/>
      <c r="NE493"/>
      <c r="NF493"/>
      <c r="NG493"/>
      <c r="NH493"/>
      <c r="NI493"/>
      <c r="NJ493"/>
      <c r="NK493"/>
      <c r="NL493"/>
      <c r="NM493"/>
      <c r="NN493"/>
      <c r="NO493"/>
      <c r="NP493"/>
      <c r="NQ493"/>
      <c r="NR493"/>
      <c r="NS493"/>
      <c r="NT493"/>
      <c r="NU493"/>
      <c r="NV493"/>
      <c r="NW493"/>
      <c r="NX493"/>
      <c r="NY493"/>
      <c r="NZ493"/>
      <c r="OA493"/>
      <c r="OB493"/>
      <c r="OC493"/>
      <c r="OD493"/>
      <c r="OE493"/>
      <c r="OF493"/>
      <c r="OG493"/>
      <c r="OH493"/>
      <c r="OI493"/>
      <c r="OJ493"/>
      <c r="OK493"/>
      <c r="OL493"/>
      <c r="OM493"/>
      <c r="ON493"/>
      <c r="OO493"/>
      <c r="OP493"/>
      <c r="OQ493"/>
      <c r="OR493"/>
      <c r="OS493"/>
      <c r="OT493"/>
      <c r="OU493"/>
      <c r="OV493"/>
      <c r="OW493"/>
      <c r="OX493"/>
      <c r="OY493"/>
      <c r="OZ493"/>
      <c r="PA493"/>
      <c r="PB493"/>
      <c r="PC493"/>
      <c r="PD493"/>
      <c r="PE493"/>
      <c r="PF493"/>
      <c r="PG493"/>
      <c r="PH493"/>
      <c r="PI493"/>
      <c r="PJ493"/>
      <c r="PK493"/>
      <c r="PL493"/>
      <c r="PM493"/>
      <c r="PN493"/>
      <c r="PO493"/>
      <c r="PP493"/>
      <c r="PQ493"/>
      <c r="PR493"/>
      <c r="PS493"/>
      <c r="PT493"/>
      <c r="PU493"/>
      <c r="PV493"/>
      <c r="PW493"/>
      <c r="PX493"/>
      <c r="PY493"/>
      <c r="PZ493"/>
      <c r="QA493"/>
      <c r="QB493"/>
      <c r="QC493"/>
      <c r="QD493"/>
      <c r="QE493"/>
      <c r="QF493"/>
      <c r="QG493"/>
      <c r="QH493"/>
      <c r="QI493"/>
      <c r="QJ493"/>
      <c r="QK493"/>
      <c r="QL493"/>
      <c r="QM493"/>
      <c r="QN493"/>
      <c r="QO493"/>
      <c r="QP493"/>
      <c r="QQ493"/>
      <c r="QR493"/>
      <c r="QS493"/>
      <c r="QT493"/>
      <c r="QU493"/>
      <c r="QV493"/>
      <c r="QW493"/>
      <c r="QX493"/>
      <c r="QY493"/>
      <c r="QZ493"/>
      <c r="RA493"/>
      <c r="RB493"/>
      <c r="RC493"/>
      <c r="RD493"/>
      <c r="RE493"/>
      <c r="RF493"/>
      <c r="RG493"/>
      <c r="RH493"/>
      <c r="RI493"/>
      <c r="RJ493"/>
      <c r="RK493"/>
      <c r="RL493"/>
      <c r="RM493"/>
      <c r="RN493"/>
      <c r="RO493"/>
      <c r="RP493"/>
      <c r="RQ493"/>
    </row>
    <row r="494" spans="1:485" s="40" customFormat="1" x14ac:dyDescent="0.2">
      <c r="A494" s="46" t="s">
        <v>764</v>
      </c>
      <c r="B494" s="47" t="s">
        <v>765</v>
      </c>
      <c r="C494" s="47" t="s">
        <v>125</v>
      </c>
      <c r="D494" s="47" t="s">
        <v>773</v>
      </c>
      <c r="E494" s="26">
        <v>1114621</v>
      </c>
      <c r="F494" s="131">
        <v>1268894</v>
      </c>
      <c r="G494" s="2">
        <f t="shared" si="14"/>
        <v>154273</v>
      </c>
      <c r="H494" s="44">
        <f t="shared" si="15"/>
        <v>0.1384</v>
      </c>
      <c r="I494" s="200" t="s">
        <v>870</v>
      </c>
      <c r="J494" s="202" t="s">
        <v>870</v>
      </c>
      <c r="K494"/>
      <c r="L494"/>
      <c r="M494" s="47"/>
      <c r="N494" s="47"/>
      <c r="O494" s="47"/>
      <c r="P494" s="47"/>
      <c r="Q494" s="205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  <c r="JD494"/>
      <c r="JE494"/>
      <c r="JF494"/>
      <c r="JG494"/>
      <c r="JH494"/>
      <c r="JI494"/>
      <c r="JJ494"/>
      <c r="JK494"/>
      <c r="JL494"/>
      <c r="JM494"/>
      <c r="JN494"/>
      <c r="JO494"/>
      <c r="JP494"/>
      <c r="JQ494"/>
      <c r="JR494"/>
      <c r="JS494"/>
      <c r="JT494"/>
      <c r="JU494"/>
      <c r="JV494"/>
      <c r="JW494"/>
      <c r="JX494"/>
      <c r="JY494"/>
      <c r="JZ494"/>
      <c r="KA494"/>
      <c r="KB494"/>
      <c r="KC494"/>
      <c r="KD494"/>
      <c r="KE494"/>
      <c r="KF494"/>
      <c r="KG494"/>
      <c r="KH494"/>
      <c r="KI494"/>
      <c r="KJ494"/>
      <c r="KK494"/>
      <c r="KL494"/>
      <c r="KM494"/>
      <c r="KN494"/>
      <c r="KO494"/>
      <c r="KP494"/>
      <c r="KQ494"/>
      <c r="KR494"/>
      <c r="KS494"/>
      <c r="KT494"/>
      <c r="KU494"/>
      <c r="KV494"/>
      <c r="KW494"/>
      <c r="KX494"/>
      <c r="KY494"/>
      <c r="KZ494"/>
      <c r="LA494"/>
      <c r="LB494"/>
      <c r="LC494"/>
      <c r="LD494"/>
      <c r="LE494"/>
      <c r="LF494"/>
      <c r="LG494"/>
      <c r="LH494"/>
      <c r="LI494"/>
      <c r="LJ494"/>
      <c r="LK494"/>
      <c r="LL494"/>
      <c r="LM494"/>
      <c r="LN494"/>
      <c r="LO494"/>
      <c r="LP494"/>
      <c r="LQ494"/>
      <c r="LR494"/>
      <c r="LS494"/>
      <c r="LT494"/>
      <c r="LU494"/>
      <c r="LV494"/>
      <c r="LW494"/>
      <c r="LX494"/>
      <c r="LY494"/>
      <c r="LZ494"/>
      <c r="MA494"/>
      <c r="MB494"/>
      <c r="MC494"/>
      <c r="MD494"/>
      <c r="ME494"/>
      <c r="MF494"/>
      <c r="MG494"/>
      <c r="MH494"/>
      <c r="MI494"/>
      <c r="MJ494"/>
      <c r="MK494"/>
      <c r="ML494"/>
      <c r="MM494"/>
      <c r="MN494"/>
      <c r="MO494"/>
      <c r="MP494"/>
      <c r="MQ494"/>
      <c r="MR494"/>
      <c r="MS494"/>
      <c r="MT494"/>
      <c r="MU494"/>
      <c r="MV494"/>
      <c r="MW494"/>
      <c r="MX494"/>
      <c r="MY494"/>
      <c r="MZ494"/>
      <c r="NA494"/>
      <c r="NB494"/>
      <c r="NC494"/>
      <c r="ND494"/>
      <c r="NE494"/>
      <c r="NF494"/>
      <c r="NG494"/>
      <c r="NH494"/>
      <c r="NI494"/>
      <c r="NJ494"/>
      <c r="NK494"/>
      <c r="NL494"/>
      <c r="NM494"/>
      <c r="NN494"/>
      <c r="NO494"/>
      <c r="NP494"/>
      <c r="NQ494"/>
      <c r="NR494"/>
      <c r="NS494"/>
      <c r="NT494"/>
      <c r="NU494"/>
      <c r="NV494"/>
      <c r="NW494"/>
      <c r="NX494"/>
      <c r="NY494"/>
      <c r="NZ494"/>
      <c r="OA494"/>
      <c r="OB494"/>
      <c r="OC494"/>
      <c r="OD494"/>
      <c r="OE494"/>
      <c r="OF494"/>
      <c r="OG494"/>
      <c r="OH494"/>
      <c r="OI494"/>
      <c r="OJ494"/>
      <c r="OK494"/>
      <c r="OL494"/>
      <c r="OM494"/>
      <c r="ON494"/>
      <c r="OO494"/>
      <c r="OP494"/>
      <c r="OQ494"/>
      <c r="OR494"/>
      <c r="OS494"/>
      <c r="OT494"/>
      <c r="OU494"/>
      <c r="OV494"/>
      <c r="OW494"/>
      <c r="OX494"/>
      <c r="OY494"/>
      <c r="OZ494"/>
      <c r="PA494"/>
      <c r="PB494"/>
      <c r="PC494"/>
      <c r="PD494"/>
      <c r="PE494"/>
      <c r="PF494"/>
      <c r="PG494"/>
      <c r="PH494"/>
      <c r="PI494"/>
      <c r="PJ494"/>
      <c r="PK494"/>
      <c r="PL494"/>
      <c r="PM494"/>
      <c r="PN494"/>
      <c r="PO494"/>
      <c r="PP494"/>
      <c r="PQ494"/>
      <c r="PR494"/>
      <c r="PS494"/>
      <c r="PT494"/>
      <c r="PU494"/>
      <c r="PV494"/>
      <c r="PW494"/>
      <c r="PX494"/>
      <c r="PY494"/>
      <c r="PZ494"/>
      <c r="QA494"/>
      <c r="QB494"/>
      <c r="QC494"/>
      <c r="QD494"/>
      <c r="QE494"/>
      <c r="QF494"/>
      <c r="QG494"/>
      <c r="QH494"/>
      <c r="QI494"/>
      <c r="QJ494"/>
      <c r="QK494"/>
      <c r="QL494"/>
      <c r="QM494"/>
      <c r="QN494"/>
      <c r="QO494"/>
      <c r="QP494"/>
      <c r="QQ494"/>
      <c r="QR494"/>
      <c r="QS494"/>
      <c r="QT494"/>
      <c r="QU494"/>
      <c r="QV494"/>
      <c r="QW494"/>
      <c r="QX494"/>
      <c r="QY494"/>
      <c r="QZ494"/>
      <c r="RA494"/>
      <c r="RB494"/>
      <c r="RC494"/>
      <c r="RD494"/>
      <c r="RE494"/>
      <c r="RF494"/>
      <c r="RG494"/>
      <c r="RH494"/>
      <c r="RI494"/>
      <c r="RJ494"/>
      <c r="RK494"/>
      <c r="RL494"/>
      <c r="RM494"/>
      <c r="RN494"/>
      <c r="RO494"/>
      <c r="RP494"/>
      <c r="RQ494"/>
    </row>
    <row r="495" spans="1:485" s="40" customFormat="1" x14ac:dyDescent="0.2">
      <c r="A495" s="46" t="s">
        <v>764</v>
      </c>
      <c r="B495" s="47" t="s">
        <v>765</v>
      </c>
      <c r="C495" s="47" t="s">
        <v>69</v>
      </c>
      <c r="D495" s="47" t="s">
        <v>774</v>
      </c>
      <c r="E495" s="26">
        <v>37852</v>
      </c>
      <c r="F495" s="131">
        <v>34528</v>
      </c>
      <c r="G495" s="2">
        <f t="shared" si="14"/>
        <v>-3324</v>
      </c>
      <c r="H495" s="44">
        <f t="shared" si="15"/>
        <v>-8.7800000000000003E-2</v>
      </c>
      <c r="I495" s="200">
        <v>1</v>
      </c>
      <c r="J495" s="202">
        <v>1</v>
      </c>
      <c r="K495"/>
      <c r="L495"/>
      <c r="M495" s="47"/>
      <c r="N495" s="47"/>
      <c r="O495" s="47"/>
      <c r="P495" s="47"/>
      <c r="Q495" s="20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  <c r="JD495"/>
      <c r="JE495"/>
      <c r="JF495"/>
      <c r="JG495"/>
      <c r="JH495"/>
      <c r="JI495"/>
      <c r="JJ495"/>
      <c r="JK495"/>
      <c r="JL495"/>
      <c r="JM495"/>
      <c r="JN495"/>
      <c r="JO495"/>
      <c r="JP495"/>
      <c r="JQ495"/>
      <c r="JR495"/>
      <c r="JS495"/>
      <c r="JT495"/>
      <c r="JU495"/>
      <c r="JV495"/>
      <c r="JW495"/>
      <c r="JX495"/>
      <c r="JY495"/>
      <c r="JZ495"/>
      <c r="KA495"/>
      <c r="KB495"/>
      <c r="KC495"/>
      <c r="KD495"/>
      <c r="KE495"/>
      <c r="KF495"/>
      <c r="KG495"/>
      <c r="KH495"/>
      <c r="KI495"/>
      <c r="KJ495"/>
      <c r="KK495"/>
      <c r="KL495"/>
      <c r="KM495"/>
      <c r="KN495"/>
      <c r="KO495"/>
      <c r="KP495"/>
      <c r="KQ495"/>
      <c r="KR495"/>
      <c r="KS495"/>
      <c r="KT495"/>
      <c r="KU495"/>
      <c r="KV495"/>
      <c r="KW495"/>
      <c r="KX495"/>
      <c r="KY495"/>
      <c r="KZ495"/>
      <c r="LA495"/>
      <c r="LB495"/>
      <c r="LC495"/>
      <c r="LD495"/>
      <c r="LE495"/>
      <c r="LF495"/>
      <c r="LG495"/>
      <c r="LH495"/>
      <c r="LI495"/>
      <c r="LJ495"/>
      <c r="LK495"/>
      <c r="LL495"/>
      <c r="LM495"/>
      <c r="LN495"/>
      <c r="LO495"/>
      <c r="LP495"/>
      <c r="LQ495"/>
      <c r="LR495"/>
      <c r="LS495"/>
      <c r="LT495"/>
      <c r="LU495"/>
      <c r="LV495"/>
      <c r="LW495"/>
      <c r="LX495"/>
      <c r="LY495"/>
      <c r="LZ495"/>
      <c r="MA495"/>
      <c r="MB495"/>
      <c r="MC495"/>
      <c r="MD495"/>
      <c r="ME495"/>
      <c r="MF495"/>
      <c r="MG495"/>
      <c r="MH495"/>
      <c r="MI495"/>
      <c r="MJ495"/>
      <c r="MK495"/>
      <c r="ML495"/>
      <c r="MM495"/>
      <c r="MN495"/>
      <c r="MO495"/>
      <c r="MP495"/>
      <c r="MQ495"/>
      <c r="MR495"/>
      <c r="MS495"/>
      <c r="MT495"/>
      <c r="MU495"/>
      <c r="MV495"/>
      <c r="MW495"/>
      <c r="MX495"/>
      <c r="MY495"/>
      <c r="MZ495"/>
      <c r="NA495"/>
      <c r="NB495"/>
      <c r="NC495"/>
      <c r="ND495"/>
      <c r="NE495"/>
      <c r="NF495"/>
      <c r="NG495"/>
      <c r="NH495"/>
      <c r="NI495"/>
      <c r="NJ495"/>
      <c r="NK495"/>
      <c r="NL495"/>
      <c r="NM495"/>
      <c r="NN495"/>
      <c r="NO495"/>
      <c r="NP495"/>
      <c r="NQ495"/>
      <c r="NR495"/>
      <c r="NS495"/>
      <c r="NT495"/>
      <c r="NU495"/>
      <c r="NV495"/>
      <c r="NW495"/>
      <c r="NX495"/>
      <c r="NY495"/>
      <c r="NZ495"/>
      <c r="OA495"/>
      <c r="OB495"/>
      <c r="OC495"/>
      <c r="OD495"/>
      <c r="OE495"/>
      <c r="OF495"/>
      <c r="OG495"/>
      <c r="OH495"/>
      <c r="OI495"/>
      <c r="OJ495"/>
      <c r="OK495"/>
      <c r="OL495"/>
      <c r="OM495"/>
      <c r="ON495"/>
      <c r="OO495"/>
      <c r="OP495"/>
      <c r="OQ495"/>
      <c r="OR495"/>
      <c r="OS495"/>
      <c r="OT495"/>
      <c r="OU495"/>
      <c r="OV495"/>
      <c r="OW495"/>
      <c r="OX495"/>
      <c r="OY495"/>
      <c r="OZ495"/>
      <c r="PA495"/>
      <c r="PB495"/>
      <c r="PC495"/>
      <c r="PD495"/>
      <c r="PE495"/>
      <c r="PF495"/>
      <c r="PG495"/>
      <c r="PH495"/>
      <c r="PI495"/>
      <c r="PJ495"/>
      <c r="PK495"/>
      <c r="PL495"/>
      <c r="PM495"/>
      <c r="PN495"/>
      <c r="PO495"/>
      <c r="PP495"/>
      <c r="PQ495"/>
      <c r="PR495"/>
      <c r="PS495"/>
      <c r="PT495"/>
      <c r="PU495"/>
      <c r="PV495"/>
      <c r="PW495"/>
      <c r="PX495"/>
      <c r="PY495"/>
      <c r="PZ495"/>
      <c r="QA495"/>
      <c r="QB495"/>
      <c r="QC495"/>
      <c r="QD495"/>
      <c r="QE495"/>
      <c r="QF495"/>
      <c r="QG495"/>
      <c r="QH495"/>
      <c r="QI495"/>
      <c r="QJ495"/>
      <c r="QK495"/>
      <c r="QL495"/>
      <c r="QM495"/>
      <c r="QN495"/>
      <c r="QO495"/>
      <c r="QP495"/>
      <c r="QQ495"/>
      <c r="QR495"/>
      <c r="QS495"/>
      <c r="QT495"/>
      <c r="QU495"/>
      <c r="QV495"/>
      <c r="QW495"/>
      <c r="QX495"/>
      <c r="QY495"/>
      <c r="QZ495"/>
      <c r="RA495"/>
      <c r="RB495"/>
      <c r="RC495"/>
      <c r="RD495"/>
      <c r="RE495"/>
      <c r="RF495"/>
      <c r="RG495"/>
      <c r="RH495"/>
      <c r="RI495"/>
      <c r="RJ495"/>
      <c r="RK495"/>
      <c r="RL495"/>
      <c r="RM495"/>
      <c r="RN495"/>
      <c r="RO495"/>
      <c r="RP495"/>
      <c r="RQ495"/>
    </row>
    <row r="496" spans="1:485" s="40" customFormat="1" x14ac:dyDescent="0.2">
      <c r="A496" s="46" t="s">
        <v>775</v>
      </c>
      <c r="B496" s="47" t="s">
        <v>776</v>
      </c>
      <c r="C496" s="47" t="s">
        <v>510</v>
      </c>
      <c r="D496" s="47" t="s">
        <v>777</v>
      </c>
      <c r="E496" s="26">
        <v>177510</v>
      </c>
      <c r="F496" s="131">
        <v>168552</v>
      </c>
      <c r="G496" s="2">
        <f t="shared" si="14"/>
        <v>-8958</v>
      </c>
      <c r="H496" s="44">
        <f t="shared" si="15"/>
        <v>-5.0500000000000003E-2</v>
      </c>
      <c r="I496" s="200" t="s">
        <v>870</v>
      </c>
      <c r="J496" s="202" t="s">
        <v>870</v>
      </c>
      <c r="K496"/>
      <c r="L496"/>
      <c r="M496" s="47"/>
      <c r="N496" s="47"/>
      <c r="O496" s="47"/>
      <c r="P496" s="47"/>
      <c r="Q496" s="205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  <c r="JD496"/>
      <c r="JE496"/>
      <c r="JF496"/>
      <c r="JG496"/>
      <c r="JH496"/>
      <c r="JI496"/>
      <c r="JJ496"/>
      <c r="JK496"/>
      <c r="JL496"/>
      <c r="JM496"/>
      <c r="JN496"/>
      <c r="JO496"/>
      <c r="JP496"/>
      <c r="JQ496"/>
      <c r="JR496"/>
      <c r="JS496"/>
      <c r="JT496"/>
      <c r="JU496"/>
      <c r="JV496"/>
      <c r="JW496"/>
      <c r="JX496"/>
      <c r="JY496"/>
      <c r="JZ496"/>
      <c r="KA496"/>
      <c r="KB496"/>
      <c r="KC496"/>
      <c r="KD496"/>
      <c r="KE496"/>
      <c r="KF496"/>
      <c r="KG496"/>
      <c r="KH496"/>
      <c r="KI496"/>
      <c r="KJ496"/>
      <c r="KK496"/>
      <c r="KL496"/>
      <c r="KM496"/>
      <c r="KN496"/>
      <c r="KO496"/>
      <c r="KP496"/>
      <c r="KQ496"/>
      <c r="KR496"/>
      <c r="KS496"/>
      <c r="KT496"/>
      <c r="KU496"/>
      <c r="KV496"/>
      <c r="KW496"/>
      <c r="KX496"/>
      <c r="KY496"/>
      <c r="KZ496"/>
      <c r="LA496"/>
      <c r="LB496"/>
      <c r="LC496"/>
      <c r="LD496"/>
      <c r="LE496"/>
      <c r="LF496"/>
      <c r="LG496"/>
      <c r="LH496"/>
      <c r="LI496"/>
      <c r="LJ496"/>
      <c r="LK496"/>
      <c r="LL496"/>
      <c r="LM496"/>
      <c r="LN496"/>
      <c r="LO496"/>
      <c r="LP496"/>
      <c r="LQ496"/>
      <c r="LR496"/>
      <c r="LS496"/>
      <c r="LT496"/>
      <c r="LU496"/>
      <c r="LV496"/>
      <c r="LW496"/>
      <c r="LX496"/>
      <c r="LY496"/>
      <c r="LZ496"/>
      <c r="MA496"/>
      <c r="MB496"/>
      <c r="MC496"/>
      <c r="MD496"/>
      <c r="ME496"/>
      <c r="MF496"/>
      <c r="MG496"/>
      <c r="MH496"/>
      <c r="MI496"/>
      <c r="MJ496"/>
      <c r="MK496"/>
      <c r="ML496"/>
      <c r="MM496"/>
      <c r="MN496"/>
      <c r="MO496"/>
      <c r="MP496"/>
      <c r="MQ496"/>
      <c r="MR496"/>
      <c r="MS496"/>
      <c r="MT496"/>
      <c r="MU496"/>
      <c r="MV496"/>
      <c r="MW496"/>
      <c r="MX496"/>
      <c r="MY496"/>
      <c r="MZ496"/>
      <c r="NA496"/>
      <c r="NB496"/>
      <c r="NC496"/>
      <c r="ND496"/>
      <c r="NE496"/>
      <c r="NF496"/>
      <c r="NG496"/>
      <c r="NH496"/>
      <c r="NI496"/>
      <c r="NJ496"/>
      <c r="NK496"/>
      <c r="NL496"/>
      <c r="NM496"/>
      <c r="NN496"/>
      <c r="NO496"/>
      <c r="NP496"/>
      <c r="NQ496"/>
      <c r="NR496"/>
      <c r="NS496"/>
      <c r="NT496"/>
      <c r="NU496"/>
      <c r="NV496"/>
      <c r="NW496"/>
      <c r="NX496"/>
      <c r="NY496"/>
      <c r="NZ496"/>
      <c r="OA496"/>
      <c r="OB496"/>
      <c r="OC496"/>
      <c r="OD496"/>
      <c r="OE496"/>
      <c r="OF496"/>
      <c r="OG496"/>
      <c r="OH496"/>
      <c r="OI496"/>
      <c r="OJ496"/>
      <c r="OK496"/>
      <c r="OL496"/>
      <c r="OM496"/>
      <c r="ON496"/>
      <c r="OO496"/>
      <c r="OP496"/>
      <c r="OQ496"/>
      <c r="OR496"/>
      <c r="OS496"/>
      <c r="OT496"/>
      <c r="OU496"/>
      <c r="OV496"/>
      <c r="OW496"/>
      <c r="OX496"/>
      <c r="OY496"/>
      <c r="OZ496"/>
      <c r="PA496"/>
      <c r="PB496"/>
      <c r="PC496"/>
      <c r="PD496"/>
      <c r="PE496"/>
      <c r="PF496"/>
      <c r="PG496"/>
      <c r="PH496"/>
      <c r="PI496"/>
      <c r="PJ496"/>
      <c r="PK496"/>
      <c r="PL496"/>
      <c r="PM496"/>
      <c r="PN496"/>
      <c r="PO496"/>
      <c r="PP496"/>
      <c r="PQ496"/>
      <c r="PR496"/>
      <c r="PS496"/>
      <c r="PT496"/>
      <c r="PU496"/>
      <c r="PV496"/>
      <c r="PW496"/>
      <c r="PX496"/>
      <c r="PY496"/>
      <c r="PZ496"/>
      <c r="QA496"/>
      <c r="QB496"/>
      <c r="QC496"/>
      <c r="QD496"/>
      <c r="QE496"/>
      <c r="QF496"/>
      <c r="QG496"/>
      <c r="QH496"/>
      <c r="QI496"/>
      <c r="QJ496"/>
      <c r="QK496"/>
      <c r="QL496"/>
      <c r="QM496"/>
      <c r="QN496"/>
      <c r="QO496"/>
      <c r="QP496"/>
      <c r="QQ496"/>
      <c r="QR496"/>
      <c r="QS496"/>
      <c r="QT496"/>
      <c r="QU496"/>
      <c r="QV496"/>
      <c r="QW496"/>
      <c r="QX496"/>
      <c r="QY496"/>
      <c r="QZ496"/>
      <c r="RA496"/>
      <c r="RB496"/>
      <c r="RC496"/>
      <c r="RD496"/>
      <c r="RE496"/>
      <c r="RF496"/>
      <c r="RG496"/>
      <c r="RH496"/>
      <c r="RI496"/>
      <c r="RJ496"/>
      <c r="RK496"/>
      <c r="RL496"/>
      <c r="RM496"/>
      <c r="RN496"/>
      <c r="RO496"/>
      <c r="RP496"/>
      <c r="RQ496"/>
    </row>
    <row r="497" spans="1:485" s="40" customFormat="1" x14ac:dyDescent="0.2">
      <c r="A497" s="46" t="s">
        <v>775</v>
      </c>
      <c r="B497" s="47" t="s">
        <v>776</v>
      </c>
      <c r="C497" s="47" t="s">
        <v>778</v>
      </c>
      <c r="D497" s="47" t="s">
        <v>779</v>
      </c>
      <c r="E497" s="26">
        <v>49988</v>
      </c>
      <c r="F497" s="131">
        <v>47899</v>
      </c>
      <c r="G497" s="2">
        <f t="shared" si="14"/>
        <v>-2089</v>
      </c>
      <c r="H497" s="44">
        <f t="shared" si="15"/>
        <v>-4.1799999999999997E-2</v>
      </c>
      <c r="I497" s="200">
        <v>1</v>
      </c>
      <c r="J497" s="202">
        <v>1</v>
      </c>
      <c r="K497"/>
      <c r="L497"/>
      <c r="M497" s="47"/>
      <c r="N497" s="47"/>
      <c r="O497" s="47"/>
      <c r="P497" s="47"/>
      <c r="Q497" s="205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  <c r="JD497"/>
      <c r="JE497"/>
      <c r="JF497"/>
      <c r="JG497"/>
      <c r="JH497"/>
      <c r="JI497"/>
      <c r="JJ497"/>
      <c r="JK497"/>
      <c r="JL497"/>
      <c r="JM497"/>
      <c r="JN497"/>
      <c r="JO497"/>
      <c r="JP497"/>
      <c r="JQ497"/>
      <c r="JR497"/>
      <c r="JS497"/>
      <c r="JT497"/>
      <c r="JU497"/>
      <c r="JV497"/>
      <c r="JW497"/>
      <c r="JX497"/>
      <c r="JY497"/>
      <c r="JZ497"/>
      <c r="KA497"/>
      <c r="KB497"/>
      <c r="KC497"/>
      <c r="KD497"/>
      <c r="KE497"/>
      <c r="KF497"/>
      <c r="KG497"/>
      <c r="KH497"/>
      <c r="KI497"/>
      <c r="KJ497"/>
      <c r="KK497"/>
      <c r="KL497"/>
      <c r="KM497"/>
      <c r="KN497"/>
      <c r="KO497"/>
      <c r="KP497"/>
      <c r="KQ497"/>
      <c r="KR497"/>
      <c r="KS497"/>
      <c r="KT497"/>
      <c r="KU497"/>
      <c r="KV497"/>
      <c r="KW497"/>
      <c r="KX497"/>
      <c r="KY497"/>
      <c r="KZ497"/>
      <c r="LA497"/>
      <c r="LB497"/>
      <c r="LC497"/>
      <c r="LD497"/>
      <c r="LE497"/>
      <c r="LF497"/>
      <c r="LG497"/>
      <c r="LH497"/>
      <c r="LI497"/>
      <c r="LJ497"/>
      <c r="LK497"/>
      <c r="LL497"/>
      <c r="LM497"/>
      <c r="LN497"/>
      <c r="LO497"/>
      <c r="LP497"/>
      <c r="LQ497"/>
      <c r="LR497"/>
      <c r="LS497"/>
      <c r="LT497"/>
      <c r="LU497"/>
      <c r="LV497"/>
      <c r="LW497"/>
      <c r="LX497"/>
      <c r="LY497"/>
      <c r="LZ497"/>
      <c r="MA497"/>
      <c r="MB497"/>
      <c r="MC497"/>
      <c r="MD497"/>
      <c r="ME497"/>
      <c r="MF497"/>
      <c r="MG497"/>
      <c r="MH497"/>
      <c r="MI497"/>
      <c r="MJ497"/>
      <c r="MK497"/>
      <c r="ML497"/>
      <c r="MM497"/>
      <c r="MN497"/>
      <c r="MO497"/>
      <c r="MP497"/>
      <c r="MQ497"/>
      <c r="MR497"/>
      <c r="MS497"/>
      <c r="MT497"/>
      <c r="MU497"/>
      <c r="MV497"/>
      <c r="MW497"/>
      <c r="MX497"/>
      <c r="MY497"/>
      <c r="MZ497"/>
      <c r="NA497"/>
      <c r="NB497"/>
      <c r="NC497"/>
      <c r="ND497"/>
      <c r="NE497"/>
      <c r="NF497"/>
      <c r="NG497"/>
      <c r="NH497"/>
      <c r="NI497"/>
      <c r="NJ497"/>
      <c r="NK497"/>
      <c r="NL497"/>
      <c r="NM497"/>
      <c r="NN497"/>
      <c r="NO497"/>
      <c r="NP497"/>
      <c r="NQ497"/>
      <c r="NR497"/>
      <c r="NS497"/>
      <c r="NT497"/>
      <c r="NU497"/>
      <c r="NV497"/>
      <c r="NW497"/>
      <c r="NX497"/>
      <c r="NY497"/>
      <c r="NZ497"/>
      <c r="OA497"/>
      <c r="OB497"/>
      <c r="OC497"/>
      <c r="OD497"/>
      <c r="OE497"/>
      <c r="OF497"/>
      <c r="OG497"/>
      <c r="OH497"/>
      <c r="OI497"/>
      <c r="OJ497"/>
      <c r="OK497"/>
      <c r="OL497"/>
      <c r="OM497"/>
      <c r="ON497"/>
      <c r="OO497"/>
      <c r="OP497"/>
      <c r="OQ497"/>
      <c r="OR497"/>
      <c r="OS497"/>
      <c r="OT497"/>
      <c r="OU497"/>
      <c r="OV497"/>
      <c r="OW497"/>
      <c r="OX497"/>
      <c r="OY497"/>
      <c r="OZ497"/>
      <c r="PA497"/>
      <c r="PB497"/>
      <c r="PC497"/>
      <c r="PD497"/>
      <c r="PE497"/>
      <c r="PF497"/>
      <c r="PG497"/>
      <c r="PH497"/>
      <c r="PI497"/>
      <c r="PJ497"/>
      <c r="PK497"/>
      <c r="PL497"/>
      <c r="PM497"/>
      <c r="PN497"/>
      <c r="PO497"/>
      <c r="PP497"/>
      <c r="PQ497"/>
      <c r="PR497"/>
      <c r="PS497"/>
      <c r="PT497"/>
      <c r="PU497"/>
      <c r="PV497"/>
      <c r="PW497"/>
      <c r="PX497"/>
      <c r="PY497"/>
      <c r="PZ497"/>
      <c r="QA497"/>
      <c r="QB497"/>
      <c r="QC497"/>
      <c r="QD497"/>
      <c r="QE497"/>
      <c r="QF497"/>
      <c r="QG497"/>
      <c r="QH497"/>
      <c r="QI497"/>
      <c r="QJ497"/>
      <c r="QK497"/>
      <c r="QL497"/>
      <c r="QM497"/>
      <c r="QN497"/>
      <c r="QO497"/>
      <c r="QP497"/>
      <c r="QQ497"/>
      <c r="QR497"/>
      <c r="QS497"/>
      <c r="QT497"/>
      <c r="QU497"/>
      <c r="QV497"/>
      <c r="QW497"/>
      <c r="QX497"/>
      <c r="QY497"/>
      <c r="QZ497"/>
      <c r="RA497"/>
      <c r="RB497"/>
      <c r="RC497"/>
      <c r="RD497"/>
      <c r="RE497"/>
      <c r="RF497"/>
      <c r="RG497"/>
      <c r="RH497"/>
      <c r="RI497"/>
      <c r="RJ497"/>
      <c r="RK497"/>
      <c r="RL497"/>
      <c r="RM497"/>
      <c r="RN497"/>
      <c r="RO497"/>
      <c r="RP497"/>
      <c r="RQ497"/>
    </row>
    <row r="498" spans="1:485" s="40" customFormat="1" x14ac:dyDescent="0.2">
      <c r="A498" s="46" t="s">
        <v>775</v>
      </c>
      <c r="B498" s="47" t="s">
        <v>776</v>
      </c>
      <c r="C498" s="47" t="s">
        <v>26</v>
      </c>
      <c r="D498" s="47" t="s">
        <v>780</v>
      </c>
      <c r="E498" s="26">
        <v>321228</v>
      </c>
      <c r="F498" s="131">
        <v>165117</v>
      </c>
      <c r="G498" s="2">
        <f t="shared" si="14"/>
        <v>-156111</v>
      </c>
      <c r="H498" s="44">
        <f t="shared" si="15"/>
        <v>-0.48599999999999999</v>
      </c>
      <c r="I498" s="200">
        <v>1</v>
      </c>
      <c r="J498" s="202" t="s">
        <v>870</v>
      </c>
      <c r="K498"/>
      <c r="L498"/>
      <c r="M498" s="47"/>
      <c r="N498" s="47"/>
      <c r="O498" s="47"/>
      <c r="P498" s="47"/>
      <c r="Q498" s="205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  <c r="JD498"/>
      <c r="JE498"/>
      <c r="JF498"/>
      <c r="JG498"/>
      <c r="JH498"/>
      <c r="JI498"/>
      <c r="JJ498"/>
      <c r="JK498"/>
      <c r="JL498"/>
      <c r="JM498"/>
      <c r="JN498"/>
      <c r="JO498"/>
      <c r="JP498"/>
      <c r="JQ498"/>
      <c r="JR498"/>
      <c r="JS498"/>
      <c r="JT498"/>
      <c r="JU498"/>
      <c r="JV498"/>
      <c r="JW498"/>
      <c r="JX498"/>
      <c r="JY498"/>
      <c r="JZ498"/>
      <c r="KA498"/>
      <c r="KB498"/>
      <c r="KC498"/>
      <c r="KD498"/>
      <c r="KE498"/>
      <c r="KF498"/>
      <c r="KG498"/>
      <c r="KH498"/>
      <c r="KI498"/>
      <c r="KJ498"/>
      <c r="KK498"/>
      <c r="KL498"/>
      <c r="KM498"/>
      <c r="KN498"/>
      <c r="KO498"/>
      <c r="KP498"/>
      <c r="KQ498"/>
      <c r="KR498"/>
      <c r="KS498"/>
      <c r="KT498"/>
      <c r="KU498"/>
      <c r="KV498"/>
      <c r="KW498"/>
      <c r="KX498"/>
      <c r="KY498"/>
      <c r="KZ498"/>
      <c r="LA498"/>
      <c r="LB498"/>
      <c r="LC498"/>
      <c r="LD498"/>
      <c r="LE498"/>
      <c r="LF498"/>
      <c r="LG498"/>
      <c r="LH498"/>
      <c r="LI498"/>
      <c r="LJ498"/>
      <c r="LK498"/>
      <c r="LL498"/>
      <c r="LM498"/>
      <c r="LN498"/>
      <c r="LO498"/>
      <c r="LP498"/>
      <c r="LQ498"/>
      <c r="LR498"/>
      <c r="LS498"/>
      <c r="LT498"/>
      <c r="LU498"/>
      <c r="LV498"/>
      <c r="LW498"/>
      <c r="LX498"/>
      <c r="LY498"/>
      <c r="LZ498"/>
      <c r="MA498"/>
      <c r="MB498"/>
      <c r="MC498"/>
      <c r="MD498"/>
      <c r="ME498"/>
      <c r="MF498"/>
      <c r="MG498"/>
      <c r="MH498"/>
      <c r="MI498"/>
      <c r="MJ498"/>
      <c r="MK498"/>
      <c r="ML498"/>
      <c r="MM498"/>
      <c r="MN498"/>
      <c r="MO498"/>
      <c r="MP498"/>
      <c r="MQ498"/>
      <c r="MR498"/>
      <c r="MS498"/>
      <c r="MT498"/>
      <c r="MU498"/>
      <c r="MV498"/>
      <c r="MW498"/>
      <c r="MX498"/>
      <c r="MY498"/>
      <c r="MZ498"/>
      <c r="NA498"/>
      <c r="NB498"/>
      <c r="NC498"/>
      <c r="ND498"/>
      <c r="NE498"/>
      <c r="NF498"/>
      <c r="NG498"/>
      <c r="NH498"/>
      <c r="NI498"/>
      <c r="NJ498"/>
      <c r="NK498"/>
      <c r="NL498"/>
      <c r="NM498"/>
      <c r="NN498"/>
      <c r="NO498"/>
      <c r="NP498"/>
      <c r="NQ498"/>
      <c r="NR498"/>
      <c r="NS498"/>
      <c r="NT498"/>
      <c r="NU498"/>
      <c r="NV498"/>
      <c r="NW498"/>
      <c r="NX498"/>
      <c r="NY498"/>
      <c r="NZ498"/>
      <c r="OA498"/>
      <c r="OB498"/>
      <c r="OC498"/>
      <c r="OD498"/>
      <c r="OE498"/>
      <c r="OF498"/>
      <c r="OG498"/>
      <c r="OH498"/>
      <c r="OI498"/>
      <c r="OJ498"/>
      <c r="OK498"/>
      <c r="OL498"/>
      <c r="OM498"/>
      <c r="ON498"/>
      <c r="OO498"/>
      <c r="OP498"/>
      <c r="OQ498"/>
      <c r="OR498"/>
      <c r="OS498"/>
      <c r="OT498"/>
      <c r="OU498"/>
      <c r="OV498"/>
      <c r="OW498"/>
      <c r="OX498"/>
      <c r="OY498"/>
      <c r="OZ498"/>
      <c r="PA498"/>
      <c r="PB498"/>
      <c r="PC498"/>
      <c r="PD498"/>
      <c r="PE498"/>
      <c r="PF498"/>
      <c r="PG498"/>
      <c r="PH498"/>
      <c r="PI498"/>
      <c r="PJ498"/>
      <c r="PK498"/>
      <c r="PL498"/>
      <c r="PM498"/>
      <c r="PN498"/>
      <c r="PO498"/>
      <c r="PP498"/>
      <c r="PQ498"/>
      <c r="PR498"/>
      <c r="PS498"/>
      <c r="PT498"/>
      <c r="PU498"/>
      <c r="PV498"/>
      <c r="PW498"/>
      <c r="PX498"/>
      <c r="PY498"/>
      <c r="PZ498"/>
      <c r="QA498"/>
      <c r="QB498"/>
      <c r="QC498"/>
      <c r="QD498"/>
      <c r="QE498"/>
      <c r="QF498"/>
      <c r="QG498"/>
      <c r="QH498"/>
      <c r="QI498"/>
      <c r="QJ498"/>
      <c r="QK498"/>
      <c r="QL498"/>
      <c r="QM498"/>
      <c r="QN498"/>
      <c r="QO498"/>
      <c r="QP498"/>
      <c r="QQ498"/>
      <c r="QR498"/>
      <c r="QS498"/>
      <c r="QT498"/>
      <c r="QU498"/>
      <c r="QV498"/>
      <c r="QW498"/>
      <c r="QX498"/>
      <c r="QY498"/>
      <c r="QZ498"/>
      <c r="RA498"/>
      <c r="RB498"/>
      <c r="RC498"/>
      <c r="RD498"/>
      <c r="RE498"/>
      <c r="RF498"/>
      <c r="RG498"/>
      <c r="RH498"/>
      <c r="RI498"/>
      <c r="RJ498"/>
      <c r="RK498"/>
      <c r="RL498"/>
      <c r="RM498"/>
      <c r="RN498"/>
      <c r="RO498"/>
      <c r="RP498"/>
      <c r="RQ498"/>
    </row>
    <row r="499" spans="1:485" s="40" customFormat="1" x14ac:dyDescent="0.2">
      <c r="A499" s="46" t="s">
        <v>775</v>
      </c>
      <c r="B499" s="47" t="s">
        <v>776</v>
      </c>
      <c r="C499" s="47" t="s">
        <v>215</v>
      </c>
      <c r="D499" s="47" t="s">
        <v>781</v>
      </c>
      <c r="E499" s="26">
        <v>10318506</v>
      </c>
      <c r="F499" s="131">
        <v>11289596</v>
      </c>
      <c r="G499" s="2">
        <f t="shared" si="14"/>
        <v>971090</v>
      </c>
      <c r="H499" s="44">
        <f t="shared" si="15"/>
        <v>9.4100000000000003E-2</v>
      </c>
      <c r="I499" s="200" t="s">
        <v>870</v>
      </c>
      <c r="J499" s="202" t="s">
        <v>870</v>
      </c>
      <c r="K499"/>
      <c r="L499"/>
      <c r="M499" s="47"/>
      <c r="N499" s="47"/>
      <c r="O499" s="47"/>
      <c r="P499" s="47"/>
      <c r="Q499" s="205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  <c r="JD499"/>
      <c r="JE499"/>
      <c r="JF499"/>
      <c r="JG499"/>
      <c r="JH499"/>
      <c r="JI499"/>
      <c r="JJ499"/>
      <c r="JK499"/>
      <c r="JL499"/>
      <c r="JM499"/>
      <c r="JN499"/>
      <c r="JO499"/>
      <c r="JP499"/>
      <c r="JQ499"/>
      <c r="JR499"/>
      <c r="JS499"/>
      <c r="JT499"/>
      <c r="JU499"/>
      <c r="JV499"/>
      <c r="JW499"/>
      <c r="JX499"/>
      <c r="JY499"/>
      <c r="JZ499"/>
      <c r="KA499"/>
      <c r="KB499"/>
      <c r="KC499"/>
      <c r="KD499"/>
      <c r="KE499"/>
      <c r="KF499"/>
      <c r="KG499"/>
      <c r="KH499"/>
      <c r="KI499"/>
      <c r="KJ499"/>
      <c r="KK499"/>
      <c r="KL499"/>
      <c r="KM499"/>
      <c r="KN499"/>
      <c r="KO499"/>
      <c r="KP499"/>
      <c r="KQ499"/>
      <c r="KR499"/>
      <c r="KS499"/>
      <c r="KT499"/>
      <c r="KU499"/>
      <c r="KV499"/>
      <c r="KW499"/>
      <c r="KX499"/>
      <c r="KY499"/>
      <c r="KZ499"/>
      <c r="LA499"/>
      <c r="LB499"/>
      <c r="LC499"/>
      <c r="LD499"/>
      <c r="LE499"/>
      <c r="LF499"/>
      <c r="LG499"/>
      <c r="LH499"/>
      <c r="LI499"/>
      <c r="LJ499"/>
      <c r="LK499"/>
      <c r="LL499"/>
      <c r="LM499"/>
      <c r="LN499"/>
      <c r="LO499"/>
      <c r="LP499"/>
      <c r="LQ499"/>
      <c r="LR499"/>
      <c r="LS499"/>
      <c r="LT499"/>
      <c r="LU499"/>
      <c r="LV499"/>
      <c r="LW499"/>
      <c r="LX499"/>
      <c r="LY499"/>
      <c r="LZ499"/>
      <c r="MA499"/>
      <c r="MB499"/>
      <c r="MC499"/>
      <c r="MD499"/>
      <c r="ME499"/>
      <c r="MF499"/>
      <c r="MG499"/>
      <c r="MH499"/>
      <c r="MI499"/>
      <c r="MJ499"/>
      <c r="MK499"/>
      <c r="ML499"/>
      <c r="MM499"/>
      <c r="MN499"/>
      <c r="MO499"/>
      <c r="MP499"/>
      <c r="MQ499"/>
      <c r="MR499"/>
      <c r="MS499"/>
      <c r="MT499"/>
      <c r="MU499"/>
      <c r="MV499"/>
      <c r="MW499"/>
      <c r="MX499"/>
      <c r="MY499"/>
      <c r="MZ499"/>
      <c r="NA499"/>
      <c r="NB499"/>
      <c r="NC499"/>
      <c r="ND499"/>
      <c r="NE499"/>
      <c r="NF499"/>
      <c r="NG499"/>
      <c r="NH499"/>
      <c r="NI499"/>
      <c r="NJ499"/>
      <c r="NK499"/>
      <c r="NL499"/>
      <c r="NM499"/>
      <c r="NN499"/>
      <c r="NO499"/>
      <c r="NP499"/>
      <c r="NQ499"/>
      <c r="NR499"/>
      <c r="NS499"/>
      <c r="NT499"/>
      <c r="NU499"/>
      <c r="NV499"/>
      <c r="NW499"/>
      <c r="NX499"/>
      <c r="NY499"/>
      <c r="NZ499"/>
      <c r="OA499"/>
      <c r="OB499"/>
      <c r="OC499"/>
      <c r="OD499"/>
      <c r="OE499"/>
      <c r="OF499"/>
      <c r="OG499"/>
      <c r="OH499"/>
      <c r="OI499"/>
      <c r="OJ499"/>
      <c r="OK499"/>
      <c r="OL499"/>
      <c r="OM499"/>
      <c r="ON499"/>
      <c r="OO499"/>
      <c r="OP499"/>
      <c r="OQ499"/>
      <c r="OR499"/>
      <c r="OS499"/>
      <c r="OT499"/>
      <c r="OU499"/>
      <c r="OV499"/>
      <c r="OW499"/>
      <c r="OX499"/>
      <c r="OY499"/>
      <c r="OZ499"/>
      <c r="PA499"/>
      <c r="PB499"/>
      <c r="PC499"/>
      <c r="PD499"/>
      <c r="PE499"/>
      <c r="PF499"/>
      <c r="PG499"/>
      <c r="PH499"/>
      <c r="PI499"/>
      <c r="PJ499"/>
      <c r="PK499"/>
      <c r="PL499"/>
      <c r="PM499"/>
      <c r="PN499"/>
      <c r="PO499"/>
      <c r="PP499"/>
      <c r="PQ499"/>
      <c r="PR499"/>
      <c r="PS499"/>
      <c r="PT499"/>
      <c r="PU499"/>
      <c r="PV499"/>
      <c r="PW499"/>
      <c r="PX499"/>
      <c r="PY499"/>
      <c r="PZ499"/>
      <c r="QA499"/>
      <c r="QB499"/>
      <c r="QC499"/>
      <c r="QD499"/>
      <c r="QE499"/>
      <c r="QF499"/>
      <c r="QG499"/>
      <c r="QH499"/>
      <c r="QI499"/>
      <c r="QJ499"/>
      <c r="QK499"/>
      <c r="QL499"/>
      <c r="QM499"/>
      <c r="QN499"/>
      <c r="QO499"/>
      <c r="QP499"/>
      <c r="QQ499"/>
      <c r="QR499"/>
      <c r="QS499"/>
      <c r="QT499"/>
      <c r="QU499"/>
      <c r="QV499"/>
      <c r="QW499"/>
      <c r="QX499"/>
      <c r="QY499"/>
      <c r="QZ499"/>
      <c r="RA499"/>
      <c r="RB499"/>
      <c r="RC499"/>
      <c r="RD499"/>
      <c r="RE499"/>
      <c r="RF499"/>
      <c r="RG499"/>
      <c r="RH499"/>
      <c r="RI499"/>
      <c r="RJ499"/>
      <c r="RK499"/>
      <c r="RL499"/>
      <c r="RM499"/>
      <c r="RN499"/>
      <c r="RO499"/>
      <c r="RP499"/>
      <c r="RQ499"/>
    </row>
    <row r="500" spans="1:485" s="40" customFormat="1" x14ac:dyDescent="0.2">
      <c r="A500" s="46" t="s">
        <v>775</v>
      </c>
      <c r="B500" s="47" t="s">
        <v>776</v>
      </c>
      <c r="C500" s="47" t="s">
        <v>39</v>
      </c>
      <c r="D500" s="47" t="s">
        <v>782</v>
      </c>
      <c r="E500" s="26">
        <v>139310</v>
      </c>
      <c r="F500" s="131">
        <v>418632</v>
      </c>
      <c r="G500" s="2">
        <f t="shared" si="14"/>
        <v>279322</v>
      </c>
      <c r="H500" s="44">
        <f t="shared" si="15"/>
        <v>2.0049999999999999</v>
      </c>
      <c r="I500" s="200" t="s">
        <v>870</v>
      </c>
      <c r="J500" s="202" t="s">
        <v>870</v>
      </c>
      <c r="K500"/>
      <c r="L500"/>
      <c r="M500" s="47"/>
      <c r="N500" s="47"/>
      <c r="O500" s="47"/>
      <c r="P500" s="47"/>
      <c r="Q500" s="205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  <c r="JD500"/>
      <c r="JE500"/>
      <c r="JF500"/>
      <c r="JG500"/>
      <c r="JH500"/>
      <c r="JI500"/>
      <c r="JJ500"/>
      <c r="JK500"/>
      <c r="JL500"/>
      <c r="JM500"/>
      <c r="JN500"/>
      <c r="JO500"/>
      <c r="JP500"/>
      <c r="JQ500"/>
      <c r="JR500"/>
      <c r="JS500"/>
      <c r="JT500"/>
      <c r="JU500"/>
      <c r="JV500"/>
      <c r="JW500"/>
      <c r="JX500"/>
      <c r="JY500"/>
      <c r="JZ500"/>
      <c r="KA500"/>
      <c r="KB500"/>
      <c r="KC500"/>
      <c r="KD500"/>
      <c r="KE500"/>
      <c r="KF500"/>
      <c r="KG500"/>
      <c r="KH500"/>
      <c r="KI500"/>
      <c r="KJ500"/>
      <c r="KK500"/>
      <c r="KL500"/>
      <c r="KM500"/>
      <c r="KN500"/>
      <c r="KO500"/>
      <c r="KP500"/>
      <c r="KQ500"/>
      <c r="KR500"/>
      <c r="KS500"/>
      <c r="KT500"/>
      <c r="KU500"/>
      <c r="KV500"/>
      <c r="KW500"/>
      <c r="KX500"/>
      <c r="KY500"/>
      <c r="KZ500"/>
      <c r="LA500"/>
      <c r="LB500"/>
      <c r="LC500"/>
      <c r="LD500"/>
      <c r="LE500"/>
      <c r="LF500"/>
      <c r="LG500"/>
      <c r="LH500"/>
      <c r="LI500"/>
      <c r="LJ500"/>
      <c r="LK500"/>
      <c r="LL500"/>
      <c r="LM500"/>
      <c r="LN500"/>
      <c r="LO500"/>
      <c r="LP500"/>
      <c r="LQ500"/>
      <c r="LR500"/>
      <c r="LS500"/>
      <c r="LT500"/>
      <c r="LU500"/>
      <c r="LV500"/>
      <c r="LW500"/>
      <c r="LX500"/>
      <c r="LY500"/>
      <c r="LZ500"/>
      <c r="MA500"/>
      <c r="MB500"/>
      <c r="MC500"/>
      <c r="MD500"/>
      <c r="ME500"/>
      <c r="MF500"/>
      <c r="MG500"/>
      <c r="MH500"/>
      <c r="MI500"/>
      <c r="MJ500"/>
      <c r="MK500"/>
      <c r="ML500"/>
      <c r="MM500"/>
      <c r="MN500"/>
      <c r="MO500"/>
      <c r="MP500"/>
      <c r="MQ500"/>
      <c r="MR500"/>
      <c r="MS500"/>
      <c r="MT500"/>
      <c r="MU500"/>
      <c r="MV500"/>
      <c r="MW500"/>
      <c r="MX500"/>
      <c r="MY500"/>
      <c r="MZ500"/>
      <c r="NA500"/>
      <c r="NB500"/>
      <c r="NC500"/>
      <c r="ND500"/>
      <c r="NE500"/>
      <c r="NF500"/>
      <c r="NG500"/>
      <c r="NH500"/>
      <c r="NI500"/>
      <c r="NJ500"/>
      <c r="NK500"/>
      <c r="NL500"/>
      <c r="NM500"/>
      <c r="NN500"/>
      <c r="NO500"/>
      <c r="NP500"/>
      <c r="NQ500"/>
      <c r="NR500"/>
      <c r="NS500"/>
      <c r="NT500"/>
      <c r="NU500"/>
      <c r="NV500"/>
      <c r="NW500"/>
      <c r="NX500"/>
      <c r="NY500"/>
      <c r="NZ500"/>
      <c r="OA500"/>
      <c r="OB500"/>
      <c r="OC500"/>
      <c r="OD500"/>
      <c r="OE500"/>
      <c r="OF500"/>
      <c r="OG500"/>
      <c r="OH500"/>
      <c r="OI500"/>
      <c r="OJ500"/>
      <c r="OK500"/>
      <c r="OL500"/>
      <c r="OM500"/>
      <c r="ON500"/>
      <c r="OO500"/>
      <c r="OP500"/>
      <c r="OQ500"/>
      <c r="OR500"/>
      <c r="OS500"/>
      <c r="OT500"/>
      <c r="OU500"/>
      <c r="OV500"/>
      <c r="OW500"/>
      <c r="OX500"/>
      <c r="OY500"/>
      <c r="OZ500"/>
      <c r="PA500"/>
      <c r="PB500"/>
      <c r="PC500"/>
      <c r="PD500"/>
      <c r="PE500"/>
      <c r="PF500"/>
      <c r="PG500"/>
      <c r="PH500"/>
      <c r="PI500"/>
      <c r="PJ500"/>
      <c r="PK500"/>
      <c r="PL500"/>
      <c r="PM500"/>
      <c r="PN500"/>
      <c r="PO500"/>
      <c r="PP500"/>
      <c r="PQ500"/>
      <c r="PR500"/>
      <c r="PS500"/>
      <c r="PT500"/>
      <c r="PU500"/>
      <c r="PV500"/>
      <c r="PW500"/>
      <c r="PX500"/>
      <c r="PY500"/>
      <c r="PZ500"/>
      <c r="QA500"/>
      <c r="QB500"/>
      <c r="QC500"/>
      <c r="QD500"/>
      <c r="QE500"/>
      <c r="QF500"/>
      <c r="QG500"/>
      <c r="QH500"/>
      <c r="QI500"/>
      <c r="QJ500"/>
      <c r="QK500"/>
      <c r="QL500"/>
      <c r="QM500"/>
      <c r="QN500"/>
      <c r="QO500"/>
      <c r="QP500"/>
      <c r="QQ500"/>
      <c r="QR500"/>
      <c r="QS500"/>
      <c r="QT500"/>
      <c r="QU500"/>
      <c r="QV500"/>
      <c r="QW500"/>
      <c r="QX500"/>
      <c r="QY500"/>
      <c r="QZ500"/>
      <c r="RA500"/>
      <c r="RB500"/>
      <c r="RC500"/>
      <c r="RD500"/>
      <c r="RE500"/>
      <c r="RF500"/>
      <c r="RG500"/>
      <c r="RH500"/>
      <c r="RI500"/>
      <c r="RJ500"/>
      <c r="RK500"/>
      <c r="RL500"/>
      <c r="RM500"/>
      <c r="RN500"/>
      <c r="RO500"/>
      <c r="RP500"/>
      <c r="RQ500"/>
    </row>
    <row r="501" spans="1:485" s="40" customFormat="1" x14ac:dyDescent="0.2">
      <c r="A501" s="46" t="s">
        <v>775</v>
      </c>
      <c r="B501" s="47" t="s">
        <v>776</v>
      </c>
      <c r="C501" s="47" t="s">
        <v>378</v>
      </c>
      <c r="D501" s="47" t="s">
        <v>783</v>
      </c>
      <c r="E501" s="26">
        <v>2433942</v>
      </c>
      <c r="F501" s="131">
        <v>2591496</v>
      </c>
      <c r="G501" s="2">
        <f t="shared" si="14"/>
        <v>157554</v>
      </c>
      <c r="H501" s="44">
        <f t="shared" si="15"/>
        <v>6.4699999999999994E-2</v>
      </c>
      <c r="I501" s="200" t="s">
        <v>870</v>
      </c>
      <c r="J501" s="202" t="s">
        <v>870</v>
      </c>
      <c r="K501"/>
      <c r="L501"/>
      <c r="M501" s="47"/>
      <c r="N501" s="47"/>
      <c r="O501" s="47"/>
      <c r="P501" s="47"/>
      <c r="Q501" s="205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  <c r="JD501"/>
      <c r="JE501"/>
      <c r="JF501"/>
      <c r="JG501"/>
      <c r="JH501"/>
      <c r="JI501"/>
      <c r="JJ501"/>
      <c r="JK501"/>
      <c r="JL501"/>
      <c r="JM501"/>
      <c r="JN501"/>
      <c r="JO501"/>
      <c r="JP501"/>
      <c r="JQ501"/>
      <c r="JR501"/>
      <c r="JS501"/>
      <c r="JT501"/>
      <c r="JU501"/>
      <c r="JV501"/>
      <c r="JW501"/>
      <c r="JX501"/>
      <c r="JY501"/>
      <c r="JZ501"/>
      <c r="KA501"/>
      <c r="KB501"/>
      <c r="KC501"/>
      <c r="KD501"/>
      <c r="KE501"/>
      <c r="KF501"/>
      <c r="KG501"/>
      <c r="KH501"/>
      <c r="KI501"/>
      <c r="KJ501"/>
      <c r="KK501"/>
      <c r="KL501"/>
      <c r="KM501"/>
      <c r="KN501"/>
      <c r="KO501"/>
      <c r="KP501"/>
      <c r="KQ501"/>
      <c r="KR501"/>
      <c r="KS501"/>
      <c r="KT501"/>
      <c r="KU501"/>
      <c r="KV501"/>
      <c r="KW501"/>
      <c r="KX501"/>
      <c r="KY501"/>
      <c r="KZ501"/>
      <c r="LA501"/>
      <c r="LB501"/>
      <c r="LC501"/>
      <c r="LD501"/>
      <c r="LE501"/>
      <c r="LF501"/>
      <c r="LG501"/>
      <c r="LH501"/>
      <c r="LI501"/>
      <c r="LJ501"/>
      <c r="LK501"/>
      <c r="LL501"/>
      <c r="LM501"/>
      <c r="LN501"/>
      <c r="LO501"/>
      <c r="LP501"/>
      <c r="LQ501"/>
      <c r="LR501"/>
      <c r="LS501"/>
      <c r="LT501"/>
      <c r="LU501"/>
      <c r="LV501"/>
      <c r="LW501"/>
      <c r="LX501"/>
      <c r="LY501"/>
      <c r="LZ501"/>
      <c r="MA501"/>
      <c r="MB501"/>
      <c r="MC501"/>
      <c r="MD501"/>
      <c r="ME501"/>
      <c r="MF501"/>
      <c r="MG501"/>
      <c r="MH501"/>
      <c r="MI501"/>
      <c r="MJ501"/>
      <c r="MK501"/>
      <c r="ML501"/>
      <c r="MM501"/>
      <c r="MN501"/>
      <c r="MO501"/>
      <c r="MP501"/>
      <c r="MQ501"/>
      <c r="MR501"/>
      <c r="MS501"/>
      <c r="MT501"/>
      <c r="MU501"/>
      <c r="MV501"/>
      <c r="MW501"/>
      <c r="MX501"/>
      <c r="MY501"/>
      <c r="MZ501"/>
      <c r="NA501"/>
      <c r="NB501"/>
      <c r="NC501"/>
      <c r="ND501"/>
      <c r="NE501"/>
      <c r="NF501"/>
      <c r="NG501"/>
      <c r="NH501"/>
      <c r="NI501"/>
      <c r="NJ501"/>
      <c r="NK501"/>
      <c r="NL501"/>
      <c r="NM501"/>
      <c r="NN501"/>
      <c r="NO501"/>
      <c r="NP501"/>
      <c r="NQ501"/>
      <c r="NR501"/>
      <c r="NS501"/>
      <c r="NT501"/>
      <c r="NU501"/>
      <c r="NV501"/>
      <c r="NW501"/>
      <c r="NX501"/>
      <c r="NY501"/>
      <c r="NZ501"/>
      <c r="OA501"/>
      <c r="OB501"/>
      <c r="OC501"/>
      <c r="OD501"/>
      <c r="OE501"/>
      <c r="OF501"/>
      <c r="OG501"/>
      <c r="OH501"/>
      <c r="OI501"/>
      <c r="OJ501"/>
      <c r="OK501"/>
      <c r="OL501"/>
      <c r="OM501"/>
      <c r="ON501"/>
      <c r="OO501"/>
      <c r="OP501"/>
      <c r="OQ501"/>
      <c r="OR501"/>
      <c r="OS501"/>
      <c r="OT501"/>
      <c r="OU501"/>
      <c r="OV501"/>
      <c r="OW501"/>
      <c r="OX501"/>
      <c r="OY501"/>
      <c r="OZ501"/>
      <c r="PA501"/>
      <c r="PB501"/>
      <c r="PC501"/>
      <c r="PD501"/>
      <c r="PE501"/>
      <c r="PF501"/>
      <c r="PG501"/>
      <c r="PH501"/>
      <c r="PI501"/>
      <c r="PJ501"/>
      <c r="PK501"/>
      <c r="PL501"/>
      <c r="PM501"/>
      <c r="PN501"/>
      <c r="PO501"/>
      <c r="PP501"/>
      <c r="PQ501"/>
      <c r="PR501"/>
      <c r="PS501"/>
      <c r="PT501"/>
      <c r="PU501"/>
      <c r="PV501"/>
      <c r="PW501"/>
      <c r="PX501"/>
      <c r="PY501"/>
      <c r="PZ501"/>
      <c r="QA501"/>
      <c r="QB501"/>
      <c r="QC501"/>
      <c r="QD501"/>
      <c r="QE501"/>
      <c r="QF501"/>
      <c r="QG501"/>
      <c r="QH501"/>
      <c r="QI501"/>
      <c r="QJ501"/>
      <c r="QK501"/>
      <c r="QL501"/>
      <c r="QM501"/>
      <c r="QN501"/>
      <c r="QO501"/>
      <c r="QP501"/>
      <c r="QQ501"/>
      <c r="QR501"/>
      <c r="QS501"/>
      <c r="QT501"/>
      <c r="QU501"/>
      <c r="QV501"/>
      <c r="QW501"/>
      <c r="QX501"/>
      <c r="QY501"/>
      <c r="QZ501"/>
      <c r="RA501"/>
      <c r="RB501"/>
      <c r="RC501"/>
      <c r="RD501"/>
      <c r="RE501"/>
      <c r="RF501"/>
      <c r="RG501"/>
      <c r="RH501"/>
      <c r="RI501"/>
      <c r="RJ501"/>
      <c r="RK501"/>
      <c r="RL501"/>
      <c r="RM501"/>
      <c r="RN501"/>
      <c r="RO501"/>
      <c r="RP501"/>
      <c r="RQ501"/>
    </row>
    <row r="502" spans="1:485" s="40" customFormat="1" x14ac:dyDescent="0.2">
      <c r="A502" s="46" t="s">
        <v>775</v>
      </c>
      <c r="B502" s="47" t="s">
        <v>776</v>
      </c>
      <c r="C502" s="47" t="s">
        <v>603</v>
      </c>
      <c r="D502" s="47" t="s">
        <v>784</v>
      </c>
      <c r="E502" s="26">
        <v>773140</v>
      </c>
      <c r="F502" s="131">
        <v>817546</v>
      </c>
      <c r="G502" s="2">
        <f t="shared" si="14"/>
        <v>44406</v>
      </c>
      <c r="H502" s="44">
        <f t="shared" si="15"/>
        <v>5.74E-2</v>
      </c>
      <c r="I502" s="200" t="s">
        <v>870</v>
      </c>
      <c r="J502" s="202" t="s">
        <v>870</v>
      </c>
      <c r="K502"/>
      <c r="L502"/>
      <c r="M502" s="47"/>
      <c r="N502" s="47"/>
      <c r="O502" s="47"/>
      <c r="P502" s="47"/>
      <c r="Q502" s="205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  <c r="JD502"/>
      <c r="JE502"/>
      <c r="JF502"/>
      <c r="JG502"/>
      <c r="JH502"/>
      <c r="JI502"/>
      <c r="JJ502"/>
      <c r="JK502"/>
      <c r="JL502"/>
      <c r="JM502"/>
      <c r="JN502"/>
      <c r="JO502"/>
      <c r="JP502"/>
      <c r="JQ502"/>
      <c r="JR502"/>
      <c r="JS502"/>
      <c r="JT502"/>
      <c r="JU502"/>
      <c r="JV502"/>
      <c r="JW502"/>
      <c r="JX502"/>
      <c r="JY502"/>
      <c r="JZ502"/>
      <c r="KA502"/>
      <c r="KB502"/>
      <c r="KC502"/>
      <c r="KD502"/>
      <c r="KE502"/>
      <c r="KF502"/>
      <c r="KG502"/>
      <c r="KH502"/>
      <c r="KI502"/>
      <c r="KJ502"/>
      <c r="KK502"/>
      <c r="KL502"/>
      <c r="KM502"/>
      <c r="KN502"/>
      <c r="KO502"/>
      <c r="KP502"/>
      <c r="KQ502"/>
      <c r="KR502"/>
      <c r="KS502"/>
      <c r="KT502"/>
      <c r="KU502"/>
      <c r="KV502"/>
      <c r="KW502"/>
      <c r="KX502"/>
      <c r="KY502"/>
      <c r="KZ502"/>
      <c r="LA502"/>
      <c r="LB502"/>
      <c r="LC502"/>
      <c r="LD502"/>
      <c r="LE502"/>
      <c r="LF502"/>
      <c r="LG502"/>
      <c r="LH502"/>
      <c r="LI502"/>
      <c r="LJ502"/>
      <c r="LK502"/>
      <c r="LL502"/>
      <c r="LM502"/>
      <c r="LN502"/>
      <c r="LO502"/>
      <c r="LP502"/>
      <c r="LQ502"/>
      <c r="LR502"/>
      <c r="LS502"/>
      <c r="LT502"/>
      <c r="LU502"/>
      <c r="LV502"/>
      <c r="LW502"/>
      <c r="LX502"/>
      <c r="LY502"/>
      <c r="LZ502"/>
      <c r="MA502"/>
      <c r="MB502"/>
      <c r="MC502"/>
      <c r="MD502"/>
      <c r="ME502"/>
      <c r="MF502"/>
      <c r="MG502"/>
      <c r="MH502"/>
      <c r="MI502"/>
      <c r="MJ502"/>
      <c r="MK502"/>
      <c r="ML502"/>
      <c r="MM502"/>
      <c r="MN502"/>
      <c r="MO502"/>
      <c r="MP502"/>
      <c r="MQ502"/>
      <c r="MR502"/>
      <c r="MS502"/>
      <c r="MT502"/>
      <c r="MU502"/>
      <c r="MV502"/>
      <c r="MW502"/>
      <c r="MX502"/>
      <c r="MY502"/>
      <c r="MZ502"/>
      <c r="NA502"/>
      <c r="NB502"/>
      <c r="NC502"/>
      <c r="ND502"/>
      <c r="NE502"/>
      <c r="NF502"/>
      <c r="NG502"/>
      <c r="NH502"/>
      <c r="NI502"/>
      <c r="NJ502"/>
      <c r="NK502"/>
      <c r="NL502"/>
      <c r="NM502"/>
      <c r="NN502"/>
      <c r="NO502"/>
      <c r="NP502"/>
      <c r="NQ502"/>
      <c r="NR502"/>
      <c r="NS502"/>
      <c r="NT502"/>
      <c r="NU502"/>
      <c r="NV502"/>
      <c r="NW502"/>
      <c r="NX502"/>
      <c r="NY502"/>
      <c r="NZ502"/>
      <c r="OA502"/>
      <c r="OB502"/>
      <c r="OC502"/>
      <c r="OD502"/>
      <c r="OE502"/>
      <c r="OF502"/>
      <c r="OG502"/>
      <c r="OH502"/>
      <c r="OI502"/>
      <c r="OJ502"/>
      <c r="OK502"/>
      <c r="OL502"/>
      <c r="OM502"/>
      <c r="ON502"/>
      <c r="OO502"/>
      <c r="OP502"/>
      <c r="OQ502"/>
      <c r="OR502"/>
      <c r="OS502"/>
      <c r="OT502"/>
      <c r="OU502"/>
      <c r="OV502"/>
      <c r="OW502"/>
      <c r="OX502"/>
      <c r="OY502"/>
      <c r="OZ502"/>
      <c r="PA502"/>
      <c r="PB502"/>
      <c r="PC502"/>
      <c r="PD502"/>
      <c r="PE502"/>
      <c r="PF502"/>
      <c r="PG502"/>
      <c r="PH502"/>
      <c r="PI502"/>
      <c r="PJ502"/>
      <c r="PK502"/>
      <c r="PL502"/>
      <c r="PM502"/>
      <c r="PN502"/>
      <c r="PO502"/>
      <c r="PP502"/>
      <c r="PQ502"/>
      <c r="PR502"/>
      <c r="PS502"/>
      <c r="PT502"/>
      <c r="PU502"/>
      <c r="PV502"/>
      <c r="PW502"/>
      <c r="PX502"/>
      <c r="PY502"/>
      <c r="PZ502"/>
      <c r="QA502"/>
      <c r="QB502"/>
      <c r="QC502"/>
      <c r="QD502"/>
      <c r="QE502"/>
      <c r="QF502"/>
      <c r="QG502"/>
      <c r="QH502"/>
      <c r="QI502"/>
      <c r="QJ502"/>
      <c r="QK502"/>
      <c r="QL502"/>
      <c r="QM502"/>
      <c r="QN502"/>
      <c r="QO502"/>
      <c r="QP502"/>
      <c r="QQ502"/>
      <c r="QR502"/>
      <c r="QS502"/>
      <c r="QT502"/>
      <c r="QU502"/>
      <c r="QV502"/>
      <c r="QW502"/>
      <c r="QX502"/>
      <c r="QY502"/>
      <c r="QZ502"/>
      <c r="RA502"/>
      <c r="RB502"/>
      <c r="RC502"/>
      <c r="RD502"/>
      <c r="RE502"/>
      <c r="RF502"/>
      <c r="RG502"/>
      <c r="RH502"/>
      <c r="RI502"/>
      <c r="RJ502"/>
      <c r="RK502"/>
      <c r="RL502"/>
      <c r="RM502"/>
      <c r="RN502"/>
      <c r="RO502"/>
      <c r="RP502"/>
      <c r="RQ502"/>
    </row>
    <row r="503" spans="1:485" s="40" customFormat="1" x14ac:dyDescent="0.2">
      <c r="A503" s="46" t="s">
        <v>775</v>
      </c>
      <c r="B503" s="47" t="s">
        <v>776</v>
      </c>
      <c r="C503" s="47" t="s">
        <v>785</v>
      </c>
      <c r="D503" s="47" t="s">
        <v>786</v>
      </c>
      <c r="E503" s="26">
        <v>63609</v>
      </c>
      <c r="F503" s="131">
        <v>154048</v>
      </c>
      <c r="G503" s="2">
        <f t="shared" si="14"/>
        <v>90439</v>
      </c>
      <c r="H503" s="44">
        <f t="shared" si="15"/>
        <v>1.4218</v>
      </c>
      <c r="I503" s="200" t="s">
        <v>870</v>
      </c>
      <c r="J503" s="202" t="s">
        <v>870</v>
      </c>
      <c r="K503"/>
      <c r="L503"/>
      <c r="M503" s="47"/>
      <c r="N503" s="47"/>
      <c r="O503" s="47"/>
      <c r="P503" s="47"/>
      <c r="Q503" s="205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  <c r="JD503"/>
      <c r="JE503"/>
      <c r="JF503"/>
      <c r="JG503"/>
      <c r="JH503"/>
      <c r="JI503"/>
      <c r="JJ503"/>
      <c r="JK503"/>
      <c r="JL503"/>
      <c r="JM503"/>
      <c r="JN503"/>
      <c r="JO503"/>
      <c r="JP503"/>
      <c r="JQ503"/>
      <c r="JR503"/>
      <c r="JS503"/>
      <c r="JT503"/>
      <c r="JU503"/>
      <c r="JV503"/>
      <c r="JW503"/>
      <c r="JX503"/>
      <c r="JY503"/>
      <c r="JZ503"/>
      <c r="KA503"/>
      <c r="KB503"/>
      <c r="KC503"/>
      <c r="KD503"/>
      <c r="KE503"/>
      <c r="KF503"/>
      <c r="KG503"/>
      <c r="KH503"/>
      <c r="KI503"/>
      <c r="KJ503"/>
      <c r="KK503"/>
      <c r="KL503"/>
      <c r="KM503"/>
      <c r="KN503"/>
      <c r="KO503"/>
      <c r="KP503"/>
      <c r="KQ503"/>
      <c r="KR503"/>
      <c r="KS503"/>
      <c r="KT503"/>
      <c r="KU503"/>
      <c r="KV503"/>
      <c r="KW503"/>
      <c r="KX503"/>
      <c r="KY503"/>
      <c r="KZ503"/>
      <c r="LA503"/>
      <c r="LB503"/>
      <c r="LC503"/>
      <c r="LD503"/>
      <c r="LE503"/>
      <c r="LF503"/>
      <c r="LG503"/>
      <c r="LH503"/>
      <c r="LI503"/>
      <c r="LJ503"/>
      <c r="LK503"/>
      <c r="LL503"/>
      <c r="LM503"/>
      <c r="LN503"/>
      <c r="LO503"/>
      <c r="LP503"/>
      <c r="LQ503"/>
      <c r="LR503"/>
      <c r="LS503"/>
      <c r="LT503"/>
      <c r="LU503"/>
      <c r="LV503"/>
      <c r="LW503"/>
      <c r="LX503"/>
      <c r="LY503"/>
      <c r="LZ503"/>
      <c r="MA503"/>
      <c r="MB503"/>
      <c r="MC503"/>
      <c r="MD503"/>
      <c r="ME503"/>
      <c r="MF503"/>
      <c r="MG503"/>
      <c r="MH503"/>
      <c r="MI503"/>
      <c r="MJ503"/>
      <c r="MK503"/>
      <c r="ML503"/>
      <c r="MM503"/>
      <c r="MN503"/>
      <c r="MO503"/>
      <c r="MP503"/>
      <c r="MQ503"/>
      <c r="MR503"/>
      <c r="MS503"/>
      <c r="MT503"/>
      <c r="MU503"/>
      <c r="MV503"/>
      <c r="MW503"/>
      <c r="MX503"/>
      <c r="MY503"/>
      <c r="MZ503"/>
      <c r="NA503"/>
      <c r="NB503"/>
      <c r="NC503"/>
      <c r="ND503"/>
      <c r="NE503"/>
      <c r="NF503"/>
      <c r="NG503"/>
      <c r="NH503"/>
      <c r="NI503"/>
      <c r="NJ503"/>
      <c r="NK503"/>
      <c r="NL503"/>
      <c r="NM503"/>
      <c r="NN503"/>
      <c r="NO503"/>
      <c r="NP503"/>
      <c r="NQ503"/>
      <c r="NR503"/>
      <c r="NS503"/>
      <c r="NT503"/>
      <c r="NU503"/>
      <c r="NV503"/>
      <c r="NW503"/>
      <c r="NX503"/>
      <c r="NY503"/>
      <c r="NZ503"/>
      <c r="OA503"/>
      <c r="OB503"/>
      <c r="OC503"/>
      <c r="OD503"/>
      <c r="OE503"/>
      <c r="OF503"/>
      <c r="OG503"/>
      <c r="OH503"/>
      <c r="OI503"/>
      <c r="OJ503"/>
      <c r="OK503"/>
      <c r="OL503"/>
      <c r="OM503"/>
      <c r="ON503"/>
      <c r="OO503"/>
      <c r="OP503"/>
      <c r="OQ503"/>
      <c r="OR503"/>
      <c r="OS503"/>
      <c r="OT503"/>
      <c r="OU503"/>
      <c r="OV503"/>
      <c r="OW503"/>
      <c r="OX503"/>
      <c r="OY503"/>
      <c r="OZ503"/>
      <c r="PA503"/>
      <c r="PB503"/>
      <c r="PC503"/>
      <c r="PD503"/>
      <c r="PE503"/>
      <c r="PF503"/>
      <c r="PG503"/>
      <c r="PH503"/>
      <c r="PI503"/>
      <c r="PJ503"/>
      <c r="PK503"/>
      <c r="PL503"/>
      <c r="PM503"/>
      <c r="PN503"/>
      <c r="PO503"/>
      <c r="PP503"/>
      <c r="PQ503"/>
      <c r="PR503"/>
      <c r="PS503"/>
      <c r="PT503"/>
      <c r="PU503"/>
      <c r="PV503"/>
      <c r="PW503"/>
      <c r="PX503"/>
      <c r="PY503"/>
      <c r="PZ503"/>
      <c r="QA503"/>
      <c r="QB503"/>
      <c r="QC503"/>
      <c r="QD503"/>
      <c r="QE503"/>
      <c r="QF503"/>
      <c r="QG503"/>
      <c r="QH503"/>
      <c r="QI503"/>
      <c r="QJ503"/>
      <c r="QK503"/>
      <c r="QL503"/>
      <c r="QM503"/>
      <c r="QN503"/>
      <c r="QO503"/>
      <c r="QP503"/>
      <c r="QQ503"/>
      <c r="QR503"/>
      <c r="QS503"/>
      <c r="QT503"/>
      <c r="QU503"/>
      <c r="QV503"/>
      <c r="QW503"/>
      <c r="QX503"/>
      <c r="QY503"/>
      <c r="QZ503"/>
      <c r="RA503"/>
      <c r="RB503"/>
      <c r="RC503"/>
      <c r="RD503"/>
      <c r="RE503"/>
      <c r="RF503"/>
      <c r="RG503"/>
      <c r="RH503"/>
      <c r="RI503"/>
      <c r="RJ503"/>
      <c r="RK503"/>
      <c r="RL503"/>
      <c r="RM503"/>
      <c r="RN503"/>
      <c r="RO503"/>
      <c r="RP503"/>
      <c r="RQ503"/>
    </row>
    <row r="504" spans="1:485" s="40" customFormat="1" x14ac:dyDescent="0.2">
      <c r="A504" s="46" t="s">
        <v>775</v>
      </c>
      <c r="B504" s="47" t="s">
        <v>776</v>
      </c>
      <c r="C504" s="47" t="s">
        <v>787</v>
      </c>
      <c r="D504" s="47" t="s">
        <v>788</v>
      </c>
      <c r="E504" s="26">
        <v>853528</v>
      </c>
      <c r="F504" s="131">
        <v>897839</v>
      </c>
      <c r="G504" s="2">
        <f t="shared" si="14"/>
        <v>44311</v>
      </c>
      <c r="H504" s="44">
        <f t="shared" si="15"/>
        <v>5.1900000000000002E-2</v>
      </c>
      <c r="I504" s="200" t="s">
        <v>870</v>
      </c>
      <c r="J504" s="202" t="s">
        <v>870</v>
      </c>
      <c r="K504"/>
      <c r="L504"/>
      <c r="M504" s="47"/>
      <c r="N504" s="47"/>
      <c r="O504" s="47"/>
      <c r="P504" s="47"/>
      <c r="Q504" s="205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  <c r="JD504"/>
      <c r="JE504"/>
      <c r="JF504"/>
      <c r="JG504"/>
      <c r="JH504"/>
      <c r="JI504"/>
      <c r="JJ504"/>
      <c r="JK504"/>
      <c r="JL504"/>
      <c r="JM504"/>
      <c r="JN504"/>
      <c r="JO504"/>
      <c r="JP504"/>
      <c r="JQ504"/>
      <c r="JR504"/>
      <c r="JS504"/>
      <c r="JT504"/>
      <c r="JU504"/>
      <c r="JV504"/>
      <c r="JW504"/>
      <c r="JX504"/>
      <c r="JY504"/>
      <c r="JZ504"/>
      <c r="KA504"/>
      <c r="KB504"/>
      <c r="KC504"/>
      <c r="KD504"/>
      <c r="KE504"/>
      <c r="KF504"/>
      <c r="KG504"/>
      <c r="KH504"/>
      <c r="KI504"/>
      <c r="KJ504"/>
      <c r="KK504"/>
      <c r="KL504"/>
      <c r="KM504"/>
      <c r="KN504"/>
      <c r="KO504"/>
      <c r="KP504"/>
      <c r="KQ504"/>
      <c r="KR504"/>
      <c r="KS504"/>
      <c r="KT504"/>
      <c r="KU504"/>
      <c r="KV504"/>
      <c r="KW504"/>
      <c r="KX504"/>
      <c r="KY504"/>
      <c r="KZ504"/>
      <c r="LA504"/>
      <c r="LB504"/>
      <c r="LC504"/>
      <c r="LD504"/>
      <c r="LE504"/>
      <c r="LF504"/>
      <c r="LG504"/>
      <c r="LH504"/>
      <c r="LI504"/>
      <c r="LJ504"/>
      <c r="LK504"/>
      <c r="LL504"/>
      <c r="LM504"/>
      <c r="LN504"/>
      <c r="LO504"/>
      <c r="LP504"/>
      <c r="LQ504"/>
      <c r="LR504"/>
      <c r="LS504"/>
      <c r="LT504"/>
      <c r="LU504"/>
      <c r="LV504"/>
      <c r="LW504"/>
      <c r="LX504"/>
      <c r="LY504"/>
      <c r="LZ504"/>
      <c r="MA504"/>
      <c r="MB504"/>
      <c r="MC504"/>
      <c r="MD504"/>
      <c r="ME504"/>
      <c r="MF504"/>
      <c r="MG504"/>
      <c r="MH504"/>
      <c r="MI504"/>
      <c r="MJ504"/>
      <c r="MK504"/>
      <c r="ML504"/>
      <c r="MM504"/>
      <c r="MN504"/>
      <c r="MO504"/>
      <c r="MP504"/>
      <c r="MQ504"/>
      <c r="MR504"/>
      <c r="MS504"/>
      <c r="MT504"/>
      <c r="MU504"/>
      <c r="MV504"/>
      <c r="MW504"/>
      <c r="MX504"/>
      <c r="MY504"/>
      <c r="MZ504"/>
      <c r="NA504"/>
      <c r="NB504"/>
      <c r="NC504"/>
      <c r="ND504"/>
      <c r="NE504"/>
      <c r="NF504"/>
      <c r="NG504"/>
      <c r="NH504"/>
      <c r="NI504"/>
      <c r="NJ504"/>
      <c r="NK504"/>
      <c r="NL504"/>
      <c r="NM504"/>
      <c r="NN504"/>
      <c r="NO504"/>
      <c r="NP504"/>
      <c r="NQ504"/>
      <c r="NR504"/>
      <c r="NS504"/>
      <c r="NT504"/>
      <c r="NU504"/>
      <c r="NV504"/>
      <c r="NW504"/>
      <c r="NX504"/>
      <c r="NY504"/>
      <c r="NZ504"/>
      <c r="OA504"/>
      <c r="OB504"/>
      <c r="OC504"/>
      <c r="OD504"/>
      <c r="OE504"/>
      <c r="OF504"/>
      <c r="OG504"/>
      <c r="OH504"/>
      <c r="OI504"/>
      <c r="OJ504"/>
      <c r="OK504"/>
      <c r="OL504"/>
      <c r="OM504"/>
      <c r="ON504"/>
      <c r="OO504"/>
      <c r="OP504"/>
      <c r="OQ504"/>
      <c r="OR504"/>
      <c r="OS504"/>
      <c r="OT504"/>
      <c r="OU504"/>
      <c r="OV504"/>
      <c r="OW504"/>
      <c r="OX504"/>
      <c r="OY504"/>
      <c r="OZ504"/>
      <c r="PA504"/>
      <c r="PB504"/>
      <c r="PC504"/>
      <c r="PD504"/>
      <c r="PE504"/>
      <c r="PF504"/>
      <c r="PG504"/>
      <c r="PH504"/>
      <c r="PI504"/>
      <c r="PJ504"/>
      <c r="PK504"/>
      <c r="PL504"/>
      <c r="PM504"/>
      <c r="PN504"/>
      <c r="PO504"/>
      <c r="PP504"/>
      <c r="PQ504"/>
      <c r="PR504"/>
      <c r="PS504"/>
      <c r="PT504"/>
      <c r="PU504"/>
      <c r="PV504"/>
      <c r="PW504"/>
      <c r="PX504"/>
      <c r="PY504"/>
      <c r="PZ504"/>
      <c r="QA504"/>
      <c r="QB504"/>
      <c r="QC504"/>
      <c r="QD504"/>
      <c r="QE504"/>
      <c r="QF504"/>
      <c r="QG504"/>
      <c r="QH504"/>
      <c r="QI504"/>
      <c r="QJ504"/>
      <c r="QK504"/>
      <c r="QL504"/>
      <c r="QM504"/>
      <c r="QN504"/>
      <c r="QO504"/>
      <c r="QP504"/>
      <c r="QQ504"/>
      <c r="QR504"/>
      <c r="QS504"/>
      <c r="QT504"/>
      <c r="QU504"/>
      <c r="QV504"/>
      <c r="QW504"/>
      <c r="QX504"/>
      <c r="QY504"/>
      <c r="QZ504"/>
      <c r="RA504"/>
      <c r="RB504"/>
      <c r="RC504"/>
      <c r="RD504"/>
      <c r="RE504"/>
      <c r="RF504"/>
      <c r="RG504"/>
      <c r="RH504"/>
      <c r="RI504"/>
      <c r="RJ504"/>
      <c r="RK504"/>
      <c r="RL504"/>
      <c r="RM504"/>
      <c r="RN504"/>
      <c r="RO504"/>
      <c r="RP504"/>
      <c r="RQ504"/>
    </row>
    <row r="505" spans="1:485" s="40" customFormat="1" x14ac:dyDescent="0.2">
      <c r="A505" s="46" t="s">
        <v>789</v>
      </c>
      <c r="B505" s="47" t="s">
        <v>790</v>
      </c>
      <c r="C505" s="47" t="s">
        <v>510</v>
      </c>
      <c r="D505" s="47" t="s">
        <v>792</v>
      </c>
      <c r="E505" s="26">
        <v>164651</v>
      </c>
      <c r="F505" s="131">
        <v>66717</v>
      </c>
      <c r="G505" s="2">
        <f t="shared" si="14"/>
        <v>-97934</v>
      </c>
      <c r="H505" s="44">
        <f t="shared" si="15"/>
        <v>-0.5948</v>
      </c>
      <c r="I505" s="200" t="s">
        <v>870</v>
      </c>
      <c r="J505" s="202" t="s">
        <v>870</v>
      </c>
      <c r="K505"/>
      <c r="L505"/>
      <c r="M505" s="47"/>
      <c r="N505" s="47"/>
      <c r="O505" s="47"/>
      <c r="P505" s="47"/>
      <c r="Q505" s="2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  <c r="JD505"/>
      <c r="JE505"/>
      <c r="JF505"/>
      <c r="JG505"/>
      <c r="JH505"/>
      <c r="JI505"/>
      <c r="JJ505"/>
      <c r="JK505"/>
      <c r="JL505"/>
      <c r="JM505"/>
      <c r="JN505"/>
      <c r="JO505"/>
      <c r="JP505"/>
      <c r="JQ505"/>
      <c r="JR505"/>
      <c r="JS505"/>
      <c r="JT505"/>
      <c r="JU505"/>
      <c r="JV505"/>
      <c r="JW505"/>
      <c r="JX505"/>
      <c r="JY505"/>
      <c r="JZ505"/>
      <c r="KA505"/>
      <c r="KB505"/>
      <c r="KC505"/>
      <c r="KD505"/>
      <c r="KE505"/>
      <c r="KF505"/>
      <c r="KG505"/>
      <c r="KH505"/>
      <c r="KI505"/>
      <c r="KJ505"/>
      <c r="KK505"/>
      <c r="KL505"/>
      <c r="KM505"/>
      <c r="KN505"/>
      <c r="KO505"/>
      <c r="KP505"/>
      <c r="KQ505"/>
      <c r="KR505"/>
      <c r="KS505"/>
      <c r="KT505"/>
      <c r="KU505"/>
      <c r="KV505"/>
      <c r="KW505"/>
      <c r="KX505"/>
      <c r="KY505"/>
      <c r="KZ505"/>
      <c r="LA505"/>
      <c r="LB505"/>
      <c r="LC505"/>
      <c r="LD505"/>
      <c r="LE505"/>
      <c r="LF505"/>
      <c r="LG505"/>
      <c r="LH505"/>
      <c r="LI505"/>
      <c r="LJ505"/>
      <c r="LK505"/>
      <c r="LL505"/>
      <c r="LM505"/>
      <c r="LN505"/>
      <c r="LO505"/>
      <c r="LP505"/>
      <c r="LQ505"/>
      <c r="LR505"/>
      <c r="LS505"/>
      <c r="LT505"/>
      <c r="LU505"/>
      <c r="LV505"/>
      <c r="LW505"/>
      <c r="LX505"/>
      <c r="LY505"/>
      <c r="LZ505"/>
      <c r="MA505"/>
      <c r="MB505"/>
      <c r="MC505"/>
      <c r="MD505"/>
      <c r="ME505"/>
      <c r="MF505"/>
      <c r="MG505"/>
      <c r="MH505"/>
      <c r="MI505"/>
      <c r="MJ505"/>
      <c r="MK505"/>
      <c r="ML505"/>
      <c r="MM505"/>
      <c r="MN505"/>
      <c r="MO505"/>
      <c r="MP505"/>
      <c r="MQ505"/>
      <c r="MR505"/>
      <c r="MS505"/>
      <c r="MT505"/>
      <c r="MU505"/>
      <c r="MV505"/>
      <c r="MW505"/>
      <c r="MX505"/>
      <c r="MY505"/>
      <c r="MZ505"/>
      <c r="NA505"/>
      <c r="NB505"/>
      <c r="NC505"/>
      <c r="ND505"/>
      <c r="NE505"/>
      <c r="NF505"/>
      <c r="NG505"/>
      <c r="NH505"/>
      <c r="NI505"/>
      <c r="NJ505"/>
      <c r="NK505"/>
      <c r="NL505"/>
      <c r="NM505"/>
      <c r="NN505"/>
      <c r="NO505"/>
      <c r="NP505"/>
      <c r="NQ505"/>
      <c r="NR505"/>
      <c r="NS505"/>
      <c r="NT505"/>
      <c r="NU505"/>
      <c r="NV505"/>
      <c r="NW505"/>
      <c r="NX505"/>
      <c r="NY505"/>
      <c r="NZ505"/>
      <c r="OA505"/>
      <c r="OB505"/>
      <c r="OC505"/>
      <c r="OD505"/>
      <c r="OE505"/>
      <c r="OF505"/>
      <c r="OG505"/>
      <c r="OH505"/>
      <c r="OI505"/>
      <c r="OJ505"/>
      <c r="OK505"/>
      <c r="OL505"/>
      <c r="OM505"/>
      <c r="ON505"/>
      <c r="OO505"/>
      <c r="OP505"/>
      <c r="OQ505"/>
      <c r="OR505"/>
      <c r="OS505"/>
      <c r="OT505"/>
      <c r="OU505"/>
      <c r="OV505"/>
      <c r="OW505"/>
      <c r="OX505"/>
      <c r="OY505"/>
      <c r="OZ505"/>
      <c r="PA505"/>
      <c r="PB505"/>
      <c r="PC505"/>
      <c r="PD505"/>
      <c r="PE505"/>
      <c r="PF505"/>
      <c r="PG505"/>
      <c r="PH505"/>
      <c r="PI505"/>
      <c r="PJ505"/>
      <c r="PK505"/>
      <c r="PL505"/>
      <c r="PM505"/>
      <c r="PN505"/>
      <c r="PO505"/>
      <c r="PP505"/>
      <c r="PQ505"/>
      <c r="PR505"/>
      <c r="PS505"/>
      <c r="PT505"/>
      <c r="PU505"/>
      <c r="PV505"/>
      <c r="PW505"/>
      <c r="PX505"/>
      <c r="PY505"/>
      <c r="PZ505"/>
      <c r="QA505"/>
      <c r="QB505"/>
      <c r="QC505"/>
      <c r="QD505"/>
      <c r="QE505"/>
      <c r="QF505"/>
      <c r="QG505"/>
      <c r="QH505"/>
      <c r="QI505"/>
      <c r="QJ505"/>
      <c r="QK505"/>
      <c r="QL505"/>
      <c r="QM505"/>
      <c r="QN505"/>
      <c r="QO505"/>
      <c r="QP505"/>
      <c r="QQ505"/>
      <c r="QR505"/>
      <c r="QS505"/>
      <c r="QT505"/>
      <c r="QU505"/>
      <c r="QV505"/>
      <c r="QW505"/>
      <c r="QX505"/>
      <c r="QY505"/>
      <c r="QZ505"/>
      <c r="RA505"/>
      <c r="RB505"/>
      <c r="RC505"/>
      <c r="RD505"/>
      <c r="RE505"/>
      <c r="RF505"/>
      <c r="RG505"/>
      <c r="RH505"/>
      <c r="RI505"/>
      <c r="RJ505"/>
      <c r="RK505"/>
      <c r="RL505"/>
      <c r="RM505"/>
      <c r="RN505"/>
      <c r="RO505"/>
      <c r="RP505"/>
      <c r="RQ505"/>
    </row>
    <row r="506" spans="1:485" s="40" customFormat="1" x14ac:dyDescent="0.2">
      <c r="A506" s="46" t="s">
        <v>789</v>
      </c>
      <c r="B506" s="47" t="s">
        <v>790</v>
      </c>
      <c r="C506" s="47" t="s">
        <v>215</v>
      </c>
      <c r="D506" s="47" t="s">
        <v>791</v>
      </c>
      <c r="E506" s="26">
        <v>1271930</v>
      </c>
      <c r="F506" s="131">
        <v>1339663</v>
      </c>
      <c r="G506" s="2">
        <f t="shared" si="14"/>
        <v>67733</v>
      </c>
      <c r="H506" s="44">
        <f t="shared" si="15"/>
        <v>5.33E-2</v>
      </c>
      <c r="I506" s="200" t="s">
        <v>870</v>
      </c>
      <c r="J506" s="202" t="s">
        <v>870</v>
      </c>
      <c r="K506"/>
      <c r="L506"/>
      <c r="M506" s="47"/>
      <c r="N506" s="47"/>
      <c r="O506" s="47"/>
      <c r="P506" s="47"/>
      <c r="Q506" s="205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  <c r="JD506"/>
      <c r="JE506"/>
      <c r="JF506"/>
      <c r="JG506"/>
      <c r="JH506"/>
      <c r="JI506"/>
      <c r="JJ506"/>
      <c r="JK506"/>
      <c r="JL506"/>
      <c r="JM506"/>
      <c r="JN506"/>
      <c r="JO506"/>
      <c r="JP506"/>
      <c r="JQ506"/>
      <c r="JR506"/>
      <c r="JS506"/>
      <c r="JT506"/>
      <c r="JU506"/>
      <c r="JV506"/>
      <c r="JW506"/>
      <c r="JX506"/>
      <c r="JY506"/>
      <c r="JZ506"/>
      <c r="KA506"/>
      <c r="KB506"/>
      <c r="KC506"/>
      <c r="KD506"/>
      <c r="KE506"/>
      <c r="KF506"/>
      <c r="KG506"/>
      <c r="KH506"/>
      <c r="KI506"/>
      <c r="KJ506"/>
      <c r="KK506"/>
      <c r="KL506"/>
      <c r="KM506"/>
      <c r="KN506"/>
      <c r="KO506"/>
      <c r="KP506"/>
      <c r="KQ506"/>
      <c r="KR506"/>
      <c r="KS506"/>
      <c r="KT506"/>
      <c r="KU506"/>
      <c r="KV506"/>
      <c r="KW506"/>
      <c r="KX506"/>
      <c r="KY506"/>
      <c r="KZ506"/>
      <c r="LA506"/>
      <c r="LB506"/>
      <c r="LC506"/>
      <c r="LD506"/>
      <c r="LE506"/>
      <c r="LF506"/>
      <c r="LG506"/>
      <c r="LH506"/>
      <c r="LI506"/>
      <c r="LJ506"/>
      <c r="LK506"/>
      <c r="LL506"/>
      <c r="LM506"/>
      <c r="LN506"/>
      <c r="LO506"/>
      <c r="LP506"/>
      <c r="LQ506"/>
      <c r="LR506"/>
      <c r="LS506"/>
      <c r="LT506"/>
      <c r="LU506"/>
      <c r="LV506"/>
      <c r="LW506"/>
      <c r="LX506"/>
      <c r="LY506"/>
      <c r="LZ506"/>
      <c r="MA506"/>
      <c r="MB506"/>
      <c r="MC506"/>
      <c r="MD506"/>
      <c r="ME506"/>
      <c r="MF506"/>
      <c r="MG506"/>
      <c r="MH506"/>
      <c r="MI506"/>
      <c r="MJ506"/>
      <c r="MK506"/>
      <c r="ML506"/>
      <c r="MM506"/>
      <c r="MN506"/>
      <c r="MO506"/>
      <c r="MP506"/>
      <c r="MQ506"/>
      <c r="MR506"/>
      <c r="MS506"/>
      <c r="MT506"/>
      <c r="MU506"/>
      <c r="MV506"/>
      <c r="MW506"/>
      <c r="MX506"/>
      <c r="MY506"/>
      <c r="MZ506"/>
      <c r="NA506"/>
      <c r="NB506"/>
      <c r="NC506"/>
      <c r="ND506"/>
      <c r="NE506"/>
      <c r="NF506"/>
      <c r="NG506"/>
      <c r="NH506"/>
      <c r="NI506"/>
      <c r="NJ506"/>
      <c r="NK506"/>
      <c r="NL506"/>
      <c r="NM506"/>
      <c r="NN506"/>
      <c r="NO506"/>
      <c r="NP506"/>
      <c r="NQ506"/>
      <c r="NR506"/>
      <c r="NS506"/>
      <c r="NT506"/>
      <c r="NU506"/>
      <c r="NV506"/>
      <c r="NW506"/>
      <c r="NX506"/>
      <c r="NY506"/>
      <c r="NZ506"/>
      <c r="OA506"/>
      <c r="OB506"/>
      <c r="OC506"/>
      <c r="OD506"/>
      <c r="OE506"/>
      <c r="OF506"/>
      <c r="OG506"/>
      <c r="OH506"/>
      <c r="OI506"/>
      <c r="OJ506"/>
      <c r="OK506"/>
      <c r="OL506"/>
      <c r="OM506"/>
      <c r="ON506"/>
      <c r="OO506"/>
      <c r="OP506"/>
      <c r="OQ506"/>
      <c r="OR506"/>
      <c r="OS506"/>
      <c r="OT506"/>
      <c r="OU506"/>
      <c r="OV506"/>
      <c r="OW506"/>
      <c r="OX506"/>
      <c r="OY506"/>
      <c r="OZ506"/>
      <c r="PA506"/>
      <c r="PB506"/>
      <c r="PC506"/>
      <c r="PD506"/>
      <c r="PE506"/>
      <c r="PF506"/>
      <c r="PG506"/>
      <c r="PH506"/>
      <c r="PI506"/>
      <c r="PJ506"/>
      <c r="PK506"/>
      <c r="PL506"/>
      <c r="PM506"/>
      <c r="PN506"/>
      <c r="PO506"/>
      <c r="PP506"/>
      <c r="PQ506"/>
      <c r="PR506"/>
      <c r="PS506"/>
      <c r="PT506"/>
      <c r="PU506"/>
      <c r="PV506"/>
      <c r="PW506"/>
      <c r="PX506"/>
      <c r="PY506"/>
      <c r="PZ506"/>
      <c r="QA506"/>
      <c r="QB506"/>
      <c r="QC506"/>
      <c r="QD506"/>
      <c r="QE506"/>
      <c r="QF506"/>
      <c r="QG506"/>
      <c r="QH506"/>
      <c r="QI506"/>
      <c r="QJ506"/>
      <c r="QK506"/>
      <c r="QL506"/>
      <c r="QM506"/>
      <c r="QN506"/>
      <c r="QO506"/>
      <c r="QP506"/>
      <c r="QQ506"/>
      <c r="QR506"/>
      <c r="QS506"/>
      <c r="QT506"/>
      <c r="QU506"/>
      <c r="QV506"/>
      <c r="QW506"/>
      <c r="QX506"/>
      <c r="QY506"/>
      <c r="QZ506"/>
      <c r="RA506"/>
      <c r="RB506"/>
      <c r="RC506"/>
      <c r="RD506"/>
      <c r="RE506"/>
      <c r="RF506"/>
      <c r="RG506"/>
      <c r="RH506"/>
      <c r="RI506"/>
      <c r="RJ506"/>
      <c r="RK506"/>
      <c r="RL506"/>
      <c r="RM506"/>
      <c r="RN506"/>
      <c r="RO506"/>
      <c r="RP506"/>
      <c r="RQ506"/>
    </row>
    <row r="507" spans="1:485" s="40" customFormat="1" x14ac:dyDescent="0.2">
      <c r="A507" s="46" t="s">
        <v>789</v>
      </c>
      <c r="B507" s="47" t="s">
        <v>790</v>
      </c>
      <c r="C507" s="47" t="s">
        <v>793</v>
      </c>
      <c r="D507" s="47" t="s">
        <v>794</v>
      </c>
      <c r="E507" s="26">
        <v>3720939</v>
      </c>
      <c r="F507" s="131">
        <v>3888629</v>
      </c>
      <c r="G507" s="2">
        <f t="shared" si="14"/>
        <v>167690</v>
      </c>
      <c r="H507" s="44">
        <f t="shared" si="15"/>
        <v>4.5100000000000001E-2</v>
      </c>
      <c r="I507" s="200" t="s">
        <v>870</v>
      </c>
      <c r="J507" s="202" t="s">
        <v>870</v>
      </c>
      <c r="K507"/>
      <c r="L507"/>
      <c r="M507" s="47"/>
      <c r="N507" s="47"/>
      <c r="O507" s="47"/>
      <c r="P507" s="47"/>
      <c r="Q507" s="205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  <c r="JD507"/>
      <c r="JE507"/>
      <c r="JF507"/>
      <c r="JG507"/>
      <c r="JH507"/>
      <c r="JI507"/>
      <c r="JJ507"/>
      <c r="JK507"/>
      <c r="JL507"/>
      <c r="JM507"/>
      <c r="JN507"/>
      <c r="JO507"/>
      <c r="JP507"/>
      <c r="JQ507"/>
      <c r="JR507"/>
      <c r="JS507"/>
      <c r="JT507"/>
      <c r="JU507"/>
      <c r="JV507"/>
      <c r="JW507"/>
      <c r="JX507"/>
      <c r="JY507"/>
      <c r="JZ507"/>
      <c r="KA507"/>
      <c r="KB507"/>
      <c r="KC507"/>
      <c r="KD507"/>
      <c r="KE507"/>
      <c r="KF507"/>
      <c r="KG507"/>
      <c r="KH507"/>
      <c r="KI507"/>
      <c r="KJ507"/>
      <c r="KK507"/>
      <c r="KL507"/>
      <c r="KM507"/>
      <c r="KN507"/>
      <c r="KO507"/>
      <c r="KP507"/>
      <c r="KQ507"/>
      <c r="KR507"/>
      <c r="KS507"/>
      <c r="KT507"/>
      <c r="KU507"/>
      <c r="KV507"/>
      <c r="KW507"/>
      <c r="KX507"/>
      <c r="KY507"/>
      <c r="KZ507"/>
      <c r="LA507"/>
      <c r="LB507"/>
      <c r="LC507"/>
      <c r="LD507"/>
      <c r="LE507"/>
      <c r="LF507"/>
      <c r="LG507"/>
      <c r="LH507"/>
      <c r="LI507"/>
      <c r="LJ507"/>
      <c r="LK507"/>
      <c r="LL507"/>
      <c r="LM507"/>
      <c r="LN507"/>
      <c r="LO507"/>
      <c r="LP507"/>
      <c r="LQ507"/>
      <c r="LR507"/>
      <c r="LS507"/>
      <c r="LT507"/>
      <c r="LU507"/>
      <c r="LV507"/>
      <c r="LW507"/>
      <c r="LX507"/>
      <c r="LY507"/>
      <c r="LZ507"/>
      <c r="MA507"/>
      <c r="MB507"/>
      <c r="MC507"/>
      <c r="MD507"/>
      <c r="ME507"/>
      <c r="MF507"/>
      <c r="MG507"/>
      <c r="MH507"/>
      <c r="MI507"/>
      <c r="MJ507"/>
      <c r="MK507"/>
      <c r="ML507"/>
      <c r="MM507"/>
      <c r="MN507"/>
      <c r="MO507"/>
      <c r="MP507"/>
      <c r="MQ507"/>
      <c r="MR507"/>
      <c r="MS507"/>
      <c r="MT507"/>
      <c r="MU507"/>
      <c r="MV507"/>
      <c r="MW507"/>
      <c r="MX507"/>
      <c r="MY507"/>
      <c r="MZ507"/>
      <c r="NA507"/>
      <c r="NB507"/>
      <c r="NC507"/>
      <c r="ND507"/>
      <c r="NE507"/>
      <c r="NF507"/>
      <c r="NG507"/>
      <c r="NH507"/>
      <c r="NI507"/>
      <c r="NJ507"/>
      <c r="NK507"/>
      <c r="NL507"/>
      <c r="NM507"/>
      <c r="NN507"/>
      <c r="NO507"/>
      <c r="NP507"/>
      <c r="NQ507"/>
      <c r="NR507"/>
      <c r="NS507"/>
      <c r="NT507"/>
      <c r="NU507"/>
      <c r="NV507"/>
      <c r="NW507"/>
      <c r="NX507"/>
      <c r="NY507"/>
      <c r="NZ507"/>
      <c r="OA507"/>
      <c r="OB507"/>
      <c r="OC507"/>
      <c r="OD507"/>
      <c r="OE507"/>
      <c r="OF507"/>
      <c r="OG507"/>
      <c r="OH507"/>
      <c r="OI507"/>
      <c r="OJ507"/>
      <c r="OK507"/>
      <c r="OL507"/>
      <c r="OM507"/>
      <c r="ON507"/>
      <c r="OO507"/>
      <c r="OP507"/>
      <c r="OQ507"/>
      <c r="OR507"/>
      <c r="OS507"/>
      <c r="OT507"/>
      <c r="OU507"/>
      <c r="OV507"/>
      <c r="OW507"/>
      <c r="OX507"/>
      <c r="OY507"/>
      <c r="OZ507"/>
      <c r="PA507"/>
      <c r="PB507"/>
      <c r="PC507"/>
      <c r="PD507"/>
      <c r="PE507"/>
      <c r="PF507"/>
      <c r="PG507"/>
      <c r="PH507"/>
      <c r="PI507"/>
      <c r="PJ507"/>
      <c r="PK507"/>
      <c r="PL507"/>
      <c r="PM507"/>
      <c r="PN507"/>
      <c r="PO507"/>
      <c r="PP507"/>
      <c r="PQ507"/>
      <c r="PR507"/>
      <c r="PS507"/>
      <c r="PT507"/>
      <c r="PU507"/>
      <c r="PV507"/>
      <c r="PW507"/>
      <c r="PX507"/>
      <c r="PY507"/>
      <c r="PZ507"/>
      <c r="QA507"/>
      <c r="QB507"/>
      <c r="QC507"/>
      <c r="QD507"/>
      <c r="QE507"/>
      <c r="QF507"/>
      <c r="QG507"/>
      <c r="QH507"/>
      <c r="QI507"/>
      <c r="QJ507"/>
      <c r="QK507"/>
      <c r="QL507"/>
      <c r="QM507"/>
      <c r="QN507"/>
      <c r="QO507"/>
      <c r="QP507"/>
      <c r="QQ507"/>
      <c r="QR507"/>
      <c r="QS507"/>
      <c r="QT507"/>
      <c r="QU507"/>
      <c r="QV507"/>
      <c r="QW507"/>
      <c r="QX507"/>
      <c r="QY507"/>
      <c r="QZ507"/>
      <c r="RA507"/>
      <c r="RB507"/>
      <c r="RC507"/>
      <c r="RD507"/>
      <c r="RE507"/>
      <c r="RF507"/>
      <c r="RG507"/>
      <c r="RH507"/>
      <c r="RI507"/>
      <c r="RJ507"/>
      <c r="RK507"/>
      <c r="RL507"/>
      <c r="RM507"/>
      <c r="RN507"/>
      <c r="RO507"/>
      <c r="RP507"/>
      <c r="RQ507"/>
    </row>
    <row r="508" spans="1:485" s="40" customFormat="1" x14ac:dyDescent="0.2">
      <c r="A508" s="46" t="s">
        <v>789</v>
      </c>
      <c r="B508" s="47" t="s">
        <v>790</v>
      </c>
      <c r="C508" s="47" t="s">
        <v>795</v>
      </c>
      <c r="D508" s="47" t="s">
        <v>796</v>
      </c>
      <c r="E508" s="26">
        <v>1032573</v>
      </c>
      <c r="F508" s="131">
        <v>1013273</v>
      </c>
      <c r="G508" s="2">
        <f t="shared" si="14"/>
        <v>-19300</v>
      </c>
      <c r="H508" s="44">
        <f t="shared" si="15"/>
        <v>-1.8700000000000001E-2</v>
      </c>
      <c r="I508" s="200" t="s">
        <v>870</v>
      </c>
      <c r="J508" s="202" t="s">
        <v>870</v>
      </c>
      <c r="K508"/>
      <c r="L508"/>
      <c r="M508" s="47"/>
      <c r="N508" s="47"/>
      <c r="O508" s="47"/>
      <c r="P508" s="47"/>
      <c r="Q508" s="205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  <c r="JD508"/>
      <c r="JE508"/>
      <c r="JF508"/>
      <c r="JG508"/>
      <c r="JH508"/>
      <c r="JI508"/>
      <c r="JJ508"/>
      <c r="JK508"/>
      <c r="JL508"/>
      <c r="JM508"/>
      <c r="JN508"/>
      <c r="JO508"/>
      <c r="JP508"/>
      <c r="JQ508"/>
      <c r="JR508"/>
      <c r="JS508"/>
      <c r="JT508"/>
      <c r="JU508"/>
      <c r="JV508"/>
      <c r="JW508"/>
      <c r="JX508"/>
      <c r="JY508"/>
      <c r="JZ508"/>
      <c r="KA508"/>
      <c r="KB508"/>
      <c r="KC508"/>
      <c r="KD508"/>
      <c r="KE508"/>
      <c r="KF508"/>
      <c r="KG508"/>
      <c r="KH508"/>
      <c r="KI508"/>
      <c r="KJ508"/>
      <c r="KK508"/>
      <c r="KL508"/>
      <c r="KM508"/>
      <c r="KN508"/>
      <c r="KO508"/>
      <c r="KP508"/>
      <c r="KQ508"/>
      <c r="KR508"/>
      <c r="KS508"/>
      <c r="KT508"/>
      <c r="KU508"/>
      <c r="KV508"/>
      <c r="KW508"/>
      <c r="KX508"/>
      <c r="KY508"/>
      <c r="KZ508"/>
      <c r="LA508"/>
      <c r="LB508"/>
      <c r="LC508"/>
      <c r="LD508"/>
      <c r="LE508"/>
      <c r="LF508"/>
      <c r="LG508"/>
      <c r="LH508"/>
      <c r="LI508"/>
      <c r="LJ508"/>
      <c r="LK508"/>
      <c r="LL508"/>
      <c r="LM508"/>
      <c r="LN508"/>
      <c r="LO508"/>
      <c r="LP508"/>
      <c r="LQ508"/>
      <c r="LR508"/>
      <c r="LS508"/>
      <c r="LT508"/>
      <c r="LU508"/>
      <c r="LV508"/>
      <c r="LW508"/>
      <c r="LX508"/>
      <c r="LY508"/>
      <c r="LZ508"/>
      <c r="MA508"/>
      <c r="MB508"/>
      <c r="MC508"/>
      <c r="MD508"/>
      <c r="ME508"/>
      <c r="MF508"/>
      <c r="MG508"/>
      <c r="MH508"/>
      <c r="MI508"/>
      <c r="MJ508"/>
      <c r="MK508"/>
      <c r="ML508"/>
      <c r="MM508"/>
      <c r="MN508"/>
      <c r="MO508"/>
      <c r="MP508"/>
      <c r="MQ508"/>
      <c r="MR508"/>
      <c r="MS508"/>
      <c r="MT508"/>
      <c r="MU508"/>
      <c r="MV508"/>
      <c r="MW508"/>
      <c r="MX508"/>
      <c r="MY508"/>
      <c r="MZ508"/>
      <c r="NA508"/>
      <c r="NB508"/>
      <c r="NC508"/>
      <c r="ND508"/>
      <c r="NE508"/>
      <c r="NF508"/>
      <c r="NG508"/>
      <c r="NH508"/>
      <c r="NI508"/>
      <c r="NJ508"/>
      <c r="NK508"/>
      <c r="NL508"/>
      <c r="NM508"/>
      <c r="NN508"/>
      <c r="NO508"/>
      <c r="NP508"/>
      <c r="NQ508"/>
      <c r="NR508"/>
      <c r="NS508"/>
      <c r="NT508"/>
      <c r="NU508"/>
      <c r="NV508"/>
      <c r="NW508"/>
      <c r="NX508"/>
      <c r="NY508"/>
      <c r="NZ508"/>
      <c r="OA508"/>
      <c r="OB508"/>
      <c r="OC508"/>
      <c r="OD508"/>
      <c r="OE508"/>
      <c r="OF508"/>
      <c r="OG508"/>
      <c r="OH508"/>
      <c r="OI508"/>
      <c r="OJ508"/>
      <c r="OK508"/>
      <c r="OL508"/>
      <c r="OM508"/>
      <c r="ON508"/>
      <c r="OO508"/>
      <c r="OP508"/>
      <c r="OQ508"/>
      <c r="OR508"/>
      <c r="OS508"/>
      <c r="OT508"/>
      <c r="OU508"/>
      <c r="OV508"/>
      <c r="OW508"/>
      <c r="OX508"/>
      <c r="OY508"/>
      <c r="OZ508"/>
      <c r="PA508"/>
      <c r="PB508"/>
      <c r="PC508"/>
      <c r="PD508"/>
      <c r="PE508"/>
      <c r="PF508"/>
      <c r="PG508"/>
      <c r="PH508"/>
      <c r="PI508"/>
      <c r="PJ508"/>
      <c r="PK508"/>
      <c r="PL508"/>
      <c r="PM508"/>
      <c r="PN508"/>
      <c r="PO508"/>
      <c r="PP508"/>
      <c r="PQ508"/>
      <c r="PR508"/>
      <c r="PS508"/>
      <c r="PT508"/>
      <c r="PU508"/>
      <c r="PV508"/>
      <c r="PW508"/>
      <c r="PX508"/>
      <c r="PY508"/>
      <c r="PZ508"/>
      <c r="QA508"/>
      <c r="QB508"/>
      <c r="QC508"/>
      <c r="QD508"/>
      <c r="QE508"/>
      <c r="QF508"/>
      <c r="QG508"/>
      <c r="QH508"/>
      <c r="QI508"/>
      <c r="QJ508"/>
      <c r="QK508"/>
      <c r="QL508"/>
      <c r="QM508"/>
      <c r="QN508"/>
      <c r="QO508"/>
      <c r="QP508"/>
      <c r="QQ508"/>
      <c r="QR508"/>
      <c r="QS508"/>
      <c r="QT508"/>
      <c r="QU508"/>
      <c r="QV508"/>
      <c r="QW508"/>
      <c r="QX508"/>
      <c r="QY508"/>
      <c r="QZ508"/>
      <c r="RA508"/>
      <c r="RB508"/>
      <c r="RC508"/>
      <c r="RD508"/>
      <c r="RE508"/>
      <c r="RF508"/>
      <c r="RG508"/>
      <c r="RH508"/>
      <c r="RI508"/>
      <c r="RJ508"/>
      <c r="RK508"/>
      <c r="RL508"/>
      <c r="RM508"/>
      <c r="RN508"/>
      <c r="RO508"/>
      <c r="RP508"/>
      <c r="RQ508"/>
    </row>
    <row r="509" spans="1:485" s="40" customFormat="1" x14ac:dyDescent="0.2">
      <c r="A509" s="46" t="s">
        <v>797</v>
      </c>
      <c r="B509" s="47" t="s">
        <v>798</v>
      </c>
      <c r="C509" s="47" t="s">
        <v>711</v>
      </c>
      <c r="D509" s="47" t="s">
        <v>799</v>
      </c>
      <c r="E509" s="26">
        <v>1305304</v>
      </c>
      <c r="F509" s="131">
        <v>1322430</v>
      </c>
      <c r="G509" s="2">
        <f t="shared" si="14"/>
        <v>17126</v>
      </c>
      <c r="H509" s="44">
        <f t="shared" si="15"/>
        <v>1.3100000000000001E-2</v>
      </c>
      <c r="I509" s="200" t="s">
        <v>870</v>
      </c>
      <c r="J509" s="202" t="s">
        <v>870</v>
      </c>
      <c r="K509"/>
      <c r="L509"/>
      <c r="M509" s="47"/>
      <c r="N509" s="47"/>
      <c r="O509" s="47"/>
      <c r="P509" s="47"/>
      <c r="Q509" s="205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  <c r="JD509"/>
      <c r="JE509"/>
      <c r="JF509"/>
      <c r="JG509"/>
      <c r="JH509"/>
      <c r="JI509"/>
      <c r="JJ509"/>
      <c r="JK509"/>
      <c r="JL509"/>
      <c r="JM509"/>
      <c r="JN509"/>
      <c r="JO509"/>
      <c r="JP509"/>
      <c r="JQ509"/>
      <c r="JR509"/>
      <c r="JS509"/>
      <c r="JT509"/>
      <c r="JU509"/>
      <c r="JV509"/>
      <c r="JW509"/>
      <c r="JX509"/>
      <c r="JY509"/>
      <c r="JZ509"/>
      <c r="KA509"/>
      <c r="KB509"/>
      <c r="KC509"/>
      <c r="KD509"/>
      <c r="KE509"/>
      <c r="KF509"/>
      <c r="KG509"/>
      <c r="KH509"/>
      <c r="KI509"/>
      <c r="KJ509"/>
      <c r="KK509"/>
      <c r="KL509"/>
      <c r="KM509"/>
      <c r="KN509"/>
      <c r="KO509"/>
      <c r="KP509"/>
      <c r="KQ509"/>
      <c r="KR509"/>
      <c r="KS509"/>
      <c r="KT509"/>
      <c r="KU509"/>
      <c r="KV509"/>
      <c r="KW509"/>
      <c r="KX509"/>
      <c r="KY509"/>
      <c r="KZ509"/>
      <c r="LA509"/>
      <c r="LB509"/>
      <c r="LC509"/>
      <c r="LD509"/>
      <c r="LE509"/>
      <c r="LF509"/>
      <c r="LG509"/>
      <c r="LH509"/>
      <c r="LI509"/>
      <c r="LJ509"/>
      <c r="LK509"/>
      <c r="LL509"/>
      <c r="LM509"/>
      <c r="LN509"/>
      <c r="LO509"/>
      <c r="LP509"/>
      <c r="LQ509"/>
      <c r="LR509"/>
      <c r="LS509"/>
      <c r="LT509"/>
      <c r="LU509"/>
      <c r="LV509"/>
      <c r="LW509"/>
      <c r="LX509"/>
      <c r="LY509"/>
      <c r="LZ509"/>
      <c r="MA509"/>
      <c r="MB509"/>
      <c r="MC509"/>
      <c r="MD509"/>
      <c r="ME509"/>
      <c r="MF509"/>
      <c r="MG509"/>
      <c r="MH509"/>
      <c r="MI509"/>
      <c r="MJ509"/>
      <c r="MK509"/>
      <c r="ML509"/>
      <c r="MM509"/>
      <c r="MN509"/>
      <c r="MO509"/>
      <c r="MP509"/>
      <c r="MQ509"/>
      <c r="MR509"/>
      <c r="MS509"/>
      <c r="MT509"/>
      <c r="MU509"/>
      <c r="MV509"/>
      <c r="MW509"/>
      <c r="MX509"/>
      <c r="MY509"/>
      <c r="MZ509"/>
      <c r="NA509"/>
      <c r="NB509"/>
      <c r="NC509"/>
      <c r="ND509"/>
      <c r="NE509"/>
      <c r="NF509"/>
      <c r="NG509"/>
      <c r="NH509"/>
      <c r="NI509"/>
      <c r="NJ509"/>
      <c r="NK509"/>
      <c r="NL509"/>
      <c r="NM509"/>
      <c r="NN509"/>
      <c r="NO509"/>
      <c r="NP509"/>
      <c r="NQ509"/>
      <c r="NR509"/>
      <c r="NS509"/>
      <c r="NT509"/>
      <c r="NU509"/>
      <c r="NV509"/>
      <c r="NW509"/>
      <c r="NX509"/>
      <c r="NY509"/>
      <c r="NZ509"/>
      <c r="OA509"/>
      <c r="OB509"/>
      <c r="OC509"/>
      <c r="OD509"/>
      <c r="OE509"/>
      <c r="OF509"/>
      <c r="OG509"/>
      <c r="OH509"/>
      <c r="OI509"/>
      <c r="OJ509"/>
      <c r="OK509"/>
      <c r="OL509"/>
      <c r="OM509"/>
      <c r="ON509"/>
      <c r="OO509"/>
      <c r="OP509"/>
      <c r="OQ509"/>
      <c r="OR509"/>
      <c r="OS509"/>
      <c r="OT509"/>
      <c r="OU509"/>
      <c r="OV509"/>
      <c r="OW509"/>
      <c r="OX509"/>
      <c r="OY509"/>
      <c r="OZ509"/>
      <c r="PA509"/>
      <c r="PB509"/>
      <c r="PC509"/>
      <c r="PD509"/>
      <c r="PE509"/>
      <c r="PF509"/>
      <c r="PG509"/>
      <c r="PH509"/>
      <c r="PI509"/>
      <c r="PJ509"/>
      <c r="PK509"/>
      <c r="PL509"/>
      <c r="PM509"/>
      <c r="PN509"/>
      <c r="PO509"/>
      <c r="PP509"/>
      <c r="PQ509"/>
      <c r="PR509"/>
      <c r="PS509"/>
      <c r="PT509"/>
      <c r="PU509"/>
      <c r="PV509"/>
      <c r="PW509"/>
      <c r="PX509"/>
      <c r="PY509"/>
      <c r="PZ509"/>
      <c r="QA509"/>
      <c r="QB509"/>
      <c r="QC509"/>
      <c r="QD509"/>
      <c r="QE509"/>
      <c r="QF509"/>
      <c r="QG509"/>
      <c r="QH509"/>
      <c r="QI509"/>
      <c r="QJ509"/>
      <c r="QK509"/>
      <c r="QL509"/>
      <c r="QM509"/>
      <c r="QN509"/>
      <c r="QO509"/>
      <c r="QP509"/>
      <c r="QQ509"/>
      <c r="QR509"/>
      <c r="QS509"/>
      <c r="QT509"/>
      <c r="QU509"/>
      <c r="QV509"/>
      <c r="QW509"/>
      <c r="QX509"/>
      <c r="QY509"/>
      <c r="QZ509"/>
      <c r="RA509"/>
      <c r="RB509"/>
      <c r="RC509"/>
      <c r="RD509"/>
      <c r="RE509"/>
      <c r="RF509"/>
      <c r="RG509"/>
      <c r="RH509"/>
      <c r="RI509"/>
      <c r="RJ509"/>
      <c r="RK509"/>
      <c r="RL509"/>
      <c r="RM509"/>
      <c r="RN509"/>
      <c r="RO509"/>
      <c r="RP509"/>
      <c r="RQ509"/>
    </row>
    <row r="510" spans="1:485" s="40" customFormat="1" x14ac:dyDescent="0.2">
      <c r="A510" s="48" t="s">
        <v>797</v>
      </c>
      <c r="B510" s="49" t="s">
        <v>798</v>
      </c>
      <c r="C510" s="49" t="s">
        <v>800</v>
      </c>
      <c r="D510" s="49" t="s">
        <v>801</v>
      </c>
      <c r="E510" s="26">
        <v>2386952</v>
      </c>
      <c r="F510" s="131">
        <v>2525258</v>
      </c>
      <c r="G510" s="2">
        <f t="shared" si="14"/>
        <v>138306</v>
      </c>
      <c r="H510" s="44">
        <f t="shared" si="15"/>
        <v>5.79E-2</v>
      </c>
      <c r="I510" s="200" t="s">
        <v>870</v>
      </c>
      <c r="J510" s="202" t="s">
        <v>870</v>
      </c>
      <c r="K510"/>
      <c r="L510"/>
      <c r="M510" s="49"/>
      <c r="N510" s="49"/>
      <c r="O510" s="49"/>
      <c r="P510" s="49"/>
      <c r="Q510" s="205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  <c r="JD510"/>
      <c r="JE510"/>
      <c r="JF510"/>
      <c r="JG510"/>
      <c r="JH510"/>
      <c r="JI510"/>
      <c r="JJ510"/>
      <c r="JK510"/>
      <c r="JL510"/>
      <c r="JM510"/>
      <c r="JN510"/>
      <c r="JO510"/>
      <c r="JP510"/>
      <c r="JQ510"/>
      <c r="JR510"/>
      <c r="JS510"/>
      <c r="JT510"/>
      <c r="JU510"/>
      <c r="JV510"/>
      <c r="JW510"/>
      <c r="JX510"/>
      <c r="JY510"/>
      <c r="JZ510"/>
      <c r="KA510"/>
      <c r="KB510"/>
      <c r="KC510"/>
      <c r="KD510"/>
      <c r="KE510"/>
      <c r="KF510"/>
      <c r="KG510"/>
      <c r="KH510"/>
      <c r="KI510"/>
      <c r="KJ510"/>
      <c r="KK510"/>
      <c r="KL510"/>
      <c r="KM510"/>
      <c r="KN510"/>
      <c r="KO510"/>
      <c r="KP510"/>
      <c r="KQ510"/>
      <c r="KR510"/>
      <c r="KS510"/>
      <c r="KT510"/>
      <c r="KU510"/>
      <c r="KV510"/>
      <c r="KW510"/>
      <c r="KX510"/>
      <c r="KY510"/>
      <c r="KZ510"/>
      <c r="LA510"/>
      <c r="LB510"/>
      <c r="LC510"/>
      <c r="LD510"/>
      <c r="LE510"/>
      <c r="LF510"/>
      <c r="LG510"/>
      <c r="LH510"/>
      <c r="LI510"/>
      <c r="LJ510"/>
      <c r="LK510"/>
      <c r="LL510"/>
      <c r="LM510"/>
      <c r="LN510"/>
      <c r="LO510"/>
      <c r="LP510"/>
      <c r="LQ510"/>
      <c r="LR510"/>
      <c r="LS510"/>
      <c r="LT510"/>
      <c r="LU510"/>
      <c r="LV510"/>
      <c r="LW510"/>
      <c r="LX510"/>
      <c r="LY510"/>
      <c r="LZ510"/>
      <c r="MA510"/>
      <c r="MB510"/>
      <c r="MC510"/>
      <c r="MD510"/>
      <c r="ME510"/>
      <c r="MF510"/>
      <c r="MG510"/>
      <c r="MH510"/>
      <c r="MI510"/>
      <c r="MJ510"/>
      <c r="MK510"/>
      <c r="ML510"/>
      <c r="MM510"/>
      <c r="MN510"/>
      <c r="MO510"/>
      <c r="MP510"/>
      <c r="MQ510"/>
      <c r="MR510"/>
      <c r="MS510"/>
      <c r="MT510"/>
      <c r="MU510"/>
      <c r="MV510"/>
      <c r="MW510"/>
      <c r="MX510"/>
      <c r="MY510"/>
      <c r="MZ510"/>
      <c r="NA510"/>
      <c r="NB510"/>
      <c r="NC510"/>
      <c r="ND510"/>
      <c r="NE510"/>
      <c r="NF510"/>
      <c r="NG510"/>
      <c r="NH510"/>
      <c r="NI510"/>
      <c r="NJ510"/>
      <c r="NK510"/>
      <c r="NL510"/>
      <c r="NM510"/>
      <c r="NN510"/>
      <c r="NO510"/>
      <c r="NP510"/>
      <c r="NQ510"/>
      <c r="NR510"/>
      <c r="NS510"/>
      <c r="NT510"/>
      <c r="NU510"/>
      <c r="NV510"/>
      <c r="NW510"/>
      <c r="NX510"/>
      <c r="NY510"/>
      <c r="NZ510"/>
      <c r="OA510"/>
      <c r="OB510"/>
      <c r="OC510"/>
      <c r="OD510"/>
      <c r="OE510"/>
      <c r="OF510"/>
      <c r="OG510"/>
      <c r="OH510"/>
      <c r="OI510"/>
      <c r="OJ510"/>
      <c r="OK510"/>
      <c r="OL510"/>
      <c r="OM510"/>
      <c r="ON510"/>
      <c r="OO510"/>
      <c r="OP510"/>
      <c r="OQ510"/>
      <c r="OR510"/>
      <c r="OS510"/>
      <c r="OT510"/>
      <c r="OU510"/>
      <c r="OV510"/>
      <c r="OW510"/>
      <c r="OX510"/>
      <c r="OY510"/>
      <c r="OZ510"/>
      <c r="PA510"/>
      <c r="PB510"/>
      <c r="PC510"/>
      <c r="PD510"/>
      <c r="PE510"/>
      <c r="PF510"/>
      <c r="PG510"/>
      <c r="PH510"/>
      <c r="PI510"/>
      <c r="PJ510"/>
      <c r="PK510"/>
      <c r="PL510"/>
      <c r="PM510"/>
      <c r="PN510"/>
      <c r="PO510"/>
      <c r="PP510"/>
      <c r="PQ510"/>
      <c r="PR510"/>
      <c r="PS510"/>
      <c r="PT510"/>
      <c r="PU510"/>
      <c r="PV510"/>
      <c r="PW510"/>
      <c r="PX510"/>
      <c r="PY510"/>
      <c r="PZ510"/>
      <c r="QA510"/>
      <c r="QB510"/>
      <c r="QC510"/>
      <c r="QD510"/>
      <c r="QE510"/>
      <c r="QF510"/>
      <c r="QG510"/>
      <c r="QH510"/>
      <c r="QI510"/>
      <c r="QJ510"/>
      <c r="QK510"/>
      <c r="QL510"/>
      <c r="QM510"/>
      <c r="QN510"/>
      <c r="QO510"/>
      <c r="QP510"/>
      <c r="QQ510"/>
      <c r="QR510"/>
      <c r="QS510"/>
      <c r="QT510"/>
      <c r="QU510"/>
      <c r="QV510"/>
      <c r="QW510"/>
      <c r="QX510"/>
      <c r="QY510"/>
      <c r="QZ510"/>
      <c r="RA510"/>
      <c r="RB510"/>
      <c r="RC510"/>
      <c r="RD510"/>
      <c r="RE510"/>
      <c r="RF510"/>
      <c r="RG510"/>
      <c r="RH510"/>
      <c r="RI510"/>
      <c r="RJ510"/>
      <c r="RK510"/>
      <c r="RL510"/>
      <c r="RM510"/>
      <c r="RN510"/>
      <c r="RO510"/>
      <c r="RP510"/>
      <c r="RQ510"/>
    </row>
    <row r="511" spans="1:485" s="40" customFormat="1" x14ac:dyDescent="0.2">
      <c r="A511" s="48" t="s">
        <v>797</v>
      </c>
      <c r="B511" s="49" t="s">
        <v>798</v>
      </c>
      <c r="C511" s="49" t="s">
        <v>579</v>
      </c>
      <c r="D511" s="49" t="s">
        <v>802</v>
      </c>
      <c r="E511" s="26">
        <v>1645176</v>
      </c>
      <c r="F511" s="131">
        <v>2423716</v>
      </c>
      <c r="G511" s="2">
        <f t="shared" si="14"/>
        <v>778540</v>
      </c>
      <c r="H511" s="44">
        <f t="shared" si="15"/>
        <v>0.47320000000000001</v>
      </c>
      <c r="I511" s="200" t="s">
        <v>870</v>
      </c>
      <c r="J511" s="202" t="s">
        <v>870</v>
      </c>
      <c r="K511"/>
      <c r="L511"/>
      <c r="M511" s="49"/>
      <c r="N511" s="49"/>
      <c r="O511" s="49"/>
      <c r="P511" s="49"/>
      <c r="Q511" s="205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  <c r="JD511"/>
      <c r="JE511"/>
      <c r="JF511"/>
      <c r="JG511"/>
      <c r="JH511"/>
      <c r="JI511"/>
      <c r="JJ511"/>
      <c r="JK511"/>
      <c r="JL511"/>
      <c r="JM511"/>
      <c r="JN511"/>
      <c r="JO511"/>
      <c r="JP511"/>
      <c r="JQ511"/>
      <c r="JR511"/>
      <c r="JS511"/>
      <c r="JT511"/>
      <c r="JU511"/>
      <c r="JV511"/>
      <c r="JW511"/>
      <c r="JX511"/>
      <c r="JY511"/>
      <c r="JZ511"/>
      <c r="KA511"/>
      <c r="KB511"/>
      <c r="KC511"/>
      <c r="KD511"/>
      <c r="KE511"/>
      <c r="KF511"/>
      <c r="KG511"/>
      <c r="KH511"/>
      <c r="KI511"/>
      <c r="KJ511"/>
      <c r="KK511"/>
      <c r="KL511"/>
      <c r="KM511"/>
      <c r="KN511"/>
      <c r="KO511"/>
      <c r="KP511"/>
      <c r="KQ511"/>
      <c r="KR511"/>
      <c r="KS511"/>
      <c r="KT511"/>
      <c r="KU511"/>
      <c r="KV511"/>
      <c r="KW511"/>
      <c r="KX511"/>
      <c r="KY511"/>
      <c r="KZ511"/>
      <c r="LA511"/>
      <c r="LB511"/>
      <c r="LC511"/>
      <c r="LD511"/>
      <c r="LE511"/>
      <c r="LF511"/>
      <c r="LG511"/>
      <c r="LH511"/>
      <c r="LI511"/>
      <c r="LJ511"/>
      <c r="LK511"/>
      <c r="LL511"/>
      <c r="LM511"/>
      <c r="LN511"/>
      <c r="LO511"/>
      <c r="LP511"/>
      <c r="LQ511"/>
      <c r="LR511"/>
      <c r="LS511"/>
      <c r="LT511"/>
      <c r="LU511"/>
      <c r="LV511"/>
      <c r="LW511"/>
      <c r="LX511"/>
      <c r="LY511"/>
      <c r="LZ511"/>
      <c r="MA511"/>
      <c r="MB511"/>
      <c r="MC511"/>
      <c r="MD511"/>
      <c r="ME511"/>
      <c r="MF511"/>
      <c r="MG511"/>
      <c r="MH511"/>
      <c r="MI511"/>
      <c r="MJ511"/>
      <c r="MK511"/>
      <c r="ML511"/>
      <c r="MM511"/>
      <c r="MN511"/>
      <c r="MO511"/>
      <c r="MP511"/>
      <c r="MQ511"/>
      <c r="MR511"/>
      <c r="MS511"/>
      <c r="MT511"/>
      <c r="MU511"/>
      <c r="MV511"/>
      <c r="MW511"/>
      <c r="MX511"/>
      <c r="MY511"/>
      <c r="MZ511"/>
      <c r="NA511"/>
      <c r="NB511"/>
      <c r="NC511"/>
      <c r="ND511"/>
      <c r="NE511"/>
      <c r="NF511"/>
      <c r="NG511"/>
      <c r="NH511"/>
      <c r="NI511"/>
      <c r="NJ511"/>
      <c r="NK511"/>
      <c r="NL511"/>
      <c r="NM511"/>
      <c r="NN511"/>
      <c r="NO511"/>
      <c r="NP511"/>
      <c r="NQ511"/>
      <c r="NR511"/>
      <c r="NS511"/>
      <c r="NT511"/>
      <c r="NU511"/>
      <c r="NV511"/>
      <c r="NW511"/>
      <c r="NX511"/>
      <c r="NY511"/>
      <c r="NZ511"/>
      <c r="OA511"/>
      <c r="OB511"/>
      <c r="OC511"/>
      <c r="OD511"/>
      <c r="OE511"/>
      <c r="OF511"/>
      <c r="OG511"/>
      <c r="OH511"/>
      <c r="OI511"/>
      <c r="OJ511"/>
      <c r="OK511"/>
      <c r="OL511"/>
      <c r="OM511"/>
      <c r="ON511"/>
      <c r="OO511"/>
      <c r="OP511"/>
      <c r="OQ511"/>
      <c r="OR511"/>
      <c r="OS511"/>
      <c r="OT511"/>
      <c r="OU511"/>
      <c r="OV511"/>
      <c r="OW511"/>
      <c r="OX511"/>
      <c r="OY511"/>
      <c r="OZ511"/>
      <c r="PA511"/>
      <c r="PB511"/>
      <c r="PC511"/>
      <c r="PD511"/>
      <c r="PE511"/>
      <c r="PF511"/>
      <c r="PG511"/>
      <c r="PH511"/>
      <c r="PI511"/>
      <c r="PJ511"/>
      <c r="PK511"/>
      <c r="PL511"/>
      <c r="PM511"/>
      <c r="PN511"/>
      <c r="PO511"/>
      <c r="PP511"/>
      <c r="PQ511"/>
      <c r="PR511"/>
      <c r="PS511"/>
      <c r="PT511"/>
      <c r="PU511"/>
      <c r="PV511"/>
      <c r="PW511"/>
      <c r="PX511"/>
      <c r="PY511"/>
      <c r="PZ511"/>
      <c r="QA511"/>
      <c r="QB511"/>
      <c r="QC511"/>
      <c r="QD511"/>
      <c r="QE511"/>
      <c r="QF511"/>
      <c r="QG511"/>
      <c r="QH511"/>
      <c r="QI511"/>
      <c r="QJ511"/>
      <c r="QK511"/>
      <c r="QL511"/>
      <c r="QM511"/>
      <c r="QN511"/>
      <c r="QO511"/>
      <c r="QP511"/>
      <c r="QQ511"/>
      <c r="QR511"/>
      <c r="QS511"/>
      <c r="QT511"/>
      <c r="QU511"/>
      <c r="QV511"/>
      <c r="QW511"/>
      <c r="QX511"/>
      <c r="QY511"/>
      <c r="QZ511"/>
      <c r="RA511"/>
      <c r="RB511"/>
      <c r="RC511"/>
      <c r="RD511"/>
      <c r="RE511"/>
      <c r="RF511"/>
      <c r="RG511"/>
      <c r="RH511"/>
      <c r="RI511"/>
      <c r="RJ511"/>
      <c r="RK511"/>
      <c r="RL511"/>
      <c r="RM511"/>
      <c r="RN511"/>
      <c r="RO511"/>
      <c r="RP511"/>
      <c r="RQ511"/>
    </row>
    <row r="512" spans="1:485" s="40" customFormat="1" x14ac:dyDescent="0.2">
      <c r="A512" s="48" t="s">
        <v>797</v>
      </c>
      <c r="B512" s="49" t="s">
        <v>798</v>
      </c>
      <c r="C512" s="49" t="s">
        <v>803</v>
      </c>
      <c r="D512" s="49" t="s">
        <v>874</v>
      </c>
      <c r="E512" s="26">
        <v>3166295</v>
      </c>
      <c r="F512" s="131">
        <v>3372458</v>
      </c>
      <c r="G512" s="2">
        <f t="shared" si="14"/>
        <v>206163</v>
      </c>
      <c r="H512" s="44">
        <f t="shared" si="15"/>
        <v>6.5100000000000005E-2</v>
      </c>
      <c r="I512" s="200" t="s">
        <v>870</v>
      </c>
      <c r="J512" s="202" t="s">
        <v>870</v>
      </c>
      <c r="K512"/>
      <c r="L512"/>
      <c r="M512" s="49"/>
      <c r="N512" s="49"/>
      <c r="O512" s="49"/>
      <c r="P512" s="49"/>
      <c r="Q512" s="205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  <c r="JD512"/>
      <c r="JE512"/>
      <c r="JF512"/>
      <c r="JG512"/>
      <c r="JH512"/>
      <c r="JI512"/>
      <c r="JJ512"/>
      <c r="JK512"/>
      <c r="JL512"/>
      <c r="JM512"/>
      <c r="JN512"/>
      <c r="JO512"/>
      <c r="JP512"/>
      <c r="JQ512"/>
      <c r="JR512"/>
      <c r="JS512"/>
      <c r="JT512"/>
      <c r="JU512"/>
      <c r="JV512"/>
      <c r="JW512"/>
      <c r="JX512"/>
      <c r="JY512"/>
      <c r="JZ512"/>
      <c r="KA512"/>
      <c r="KB512"/>
      <c r="KC512"/>
      <c r="KD512"/>
      <c r="KE512"/>
      <c r="KF512"/>
      <c r="KG512"/>
      <c r="KH512"/>
      <c r="KI512"/>
      <c r="KJ512"/>
      <c r="KK512"/>
      <c r="KL512"/>
      <c r="KM512"/>
      <c r="KN512"/>
      <c r="KO512"/>
      <c r="KP512"/>
      <c r="KQ512"/>
      <c r="KR512"/>
      <c r="KS512"/>
      <c r="KT512"/>
      <c r="KU512"/>
      <c r="KV512"/>
      <c r="KW512"/>
      <c r="KX512"/>
      <c r="KY512"/>
      <c r="KZ512"/>
      <c r="LA512"/>
      <c r="LB512"/>
      <c r="LC512"/>
      <c r="LD512"/>
      <c r="LE512"/>
      <c r="LF512"/>
      <c r="LG512"/>
      <c r="LH512"/>
      <c r="LI512"/>
      <c r="LJ512"/>
      <c r="LK512"/>
      <c r="LL512"/>
      <c r="LM512"/>
      <c r="LN512"/>
      <c r="LO512"/>
      <c r="LP512"/>
      <c r="LQ512"/>
      <c r="LR512"/>
      <c r="LS512"/>
      <c r="LT512"/>
      <c r="LU512"/>
      <c r="LV512"/>
      <c r="LW512"/>
      <c r="LX512"/>
      <c r="LY512"/>
      <c r="LZ512"/>
      <c r="MA512"/>
      <c r="MB512"/>
      <c r="MC512"/>
      <c r="MD512"/>
      <c r="ME512"/>
      <c r="MF512"/>
      <c r="MG512"/>
      <c r="MH512"/>
      <c r="MI512"/>
      <c r="MJ512"/>
      <c r="MK512"/>
      <c r="ML512"/>
      <c r="MM512"/>
      <c r="MN512"/>
      <c r="MO512"/>
      <c r="MP512"/>
      <c r="MQ512"/>
      <c r="MR512"/>
      <c r="MS512"/>
      <c r="MT512"/>
      <c r="MU512"/>
      <c r="MV512"/>
      <c r="MW512"/>
      <c r="MX512"/>
      <c r="MY512"/>
      <c r="MZ512"/>
      <c r="NA512"/>
      <c r="NB512"/>
      <c r="NC512"/>
      <c r="ND512"/>
      <c r="NE512"/>
      <c r="NF512"/>
      <c r="NG512"/>
      <c r="NH512"/>
      <c r="NI512"/>
      <c r="NJ512"/>
      <c r="NK512"/>
      <c r="NL512"/>
      <c r="NM512"/>
      <c r="NN512"/>
      <c r="NO512"/>
      <c r="NP512"/>
      <c r="NQ512"/>
      <c r="NR512"/>
      <c r="NS512"/>
      <c r="NT512"/>
      <c r="NU512"/>
      <c r="NV512"/>
      <c r="NW512"/>
      <c r="NX512"/>
      <c r="NY512"/>
      <c r="NZ512"/>
      <c r="OA512"/>
      <c r="OB512"/>
      <c r="OC512"/>
      <c r="OD512"/>
      <c r="OE512"/>
      <c r="OF512"/>
      <c r="OG512"/>
      <c r="OH512"/>
      <c r="OI512"/>
      <c r="OJ512"/>
      <c r="OK512"/>
      <c r="OL512"/>
      <c r="OM512"/>
      <c r="ON512"/>
      <c r="OO512"/>
      <c r="OP512"/>
      <c r="OQ512"/>
      <c r="OR512"/>
      <c r="OS512"/>
      <c r="OT512"/>
      <c r="OU512"/>
      <c r="OV512"/>
      <c r="OW512"/>
      <c r="OX512"/>
      <c r="OY512"/>
      <c r="OZ512"/>
      <c r="PA512"/>
      <c r="PB512"/>
      <c r="PC512"/>
      <c r="PD512"/>
      <c r="PE512"/>
      <c r="PF512"/>
      <c r="PG512"/>
      <c r="PH512"/>
      <c r="PI512"/>
      <c r="PJ512"/>
      <c r="PK512"/>
      <c r="PL512"/>
      <c r="PM512"/>
      <c r="PN512"/>
      <c r="PO512"/>
      <c r="PP512"/>
      <c r="PQ512"/>
      <c r="PR512"/>
      <c r="PS512"/>
      <c r="PT512"/>
      <c r="PU512"/>
      <c r="PV512"/>
      <c r="PW512"/>
      <c r="PX512"/>
      <c r="PY512"/>
      <c r="PZ512"/>
      <c r="QA512"/>
      <c r="QB512"/>
      <c r="QC512"/>
      <c r="QD512"/>
      <c r="QE512"/>
      <c r="QF512"/>
      <c r="QG512"/>
      <c r="QH512"/>
      <c r="QI512"/>
      <c r="QJ512"/>
      <c r="QK512"/>
      <c r="QL512"/>
      <c r="QM512"/>
      <c r="QN512"/>
      <c r="QO512"/>
      <c r="QP512"/>
      <c r="QQ512"/>
      <c r="QR512"/>
      <c r="QS512"/>
      <c r="QT512"/>
      <c r="QU512"/>
      <c r="QV512"/>
      <c r="QW512"/>
      <c r="QX512"/>
      <c r="QY512"/>
      <c r="QZ512"/>
      <c r="RA512"/>
      <c r="RB512"/>
      <c r="RC512"/>
      <c r="RD512"/>
      <c r="RE512"/>
      <c r="RF512"/>
      <c r="RG512"/>
      <c r="RH512"/>
      <c r="RI512"/>
      <c r="RJ512"/>
      <c r="RK512"/>
      <c r="RL512"/>
      <c r="RM512"/>
      <c r="RN512"/>
      <c r="RO512"/>
      <c r="RP512"/>
      <c r="RQ512"/>
    </row>
    <row r="513" spans="1:485" s="40" customFormat="1" x14ac:dyDescent="0.2">
      <c r="A513" s="48" t="s">
        <v>797</v>
      </c>
      <c r="B513" s="49" t="s">
        <v>798</v>
      </c>
      <c r="C513" s="49" t="s">
        <v>860</v>
      </c>
      <c r="D513" s="49" t="s">
        <v>875</v>
      </c>
      <c r="E513" s="26">
        <v>1900701</v>
      </c>
      <c r="F513" s="131">
        <v>2499466</v>
      </c>
      <c r="G513" s="2">
        <f t="shared" si="14"/>
        <v>598765</v>
      </c>
      <c r="H513" s="44">
        <f t="shared" si="15"/>
        <v>0.315</v>
      </c>
      <c r="I513" s="200" t="s">
        <v>870</v>
      </c>
      <c r="J513" s="202" t="s">
        <v>870</v>
      </c>
      <c r="K513"/>
      <c r="L513"/>
      <c r="M513" s="49"/>
      <c r="N513" s="49"/>
      <c r="O513" s="49"/>
      <c r="P513" s="49"/>
      <c r="Q513" s="205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  <c r="JD513"/>
      <c r="JE513"/>
      <c r="JF513"/>
      <c r="JG513"/>
      <c r="JH513"/>
      <c r="JI513"/>
      <c r="JJ513"/>
      <c r="JK513"/>
      <c r="JL513"/>
      <c r="JM513"/>
      <c r="JN513"/>
      <c r="JO513"/>
      <c r="JP513"/>
      <c r="JQ513"/>
      <c r="JR513"/>
      <c r="JS513"/>
      <c r="JT513"/>
      <c r="JU513"/>
      <c r="JV513"/>
      <c r="JW513"/>
      <c r="JX513"/>
      <c r="JY513"/>
      <c r="JZ513"/>
      <c r="KA513"/>
      <c r="KB513"/>
      <c r="KC513"/>
      <c r="KD513"/>
      <c r="KE513"/>
      <c r="KF513"/>
      <c r="KG513"/>
      <c r="KH513"/>
      <c r="KI513"/>
      <c r="KJ513"/>
      <c r="KK513"/>
      <c r="KL513"/>
      <c r="KM513"/>
      <c r="KN513"/>
      <c r="KO513"/>
      <c r="KP513"/>
      <c r="KQ513"/>
      <c r="KR513"/>
      <c r="KS513"/>
      <c r="KT513"/>
      <c r="KU513"/>
      <c r="KV513"/>
      <c r="KW513"/>
      <c r="KX513"/>
      <c r="KY513"/>
      <c r="KZ513"/>
      <c r="LA513"/>
      <c r="LB513"/>
      <c r="LC513"/>
      <c r="LD513"/>
      <c r="LE513"/>
      <c r="LF513"/>
      <c r="LG513"/>
      <c r="LH513"/>
      <c r="LI513"/>
      <c r="LJ513"/>
      <c r="LK513"/>
      <c r="LL513"/>
      <c r="LM513"/>
      <c r="LN513"/>
      <c r="LO513"/>
      <c r="LP513"/>
      <c r="LQ513"/>
      <c r="LR513"/>
      <c r="LS513"/>
      <c r="LT513"/>
      <c r="LU513"/>
      <c r="LV513"/>
      <c r="LW513"/>
      <c r="LX513"/>
      <c r="LY513"/>
      <c r="LZ513"/>
      <c r="MA513"/>
      <c r="MB513"/>
      <c r="MC513"/>
      <c r="MD513"/>
      <c r="ME513"/>
      <c r="MF513"/>
      <c r="MG513"/>
      <c r="MH513"/>
      <c r="MI513"/>
      <c r="MJ513"/>
      <c r="MK513"/>
      <c r="ML513"/>
      <c r="MM513"/>
      <c r="MN513"/>
      <c r="MO513"/>
      <c r="MP513"/>
      <c r="MQ513"/>
      <c r="MR513"/>
      <c r="MS513"/>
      <c r="MT513"/>
      <c r="MU513"/>
      <c r="MV513"/>
      <c r="MW513"/>
      <c r="MX513"/>
      <c r="MY513"/>
      <c r="MZ513"/>
      <c r="NA513"/>
      <c r="NB513"/>
      <c r="NC513"/>
      <c r="ND513"/>
      <c r="NE513"/>
      <c r="NF513"/>
      <c r="NG513"/>
      <c r="NH513"/>
      <c r="NI513"/>
      <c r="NJ513"/>
      <c r="NK513"/>
      <c r="NL513"/>
      <c r="NM513"/>
      <c r="NN513"/>
      <c r="NO513"/>
      <c r="NP513"/>
      <c r="NQ513"/>
      <c r="NR513"/>
      <c r="NS513"/>
      <c r="NT513"/>
      <c r="NU513"/>
      <c r="NV513"/>
      <c r="NW513"/>
      <c r="NX513"/>
      <c r="NY513"/>
      <c r="NZ513"/>
      <c r="OA513"/>
      <c r="OB513"/>
      <c r="OC513"/>
      <c r="OD513"/>
      <c r="OE513"/>
      <c r="OF513"/>
      <c r="OG513"/>
      <c r="OH513"/>
      <c r="OI513"/>
      <c r="OJ513"/>
      <c r="OK513"/>
      <c r="OL513"/>
      <c r="OM513"/>
      <c r="ON513"/>
      <c r="OO513"/>
      <c r="OP513"/>
      <c r="OQ513"/>
      <c r="OR513"/>
      <c r="OS513"/>
      <c r="OT513"/>
      <c r="OU513"/>
      <c r="OV513"/>
      <c r="OW513"/>
      <c r="OX513"/>
      <c r="OY513"/>
      <c r="OZ513"/>
      <c r="PA513"/>
      <c r="PB513"/>
      <c r="PC513"/>
      <c r="PD513"/>
      <c r="PE513"/>
      <c r="PF513"/>
      <c r="PG513"/>
      <c r="PH513"/>
      <c r="PI513"/>
      <c r="PJ513"/>
      <c r="PK513"/>
      <c r="PL513"/>
      <c r="PM513"/>
      <c r="PN513"/>
      <c r="PO513"/>
      <c r="PP513"/>
      <c r="PQ513"/>
      <c r="PR513"/>
      <c r="PS513"/>
      <c r="PT513"/>
      <c r="PU513"/>
      <c r="PV513"/>
      <c r="PW513"/>
      <c r="PX513"/>
      <c r="PY513"/>
      <c r="PZ513"/>
      <c r="QA513"/>
      <c r="QB513"/>
      <c r="QC513"/>
      <c r="QD513"/>
      <c r="QE513"/>
      <c r="QF513"/>
      <c r="QG513"/>
      <c r="QH513"/>
      <c r="QI513"/>
      <c r="QJ513"/>
      <c r="QK513"/>
      <c r="QL513"/>
      <c r="QM513"/>
      <c r="QN513"/>
      <c r="QO513"/>
      <c r="QP513"/>
      <c r="QQ513"/>
      <c r="QR513"/>
      <c r="QS513"/>
      <c r="QT513"/>
      <c r="QU513"/>
      <c r="QV513"/>
      <c r="QW513"/>
      <c r="QX513"/>
      <c r="QY513"/>
      <c r="QZ513"/>
      <c r="RA513"/>
      <c r="RB513"/>
      <c r="RC513"/>
      <c r="RD513"/>
      <c r="RE513"/>
      <c r="RF513"/>
      <c r="RG513"/>
      <c r="RH513"/>
      <c r="RI513"/>
      <c r="RJ513"/>
      <c r="RK513"/>
      <c r="RL513"/>
      <c r="RM513"/>
      <c r="RN513"/>
      <c r="RO513"/>
      <c r="RP513"/>
      <c r="RQ513"/>
    </row>
    <row r="514" spans="1:485" s="40" customFormat="1" x14ac:dyDescent="0.2">
      <c r="A514" s="48" t="s">
        <v>797</v>
      </c>
      <c r="B514" s="49" t="s">
        <v>798</v>
      </c>
      <c r="C514" s="49" t="s">
        <v>861</v>
      </c>
      <c r="D514" s="49" t="s">
        <v>876</v>
      </c>
      <c r="E514" s="26">
        <v>1619789</v>
      </c>
      <c r="F514" s="131">
        <v>2455650</v>
      </c>
      <c r="G514" s="2">
        <f t="shared" si="14"/>
        <v>835861</v>
      </c>
      <c r="H514" s="44">
        <f t="shared" si="15"/>
        <v>0.51600000000000001</v>
      </c>
      <c r="I514" s="200" t="s">
        <v>870</v>
      </c>
      <c r="J514" s="202" t="s">
        <v>870</v>
      </c>
      <c r="K514"/>
      <c r="L514"/>
      <c r="M514" s="49"/>
      <c r="N514" s="49"/>
      <c r="O514" s="49"/>
      <c r="P514" s="49"/>
      <c r="Q514" s="205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  <c r="JD514"/>
      <c r="JE514"/>
      <c r="JF514"/>
      <c r="JG514"/>
      <c r="JH514"/>
      <c r="JI514"/>
      <c r="JJ514"/>
      <c r="JK514"/>
      <c r="JL514"/>
      <c r="JM514"/>
      <c r="JN514"/>
      <c r="JO514"/>
      <c r="JP514"/>
      <c r="JQ514"/>
      <c r="JR514"/>
      <c r="JS514"/>
      <c r="JT514"/>
      <c r="JU514"/>
      <c r="JV514"/>
      <c r="JW514"/>
      <c r="JX514"/>
      <c r="JY514"/>
      <c r="JZ514"/>
      <c r="KA514"/>
      <c r="KB514"/>
      <c r="KC514"/>
      <c r="KD514"/>
      <c r="KE514"/>
      <c r="KF514"/>
      <c r="KG514"/>
      <c r="KH514"/>
      <c r="KI514"/>
      <c r="KJ514"/>
      <c r="KK514"/>
      <c r="KL514"/>
      <c r="KM514"/>
      <c r="KN514"/>
      <c r="KO514"/>
      <c r="KP514"/>
      <c r="KQ514"/>
      <c r="KR514"/>
      <c r="KS514"/>
      <c r="KT514"/>
      <c r="KU514"/>
      <c r="KV514"/>
      <c r="KW514"/>
      <c r="KX514"/>
      <c r="KY514"/>
      <c r="KZ514"/>
      <c r="LA514"/>
      <c r="LB514"/>
      <c r="LC514"/>
      <c r="LD514"/>
      <c r="LE514"/>
      <c r="LF514"/>
      <c r="LG514"/>
      <c r="LH514"/>
      <c r="LI514"/>
      <c r="LJ514"/>
      <c r="LK514"/>
      <c r="LL514"/>
      <c r="LM514"/>
      <c r="LN514"/>
      <c r="LO514"/>
      <c r="LP514"/>
      <c r="LQ514"/>
      <c r="LR514"/>
      <c r="LS514"/>
      <c r="LT514"/>
      <c r="LU514"/>
      <c r="LV514"/>
      <c r="LW514"/>
      <c r="LX514"/>
      <c r="LY514"/>
      <c r="LZ514"/>
      <c r="MA514"/>
      <c r="MB514"/>
      <c r="MC514"/>
      <c r="MD514"/>
      <c r="ME514"/>
      <c r="MF514"/>
      <c r="MG514"/>
      <c r="MH514"/>
      <c r="MI514"/>
      <c r="MJ514"/>
      <c r="MK514"/>
      <c r="ML514"/>
      <c r="MM514"/>
      <c r="MN514"/>
      <c r="MO514"/>
      <c r="MP514"/>
      <c r="MQ514"/>
      <c r="MR514"/>
      <c r="MS514"/>
      <c r="MT514"/>
      <c r="MU514"/>
      <c r="MV514"/>
      <c r="MW514"/>
      <c r="MX514"/>
      <c r="MY514"/>
      <c r="MZ514"/>
      <c r="NA514"/>
      <c r="NB514"/>
      <c r="NC514"/>
      <c r="ND514"/>
      <c r="NE514"/>
      <c r="NF514"/>
      <c r="NG514"/>
      <c r="NH514"/>
      <c r="NI514"/>
      <c r="NJ514"/>
      <c r="NK514"/>
      <c r="NL514"/>
      <c r="NM514"/>
      <c r="NN514"/>
      <c r="NO514"/>
      <c r="NP514"/>
      <c r="NQ514"/>
      <c r="NR514"/>
      <c r="NS514"/>
      <c r="NT514"/>
      <c r="NU514"/>
      <c r="NV514"/>
      <c r="NW514"/>
      <c r="NX514"/>
      <c r="NY514"/>
      <c r="NZ514"/>
      <c r="OA514"/>
      <c r="OB514"/>
      <c r="OC514"/>
      <c r="OD514"/>
      <c r="OE514"/>
      <c r="OF514"/>
      <c r="OG514"/>
      <c r="OH514"/>
      <c r="OI514"/>
      <c r="OJ514"/>
      <c r="OK514"/>
      <c r="OL514"/>
      <c r="OM514"/>
      <c r="ON514"/>
      <c r="OO514"/>
      <c r="OP514"/>
      <c r="OQ514"/>
      <c r="OR514"/>
      <c r="OS514"/>
      <c r="OT514"/>
      <c r="OU514"/>
      <c r="OV514"/>
      <c r="OW514"/>
      <c r="OX514"/>
      <c r="OY514"/>
      <c r="OZ514"/>
      <c r="PA514"/>
      <c r="PB514"/>
      <c r="PC514"/>
      <c r="PD514"/>
      <c r="PE514"/>
      <c r="PF514"/>
      <c r="PG514"/>
      <c r="PH514"/>
      <c r="PI514"/>
      <c r="PJ514"/>
      <c r="PK514"/>
      <c r="PL514"/>
      <c r="PM514"/>
      <c r="PN514"/>
      <c r="PO514"/>
      <c r="PP514"/>
      <c r="PQ514"/>
      <c r="PR514"/>
      <c r="PS514"/>
      <c r="PT514"/>
      <c r="PU514"/>
      <c r="PV514"/>
      <c r="PW514"/>
      <c r="PX514"/>
      <c r="PY514"/>
      <c r="PZ514"/>
      <c r="QA514"/>
      <c r="QB514"/>
      <c r="QC514"/>
      <c r="QD514"/>
      <c r="QE514"/>
      <c r="QF514"/>
      <c r="QG514"/>
      <c r="QH514"/>
      <c r="QI514"/>
      <c r="QJ514"/>
      <c r="QK514"/>
      <c r="QL514"/>
      <c r="QM514"/>
      <c r="QN514"/>
      <c r="QO514"/>
      <c r="QP514"/>
      <c r="QQ514"/>
      <c r="QR514"/>
      <c r="QS514"/>
      <c r="QT514"/>
      <c r="QU514"/>
      <c r="QV514"/>
      <c r="QW514"/>
      <c r="QX514"/>
      <c r="QY514"/>
      <c r="QZ514"/>
      <c r="RA514"/>
      <c r="RB514"/>
      <c r="RC514"/>
      <c r="RD514"/>
      <c r="RE514"/>
      <c r="RF514"/>
      <c r="RG514"/>
      <c r="RH514"/>
      <c r="RI514"/>
      <c r="RJ514"/>
      <c r="RK514"/>
      <c r="RL514"/>
      <c r="RM514"/>
      <c r="RN514"/>
      <c r="RO514"/>
      <c r="RP514"/>
      <c r="RQ514"/>
    </row>
    <row r="515" spans="1:485" s="40" customFormat="1" x14ac:dyDescent="0.2">
      <c r="A515" s="48" t="s">
        <v>797</v>
      </c>
      <c r="B515" s="49" t="s">
        <v>798</v>
      </c>
      <c r="C515" s="49" t="s">
        <v>862</v>
      </c>
      <c r="D515" s="49" t="s">
        <v>877</v>
      </c>
      <c r="E515" s="26">
        <v>933600</v>
      </c>
      <c r="F515" s="131">
        <v>1221108</v>
      </c>
      <c r="G515" s="2">
        <f t="shared" si="14"/>
        <v>287508</v>
      </c>
      <c r="H515" s="44">
        <f t="shared" si="15"/>
        <v>0.308</v>
      </c>
      <c r="I515" s="200" t="s">
        <v>870</v>
      </c>
      <c r="J515" s="202" t="s">
        <v>870</v>
      </c>
      <c r="K515"/>
      <c r="L515"/>
      <c r="M515" s="49"/>
      <c r="N515" s="49"/>
      <c r="O515" s="49"/>
      <c r="P515" s="49"/>
      <c r="Q515" s="20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  <c r="JD515"/>
      <c r="JE515"/>
      <c r="JF515"/>
      <c r="JG515"/>
      <c r="JH515"/>
      <c r="JI515"/>
      <c r="JJ515"/>
      <c r="JK515"/>
      <c r="JL515"/>
      <c r="JM515"/>
      <c r="JN515"/>
      <c r="JO515"/>
      <c r="JP515"/>
      <c r="JQ515"/>
      <c r="JR515"/>
      <c r="JS515"/>
      <c r="JT515"/>
      <c r="JU515"/>
      <c r="JV515"/>
      <c r="JW515"/>
      <c r="JX515"/>
      <c r="JY515"/>
      <c r="JZ515"/>
      <c r="KA515"/>
      <c r="KB515"/>
      <c r="KC515"/>
      <c r="KD515"/>
      <c r="KE515"/>
      <c r="KF515"/>
      <c r="KG515"/>
      <c r="KH515"/>
      <c r="KI515"/>
      <c r="KJ515"/>
      <c r="KK515"/>
      <c r="KL515"/>
      <c r="KM515"/>
      <c r="KN515"/>
      <c r="KO515"/>
      <c r="KP515"/>
      <c r="KQ515"/>
      <c r="KR515"/>
      <c r="KS515"/>
      <c r="KT515"/>
      <c r="KU515"/>
      <c r="KV515"/>
      <c r="KW515"/>
      <c r="KX515"/>
      <c r="KY515"/>
      <c r="KZ515"/>
      <c r="LA515"/>
      <c r="LB515"/>
      <c r="LC515"/>
      <c r="LD515"/>
      <c r="LE515"/>
      <c r="LF515"/>
      <c r="LG515"/>
      <c r="LH515"/>
      <c r="LI515"/>
      <c r="LJ515"/>
      <c r="LK515"/>
      <c r="LL515"/>
      <c r="LM515"/>
      <c r="LN515"/>
      <c r="LO515"/>
      <c r="LP515"/>
      <c r="LQ515"/>
      <c r="LR515"/>
      <c r="LS515"/>
      <c r="LT515"/>
      <c r="LU515"/>
      <c r="LV515"/>
      <c r="LW515"/>
      <c r="LX515"/>
      <c r="LY515"/>
      <c r="LZ515"/>
      <c r="MA515"/>
      <c r="MB515"/>
      <c r="MC515"/>
      <c r="MD515"/>
      <c r="ME515"/>
      <c r="MF515"/>
      <c r="MG515"/>
      <c r="MH515"/>
      <c r="MI515"/>
      <c r="MJ515"/>
      <c r="MK515"/>
      <c r="ML515"/>
      <c r="MM515"/>
      <c r="MN515"/>
      <c r="MO515"/>
      <c r="MP515"/>
      <c r="MQ515"/>
      <c r="MR515"/>
      <c r="MS515"/>
      <c r="MT515"/>
      <c r="MU515"/>
      <c r="MV515"/>
      <c r="MW515"/>
      <c r="MX515"/>
      <c r="MY515"/>
      <c r="MZ515"/>
      <c r="NA515"/>
      <c r="NB515"/>
      <c r="NC515"/>
      <c r="ND515"/>
      <c r="NE515"/>
      <c r="NF515"/>
      <c r="NG515"/>
      <c r="NH515"/>
      <c r="NI515"/>
      <c r="NJ515"/>
      <c r="NK515"/>
      <c r="NL515"/>
      <c r="NM515"/>
      <c r="NN515"/>
      <c r="NO515"/>
      <c r="NP515"/>
      <c r="NQ515"/>
      <c r="NR515"/>
      <c r="NS515"/>
      <c r="NT515"/>
      <c r="NU515"/>
      <c r="NV515"/>
      <c r="NW515"/>
      <c r="NX515"/>
      <c r="NY515"/>
      <c r="NZ515"/>
      <c r="OA515"/>
      <c r="OB515"/>
      <c r="OC515"/>
      <c r="OD515"/>
      <c r="OE515"/>
      <c r="OF515"/>
      <c r="OG515"/>
      <c r="OH515"/>
      <c r="OI515"/>
      <c r="OJ515"/>
      <c r="OK515"/>
      <c r="OL515"/>
      <c r="OM515"/>
      <c r="ON515"/>
      <c r="OO515"/>
      <c r="OP515"/>
      <c r="OQ515"/>
      <c r="OR515"/>
      <c r="OS515"/>
      <c r="OT515"/>
      <c r="OU515"/>
      <c r="OV515"/>
      <c r="OW515"/>
      <c r="OX515"/>
      <c r="OY515"/>
      <c r="OZ515"/>
      <c r="PA515"/>
      <c r="PB515"/>
      <c r="PC515"/>
      <c r="PD515"/>
      <c r="PE515"/>
      <c r="PF515"/>
      <c r="PG515"/>
      <c r="PH515"/>
      <c r="PI515"/>
      <c r="PJ515"/>
      <c r="PK515"/>
      <c r="PL515"/>
      <c r="PM515"/>
      <c r="PN515"/>
      <c r="PO515"/>
      <c r="PP515"/>
      <c r="PQ515"/>
      <c r="PR515"/>
      <c r="PS515"/>
      <c r="PT515"/>
      <c r="PU515"/>
      <c r="PV515"/>
      <c r="PW515"/>
      <c r="PX515"/>
      <c r="PY515"/>
      <c r="PZ515"/>
      <c r="QA515"/>
      <c r="QB515"/>
      <c r="QC515"/>
      <c r="QD515"/>
      <c r="QE515"/>
      <c r="QF515"/>
      <c r="QG515"/>
      <c r="QH515"/>
      <c r="QI515"/>
      <c r="QJ515"/>
      <c r="QK515"/>
      <c r="QL515"/>
      <c r="QM515"/>
      <c r="QN515"/>
      <c r="QO515"/>
      <c r="QP515"/>
      <c r="QQ515"/>
      <c r="QR515"/>
      <c r="QS515"/>
      <c r="QT515"/>
      <c r="QU515"/>
      <c r="QV515"/>
      <c r="QW515"/>
      <c r="QX515"/>
      <c r="QY515"/>
      <c r="QZ515"/>
      <c r="RA515"/>
      <c r="RB515"/>
      <c r="RC515"/>
      <c r="RD515"/>
      <c r="RE515"/>
      <c r="RF515"/>
      <c r="RG515"/>
      <c r="RH515"/>
      <c r="RI515"/>
      <c r="RJ515"/>
      <c r="RK515"/>
      <c r="RL515"/>
      <c r="RM515"/>
      <c r="RN515"/>
      <c r="RO515"/>
      <c r="RP515"/>
      <c r="RQ515"/>
    </row>
    <row r="516" spans="1:485" s="40" customFormat="1" x14ac:dyDescent="0.2">
      <c r="A516" s="48" t="s">
        <v>797</v>
      </c>
      <c r="B516" s="49" t="s">
        <v>798</v>
      </c>
      <c r="C516" s="49" t="s">
        <v>586</v>
      </c>
      <c r="D516" s="49" t="s">
        <v>804</v>
      </c>
      <c r="E516" s="26">
        <v>1460939</v>
      </c>
      <c r="F516" s="131">
        <v>1530546</v>
      </c>
      <c r="G516" s="2">
        <f t="shared" si="14"/>
        <v>69607</v>
      </c>
      <c r="H516" s="44">
        <f t="shared" si="15"/>
        <v>4.7600000000000003E-2</v>
      </c>
      <c r="I516" s="200" t="s">
        <v>870</v>
      </c>
      <c r="J516" s="202" t="s">
        <v>870</v>
      </c>
      <c r="K516"/>
      <c r="L516"/>
      <c r="M516" s="49"/>
      <c r="N516" s="49"/>
      <c r="O516" s="49"/>
      <c r="P516" s="49"/>
      <c r="Q516" s="205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  <c r="JD516"/>
      <c r="JE516"/>
      <c r="JF516"/>
      <c r="JG516"/>
      <c r="JH516"/>
      <c r="JI516"/>
      <c r="JJ516"/>
      <c r="JK516"/>
      <c r="JL516"/>
      <c r="JM516"/>
      <c r="JN516"/>
      <c r="JO516"/>
      <c r="JP516"/>
      <c r="JQ516"/>
      <c r="JR516"/>
      <c r="JS516"/>
      <c r="JT516"/>
      <c r="JU516"/>
      <c r="JV516"/>
      <c r="JW516"/>
      <c r="JX516"/>
      <c r="JY516"/>
      <c r="JZ516"/>
      <c r="KA516"/>
      <c r="KB516"/>
      <c r="KC516"/>
      <c r="KD516"/>
      <c r="KE516"/>
      <c r="KF516"/>
      <c r="KG516"/>
      <c r="KH516"/>
      <c r="KI516"/>
      <c r="KJ516"/>
      <c r="KK516"/>
      <c r="KL516"/>
      <c r="KM516"/>
      <c r="KN516"/>
      <c r="KO516"/>
      <c r="KP516"/>
      <c r="KQ516"/>
      <c r="KR516"/>
      <c r="KS516"/>
      <c r="KT516"/>
      <c r="KU516"/>
      <c r="KV516"/>
      <c r="KW516"/>
      <c r="KX516"/>
      <c r="KY516"/>
      <c r="KZ516"/>
      <c r="LA516"/>
      <c r="LB516"/>
      <c r="LC516"/>
      <c r="LD516"/>
      <c r="LE516"/>
      <c r="LF516"/>
      <c r="LG516"/>
      <c r="LH516"/>
      <c r="LI516"/>
      <c r="LJ516"/>
      <c r="LK516"/>
      <c r="LL516"/>
      <c r="LM516"/>
      <c r="LN516"/>
      <c r="LO516"/>
      <c r="LP516"/>
      <c r="LQ516"/>
      <c r="LR516"/>
      <c r="LS516"/>
      <c r="LT516"/>
      <c r="LU516"/>
      <c r="LV516"/>
      <c r="LW516"/>
      <c r="LX516"/>
      <c r="LY516"/>
      <c r="LZ516"/>
      <c r="MA516"/>
      <c r="MB516"/>
      <c r="MC516"/>
      <c r="MD516"/>
      <c r="ME516"/>
      <c r="MF516"/>
      <c r="MG516"/>
      <c r="MH516"/>
      <c r="MI516"/>
      <c r="MJ516"/>
      <c r="MK516"/>
      <c r="ML516"/>
      <c r="MM516"/>
      <c r="MN516"/>
      <c r="MO516"/>
      <c r="MP516"/>
      <c r="MQ516"/>
      <c r="MR516"/>
      <c r="MS516"/>
      <c r="MT516"/>
      <c r="MU516"/>
      <c r="MV516"/>
      <c r="MW516"/>
      <c r="MX516"/>
      <c r="MY516"/>
      <c r="MZ516"/>
      <c r="NA516"/>
      <c r="NB516"/>
      <c r="NC516"/>
      <c r="ND516"/>
      <c r="NE516"/>
      <c r="NF516"/>
      <c r="NG516"/>
      <c r="NH516"/>
      <c r="NI516"/>
      <c r="NJ516"/>
      <c r="NK516"/>
      <c r="NL516"/>
      <c r="NM516"/>
      <c r="NN516"/>
      <c r="NO516"/>
      <c r="NP516"/>
      <c r="NQ516"/>
      <c r="NR516"/>
      <c r="NS516"/>
      <c r="NT516"/>
      <c r="NU516"/>
      <c r="NV516"/>
      <c r="NW516"/>
      <c r="NX516"/>
      <c r="NY516"/>
      <c r="NZ516"/>
      <c r="OA516"/>
      <c r="OB516"/>
      <c r="OC516"/>
      <c r="OD516"/>
      <c r="OE516"/>
      <c r="OF516"/>
      <c r="OG516"/>
      <c r="OH516"/>
      <c r="OI516"/>
      <c r="OJ516"/>
      <c r="OK516"/>
      <c r="OL516"/>
      <c r="OM516"/>
      <c r="ON516"/>
      <c r="OO516"/>
      <c r="OP516"/>
      <c r="OQ516"/>
      <c r="OR516"/>
      <c r="OS516"/>
      <c r="OT516"/>
      <c r="OU516"/>
      <c r="OV516"/>
      <c r="OW516"/>
      <c r="OX516"/>
      <c r="OY516"/>
      <c r="OZ516"/>
      <c r="PA516"/>
      <c r="PB516"/>
      <c r="PC516"/>
      <c r="PD516"/>
      <c r="PE516"/>
      <c r="PF516"/>
      <c r="PG516"/>
      <c r="PH516"/>
      <c r="PI516"/>
      <c r="PJ516"/>
      <c r="PK516"/>
      <c r="PL516"/>
      <c r="PM516"/>
      <c r="PN516"/>
      <c r="PO516"/>
      <c r="PP516"/>
      <c r="PQ516"/>
      <c r="PR516"/>
      <c r="PS516"/>
      <c r="PT516"/>
      <c r="PU516"/>
      <c r="PV516"/>
      <c r="PW516"/>
      <c r="PX516"/>
      <c r="PY516"/>
      <c r="PZ516"/>
      <c r="QA516"/>
      <c r="QB516"/>
      <c r="QC516"/>
      <c r="QD516"/>
      <c r="QE516"/>
      <c r="QF516"/>
      <c r="QG516"/>
      <c r="QH516"/>
      <c r="QI516"/>
      <c r="QJ516"/>
      <c r="QK516"/>
      <c r="QL516"/>
      <c r="QM516"/>
      <c r="QN516"/>
      <c r="QO516"/>
      <c r="QP516"/>
      <c r="QQ516"/>
      <c r="QR516"/>
      <c r="QS516"/>
      <c r="QT516"/>
      <c r="QU516"/>
      <c r="QV516"/>
      <c r="QW516"/>
      <c r="QX516"/>
      <c r="QY516"/>
      <c r="QZ516"/>
      <c r="RA516"/>
      <c r="RB516"/>
      <c r="RC516"/>
      <c r="RD516"/>
      <c r="RE516"/>
      <c r="RF516"/>
      <c r="RG516"/>
      <c r="RH516"/>
      <c r="RI516"/>
      <c r="RJ516"/>
      <c r="RK516"/>
      <c r="RL516"/>
      <c r="RM516"/>
      <c r="RN516"/>
      <c r="RO516"/>
      <c r="RP516"/>
      <c r="RQ516"/>
    </row>
    <row r="517" spans="1:485" s="40" customFormat="1" x14ac:dyDescent="0.2">
      <c r="A517" s="48" t="s">
        <v>797</v>
      </c>
      <c r="B517" s="49" t="s">
        <v>798</v>
      </c>
      <c r="C517" s="49" t="s">
        <v>587</v>
      </c>
      <c r="D517" s="49" t="s">
        <v>805</v>
      </c>
      <c r="E517" s="26">
        <v>5625742</v>
      </c>
      <c r="F517" s="131">
        <v>5807693</v>
      </c>
      <c r="G517" s="2">
        <f t="shared" si="14"/>
        <v>181951</v>
      </c>
      <c r="H517" s="44">
        <f t="shared" si="15"/>
        <v>3.2300000000000002E-2</v>
      </c>
      <c r="I517" s="200" t="s">
        <v>870</v>
      </c>
      <c r="J517" s="202" t="s">
        <v>870</v>
      </c>
      <c r="K517"/>
      <c r="L517"/>
      <c r="M517" s="49"/>
      <c r="N517" s="49"/>
      <c r="O517" s="49"/>
      <c r="P517" s="49"/>
      <c r="Q517" s="205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  <c r="JD517"/>
      <c r="JE517"/>
      <c r="JF517"/>
      <c r="JG517"/>
      <c r="JH517"/>
      <c r="JI517"/>
      <c r="JJ517"/>
      <c r="JK517"/>
      <c r="JL517"/>
      <c r="JM517"/>
      <c r="JN517"/>
      <c r="JO517"/>
      <c r="JP517"/>
      <c r="JQ517"/>
      <c r="JR517"/>
      <c r="JS517"/>
      <c r="JT517"/>
      <c r="JU517"/>
      <c r="JV517"/>
      <c r="JW517"/>
      <c r="JX517"/>
      <c r="JY517"/>
      <c r="JZ517"/>
      <c r="KA517"/>
      <c r="KB517"/>
      <c r="KC517"/>
      <c r="KD517"/>
      <c r="KE517"/>
      <c r="KF517"/>
      <c r="KG517"/>
      <c r="KH517"/>
      <c r="KI517"/>
      <c r="KJ517"/>
      <c r="KK517"/>
      <c r="KL517"/>
      <c r="KM517"/>
      <c r="KN517"/>
      <c r="KO517"/>
      <c r="KP517"/>
      <c r="KQ517"/>
      <c r="KR517"/>
      <c r="KS517"/>
      <c r="KT517"/>
      <c r="KU517"/>
      <c r="KV517"/>
      <c r="KW517"/>
      <c r="KX517"/>
      <c r="KY517"/>
      <c r="KZ517"/>
      <c r="LA517"/>
      <c r="LB517"/>
      <c r="LC517"/>
      <c r="LD517"/>
      <c r="LE517"/>
      <c r="LF517"/>
      <c r="LG517"/>
      <c r="LH517"/>
      <c r="LI517"/>
      <c r="LJ517"/>
      <c r="LK517"/>
      <c r="LL517"/>
      <c r="LM517"/>
      <c r="LN517"/>
      <c r="LO517"/>
      <c r="LP517"/>
      <c r="LQ517"/>
      <c r="LR517"/>
      <c r="LS517"/>
      <c r="LT517"/>
      <c r="LU517"/>
      <c r="LV517"/>
      <c r="LW517"/>
      <c r="LX517"/>
      <c r="LY517"/>
      <c r="LZ517"/>
      <c r="MA517"/>
      <c r="MB517"/>
      <c r="MC517"/>
      <c r="MD517"/>
      <c r="ME517"/>
      <c r="MF517"/>
      <c r="MG517"/>
      <c r="MH517"/>
      <c r="MI517"/>
      <c r="MJ517"/>
      <c r="MK517"/>
      <c r="ML517"/>
      <c r="MM517"/>
      <c r="MN517"/>
      <c r="MO517"/>
      <c r="MP517"/>
      <c r="MQ517"/>
      <c r="MR517"/>
      <c r="MS517"/>
      <c r="MT517"/>
      <c r="MU517"/>
      <c r="MV517"/>
      <c r="MW517"/>
      <c r="MX517"/>
      <c r="MY517"/>
      <c r="MZ517"/>
      <c r="NA517"/>
      <c r="NB517"/>
      <c r="NC517"/>
      <c r="ND517"/>
      <c r="NE517"/>
      <c r="NF517"/>
      <c r="NG517"/>
      <c r="NH517"/>
      <c r="NI517"/>
      <c r="NJ517"/>
      <c r="NK517"/>
      <c r="NL517"/>
      <c r="NM517"/>
      <c r="NN517"/>
      <c r="NO517"/>
      <c r="NP517"/>
      <c r="NQ517"/>
      <c r="NR517"/>
      <c r="NS517"/>
      <c r="NT517"/>
      <c r="NU517"/>
      <c r="NV517"/>
      <c r="NW517"/>
      <c r="NX517"/>
      <c r="NY517"/>
      <c r="NZ517"/>
      <c r="OA517"/>
      <c r="OB517"/>
      <c r="OC517"/>
      <c r="OD517"/>
      <c r="OE517"/>
      <c r="OF517"/>
      <c r="OG517"/>
      <c r="OH517"/>
      <c r="OI517"/>
      <c r="OJ517"/>
      <c r="OK517"/>
      <c r="OL517"/>
      <c r="OM517"/>
      <c r="ON517"/>
      <c r="OO517"/>
      <c r="OP517"/>
      <c r="OQ517"/>
      <c r="OR517"/>
      <c r="OS517"/>
      <c r="OT517"/>
      <c r="OU517"/>
      <c r="OV517"/>
      <c r="OW517"/>
      <c r="OX517"/>
      <c r="OY517"/>
      <c r="OZ517"/>
      <c r="PA517"/>
      <c r="PB517"/>
      <c r="PC517"/>
      <c r="PD517"/>
      <c r="PE517"/>
      <c r="PF517"/>
      <c r="PG517"/>
      <c r="PH517"/>
      <c r="PI517"/>
      <c r="PJ517"/>
      <c r="PK517"/>
      <c r="PL517"/>
      <c r="PM517"/>
      <c r="PN517"/>
      <c r="PO517"/>
      <c r="PP517"/>
      <c r="PQ517"/>
      <c r="PR517"/>
      <c r="PS517"/>
      <c r="PT517"/>
      <c r="PU517"/>
      <c r="PV517"/>
      <c r="PW517"/>
      <c r="PX517"/>
      <c r="PY517"/>
      <c r="PZ517"/>
      <c r="QA517"/>
      <c r="QB517"/>
      <c r="QC517"/>
      <c r="QD517"/>
      <c r="QE517"/>
      <c r="QF517"/>
      <c r="QG517"/>
      <c r="QH517"/>
      <c r="QI517"/>
      <c r="QJ517"/>
      <c r="QK517"/>
      <c r="QL517"/>
      <c r="QM517"/>
      <c r="QN517"/>
      <c r="QO517"/>
      <c r="QP517"/>
      <c r="QQ517"/>
      <c r="QR517"/>
      <c r="QS517"/>
      <c r="QT517"/>
      <c r="QU517"/>
      <c r="QV517"/>
      <c r="QW517"/>
      <c r="QX517"/>
      <c r="QY517"/>
      <c r="QZ517"/>
      <c r="RA517"/>
      <c r="RB517"/>
      <c r="RC517"/>
      <c r="RD517"/>
      <c r="RE517"/>
      <c r="RF517"/>
      <c r="RG517"/>
      <c r="RH517"/>
      <c r="RI517"/>
      <c r="RJ517"/>
      <c r="RK517"/>
      <c r="RL517"/>
      <c r="RM517"/>
      <c r="RN517"/>
      <c r="RO517"/>
      <c r="RP517"/>
      <c r="RQ517"/>
    </row>
    <row r="518" spans="1:485" s="40" customFormat="1" x14ac:dyDescent="0.2">
      <c r="A518" s="48" t="s">
        <v>797</v>
      </c>
      <c r="B518" s="49" t="s">
        <v>798</v>
      </c>
      <c r="C518" s="49" t="s">
        <v>588</v>
      </c>
      <c r="D518" s="49" t="s">
        <v>806</v>
      </c>
      <c r="E518" s="26">
        <v>563618</v>
      </c>
      <c r="F518" s="131">
        <v>552674</v>
      </c>
      <c r="G518" s="2">
        <f t="shared" si="14"/>
        <v>-10944</v>
      </c>
      <c r="H518" s="44">
        <f t="shared" si="15"/>
        <v>-1.9400000000000001E-2</v>
      </c>
      <c r="I518" s="200" t="s">
        <v>870</v>
      </c>
      <c r="J518" s="202" t="s">
        <v>870</v>
      </c>
      <c r="K518"/>
      <c r="L518"/>
      <c r="M518" s="49"/>
      <c r="N518" s="49"/>
      <c r="O518" s="49"/>
      <c r="P518" s="49"/>
      <c r="Q518" s="205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  <c r="JD518"/>
      <c r="JE518"/>
      <c r="JF518"/>
      <c r="JG518"/>
      <c r="JH518"/>
      <c r="JI518"/>
      <c r="JJ518"/>
      <c r="JK518"/>
      <c r="JL518"/>
      <c r="JM518"/>
      <c r="JN518"/>
      <c r="JO518"/>
      <c r="JP518"/>
      <c r="JQ518"/>
      <c r="JR518"/>
      <c r="JS518"/>
      <c r="JT518"/>
      <c r="JU518"/>
      <c r="JV518"/>
      <c r="JW518"/>
      <c r="JX518"/>
      <c r="JY518"/>
      <c r="JZ518"/>
      <c r="KA518"/>
      <c r="KB518"/>
      <c r="KC518"/>
      <c r="KD518"/>
      <c r="KE518"/>
      <c r="KF518"/>
      <c r="KG518"/>
      <c r="KH518"/>
      <c r="KI518"/>
      <c r="KJ518"/>
      <c r="KK518"/>
      <c r="KL518"/>
      <c r="KM518"/>
      <c r="KN518"/>
      <c r="KO518"/>
      <c r="KP518"/>
      <c r="KQ518"/>
      <c r="KR518"/>
      <c r="KS518"/>
      <c r="KT518"/>
      <c r="KU518"/>
      <c r="KV518"/>
      <c r="KW518"/>
      <c r="KX518"/>
      <c r="KY518"/>
      <c r="KZ518"/>
      <c r="LA518"/>
      <c r="LB518"/>
      <c r="LC518"/>
      <c r="LD518"/>
      <c r="LE518"/>
      <c r="LF518"/>
      <c r="LG518"/>
      <c r="LH518"/>
      <c r="LI518"/>
      <c r="LJ518"/>
      <c r="LK518"/>
      <c r="LL518"/>
      <c r="LM518"/>
      <c r="LN518"/>
      <c r="LO518"/>
      <c r="LP518"/>
      <c r="LQ518"/>
      <c r="LR518"/>
      <c r="LS518"/>
      <c r="LT518"/>
      <c r="LU518"/>
      <c r="LV518"/>
      <c r="LW518"/>
      <c r="LX518"/>
      <c r="LY518"/>
      <c r="LZ518"/>
      <c r="MA518"/>
      <c r="MB518"/>
      <c r="MC518"/>
      <c r="MD518"/>
      <c r="ME518"/>
      <c r="MF518"/>
      <c r="MG518"/>
      <c r="MH518"/>
      <c r="MI518"/>
      <c r="MJ518"/>
      <c r="MK518"/>
      <c r="ML518"/>
      <c r="MM518"/>
      <c r="MN518"/>
      <c r="MO518"/>
      <c r="MP518"/>
      <c r="MQ518"/>
      <c r="MR518"/>
      <c r="MS518"/>
      <c r="MT518"/>
      <c r="MU518"/>
      <c r="MV518"/>
      <c r="MW518"/>
      <c r="MX518"/>
      <c r="MY518"/>
      <c r="MZ518"/>
      <c r="NA518"/>
      <c r="NB518"/>
      <c r="NC518"/>
      <c r="ND518"/>
      <c r="NE518"/>
      <c r="NF518"/>
      <c r="NG518"/>
      <c r="NH518"/>
      <c r="NI518"/>
      <c r="NJ518"/>
      <c r="NK518"/>
      <c r="NL518"/>
      <c r="NM518"/>
      <c r="NN518"/>
      <c r="NO518"/>
      <c r="NP518"/>
      <c r="NQ518"/>
      <c r="NR518"/>
      <c r="NS518"/>
      <c r="NT518"/>
      <c r="NU518"/>
      <c r="NV518"/>
      <c r="NW518"/>
      <c r="NX518"/>
      <c r="NY518"/>
      <c r="NZ518"/>
      <c r="OA518"/>
      <c r="OB518"/>
      <c r="OC518"/>
      <c r="OD518"/>
      <c r="OE518"/>
      <c r="OF518"/>
      <c r="OG518"/>
      <c r="OH518"/>
      <c r="OI518"/>
      <c r="OJ518"/>
      <c r="OK518"/>
      <c r="OL518"/>
      <c r="OM518"/>
      <c r="ON518"/>
      <c r="OO518"/>
      <c r="OP518"/>
      <c r="OQ518"/>
      <c r="OR518"/>
      <c r="OS518"/>
      <c r="OT518"/>
      <c r="OU518"/>
      <c r="OV518"/>
      <c r="OW518"/>
      <c r="OX518"/>
      <c r="OY518"/>
      <c r="OZ518"/>
      <c r="PA518"/>
      <c r="PB518"/>
      <c r="PC518"/>
      <c r="PD518"/>
      <c r="PE518"/>
      <c r="PF518"/>
      <c r="PG518"/>
      <c r="PH518"/>
      <c r="PI518"/>
      <c r="PJ518"/>
      <c r="PK518"/>
      <c r="PL518"/>
      <c r="PM518"/>
      <c r="PN518"/>
      <c r="PO518"/>
      <c r="PP518"/>
      <c r="PQ518"/>
      <c r="PR518"/>
      <c r="PS518"/>
      <c r="PT518"/>
      <c r="PU518"/>
      <c r="PV518"/>
      <c r="PW518"/>
      <c r="PX518"/>
      <c r="PY518"/>
      <c r="PZ518"/>
      <c r="QA518"/>
      <c r="QB518"/>
      <c r="QC518"/>
      <c r="QD518"/>
      <c r="QE518"/>
      <c r="QF518"/>
      <c r="QG518"/>
      <c r="QH518"/>
      <c r="QI518"/>
      <c r="QJ518"/>
      <c r="QK518"/>
      <c r="QL518"/>
      <c r="QM518"/>
      <c r="QN518"/>
      <c r="QO518"/>
      <c r="QP518"/>
      <c r="QQ518"/>
      <c r="QR518"/>
      <c r="QS518"/>
      <c r="QT518"/>
      <c r="QU518"/>
      <c r="QV518"/>
      <c r="QW518"/>
      <c r="QX518"/>
      <c r="QY518"/>
      <c r="QZ518"/>
      <c r="RA518"/>
      <c r="RB518"/>
      <c r="RC518"/>
      <c r="RD518"/>
      <c r="RE518"/>
      <c r="RF518"/>
      <c r="RG518"/>
      <c r="RH518"/>
      <c r="RI518"/>
      <c r="RJ518"/>
      <c r="RK518"/>
      <c r="RL518"/>
      <c r="RM518"/>
      <c r="RN518"/>
      <c r="RO518"/>
      <c r="RP518"/>
      <c r="RQ518"/>
    </row>
    <row r="519" spans="1:485" s="40" customFormat="1" x14ac:dyDescent="0.2">
      <c r="A519" s="46" t="s">
        <v>797</v>
      </c>
      <c r="B519" s="47" t="s">
        <v>798</v>
      </c>
      <c r="C519" s="47" t="s">
        <v>26</v>
      </c>
      <c r="D519" s="47" t="s">
        <v>807</v>
      </c>
      <c r="E519" s="26">
        <v>103187638</v>
      </c>
      <c r="F519" s="131">
        <v>103220567</v>
      </c>
      <c r="G519" s="2">
        <f t="shared" si="14"/>
        <v>32929</v>
      </c>
      <c r="H519" s="44">
        <f t="shared" si="15"/>
        <v>2.9999999999999997E-4</v>
      </c>
      <c r="I519" s="200" t="s">
        <v>870</v>
      </c>
      <c r="J519" s="202" t="s">
        <v>870</v>
      </c>
      <c r="K519"/>
      <c r="L519"/>
      <c r="M519" s="47"/>
      <c r="N519" s="47"/>
      <c r="O519" s="47"/>
      <c r="P519" s="47"/>
      <c r="Q519" s="205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  <c r="JD519"/>
      <c r="JE519"/>
      <c r="JF519"/>
      <c r="JG519"/>
      <c r="JH519"/>
      <c r="JI519"/>
      <c r="JJ519"/>
      <c r="JK519"/>
      <c r="JL519"/>
      <c r="JM519"/>
      <c r="JN519"/>
      <c r="JO519"/>
      <c r="JP519"/>
      <c r="JQ519"/>
      <c r="JR519"/>
      <c r="JS519"/>
      <c r="JT519"/>
      <c r="JU519"/>
      <c r="JV519"/>
      <c r="JW519"/>
      <c r="JX519"/>
      <c r="JY519"/>
      <c r="JZ519"/>
      <c r="KA519"/>
      <c r="KB519"/>
      <c r="KC519"/>
      <c r="KD519"/>
      <c r="KE519"/>
      <c r="KF519"/>
      <c r="KG519"/>
      <c r="KH519"/>
      <c r="KI519"/>
      <c r="KJ519"/>
      <c r="KK519"/>
      <c r="KL519"/>
      <c r="KM519"/>
      <c r="KN519"/>
      <c r="KO519"/>
      <c r="KP519"/>
      <c r="KQ519"/>
      <c r="KR519"/>
      <c r="KS519"/>
      <c r="KT519"/>
      <c r="KU519"/>
      <c r="KV519"/>
      <c r="KW519"/>
      <c r="KX519"/>
      <c r="KY519"/>
      <c r="KZ519"/>
      <c r="LA519"/>
      <c r="LB519"/>
      <c r="LC519"/>
      <c r="LD519"/>
      <c r="LE519"/>
      <c r="LF519"/>
      <c r="LG519"/>
      <c r="LH519"/>
      <c r="LI519"/>
      <c r="LJ519"/>
      <c r="LK519"/>
      <c r="LL519"/>
      <c r="LM519"/>
      <c r="LN519"/>
      <c r="LO519"/>
      <c r="LP519"/>
      <c r="LQ519"/>
      <c r="LR519"/>
      <c r="LS519"/>
      <c r="LT519"/>
      <c r="LU519"/>
      <c r="LV519"/>
      <c r="LW519"/>
      <c r="LX519"/>
      <c r="LY519"/>
      <c r="LZ519"/>
      <c r="MA519"/>
      <c r="MB519"/>
      <c r="MC519"/>
      <c r="MD519"/>
      <c r="ME519"/>
      <c r="MF519"/>
      <c r="MG519"/>
      <c r="MH519"/>
      <c r="MI519"/>
      <c r="MJ519"/>
      <c r="MK519"/>
      <c r="ML519"/>
      <c r="MM519"/>
      <c r="MN519"/>
      <c r="MO519"/>
      <c r="MP519"/>
      <c r="MQ519"/>
      <c r="MR519"/>
      <c r="MS519"/>
      <c r="MT519"/>
      <c r="MU519"/>
      <c r="MV519"/>
      <c r="MW519"/>
      <c r="MX519"/>
      <c r="MY519"/>
      <c r="MZ519"/>
      <c r="NA519"/>
      <c r="NB519"/>
      <c r="NC519"/>
      <c r="ND519"/>
      <c r="NE519"/>
      <c r="NF519"/>
      <c r="NG519"/>
      <c r="NH519"/>
      <c r="NI519"/>
      <c r="NJ519"/>
      <c r="NK519"/>
      <c r="NL519"/>
      <c r="NM519"/>
      <c r="NN519"/>
      <c r="NO519"/>
      <c r="NP519"/>
      <c r="NQ519"/>
      <c r="NR519"/>
      <c r="NS519"/>
      <c r="NT519"/>
      <c r="NU519"/>
      <c r="NV519"/>
      <c r="NW519"/>
      <c r="NX519"/>
      <c r="NY519"/>
      <c r="NZ519"/>
      <c r="OA519"/>
      <c r="OB519"/>
      <c r="OC519"/>
      <c r="OD519"/>
      <c r="OE519"/>
      <c r="OF519"/>
      <c r="OG519"/>
      <c r="OH519"/>
      <c r="OI519"/>
      <c r="OJ519"/>
      <c r="OK519"/>
      <c r="OL519"/>
      <c r="OM519"/>
      <c r="ON519"/>
      <c r="OO519"/>
      <c r="OP519"/>
      <c r="OQ519"/>
      <c r="OR519"/>
      <c r="OS519"/>
      <c r="OT519"/>
      <c r="OU519"/>
      <c r="OV519"/>
      <c r="OW519"/>
      <c r="OX519"/>
      <c r="OY519"/>
      <c r="OZ519"/>
      <c r="PA519"/>
      <c r="PB519"/>
      <c r="PC519"/>
      <c r="PD519"/>
      <c r="PE519"/>
      <c r="PF519"/>
      <c r="PG519"/>
      <c r="PH519"/>
      <c r="PI519"/>
      <c r="PJ519"/>
      <c r="PK519"/>
      <c r="PL519"/>
      <c r="PM519"/>
      <c r="PN519"/>
      <c r="PO519"/>
      <c r="PP519"/>
      <c r="PQ519"/>
      <c r="PR519"/>
      <c r="PS519"/>
      <c r="PT519"/>
      <c r="PU519"/>
      <c r="PV519"/>
      <c r="PW519"/>
      <c r="PX519"/>
      <c r="PY519"/>
      <c r="PZ519"/>
      <c r="QA519"/>
      <c r="QB519"/>
      <c r="QC519"/>
      <c r="QD519"/>
      <c r="QE519"/>
      <c r="QF519"/>
      <c r="QG519"/>
      <c r="QH519"/>
      <c r="QI519"/>
      <c r="QJ519"/>
      <c r="QK519"/>
      <c r="QL519"/>
      <c r="QM519"/>
      <c r="QN519"/>
      <c r="QO519"/>
      <c r="QP519"/>
      <c r="QQ519"/>
      <c r="QR519"/>
      <c r="QS519"/>
      <c r="QT519"/>
      <c r="QU519"/>
      <c r="QV519"/>
      <c r="QW519"/>
      <c r="QX519"/>
      <c r="QY519"/>
      <c r="QZ519"/>
      <c r="RA519"/>
      <c r="RB519"/>
      <c r="RC519"/>
      <c r="RD519"/>
      <c r="RE519"/>
      <c r="RF519"/>
      <c r="RG519"/>
      <c r="RH519"/>
      <c r="RI519"/>
      <c r="RJ519"/>
      <c r="RK519"/>
      <c r="RL519"/>
      <c r="RM519"/>
      <c r="RN519"/>
      <c r="RO519"/>
      <c r="RP519"/>
      <c r="RQ519"/>
    </row>
    <row r="520" spans="1:485" s="40" customFormat="1" x14ac:dyDescent="0.2">
      <c r="A520" s="46" t="s">
        <v>797</v>
      </c>
      <c r="B520" s="47" t="s">
        <v>798</v>
      </c>
      <c r="C520" s="47" t="s">
        <v>57</v>
      </c>
      <c r="D520" s="47" t="s">
        <v>808</v>
      </c>
      <c r="E520" s="26">
        <v>18264264</v>
      </c>
      <c r="F520" s="131">
        <v>19104196</v>
      </c>
      <c r="G520" s="2">
        <f t="shared" si="14"/>
        <v>839932</v>
      </c>
      <c r="H520" s="44">
        <f t="shared" si="15"/>
        <v>4.5999999999999999E-2</v>
      </c>
      <c r="I520" s="200" t="s">
        <v>870</v>
      </c>
      <c r="J520" s="202" t="s">
        <v>870</v>
      </c>
      <c r="K520"/>
      <c r="L520"/>
      <c r="M520" s="47"/>
      <c r="N520" s="47"/>
      <c r="O520" s="47"/>
      <c r="P520" s="47"/>
      <c r="Q520" s="205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  <c r="JD520"/>
      <c r="JE520"/>
      <c r="JF520"/>
      <c r="JG520"/>
      <c r="JH520"/>
      <c r="JI520"/>
      <c r="JJ520"/>
      <c r="JK520"/>
      <c r="JL520"/>
      <c r="JM520"/>
      <c r="JN520"/>
      <c r="JO520"/>
      <c r="JP520"/>
      <c r="JQ520"/>
      <c r="JR520"/>
      <c r="JS520"/>
      <c r="JT520"/>
      <c r="JU520"/>
      <c r="JV520"/>
      <c r="JW520"/>
      <c r="JX520"/>
      <c r="JY520"/>
      <c r="JZ520"/>
      <c r="KA520"/>
      <c r="KB520"/>
      <c r="KC520"/>
      <c r="KD520"/>
      <c r="KE520"/>
      <c r="KF520"/>
      <c r="KG520"/>
      <c r="KH520"/>
      <c r="KI520"/>
      <c r="KJ520"/>
      <c r="KK520"/>
      <c r="KL520"/>
      <c r="KM520"/>
      <c r="KN520"/>
      <c r="KO520"/>
      <c r="KP520"/>
      <c r="KQ520"/>
      <c r="KR520"/>
      <c r="KS520"/>
      <c r="KT520"/>
      <c r="KU520"/>
      <c r="KV520"/>
      <c r="KW520"/>
      <c r="KX520"/>
      <c r="KY520"/>
      <c r="KZ520"/>
      <c r="LA520"/>
      <c r="LB520"/>
      <c r="LC520"/>
      <c r="LD520"/>
      <c r="LE520"/>
      <c r="LF520"/>
      <c r="LG520"/>
      <c r="LH520"/>
      <c r="LI520"/>
      <c r="LJ520"/>
      <c r="LK520"/>
      <c r="LL520"/>
      <c r="LM520"/>
      <c r="LN520"/>
      <c r="LO520"/>
      <c r="LP520"/>
      <c r="LQ520"/>
      <c r="LR520"/>
      <c r="LS520"/>
      <c r="LT520"/>
      <c r="LU520"/>
      <c r="LV520"/>
      <c r="LW520"/>
      <c r="LX520"/>
      <c r="LY520"/>
      <c r="LZ520"/>
      <c r="MA520"/>
      <c r="MB520"/>
      <c r="MC520"/>
      <c r="MD520"/>
      <c r="ME520"/>
      <c r="MF520"/>
      <c r="MG520"/>
      <c r="MH520"/>
      <c r="MI520"/>
      <c r="MJ520"/>
      <c r="MK520"/>
      <c r="ML520"/>
      <c r="MM520"/>
      <c r="MN520"/>
      <c r="MO520"/>
      <c r="MP520"/>
      <c r="MQ520"/>
      <c r="MR520"/>
      <c r="MS520"/>
      <c r="MT520"/>
      <c r="MU520"/>
      <c r="MV520"/>
      <c r="MW520"/>
      <c r="MX520"/>
      <c r="MY520"/>
      <c r="MZ520"/>
      <c r="NA520"/>
      <c r="NB520"/>
      <c r="NC520"/>
      <c r="ND520"/>
      <c r="NE520"/>
      <c r="NF520"/>
      <c r="NG520"/>
      <c r="NH520"/>
      <c r="NI520"/>
      <c r="NJ520"/>
      <c r="NK520"/>
      <c r="NL520"/>
      <c r="NM520"/>
      <c r="NN520"/>
      <c r="NO520"/>
      <c r="NP520"/>
      <c r="NQ520"/>
      <c r="NR520"/>
      <c r="NS520"/>
      <c r="NT520"/>
      <c r="NU520"/>
      <c r="NV520"/>
      <c r="NW520"/>
      <c r="NX520"/>
      <c r="NY520"/>
      <c r="NZ520"/>
      <c r="OA520"/>
      <c r="OB520"/>
      <c r="OC520"/>
      <c r="OD520"/>
      <c r="OE520"/>
      <c r="OF520"/>
      <c r="OG520"/>
      <c r="OH520"/>
      <c r="OI520"/>
      <c r="OJ520"/>
      <c r="OK520"/>
      <c r="OL520"/>
      <c r="OM520"/>
      <c r="ON520"/>
      <c r="OO520"/>
      <c r="OP520"/>
      <c r="OQ520"/>
      <c r="OR520"/>
      <c r="OS520"/>
      <c r="OT520"/>
      <c r="OU520"/>
      <c r="OV520"/>
      <c r="OW520"/>
      <c r="OX520"/>
      <c r="OY520"/>
      <c r="OZ520"/>
      <c r="PA520"/>
      <c r="PB520"/>
      <c r="PC520"/>
      <c r="PD520"/>
      <c r="PE520"/>
      <c r="PF520"/>
      <c r="PG520"/>
      <c r="PH520"/>
      <c r="PI520"/>
      <c r="PJ520"/>
      <c r="PK520"/>
      <c r="PL520"/>
      <c r="PM520"/>
      <c r="PN520"/>
      <c r="PO520"/>
      <c r="PP520"/>
      <c r="PQ520"/>
      <c r="PR520"/>
      <c r="PS520"/>
      <c r="PT520"/>
      <c r="PU520"/>
      <c r="PV520"/>
      <c r="PW520"/>
      <c r="PX520"/>
      <c r="PY520"/>
      <c r="PZ520"/>
      <c r="QA520"/>
      <c r="QB520"/>
      <c r="QC520"/>
      <c r="QD520"/>
      <c r="QE520"/>
      <c r="QF520"/>
      <c r="QG520"/>
      <c r="QH520"/>
      <c r="QI520"/>
      <c r="QJ520"/>
      <c r="QK520"/>
      <c r="QL520"/>
      <c r="QM520"/>
      <c r="QN520"/>
      <c r="QO520"/>
      <c r="QP520"/>
      <c r="QQ520"/>
      <c r="QR520"/>
      <c r="QS520"/>
      <c r="QT520"/>
      <c r="QU520"/>
      <c r="QV520"/>
      <c r="QW520"/>
      <c r="QX520"/>
      <c r="QY520"/>
      <c r="QZ520"/>
      <c r="RA520"/>
      <c r="RB520"/>
      <c r="RC520"/>
      <c r="RD520"/>
      <c r="RE520"/>
      <c r="RF520"/>
      <c r="RG520"/>
      <c r="RH520"/>
      <c r="RI520"/>
      <c r="RJ520"/>
      <c r="RK520"/>
      <c r="RL520"/>
      <c r="RM520"/>
      <c r="RN520"/>
      <c r="RO520"/>
      <c r="RP520"/>
      <c r="RQ520"/>
    </row>
    <row r="521" spans="1:485" s="40" customFormat="1" x14ac:dyDescent="0.2">
      <c r="A521" s="46" t="s">
        <v>797</v>
      </c>
      <c r="B521" s="47" t="s">
        <v>798</v>
      </c>
      <c r="C521" s="47" t="s">
        <v>79</v>
      </c>
      <c r="D521" s="47" t="s">
        <v>809</v>
      </c>
      <c r="E521" s="26">
        <v>54947378</v>
      </c>
      <c r="F521" s="131">
        <v>57206408</v>
      </c>
      <c r="G521" s="2">
        <f t="shared" si="14"/>
        <v>2259030</v>
      </c>
      <c r="H521" s="44">
        <f t="shared" ref="H521:H550" si="16">ROUND(G521/E521,4)</f>
        <v>4.1099999999999998E-2</v>
      </c>
      <c r="I521" s="200" t="s">
        <v>870</v>
      </c>
      <c r="J521" s="202" t="s">
        <v>870</v>
      </c>
      <c r="K521"/>
      <c r="L521"/>
      <c r="M521" s="47"/>
      <c r="N521" s="47"/>
      <c r="O521" s="47"/>
      <c r="P521" s="47"/>
      <c r="Q521" s="205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  <c r="JD521"/>
      <c r="JE521"/>
      <c r="JF521"/>
      <c r="JG521"/>
      <c r="JH521"/>
      <c r="JI521"/>
      <c r="JJ521"/>
      <c r="JK521"/>
      <c r="JL521"/>
      <c r="JM521"/>
      <c r="JN521"/>
      <c r="JO521"/>
      <c r="JP521"/>
      <c r="JQ521"/>
      <c r="JR521"/>
      <c r="JS521"/>
      <c r="JT521"/>
      <c r="JU521"/>
      <c r="JV521"/>
      <c r="JW521"/>
      <c r="JX521"/>
      <c r="JY521"/>
      <c r="JZ521"/>
      <c r="KA521"/>
      <c r="KB521"/>
      <c r="KC521"/>
      <c r="KD521"/>
      <c r="KE521"/>
      <c r="KF521"/>
      <c r="KG521"/>
      <c r="KH521"/>
      <c r="KI521"/>
      <c r="KJ521"/>
      <c r="KK521"/>
      <c r="KL521"/>
      <c r="KM521"/>
      <c r="KN521"/>
      <c r="KO521"/>
      <c r="KP521"/>
      <c r="KQ521"/>
      <c r="KR521"/>
      <c r="KS521"/>
      <c r="KT521"/>
      <c r="KU521"/>
      <c r="KV521"/>
      <c r="KW521"/>
      <c r="KX521"/>
      <c r="KY521"/>
      <c r="KZ521"/>
      <c r="LA521"/>
      <c r="LB521"/>
      <c r="LC521"/>
      <c r="LD521"/>
      <c r="LE521"/>
      <c r="LF521"/>
      <c r="LG521"/>
      <c r="LH521"/>
      <c r="LI521"/>
      <c r="LJ521"/>
      <c r="LK521"/>
      <c r="LL521"/>
      <c r="LM521"/>
      <c r="LN521"/>
      <c r="LO521"/>
      <c r="LP521"/>
      <c r="LQ521"/>
      <c r="LR521"/>
      <c r="LS521"/>
      <c r="LT521"/>
      <c r="LU521"/>
      <c r="LV521"/>
      <c r="LW521"/>
      <c r="LX521"/>
      <c r="LY521"/>
      <c r="LZ521"/>
      <c r="MA521"/>
      <c r="MB521"/>
      <c r="MC521"/>
      <c r="MD521"/>
      <c r="ME521"/>
      <c r="MF521"/>
      <c r="MG521"/>
      <c r="MH521"/>
      <c r="MI521"/>
      <c r="MJ521"/>
      <c r="MK521"/>
      <c r="ML521"/>
      <c r="MM521"/>
      <c r="MN521"/>
      <c r="MO521"/>
      <c r="MP521"/>
      <c r="MQ521"/>
      <c r="MR521"/>
      <c r="MS521"/>
      <c r="MT521"/>
      <c r="MU521"/>
      <c r="MV521"/>
      <c r="MW521"/>
      <c r="MX521"/>
      <c r="MY521"/>
      <c r="MZ521"/>
      <c r="NA521"/>
      <c r="NB521"/>
      <c r="NC521"/>
      <c r="ND521"/>
      <c r="NE521"/>
      <c r="NF521"/>
      <c r="NG521"/>
      <c r="NH521"/>
      <c r="NI521"/>
      <c r="NJ521"/>
      <c r="NK521"/>
      <c r="NL521"/>
      <c r="NM521"/>
      <c r="NN521"/>
      <c r="NO521"/>
      <c r="NP521"/>
      <c r="NQ521"/>
      <c r="NR521"/>
      <c r="NS521"/>
      <c r="NT521"/>
      <c r="NU521"/>
      <c r="NV521"/>
      <c r="NW521"/>
      <c r="NX521"/>
      <c r="NY521"/>
      <c r="NZ521"/>
      <c r="OA521"/>
      <c r="OB521"/>
      <c r="OC521"/>
      <c r="OD521"/>
      <c r="OE521"/>
      <c r="OF521"/>
      <c r="OG521"/>
      <c r="OH521"/>
      <c r="OI521"/>
      <c r="OJ521"/>
      <c r="OK521"/>
      <c r="OL521"/>
      <c r="OM521"/>
      <c r="ON521"/>
      <c r="OO521"/>
      <c r="OP521"/>
      <c r="OQ521"/>
      <c r="OR521"/>
      <c r="OS521"/>
      <c r="OT521"/>
      <c r="OU521"/>
      <c r="OV521"/>
      <c r="OW521"/>
      <c r="OX521"/>
      <c r="OY521"/>
      <c r="OZ521"/>
      <c r="PA521"/>
      <c r="PB521"/>
      <c r="PC521"/>
      <c r="PD521"/>
      <c r="PE521"/>
      <c r="PF521"/>
      <c r="PG521"/>
      <c r="PH521"/>
      <c r="PI521"/>
      <c r="PJ521"/>
      <c r="PK521"/>
      <c r="PL521"/>
      <c r="PM521"/>
      <c r="PN521"/>
      <c r="PO521"/>
      <c r="PP521"/>
      <c r="PQ521"/>
      <c r="PR521"/>
      <c r="PS521"/>
      <c r="PT521"/>
      <c r="PU521"/>
      <c r="PV521"/>
      <c r="PW521"/>
      <c r="PX521"/>
      <c r="PY521"/>
      <c r="PZ521"/>
      <c r="QA521"/>
      <c r="QB521"/>
      <c r="QC521"/>
      <c r="QD521"/>
      <c r="QE521"/>
      <c r="QF521"/>
      <c r="QG521"/>
      <c r="QH521"/>
      <c r="QI521"/>
      <c r="QJ521"/>
      <c r="QK521"/>
      <c r="QL521"/>
      <c r="QM521"/>
      <c r="QN521"/>
      <c r="QO521"/>
      <c r="QP521"/>
      <c r="QQ521"/>
      <c r="QR521"/>
      <c r="QS521"/>
      <c r="QT521"/>
      <c r="QU521"/>
      <c r="QV521"/>
      <c r="QW521"/>
      <c r="QX521"/>
      <c r="QY521"/>
      <c r="QZ521"/>
      <c r="RA521"/>
      <c r="RB521"/>
      <c r="RC521"/>
      <c r="RD521"/>
      <c r="RE521"/>
      <c r="RF521"/>
      <c r="RG521"/>
      <c r="RH521"/>
      <c r="RI521"/>
      <c r="RJ521"/>
      <c r="RK521"/>
      <c r="RL521"/>
      <c r="RM521"/>
      <c r="RN521"/>
      <c r="RO521"/>
      <c r="RP521"/>
      <c r="RQ521"/>
    </row>
    <row r="522" spans="1:485" s="40" customFormat="1" x14ac:dyDescent="0.2">
      <c r="A522" s="46" t="s">
        <v>797</v>
      </c>
      <c r="B522" s="47" t="s">
        <v>798</v>
      </c>
      <c r="C522" s="47" t="s">
        <v>16</v>
      </c>
      <c r="D522" s="47" t="s">
        <v>810</v>
      </c>
      <c r="E522" s="26">
        <v>13329122</v>
      </c>
      <c r="F522" s="131">
        <v>15004465</v>
      </c>
      <c r="G522" s="2">
        <f t="shared" ref="G522:G550" si="17">SUM(F522-E522)</f>
        <v>1675343</v>
      </c>
      <c r="H522" s="44">
        <f t="shared" si="16"/>
        <v>0.12570000000000001</v>
      </c>
      <c r="I522" s="200" t="s">
        <v>870</v>
      </c>
      <c r="J522" s="202" t="s">
        <v>870</v>
      </c>
      <c r="K522"/>
      <c r="L522"/>
      <c r="M522" s="47"/>
      <c r="N522" s="47"/>
      <c r="O522" s="47"/>
      <c r="P522" s="47"/>
      <c r="Q522" s="205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  <c r="JD522"/>
      <c r="JE522"/>
      <c r="JF522"/>
      <c r="JG522"/>
      <c r="JH522"/>
      <c r="JI522"/>
      <c r="JJ522"/>
      <c r="JK522"/>
      <c r="JL522"/>
      <c r="JM522"/>
      <c r="JN522"/>
      <c r="JO522"/>
      <c r="JP522"/>
      <c r="JQ522"/>
      <c r="JR522"/>
      <c r="JS522"/>
      <c r="JT522"/>
      <c r="JU522"/>
      <c r="JV522"/>
      <c r="JW522"/>
      <c r="JX522"/>
      <c r="JY522"/>
      <c r="JZ522"/>
      <c r="KA522"/>
      <c r="KB522"/>
      <c r="KC522"/>
      <c r="KD522"/>
      <c r="KE522"/>
      <c r="KF522"/>
      <c r="KG522"/>
      <c r="KH522"/>
      <c r="KI522"/>
      <c r="KJ522"/>
      <c r="KK522"/>
      <c r="KL522"/>
      <c r="KM522"/>
      <c r="KN522"/>
      <c r="KO522"/>
      <c r="KP522"/>
      <c r="KQ522"/>
      <c r="KR522"/>
      <c r="KS522"/>
      <c r="KT522"/>
      <c r="KU522"/>
      <c r="KV522"/>
      <c r="KW522"/>
      <c r="KX522"/>
      <c r="KY522"/>
      <c r="KZ522"/>
      <c r="LA522"/>
      <c r="LB522"/>
      <c r="LC522"/>
      <c r="LD522"/>
      <c r="LE522"/>
      <c r="LF522"/>
      <c r="LG522"/>
      <c r="LH522"/>
      <c r="LI522"/>
      <c r="LJ522"/>
      <c r="LK522"/>
      <c r="LL522"/>
      <c r="LM522"/>
      <c r="LN522"/>
      <c r="LO522"/>
      <c r="LP522"/>
      <c r="LQ522"/>
      <c r="LR522"/>
      <c r="LS522"/>
      <c r="LT522"/>
      <c r="LU522"/>
      <c r="LV522"/>
      <c r="LW522"/>
      <c r="LX522"/>
      <c r="LY522"/>
      <c r="LZ522"/>
      <c r="MA522"/>
      <c r="MB522"/>
      <c r="MC522"/>
      <c r="MD522"/>
      <c r="ME522"/>
      <c r="MF522"/>
      <c r="MG522"/>
      <c r="MH522"/>
      <c r="MI522"/>
      <c r="MJ522"/>
      <c r="MK522"/>
      <c r="ML522"/>
      <c r="MM522"/>
      <c r="MN522"/>
      <c r="MO522"/>
      <c r="MP522"/>
      <c r="MQ522"/>
      <c r="MR522"/>
      <c r="MS522"/>
      <c r="MT522"/>
      <c r="MU522"/>
      <c r="MV522"/>
      <c r="MW522"/>
      <c r="MX522"/>
      <c r="MY522"/>
      <c r="MZ522"/>
      <c r="NA522"/>
      <c r="NB522"/>
      <c r="NC522"/>
      <c r="ND522"/>
      <c r="NE522"/>
      <c r="NF522"/>
      <c r="NG522"/>
      <c r="NH522"/>
      <c r="NI522"/>
      <c r="NJ522"/>
      <c r="NK522"/>
      <c r="NL522"/>
      <c r="NM522"/>
      <c r="NN522"/>
      <c r="NO522"/>
      <c r="NP522"/>
      <c r="NQ522"/>
      <c r="NR522"/>
      <c r="NS522"/>
      <c r="NT522"/>
      <c r="NU522"/>
      <c r="NV522"/>
      <c r="NW522"/>
      <c r="NX522"/>
      <c r="NY522"/>
      <c r="NZ522"/>
      <c r="OA522"/>
      <c r="OB522"/>
      <c r="OC522"/>
      <c r="OD522"/>
      <c r="OE522"/>
      <c r="OF522"/>
      <c r="OG522"/>
      <c r="OH522"/>
      <c r="OI522"/>
      <c r="OJ522"/>
      <c r="OK522"/>
      <c r="OL522"/>
      <c r="OM522"/>
      <c r="ON522"/>
      <c r="OO522"/>
      <c r="OP522"/>
      <c r="OQ522"/>
      <c r="OR522"/>
      <c r="OS522"/>
      <c r="OT522"/>
      <c r="OU522"/>
      <c r="OV522"/>
      <c r="OW522"/>
      <c r="OX522"/>
      <c r="OY522"/>
      <c r="OZ522"/>
      <c r="PA522"/>
      <c r="PB522"/>
      <c r="PC522"/>
      <c r="PD522"/>
      <c r="PE522"/>
      <c r="PF522"/>
      <c r="PG522"/>
      <c r="PH522"/>
      <c r="PI522"/>
      <c r="PJ522"/>
      <c r="PK522"/>
      <c r="PL522"/>
      <c r="PM522"/>
      <c r="PN522"/>
      <c r="PO522"/>
      <c r="PP522"/>
      <c r="PQ522"/>
      <c r="PR522"/>
      <c r="PS522"/>
      <c r="PT522"/>
      <c r="PU522"/>
      <c r="PV522"/>
      <c r="PW522"/>
      <c r="PX522"/>
      <c r="PY522"/>
      <c r="PZ522"/>
      <c r="QA522"/>
      <c r="QB522"/>
      <c r="QC522"/>
      <c r="QD522"/>
      <c r="QE522"/>
      <c r="QF522"/>
      <c r="QG522"/>
      <c r="QH522"/>
      <c r="QI522"/>
      <c r="QJ522"/>
      <c r="QK522"/>
      <c r="QL522"/>
      <c r="QM522"/>
      <c r="QN522"/>
      <c r="QO522"/>
      <c r="QP522"/>
      <c r="QQ522"/>
      <c r="QR522"/>
      <c r="QS522"/>
      <c r="QT522"/>
      <c r="QU522"/>
      <c r="QV522"/>
      <c r="QW522"/>
      <c r="QX522"/>
      <c r="QY522"/>
      <c r="QZ522"/>
      <c r="RA522"/>
      <c r="RB522"/>
      <c r="RC522"/>
      <c r="RD522"/>
      <c r="RE522"/>
      <c r="RF522"/>
      <c r="RG522"/>
      <c r="RH522"/>
      <c r="RI522"/>
      <c r="RJ522"/>
      <c r="RK522"/>
      <c r="RL522"/>
      <c r="RM522"/>
      <c r="RN522"/>
      <c r="RO522"/>
      <c r="RP522"/>
      <c r="RQ522"/>
    </row>
    <row r="523" spans="1:485" s="40" customFormat="1" x14ac:dyDescent="0.2">
      <c r="A523" s="46" t="s">
        <v>797</v>
      </c>
      <c r="B523" s="47" t="s">
        <v>798</v>
      </c>
      <c r="C523" s="47" t="s">
        <v>82</v>
      </c>
      <c r="D523" s="47" t="s">
        <v>811</v>
      </c>
      <c r="E523" s="26">
        <v>29366364</v>
      </c>
      <c r="F523" s="131">
        <v>32191222</v>
      </c>
      <c r="G523" s="2">
        <f t="shared" si="17"/>
        <v>2824858</v>
      </c>
      <c r="H523" s="44">
        <f t="shared" si="16"/>
        <v>9.6199999999999994E-2</v>
      </c>
      <c r="I523" s="200" t="s">
        <v>870</v>
      </c>
      <c r="J523" s="202" t="s">
        <v>870</v>
      </c>
      <c r="K523"/>
      <c r="L523"/>
      <c r="M523" s="47"/>
      <c r="N523" s="47"/>
      <c r="O523" s="47"/>
      <c r="P523" s="47"/>
      <c r="Q523" s="205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  <c r="JD523"/>
      <c r="JE523"/>
      <c r="JF523"/>
      <c r="JG523"/>
      <c r="JH523"/>
      <c r="JI523"/>
      <c r="JJ523"/>
      <c r="JK523"/>
      <c r="JL523"/>
      <c r="JM523"/>
      <c r="JN523"/>
      <c r="JO523"/>
      <c r="JP523"/>
      <c r="JQ523"/>
      <c r="JR523"/>
      <c r="JS523"/>
      <c r="JT523"/>
      <c r="JU523"/>
      <c r="JV523"/>
      <c r="JW523"/>
      <c r="JX523"/>
      <c r="JY523"/>
      <c r="JZ523"/>
      <c r="KA523"/>
      <c r="KB523"/>
      <c r="KC523"/>
      <c r="KD523"/>
      <c r="KE523"/>
      <c r="KF523"/>
      <c r="KG523"/>
      <c r="KH523"/>
      <c r="KI523"/>
      <c r="KJ523"/>
      <c r="KK523"/>
      <c r="KL523"/>
      <c r="KM523"/>
      <c r="KN523"/>
      <c r="KO523"/>
      <c r="KP523"/>
      <c r="KQ523"/>
      <c r="KR523"/>
      <c r="KS523"/>
      <c r="KT523"/>
      <c r="KU523"/>
      <c r="KV523"/>
      <c r="KW523"/>
      <c r="KX523"/>
      <c r="KY523"/>
      <c r="KZ523"/>
      <c r="LA523"/>
      <c r="LB523"/>
      <c r="LC523"/>
      <c r="LD523"/>
      <c r="LE523"/>
      <c r="LF523"/>
      <c r="LG523"/>
      <c r="LH523"/>
      <c r="LI523"/>
      <c r="LJ523"/>
      <c r="LK523"/>
      <c r="LL523"/>
      <c r="LM523"/>
      <c r="LN523"/>
      <c r="LO523"/>
      <c r="LP523"/>
      <c r="LQ523"/>
      <c r="LR523"/>
      <c r="LS523"/>
      <c r="LT523"/>
      <c r="LU523"/>
      <c r="LV523"/>
      <c r="LW523"/>
      <c r="LX523"/>
      <c r="LY523"/>
      <c r="LZ523"/>
      <c r="MA523"/>
      <c r="MB523"/>
      <c r="MC523"/>
      <c r="MD523"/>
      <c r="ME523"/>
      <c r="MF523"/>
      <c r="MG523"/>
      <c r="MH523"/>
      <c r="MI523"/>
      <c r="MJ523"/>
      <c r="MK523"/>
      <c r="ML523"/>
      <c r="MM523"/>
      <c r="MN523"/>
      <c r="MO523"/>
      <c r="MP523"/>
      <c r="MQ523"/>
      <c r="MR523"/>
      <c r="MS523"/>
      <c r="MT523"/>
      <c r="MU523"/>
      <c r="MV523"/>
      <c r="MW523"/>
      <c r="MX523"/>
      <c r="MY523"/>
      <c r="MZ523"/>
      <c r="NA523"/>
      <c r="NB523"/>
      <c r="NC523"/>
      <c r="ND523"/>
      <c r="NE523"/>
      <c r="NF523"/>
      <c r="NG523"/>
      <c r="NH523"/>
      <c r="NI523"/>
      <c r="NJ523"/>
      <c r="NK523"/>
      <c r="NL523"/>
      <c r="NM523"/>
      <c r="NN523"/>
      <c r="NO523"/>
      <c r="NP523"/>
      <c r="NQ523"/>
      <c r="NR523"/>
      <c r="NS523"/>
      <c r="NT523"/>
      <c r="NU523"/>
      <c r="NV523"/>
      <c r="NW523"/>
      <c r="NX523"/>
      <c r="NY523"/>
      <c r="NZ523"/>
      <c r="OA523"/>
      <c r="OB523"/>
      <c r="OC523"/>
      <c r="OD523"/>
      <c r="OE523"/>
      <c r="OF523"/>
      <c r="OG523"/>
      <c r="OH523"/>
      <c r="OI523"/>
      <c r="OJ523"/>
      <c r="OK523"/>
      <c r="OL523"/>
      <c r="OM523"/>
      <c r="ON523"/>
      <c r="OO523"/>
      <c r="OP523"/>
      <c r="OQ523"/>
      <c r="OR523"/>
      <c r="OS523"/>
      <c r="OT523"/>
      <c r="OU523"/>
      <c r="OV523"/>
      <c r="OW523"/>
      <c r="OX523"/>
      <c r="OY523"/>
      <c r="OZ523"/>
      <c r="PA523"/>
      <c r="PB523"/>
      <c r="PC523"/>
      <c r="PD523"/>
      <c r="PE523"/>
      <c r="PF523"/>
      <c r="PG523"/>
      <c r="PH523"/>
      <c r="PI523"/>
      <c r="PJ523"/>
      <c r="PK523"/>
      <c r="PL523"/>
      <c r="PM523"/>
      <c r="PN523"/>
      <c r="PO523"/>
      <c r="PP523"/>
      <c r="PQ523"/>
      <c r="PR523"/>
      <c r="PS523"/>
      <c r="PT523"/>
      <c r="PU523"/>
      <c r="PV523"/>
      <c r="PW523"/>
      <c r="PX523"/>
      <c r="PY523"/>
      <c r="PZ523"/>
      <c r="QA523"/>
      <c r="QB523"/>
      <c r="QC523"/>
      <c r="QD523"/>
      <c r="QE523"/>
      <c r="QF523"/>
      <c r="QG523"/>
      <c r="QH523"/>
      <c r="QI523"/>
      <c r="QJ523"/>
      <c r="QK523"/>
      <c r="QL523"/>
      <c r="QM523"/>
      <c r="QN523"/>
      <c r="QO523"/>
      <c r="QP523"/>
      <c r="QQ523"/>
      <c r="QR523"/>
      <c r="QS523"/>
      <c r="QT523"/>
      <c r="QU523"/>
      <c r="QV523"/>
      <c r="QW523"/>
      <c r="QX523"/>
      <c r="QY523"/>
      <c r="QZ523"/>
      <c r="RA523"/>
      <c r="RB523"/>
      <c r="RC523"/>
      <c r="RD523"/>
      <c r="RE523"/>
      <c r="RF523"/>
      <c r="RG523"/>
      <c r="RH523"/>
      <c r="RI523"/>
      <c r="RJ523"/>
      <c r="RK523"/>
      <c r="RL523"/>
      <c r="RM523"/>
      <c r="RN523"/>
      <c r="RO523"/>
      <c r="RP523"/>
      <c r="RQ523"/>
    </row>
    <row r="524" spans="1:485" s="40" customFormat="1" x14ac:dyDescent="0.2">
      <c r="A524" s="46" t="s">
        <v>797</v>
      </c>
      <c r="B524" s="47" t="s">
        <v>798</v>
      </c>
      <c r="C524" s="47" t="s">
        <v>59</v>
      </c>
      <c r="D524" s="47" t="s">
        <v>812</v>
      </c>
      <c r="E524" s="26">
        <v>9124766</v>
      </c>
      <c r="F524" s="131">
        <v>9714959</v>
      </c>
      <c r="G524" s="2">
        <f t="shared" si="17"/>
        <v>590193</v>
      </c>
      <c r="H524" s="44">
        <f t="shared" si="16"/>
        <v>6.4699999999999994E-2</v>
      </c>
      <c r="I524" s="200" t="s">
        <v>870</v>
      </c>
      <c r="J524" s="202" t="s">
        <v>870</v>
      </c>
      <c r="K524"/>
      <c r="L524"/>
      <c r="M524" s="47"/>
      <c r="N524" s="47"/>
      <c r="O524" s="47"/>
      <c r="P524" s="47"/>
      <c r="Q524" s="205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  <c r="JD524"/>
      <c r="JE524"/>
      <c r="JF524"/>
      <c r="JG524"/>
      <c r="JH524"/>
      <c r="JI524"/>
      <c r="JJ524"/>
      <c r="JK524"/>
      <c r="JL524"/>
      <c r="JM524"/>
      <c r="JN524"/>
      <c r="JO524"/>
      <c r="JP524"/>
      <c r="JQ524"/>
      <c r="JR524"/>
      <c r="JS524"/>
      <c r="JT524"/>
      <c r="JU524"/>
      <c r="JV524"/>
      <c r="JW524"/>
      <c r="JX524"/>
      <c r="JY524"/>
      <c r="JZ524"/>
      <c r="KA524"/>
      <c r="KB524"/>
      <c r="KC524"/>
      <c r="KD524"/>
      <c r="KE524"/>
      <c r="KF524"/>
      <c r="KG524"/>
      <c r="KH524"/>
      <c r="KI524"/>
      <c r="KJ524"/>
      <c r="KK524"/>
      <c r="KL524"/>
      <c r="KM524"/>
      <c r="KN524"/>
      <c r="KO524"/>
      <c r="KP524"/>
      <c r="KQ524"/>
      <c r="KR524"/>
      <c r="KS524"/>
      <c r="KT524"/>
      <c r="KU524"/>
      <c r="KV524"/>
      <c r="KW524"/>
      <c r="KX524"/>
      <c r="KY524"/>
      <c r="KZ524"/>
      <c r="LA524"/>
      <c r="LB524"/>
      <c r="LC524"/>
      <c r="LD524"/>
      <c r="LE524"/>
      <c r="LF524"/>
      <c r="LG524"/>
      <c r="LH524"/>
      <c r="LI524"/>
      <c r="LJ524"/>
      <c r="LK524"/>
      <c r="LL524"/>
      <c r="LM524"/>
      <c r="LN524"/>
      <c r="LO524"/>
      <c r="LP524"/>
      <c r="LQ524"/>
      <c r="LR524"/>
      <c r="LS524"/>
      <c r="LT524"/>
      <c r="LU524"/>
      <c r="LV524"/>
      <c r="LW524"/>
      <c r="LX524"/>
      <c r="LY524"/>
      <c r="LZ524"/>
      <c r="MA524"/>
      <c r="MB524"/>
      <c r="MC524"/>
      <c r="MD524"/>
      <c r="ME524"/>
      <c r="MF524"/>
      <c r="MG524"/>
      <c r="MH524"/>
      <c r="MI524"/>
      <c r="MJ524"/>
      <c r="MK524"/>
      <c r="ML524"/>
      <c r="MM524"/>
      <c r="MN524"/>
      <c r="MO524"/>
      <c r="MP524"/>
      <c r="MQ524"/>
      <c r="MR524"/>
      <c r="MS524"/>
      <c r="MT524"/>
      <c r="MU524"/>
      <c r="MV524"/>
      <c r="MW524"/>
      <c r="MX524"/>
      <c r="MY524"/>
      <c r="MZ524"/>
      <c r="NA524"/>
      <c r="NB524"/>
      <c r="NC524"/>
      <c r="ND524"/>
      <c r="NE524"/>
      <c r="NF524"/>
      <c r="NG524"/>
      <c r="NH524"/>
      <c r="NI524"/>
      <c r="NJ524"/>
      <c r="NK524"/>
      <c r="NL524"/>
      <c r="NM524"/>
      <c r="NN524"/>
      <c r="NO524"/>
      <c r="NP524"/>
      <c r="NQ524"/>
      <c r="NR524"/>
      <c r="NS524"/>
      <c r="NT524"/>
      <c r="NU524"/>
      <c r="NV524"/>
      <c r="NW524"/>
      <c r="NX524"/>
      <c r="NY524"/>
      <c r="NZ524"/>
      <c r="OA524"/>
      <c r="OB524"/>
      <c r="OC524"/>
      <c r="OD524"/>
      <c r="OE524"/>
      <c r="OF524"/>
      <c r="OG524"/>
      <c r="OH524"/>
      <c r="OI524"/>
      <c r="OJ524"/>
      <c r="OK524"/>
      <c r="OL524"/>
      <c r="OM524"/>
      <c r="ON524"/>
      <c r="OO524"/>
      <c r="OP524"/>
      <c r="OQ524"/>
      <c r="OR524"/>
      <c r="OS524"/>
      <c r="OT524"/>
      <c r="OU524"/>
      <c r="OV524"/>
      <c r="OW524"/>
      <c r="OX524"/>
      <c r="OY524"/>
      <c r="OZ524"/>
      <c r="PA524"/>
      <c r="PB524"/>
      <c r="PC524"/>
      <c r="PD524"/>
      <c r="PE524"/>
      <c r="PF524"/>
      <c r="PG524"/>
      <c r="PH524"/>
      <c r="PI524"/>
      <c r="PJ524"/>
      <c r="PK524"/>
      <c r="PL524"/>
      <c r="PM524"/>
      <c r="PN524"/>
      <c r="PO524"/>
      <c r="PP524"/>
      <c r="PQ524"/>
      <c r="PR524"/>
      <c r="PS524"/>
      <c r="PT524"/>
      <c r="PU524"/>
      <c r="PV524"/>
      <c r="PW524"/>
      <c r="PX524"/>
      <c r="PY524"/>
      <c r="PZ524"/>
      <c r="QA524"/>
      <c r="QB524"/>
      <c r="QC524"/>
      <c r="QD524"/>
      <c r="QE524"/>
      <c r="QF524"/>
      <c r="QG524"/>
      <c r="QH524"/>
      <c r="QI524"/>
      <c r="QJ524"/>
      <c r="QK524"/>
      <c r="QL524"/>
      <c r="QM524"/>
      <c r="QN524"/>
      <c r="QO524"/>
      <c r="QP524"/>
      <c r="QQ524"/>
      <c r="QR524"/>
      <c r="QS524"/>
      <c r="QT524"/>
      <c r="QU524"/>
      <c r="QV524"/>
      <c r="QW524"/>
      <c r="QX524"/>
      <c r="QY524"/>
      <c r="QZ524"/>
      <c r="RA524"/>
      <c r="RB524"/>
      <c r="RC524"/>
      <c r="RD524"/>
      <c r="RE524"/>
      <c r="RF524"/>
      <c r="RG524"/>
      <c r="RH524"/>
      <c r="RI524"/>
      <c r="RJ524"/>
      <c r="RK524"/>
      <c r="RL524"/>
      <c r="RM524"/>
      <c r="RN524"/>
      <c r="RO524"/>
      <c r="RP524"/>
      <c r="RQ524"/>
    </row>
    <row r="525" spans="1:485" s="40" customFormat="1" x14ac:dyDescent="0.2">
      <c r="A525" s="46" t="s">
        <v>797</v>
      </c>
      <c r="B525" s="47" t="s">
        <v>798</v>
      </c>
      <c r="C525" s="47" t="s">
        <v>37</v>
      </c>
      <c r="D525" s="47" t="s">
        <v>813</v>
      </c>
      <c r="E525" s="26">
        <v>8363030</v>
      </c>
      <c r="F525" s="131">
        <v>8823363</v>
      </c>
      <c r="G525" s="2">
        <f t="shared" si="17"/>
        <v>460333</v>
      </c>
      <c r="H525" s="44">
        <f t="shared" si="16"/>
        <v>5.5E-2</v>
      </c>
      <c r="I525" s="200" t="s">
        <v>870</v>
      </c>
      <c r="J525" s="202" t="s">
        <v>870</v>
      </c>
      <c r="K525"/>
      <c r="L525"/>
      <c r="M525" s="47"/>
      <c r="N525" s="47"/>
      <c r="O525" s="47"/>
      <c r="P525" s="47"/>
      <c r="Q525" s="20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  <c r="JD525"/>
      <c r="JE525"/>
      <c r="JF525"/>
      <c r="JG525"/>
      <c r="JH525"/>
      <c r="JI525"/>
      <c r="JJ525"/>
      <c r="JK525"/>
      <c r="JL525"/>
      <c r="JM525"/>
      <c r="JN525"/>
      <c r="JO525"/>
      <c r="JP525"/>
      <c r="JQ525"/>
      <c r="JR525"/>
      <c r="JS525"/>
      <c r="JT525"/>
      <c r="JU525"/>
      <c r="JV525"/>
      <c r="JW525"/>
      <c r="JX525"/>
      <c r="JY525"/>
      <c r="JZ525"/>
      <c r="KA525"/>
      <c r="KB525"/>
      <c r="KC525"/>
      <c r="KD525"/>
      <c r="KE525"/>
      <c r="KF525"/>
      <c r="KG525"/>
      <c r="KH525"/>
      <c r="KI525"/>
      <c r="KJ525"/>
      <c r="KK525"/>
      <c r="KL525"/>
      <c r="KM525"/>
      <c r="KN525"/>
      <c r="KO525"/>
      <c r="KP525"/>
      <c r="KQ525"/>
      <c r="KR525"/>
      <c r="KS525"/>
      <c r="KT525"/>
      <c r="KU525"/>
      <c r="KV525"/>
      <c r="KW525"/>
      <c r="KX525"/>
      <c r="KY525"/>
      <c r="KZ525"/>
      <c r="LA525"/>
      <c r="LB525"/>
      <c r="LC525"/>
      <c r="LD525"/>
      <c r="LE525"/>
      <c r="LF525"/>
      <c r="LG525"/>
      <c r="LH525"/>
      <c r="LI525"/>
      <c r="LJ525"/>
      <c r="LK525"/>
      <c r="LL525"/>
      <c r="LM525"/>
      <c r="LN525"/>
      <c r="LO525"/>
      <c r="LP525"/>
      <c r="LQ525"/>
      <c r="LR525"/>
      <c r="LS525"/>
      <c r="LT525"/>
      <c r="LU525"/>
      <c r="LV525"/>
      <c r="LW525"/>
      <c r="LX525"/>
      <c r="LY525"/>
      <c r="LZ525"/>
      <c r="MA525"/>
      <c r="MB525"/>
      <c r="MC525"/>
      <c r="MD525"/>
      <c r="ME525"/>
      <c r="MF525"/>
      <c r="MG525"/>
      <c r="MH525"/>
      <c r="MI525"/>
      <c r="MJ525"/>
      <c r="MK525"/>
      <c r="ML525"/>
      <c r="MM525"/>
      <c r="MN525"/>
      <c r="MO525"/>
      <c r="MP525"/>
      <c r="MQ525"/>
      <c r="MR525"/>
      <c r="MS525"/>
      <c r="MT525"/>
      <c r="MU525"/>
      <c r="MV525"/>
      <c r="MW525"/>
      <c r="MX525"/>
      <c r="MY525"/>
      <c r="MZ525"/>
      <c r="NA525"/>
      <c r="NB525"/>
      <c r="NC525"/>
      <c r="ND525"/>
      <c r="NE525"/>
      <c r="NF525"/>
      <c r="NG525"/>
      <c r="NH525"/>
      <c r="NI525"/>
      <c r="NJ525"/>
      <c r="NK525"/>
      <c r="NL525"/>
      <c r="NM525"/>
      <c r="NN525"/>
      <c r="NO525"/>
      <c r="NP525"/>
      <c r="NQ525"/>
      <c r="NR525"/>
      <c r="NS525"/>
      <c r="NT525"/>
      <c r="NU525"/>
      <c r="NV525"/>
      <c r="NW525"/>
      <c r="NX525"/>
      <c r="NY525"/>
      <c r="NZ525"/>
      <c r="OA525"/>
      <c r="OB525"/>
      <c r="OC525"/>
      <c r="OD525"/>
      <c r="OE525"/>
      <c r="OF525"/>
      <c r="OG525"/>
      <c r="OH525"/>
      <c r="OI525"/>
      <c r="OJ525"/>
      <c r="OK525"/>
      <c r="OL525"/>
      <c r="OM525"/>
      <c r="ON525"/>
      <c r="OO525"/>
      <c r="OP525"/>
      <c r="OQ525"/>
      <c r="OR525"/>
      <c r="OS525"/>
      <c r="OT525"/>
      <c r="OU525"/>
      <c r="OV525"/>
      <c r="OW525"/>
      <c r="OX525"/>
      <c r="OY525"/>
      <c r="OZ525"/>
      <c r="PA525"/>
      <c r="PB525"/>
      <c r="PC525"/>
      <c r="PD525"/>
      <c r="PE525"/>
      <c r="PF525"/>
      <c r="PG525"/>
      <c r="PH525"/>
      <c r="PI525"/>
      <c r="PJ525"/>
      <c r="PK525"/>
      <c r="PL525"/>
      <c r="PM525"/>
      <c r="PN525"/>
      <c r="PO525"/>
      <c r="PP525"/>
      <c r="PQ525"/>
      <c r="PR525"/>
      <c r="PS525"/>
      <c r="PT525"/>
      <c r="PU525"/>
      <c r="PV525"/>
      <c r="PW525"/>
      <c r="PX525"/>
      <c r="PY525"/>
      <c r="PZ525"/>
      <c r="QA525"/>
      <c r="QB525"/>
      <c r="QC525"/>
      <c r="QD525"/>
      <c r="QE525"/>
      <c r="QF525"/>
      <c r="QG525"/>
      <c r="QH525"/>
      <c r="QI525"/>
      <c r="QJ525"/>
      <c r="QK525"/>
      <c r="QL525"/>
      <c r="QM525"/>
      <c r="QN525"/>
      <c r="QO525"/>
      <c r="QP525"/>
      <c r="QQ525"/>
      <c r="QR525"/>
      <c r="QS525"/>
      <c r="QT525"/>
      <c r="QU525"/>
      <c r="QV525"/>
      <c r="QW525"/>
      <c r="QX525"/>
      <c r="QY525"/>
      <c r="QZ525"/>
      <c r="RA525"/>
      <c r="RB525"/>
      <c r="RC525"/>
      <c r="RD525"/>
      <c r="RE525"/>
      <c r="RF525"/>
      <c r="RG525"/>
      <c r="RH525"/>
      <c r="RI525"/>
      <c r="RJ525"/>
      <c r="RK525"/>
      <c r="RL525"/>
      <c r="RM525"/>
      <c r="RN525"/>
      <c r="RO525"/>
      <c r="RP525"/>
      <c r="RQ525"/>
    </row>
    <row r="526" spans="1:485" s="40" customFormat="1" x14ac:dyDescent="0.2">
      <c r="A526" s="46" t="s">
        <v>797</v>
      </c>
      <c r="B526" s="47" t="s">
        <v>798</v>
      </c>
      <c r="C526" s="47" t="s">
        <v>215</v>
      </c>
      <c r="D526" s="47" t="s">
        <v>814</v>
      </c>
      <c r="E526" s="26">
        <v>4162277</v>
      </c>
      <c r="F526" s="131">
        <v>3987531</v>
      </c>
      <c r="G526" s="2">
        <f t="shared" si="17"/>
        <v>-174746</v>
      </c>
      <c r="H526" s="44">
        <f t="shared" si="16"/>
        <v>-4.2000000000000003E-2</v>
      </c>
      <c r="I526" s="200" t="s">
        <v>870</v>
      </c>
      <c r="J526" s="202" t="s">
        <v>870</v>
      </c>
      <c r="K526"/>
      <c r="L526"/>
      <c r="M526" s="47"/>
      <c r="N526" s="47"/>
      <c r="O526" s="47"/>
      <c r="P526" s="47"/>
      <c r="Q526" s="205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  <c r="JD526"/>
      <c r="JE526"/>
      <c r="JF526"/>
      <c r="JG526"/>
      <c r="JH526"/>
      <c r="JI526"/>
      <c r="JJ526"/>
      <c r="JK526"/>
      <c r="JL526"/>
      <c r="JM526"/>
      <c r="JN526"/>
      <c r="JO526"/>
      <c r="JP526"/>
      <c r="JQ526"/>
      <c r="JR526"/>
      <c r="JS526"/>
      <c r="JT526"/>
      <c r="JU526"/>
      <c r="JV526"/>
      <c r="JW526"/>
      <c r="JX526"/>
      <c r="JY526"/>
      <c r="JZ526"/>
      <c r="KA526"/>
      <c r="KB526"/>
      <c r="KC526"/>
      <c r="KD526"/>
      <c r="KE526"/>
      <c r="KF526"/>
      <c r="KG526"/>
      <c r="KH526"/>
      <c r="KI526"/>
      <c r="KJ526"/>
      <c r="KK526"/>
      <c r="KL526"/>
      <c r="KM526"/>
      <c r="KN526"/>
      <c r="KO526"/>
      <c r="KP526"/>
      <c r="KQ526"/>
      <c r="KR526"/>
      <c r="KS526"/>
      <c r="KT526"/>
      <c r="KU526"/>
      <c r="KV526"/>
      <c r="KW526"/>
      <c r="KX526"/>
      <c r="KY526"/>
      <c r="KZ526"/>
      <c r="LA526"/>
      <c r="LB526"/>
      <c r="LC526"/>
      <c r="LD526"/>
      <c r="LE526"/>
      <c r="LF526"/>
      <c r="LG526"/>
      <c r="LH526"/>
      <c r="LI526"/>
      <c r="LJ526"/>
      <c r="LK526"/>
      <c r="LL526"/>
      <c r="LM526"/>
      <c r="LN526"/>
      <c r="LO526"/>
      <c r="LP526"/>
      <c r="LQ526"/>
      <c r="LR526"/>
      <c r="LS526"/>
      <c r="LT526"/>
      <c r="LU526"/>
      <c r="LV526"/>
      <c r="LW526"/>
      <c r="LX526"/>
      <c r="LY526"/>
      <c r="LZ526"/>
      <c r="MA526"/>
      <c r="MB526"/>
      <c r="MC526"/>
      <c r="MD526"/>
      <c r="ME526"/>
      <c r="MF526"/>
      <c r="MG526"/>
      <c r="MH526"/>
      <c r="MI526"/>
      <c r="MJ526"/>
      <c r="MK526"/>
      <c r="ML526"/>
      <c r="MM526"/>
      <c r="MN526"/>
      <c r="MO526"/>
      <c r="MP526"/>
      <c r="MQ526"/>
      <c r="MR526"/>
      <c r="MS526"/>
      <c r="MT526"/>
      <c r="MU526"/>
      <c r="MV526"/>
      <c r="MW526"/>
      <c r="MX526"/>
      <c r="MY526"/>
      <c r="MZ526"/>
      <c r="NA526"/>
      <c r="NB526"/>
      <c r="NC526"/>
      <c r="ND526"/>
      <c r="NE526"/>
      <c r="NF526"/>
      <c r="NG526"/>
      <c r="NH526"/>
      <c r="NI526"/>
      <c r="NJ526"/>
      <c r="NK526"/>
      <c r="NL526"/>
      <c r="NM526"/>
      <c r="NN526"/>
      <c r="NO526"/>
      <c r="NP526"/>
      <c r="NQ526"/>
      <c r="NR526"/>
      <c r="NS526"/>
      <c r="NT526"/>
      <c r="NU526"/>
      <c r="NV526"/>
      <c r="NW526"/>
      <c r="NX526"/>
      <c r="NY526"/>
      <c r="NZ526"/>
      <c r="OA526"/>
      <c r="OB526"/>
      <c r="OC526"/>
      <c r="OD526"/>
      <c r="OE526"/>
      <c r="OF526"/>
      <c r="OG526"/>
      <c r="OH526"/>
      <c r="OI526"/>
      <c r="OJ526"/>
      <c r="OK526"/>
      <c r="OL526"/>
      <c r="OM526"/>
      <c r="ON526"/>
      <c r="OO526"/>
      <c r="OP526"/>
      <c r="OQ526"/>
      <c r="OR526"/>
      <c r="OS526"/>
      <c r="OT526"/>
      <c r="OU526"/>
      <c r="OV526"/>
      <c r="OW526"/>
      <c r="OX526"/>
      <c r="OY526"/>
      <c r="OZ526"/>
      <c r="PA526"/>
      <c r="PB526"/>
      <c r="PC526"/>
      <c r="PD526"/>
      <c r="PE526"/>
      <c r="PF526"/>
      <c r="PG526"/>
      <c r="PH526"/>
      <c r="PI526"/>
      <c r="PJ526"/>
      <c r="PK526"/>
      <c r="PL526"/>
      <c r="PM526"/>
      <c r="PN526"/>
      <c r="PO526"/>
      <c r="PP526"/>
      <c r="PQ526"/>
      <c r="PR526"/>
      <c r="PS526"/>
      <c r="PT526"/>
      <c r="PU526"/>
      <c r="PV526"/>
      <c r="PW526"/>
      <c r="PX526"/>
      <c r="PY526"/>
      <c r="PZ526"/>
      <c r="QA526"/>
      <c r="QB526"/>
      <c r="QC526"/>
      <c r="QD526"/>
      <c r="QE526"/>
      <c r="QF526"/>
      <c r="QG526"/>
      <c r="QH526"/>
      <c r="QI526"/>
      <c r="QJ526"/>
      <c r="QK526"/>
      <c r="QL526"/>
      <c r="QM526"/>
      <c r="QN526"/>
      <c r="QO526"/>
      <c r="QP526"/>
      <c r="QQ526"/>
      <c r="QR526"/>
      <c r="QS526"/>
      <c r="QT526"/>
      <c r="QU526"/>
      <c r="QV526"/>
      <c r="QW526"/>
      <c r="QX526"/>
      <c r="QY526"/>
      <c r="QZ526"/>
      <c r="RA526"/>
      <c r="RB526"/>
      <c r="RC526"/>
      <c r="RD526"/>
      <c r="RE526"/>
      <c r="RF526"/>
      <c r="RG526"/>
      <c r="RH526"/>
      <c r="RI526"/>
      <c r="RJ526"/>
      <c r="RK526"/>
      <c r="RL526"/>
      <c r="RM526"/>
      <c r="RN526"/>
      <c r="RO526"/>
      <c r="RP526"/>
      <c r="RQ526"/>
    </row>
    <row r="527" spans="1:485" s="40" customFormat="1" x14ac:dyDescent="0.2">
      <c r="A527" s="46" t="s">
        <v>797</v>
      </c>
      <c r="B527" s="47" t="s">
        <v>798</v>
      </c>
      <c r="C527" s="47" t="s">
        <v>67</v>
      </c>
      <c r="D527" s="47" t="s">
        <v>815</v>
      </c>
      <c r="E527" s="26">
        <v>48175028</v>
      </c>
      <c r="F527" s="131">
        <v>51061565</v>
      </c>
      <c r="G527" s="2">
        <f t="shared" si="17"/>
        <v>2886537</v>
      </c>
      <c r="H527" s="44">
        <f t="shared" si="16"/>
        <v>5.9900000000000002E-2</v>
      </c>
      <c r="I527" s="200" t="s">
        <v>870</v>
      </c>
      <c r="J527" s="202" t="s">
        <v>870</v>
      </c>
      <c r="K527"/>
      <c r="L527"/>
      <c r="M527" s="47"/>
      <c r="N527" s="47"/>
      <c r="O527" s="47"/>
      <c r="P527" s="47"/>
      <c r="Q527" s="205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  <c r="JD527"/>
      <c r="JE527"/>
      <c r="JF527"/>
      <c r="JG527"/>
      <c r="JH527"/>
      <c r="JI527"/>
      <c r="JJ527"/>
      <c r="JK527"/>
      <c r="JL527"/>
      <c r="JM527"/>
      <c r="JN527"/>
      <c r="JO527"/>
      <c r="JP527"/>
      <c r="JQ527"/>
      <c r="JR527"/>
      <c r="JS527"/>
      <c r="JT527"/>
      <c r="JU527"/>
      <c r="JV527"/>
      <c r="JW527"/>
      <c r="JX527"/>
      <c r="JY527"/>
      <c r="JZ527"/>
      <c r="KA527"/>
      <c r="KB527"/>
      <c r="KC527"/>
      <c r="KD527"/>
      <c r="KE527"/>
      <c r="KF527"/>
      <c r="KG527"/>
      <c r="KH527"/>
      <c r="KI527"/>
      <c r="KJ527"/>
      <c r="KK527"/>
      <c r="KL527"/>
      <c r="KM527"/>
      <c r="KN527"/>
      <c r="KO527"/>
      <c r="KP527"/>
      <c r="KQ527"/>
      <c r="KR527"/>
      <c r="KS527"/>
      <c r="KT527"/>
      <c r="KU527"/>
      <c r="KV527"/>
      <c r="KW527"/>
      <c r="KX527"/>
      <c r="KY527"/>
      <c r="KZ527"/>
      <c r="LA527"/>
      <c r="LB527"/>
      <c r="LC527"/>
      <c r="LD527"/>
      <c r="LE527"/>
      <c r="LF527"/>
      <c r="LG527"/>
      <c r="LH527"/>
      <c r="LI527"/>
      <c r="LJ527"/>
      <c r="LK527"/>
      <c r="LL527"/>
      <c r="LM527"/>
      <c r="LN527"/>
      <c r="LO527"/>
      <c r="LP527"/>
      <c r="LQ527"/>
      <c r="LR527"/>
      <c r="LS527"/>
      <c r="LT527"/>
      <c r="LU527"/>
      <c r="LV527"/>
      <c r="LW527"/>
      <c r="LX527"/>
      <c r="LY527"/>
      <c r="LZ527"/>
      <c r="MA527"/>
      <c r="MB527"/>
      <c r="MC527"/>
      <c r="MD527"/>
      <c r="ME527"/>
      <c r="MF527"/>
      <c r="MG527"/>
      <c r="MH527"/>
      <c r="MI527"/>
      <c r="MJ527"/>
      <c r="MK527"/>
      <c r="ML527"/>
      <c r="MM527"/>
      <c r="MN527"/>
      <c r="MO527"/>
      <c r="MP527"/>
      <c r="MQ527"/>
      <c r="MR527"/>
      <c r="MS527"/>
      <c r="MT527"/>
      <c r="MU527"/>
      <c r="MV527"/>
      <c r="MW527"/>
      <c r="MX527"/>
      <c r="MY527"/>
      <c r="MZ527"/>
      <c r="NA527"/>
      <c r="NB527"/>
      <c r="NC527"/>
      <c r="ND527"/>
      <c r="NE527"/>
      <c r="NF527"/>
      <c r="NG527"/>
      <c r="NH527"/>
      <c r="NI527"/>
      <c r="NJ527"/>
      <c r="NK527"/>
      <c r="NL527"/>
      <c r="NM527"/>
      <c r="NN527"/>
      <c r="NO527"/>
      <c r="NP527"/>
      <c r="NQ527"/>
      <c r="NR527"/>
      <c r="NS527"/>
      <c r="NT527"/>
      <c r="NU527"/>
      <c r="NV527"/>
      <c r="NW527"/>
      <c r="NX527"/>
      <c r="NY527"/>
      <c r="NZ527"/>
      <c r="OA527"/>
      <c r="OB527"/>
      <c r="OC527"/>
      <c r="OD527"/>
      <c r="OE527"/>
      <c r="OF527"/>
      <c r="OG527"/>
      <c r="OH527"/>
      <c r="OI527"/>
      <c r="OJ527"/>
      <c r="OK527"/>
      <c r="OL527"/>
      <c r="OM527"/>
      <c r="ON527"/>
      <c r="OO527"/>
      <c r="OP527"/>
      <c r="OQ527"/>
      <c r="OR527"/>
      <c r="OS527"/>
      <c r="OT527"/>
      <c r="OU527"/>
      <c r="OV527"/>
      <c r="OW527"/>
      <c r="OX527"/>
      <c r="OY527"/>
      <c r="OZ527"/>
      <c r="PA527"/>
      <c r="PB527"/>
      <c r="PC527"/>
      <c r="PD527"/>
      <c r="PE527"/>
      <c r="PF527"/>
      <c r="PG527"/>
      <c r="PH527"/>
      <c r="PI527"/>
      <c r="PJ527"/>
      <c r="PK527"/>
      <c r="PL527"/>
      <c r="PM527"/>
      <c r="PN527"/>
      <c r="PO527"/>
      <c r="PP527"/>
      <c r="PQ527"/>
      <c r="PR527"/>
      <c r="PS527"/>
      <c r="PT527"/>
      <c r="PU527"/>
      <c r="PV527"/>
      <c r="PW527"/>
      <c r="PX527"/>
      <c r="PY527"/>
      <c r="PZ527"/>
      <c r="QA527"/>
      <c r="QB527"/>
      <c r="QC527"/>
      <c r="QD527"/>
      <c r="QE527"/>
      <c r="QF527"/>
      <c r="QG527"/>
      <c r="QH527"/>
      <c r="QI527"/>
      <c r="QJ527"/>
      <c r="QK527"/>
      <c r="QL527"/>
      <c r="QM527"/>
      <c r="QN527"/>
      <c r="QO527"/>
      <c r="QP527"/>
      <c r="QQ527"/>
      <c r="QR527"/>
      <c r="QS527"/>
      <c r="QT527"/>
      <c r="QU527"/>
      <c r="QV527"/>
      <c r="QW527"/>
      <c r="QX527"/>
      <c r="QY527"/>
      <c r="QZ527"/>
      <c r="RA527"/>
      <c r="RB527"/>
      <c r="RC527"/>
      <c r="RD527"/>
      <c r="RE527"/>
      <c r="RF527"/>
      <c r="RG527"/>
      <c r="RH527"/>
      <c r="RI527"/>
      <c r="RJ527"/>
      <c r="RK527"/>
      <c r="RL527"/>
      <c r="RM527"/>
      <c r="RN527"/>
      <c r="RO527"/>
      <c r="RP527"/>
      <c r="RQ527"/>
    </row>
    <row r="528" spans="1:485" s="40" customFormat="1" x14ac:dyDescent="0.2">
      <c r="A528" s="46" t="s">
        <v>797</v>
      </c>
      <c r="B528" s="47" t="s">
        <v>798</v>
      </c>
      <c r="C528" s="47" t="s">
        <v>185</v>
      </c>
      <c r="D528" s="47" t="s">
        <v>816</v>
      </c>
      <c r="E528" s="26">
        <v>3693636</v>
      </c>
      <c r="F528" s="131">
        <v>3803098</v>
      </c>
      <c r="G528" s="2">
        <f t="shared" si="17"/>
        <v>109462</v>
      </c>
      <c r="H528" s="44">
        <f t="shared" si="16"/>
        <v>2.9600000000000001E-2</v>
      </c>
      <c r="I528" s="200" t="s">
        <v>870</v>
      </c>
      <c r="J528" s="202" t="s">
        <v>870</v>
      </c>
      <c r="K528"/>
      <c r="L528"/>
      <c r="M528" s="47"/>
      <c r="N528" s="47"/>
      <c r="O528" s="47"/>
      <c r="P528" s="47"/>
      <c r="Q528" s="205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  <c r="JD528"/>
      <c r="JE528"/>
      <c r="JF528"/>
      <c r="JG528"/>
      <c r="JH528"/>
      <c r="JI528"/>
      <c r="JJ528"/>
      <c r="JK528"/>
      <c r="JL528"/>
      <c r="JM528"/>
      <c r="JN528"/>
      <c r="JO528"/>
      <c r="JP528"/>
      <c r="JQ528"/>
      <c r="JR528"/>
      <c r="JS528"/>
      <c r="JT528"/>
      <c r="JU528"/>
      <c r="JV528"/>
      <c r="JW528"/>
      <c r="JX528"/>
      <c r="JY528"/>
      <c r="JZ528"/>
      <c r="KA528"/>
      <c r="KB528"/>
      <c r="KC528"/>
      <c r="KD528"/>
      <c r="KE528"/>
      <c r="KF528"/>
      <c r="KG528"/>
      <c r="KH528"/>
      <c r="KI528"/>
      <c r="KJ528"/>
      <c r="KK528"/>
      <c r="KL528"/>
      <c r="KM528"/>
      <c r="KN528"/>
      <c r="KO528"/>
      <c r="KP528"/>
      <c r="KQ528"/>
      <c r="KR528"/>
      <c r="KS528"/>
      <c r="KT528"/>
      <c r="KU528"/>
      <c r="KV528"/>
      <c r="KW528"/>
      <c r="KX528"/>
      <c r="KY528"/>
      <c r="KZ528"/>
      <c r="LA528"/>
      <c r="LB528"/>
      <c r="LC528"/>
      <c r="LD528"/>
      <c r="LE528"/>
      <c r="LF528"/>
      <c r="LG528"/>
      <c r="LH528"/>
      <c r="LI528"/>
      <c r="LJ528"/>
      <c r="LK528"/>
      <c r="LL528"/>
      <c r="LM528"/>
      <c r="LN528"/>
      <c r="LO528"/>
      <c r="LP528"/>
      <c r="LQ528"/>
      <c r="LR528"/>
      <c r="LS528"/>
      <c r="LT528"/>
      <c r="LU528"/>
      <c r="LV528"/>
      <c r="LW528"/>
      <c r="LX528"/>
      <c r="LY528"/>
      <c r="LZ528"/>
      <c r="MA528"/>
      <c r="MB528"/>
      <c r="MC528"/>
      <c r="MD528"/>
      <c r="ME528"/>
      <c r="MF528"/>
      <c r="MG528"/>
      <c r="MH528"/>
      <c r="MI528"/>
      <c r="MJ528"/>
      <c r="MK528"/>
      <c r="ML528"/>
      <c r="MM528"/>
      <c r="MN528"/>
      <c r="MO528"/>
      <c r="MP528"/>
      <c r="MQ528"/>
      <c r="MR528"/>
      <c r="MS528"/>
      <c r="MT528"/>
      <c r="MU528"/>
      <c r="MV528"/>
      <c r="MW528"/>
      <c r="MX528"/>
      <c r="MY528"/>
      <c r="MZ528"/>
      <c r="NA528"/>
      <c r="NB528"/>
      <c r="NC528"/>
      <c r="ND528"/>
      <c r="NE528"/>
      <c r="NF528"/>
      <c r="NG528"/>
      <c r="NH528"/>
      <c r="NI528"/>
      <c r="NJ528"/>
      <c r="NK528"/>
      <c r="NL528"/>
      <c r="NM528"/>
      <c r="NN528"/>
      <c r="NO528"/>
      <c r="NP528"/>
      <c r="NQ528"/>
      <c r="NR528"/>
      <c r="NS528"/>
      <c r="NT528"/>
      <c r="NU528"/>
      <c r="NV528"/>
      <c r="NW528"/>
      <c r="NX528"/>
      <c r="NY528"/>
      <c r="NZ528"/>
      <c r="OA528"/>
      <c r="OB528"/>
      <c r="OC528"/>
      <c r="OD528"/>
      <c r="OE528"/>
      <c r="OF528"/>
      <c r="OG528"/>
      <c r="OH528"/>
      <c r="OI528"/>
      <c r="OJ528"/>
      <c r="OK528"/>
      <c r="OL528"/>
      <c r="OM528"/>
      <c r="ON528"/>
      <c r="OO528"/>
      <c r="OP528"/>
      <c r="OQ528"/>
      <c r="OR528"/>
      <c r="OS528"/>
      <c r="OT528"/>
      <c r="OU528"/>
      <c r="OV528"/>
      <c r="OW528"/>
      <c r="OX528"/>
      <c r="OY528"/>
      <c r="OZ528"/>
      <c r="PA528"/>
      <c r="PB528"/>
      <c r="PC528"/>
      <c r="PD528"/>
      <c r="PE528"/>
      <c r="PF528"/>
      <c r="PG528"/>
      <c r="PH528"/>
      <c r="PI528"/>
      <c r="PJ528"/>
      <c r="PK528"/>
      <c r="PL528"/>
      <c r="PM528"/>
      <c r="PN528"/>
      <c r="PO528"/>
      <c r="PP528"/>
      <c r="PQ528"/>
      <c r="PR528"/>
      <c r="PS528"/>
      <c r="PT528"/>
      <c r="PU528"/>
      <c r="PV528"/>
      <c r="PW528"/>
      <c r="PX528"/>
      <c r="PY528"/>
      <c r="PZ528"/>
      <c r="QA528"/>
      <c r="QB528"/>
      <c r="QC528"/>
      <c r="QD528"/>
      <c r="QE528"/>
      <c r="QF528"/>
      <c r="QG528"/>
      <c r="QH528"/>
      <c r="QI528"/>
      <c r="QJ528"/>
      <c r="QK528"/>
      <c r="QL528"/>
      <c r="QM528"/>
      <c r="QN528"/>
      <c r="QO528"/>
      <c r="QP528"/>
      <c r="QQ528"/>
      <c r="QR528"/>
      <c r="QS528"/>
      <c r="QT528"/>
      <c r="QU528"/>
      <c r="QV528"/>
      <c r="QW528"/>
      <c r="QX528"/>
      <c r="QY528"/>
      <c r="QZ528"/>
      <c r="RA528"/>
      <c r="RB528"/>
      <c r="RC528"/>
      <c r="RD528"/>
      <c r="RE528"/>
      <c r="RF528"/>
      <c r="RG528"/>
      <c r="RH528"/>
      <c r="RI528"/>
      <c r="RJ528"/>
      <c r="RK528"/>
      <c r="RL528"/>
      <c r="RM528"/>
      <c r="RN528"/>
      <c r="RO528"/>
      <c r="RP528"/>
      <c r="RQ528"/>
    </row>
    <row r="529" spans="1:485" s="40" customFormat="1" x14ac:dyDescent="0.2">
      <c r="A529" s="46" t="s">
        <v>797</v>
      </c>
      <c r="B529" s="47" t="s">
        <v>798</v>
      </c>
      <c r="C529" s="47" t="s">
        <v>18</v>
      </c>
      <c r="D529" s="47" t="s">
        <v>817</v>
      </c>
      <c r="E529" s="26">
        <v>23529763</v>
      </c>
      <c r="F529" s="131">
        <v>24223004</v>
      </c>
      <c r="G529" s="2">
        <f t="shared" si="17"/>
        <v>693241</v>
      </c>
      <c r="H529" s="44">
        <f t="shared" si="16"/>
        <v>2.9499999999999998E-2</v>
      </c>
      <c r="I529" s="200" t="s">
        <v>870</v>
      </c>
      <c r="J529" s="202" t="s">
        <v>870</v>
      </c>
      <c r="K529"/>
      <c r="L529"/>
      <c r="M529" s="47"/>
      <c r="N529" s="47"/>
      <c r="O529" s="47"/>
      <c r="P529" s="47"/>
      <c r="Q529" s="205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  <c r="JD529"/>
      <c r="JE529"/>
      <c r="JF529"/>
      <c r="JG529"/>
      <c r="JH529"/>
      <c r="JI529"/>
      <c r="JJ529"/>
      <c r="JK529"/>
      <c r="JL529"/>
      <c r="JM529"/>
      <c r="JN529"/>
      <c r="JO529"/>
      <c r="JP529"/>
      <c r="JQ529"/>
      <c r="JR529"/>
      <c r="JS529"/>
      <c r="JT529"/>
      <c r="JU529"/>
      <c r="JV529"/>
      <c r="JW529"/>
      <c r="JX529"/>
      <c r="JY529"/>
      <c r="JZ529"/>
      <c r="KA529"/>
      <c r="KB529"/>
      <c r="KC529"/>
      <c r="KD529"/>
      <c r="KE529"/>
      <c r="KF529"/>
      <c r="KG529"/>
      <c r="KH529"/>
      <c r="KI529"/>
      <c r="KJ529"/>
      <c r="KK529"/>
      <c r="KL529"/>
      <c r="KM529"/>
      <c r="KN529"/>
      <c r="KO529"/>
      <c r="KP529"/>
      <c r="KQ529"/>
      <c r="KR529"/>
      <c r="KS529"/>
      <c r="KT529"/>
      <c r="KU529"/>
      <c r="KV529"/>
      <c r="KW529"/>
      <c r="KX529"/>
      <c r="KY529"/>
      <c r="KZ529"/>
      <c r="LA529"/>
      <c r="LB529"/>
      <c r="LC529"/>
      <c r="LD529"/>
      <c r="LE529"/>
      <c r="LF529"/>
      <c r="LG529"/>
      <c r="LH529"/>
      <c r="LI529"/>
      <c r="LJ529"/>
      <c r="LK529"/>
      <c r="LL529"/>
      <c r="LM529"/>
      <c r="LN529"/>
      <c r="LO529"/>
      <c r="LP529"/>
      <c r="LQ529"/>
      <c r="LR529"/>
      <c r="LS529"/>
      <c r="LT529"/>
      <c r="LU529"/>
      <c r="LV529"/>
      <c r="LW529"/>
      <c r="LX529"/>
      <c r="LY529"/>
      <c r="LZ529"/>
      <c r="MA529"/>
      <c r="MB529"/>
      <c r="MC529"/>
      <c r="MD529"/>
      <c r="ME529"/>
      <c r="MF529"/>
      <c r="MG529"/>
      <c r="MH529"/>
      <c r="MI529"/>
      <c r="MJ529"/>
      <c r="MK529"/>
      <c r="ML529"/>
      <c r="MM529"/>
      <c r="MN529"/>
      <c r="MO529"/>
      <c r="MP529"/>
      <c r="MQ529"/>
      <c r="MR529"/>
      <c r="MS529"/>
      <c r="MT529"/>
      <c r="MU529"/>
      <c r="MV529"/>
      <c r="MW529"/>
      <c r="MX529"/>
      <c r="MY529"/>
      <c r="MZ529"/>
      <c r="NA529"/>
      <c r="NB529"/>
      <c r="NC529"/>
      <c r="ND529"/>
      <c r="NE529"/>
      <c r="NF529"/>
      <c r="NG529"/>
      <c r="NH529"/>
      <c r="NI529"/>
      <c r="NJ529"/>
      <c r="NK529"/>
      <c r="NL529"/>
      <c r="NM529"/>
      <c r="NN529"/>
      <c r="NO529"/>
      <c r="NP529"/>
      <c r="NQ529"/>
      <c r="NR529"/>
      <c r="NS529"/>
      <c r="NT529"/>
      <c r="NU529"/>
      <c r="NV529"/>
      <c r="NW529"/>
      <c r="NX529"/>
      <c r="NY529"/>
      <c r="NZ529"/>
      <c r="OA529"/>
      <c r="OB529"/>
      <c r="OC529"/>
      <c r="OD529"/>
      <c r="OE529"/>
      <c r="OF529"/>
      <c r="OG529"/>
      <c r="OH529"/>
      <c r="OI529"/>
      <c r="OJ529"/>
      <c r="OK529"/>
      <c r="OL529"/>
      <c r="OM529"/>
      <c r="ON529"/>
      <c r="OO529"/>
      <c r="OP529"/>
      <c r="OQ529"/>
      <c r="OR529"/>
      <c r="OS529"/>
      <c r="OT529"/>
      <c r="OU529"/>
      <c r="OV529"/>
      <c r="OW529"/>
      <c r="OX529"/>
      <c r="OY529"/>
      <c r="OZ529"/>
      <c r="PA529"/>
      <c r="PB529"/>
      <c r="PC529"/>
      <c r="PD529"/>
      <c r="PE529"/>
      <c r="PF529"/>
      <c r="PG529"/>
      <c r="PH529"/>
      <c r="PI529"/>
      <c r="PJ529"/>
      <c r="PK529"/>
      <c r="PL529"/>
      <c r="PM529"/>
      <c r="PN529"/>
      <c r="PO529"/>
      <c r="PP529"/>
      <c r="PQ529"/>
      <c r="PR529"/>
      <c r="PS529"/>
      <c r="PT529"/>
      <c r="PU529"/>
      <c r="PV529"/>
      <c r="PW529"/>
      <c r="PX529"/>
      <c r="PY529"/>
      <c r="PZ529"/>
      <c r="QA529"/>
      <c r="QB529"/>
      <c r="QC529"/>
      <c r="QD529"/>
      <c r="QE529"/>
      <c r="QF529"/>
      <c r="QG529"/>
      <c r="QH529"/>
      <c r="QI529"/>
      <c r="QJ529"/>
      <c r="QK529"/>
      <c r="QL529"/>
      <c r="QM529"/>
      <c r="QN529"/>
      <c r="QO529"/>
      <c r="QP529"/>
      <c r="QQ529"/>
      <c r="QR529"/>
      <c r="QS529"/>
      <c r="QT529"/>
      <c r="QU529"/>
      <c r="QV529"/>
      <c r="QW529"/>
      <c r="QX529"/>
      <c r="QY529"/>
      <c r="QZ529"/>
      <c r="RA529"/>
      <c r="RB529"/>
      <c r="RC529"/>
      <c r="RD529"/>
      <c r="RE529"/>
      <c r="RF529"/>
      <c r="RG529"/>
      <c r="RH529"/>
      <c r="RI529"/>
      <c r="RJ529"/>
      <c r="RK529"/>
      <c r="RL529"/>
      <c r="RM529"/>
      <c r="RN529"/>
      <c r="RO529"/>
      <c r="RP529"/>
      <c r="RQ529"/>
    </row>
    <row r="530" spans="1:485" s="40" customFormat="1" x14ac:dyDescent="0.2">
      <c r="A530" s="46" t="s">
        <v>797</v>
      </c>
      <c r="B530" s="47" t="s">
        <v>798</v>
      </c>
      <c r="C530" s="47" t="s">
        <v>353</v>
      </c>
      <c r="D530" s="47" t="s">
        <v>818</v>
      </c>
      <c r="E530" s="26">
        <v>9955133</v>
      </c>
      <c r="F530" s="131">
        <v>10412086</v>
      </c>
      <c r="G530" s="2">
        <f t="shared" si="17"/>
        <v>456953</v>
      </c>
      <c r="H530" s="44">
        <f t="shared" si="16"/>
        <v>4.5900000000000003E-2</v>
      </c>
      <c r="I530" s="200" t="s">
        <v>870</v>
      </c>
      <c r="J530" s="202" t="s">
        <v>870</v>
      </c>
      <c r="K530"/>
      <c r="L530"/>
      <c r="M530" s="47"/>
      <c r="N530" s="47"/>
      <c r="O530" s="47"/>
      <c r="P530" s="47"/>
      <c r="Q530" s="205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  <c r="JD530"/>
      <c r="JE530"/>
      <c r="JF530"/>
      <c r="JG530"/>
      <c r="JH530"/>
      <c r="JI530"/>
      <c r="JJ530"/>
      <c r="JK530"/>
      <c r="JL530"/>
      <c r="JM530"/>
      <c r="JN530"/>
      <c r="JO530"/>
      <c r="JP530"/>
      <c r="JQ530"/>
      <c r="JR530"/>
      <c r="JS530"/>
      <c r="JT530"/>
      <c r="JU530"/>
      <c r="JV530"/>
      <c r="JW530"/>
      <c r="JX530"/>
      <c r="JY530"/>
      <c r="JZ530"/>
      <c r="KA530"/>
      <c r="KB530"/>
      <c r="KC530"/>
      <c r="KD530"/>
      <c r="KE530"/>
      <c r="KF530"/>
      <c r="KG530"/>
      <c r="KH530"/>
      <c r="KI530"/>
      <c r="KJ530"/>
      <c r="KK530"/>
      <c r="KL530"/>
      <c r="KM530"/>
      <c r="KN530"/>
      <c r="KO530"/>
      <c r="KP530"/>
      <c r="KQ530"/>
      <c r="KR530"/>
      <c r="KS530"/>
      <c r="KT530"/>
      <c r="KU530"/>
      <c r="KV530"/>
      <c r="KW530"/>
      <c r="KX530"/>
      <c r="KY530"/>
      <c r="KZ530"/>
      <c r="LA530"/>
      <c r="LB530"/>
      <c r="LC530"/>
      <c r="LD530"/>
      <c r="LE530"/>
      <c r="LF530"/>
      <c r="LG530"/>
      <c r="LH530"/>
      <c r="LI530"/>
      <c r="LJ530"/>
      <c r="LK530"/>
      <c r="LL530"/>
      <c r="LM530"/>
      <c r="LN530"/>
      <c r="LO530"/>
      <c r="LP530"/>
      <c r="LQ530"/>
      <c r="LR530"/>
      <c r="LS530"/>
      <c r="LT530"/>
      <c r="LU530"/>
      <c r="LV530"/>
      <c r="LW530"/>
      <c r="LX530"/>
      <c r="LY530"/>
      <c r="LZ530"/>
      <c r="MA530"/>
      <c r="MB530"/>
      <c r="MC530"/>
      <c r="MD530"/>
      <c r="ME530"/>
      <c r="MF530"/>
      <c r="MG530"/>
      <c r="MH530"/>
      <c r="MI530"/>
      <c r="MJ530"/>
      <c r="MK530"/>
      <c r="ML530"/>
      <c r="MM530"/>
      <c r="MN530"/>
      <c r="MO530"/>
      <c r="MP530"/>
      <c r="MQ530"/>
      <c r="MR530"/>
      <c r="MS530"/>
      <c r="MT530"/>
      <c r="MU530"/>
      <c r="MV530"/>
      <c r="MW530"/>
      <c r="MX530"/>
      <c r="MY530"/>
      <c r="MZ530"/>
      <c r="NA530"/>
      <c r="NB530"/>
      <c r="NC530"/>
      <c r="ND530"/>
      <c r="NE530"/>
      <c r="NF530"/>
      <c r="NG530"/>
      <c r="NH530"/>
      <c r="NI530"/>
      <c r="NJ530"/>
      <c r="NK530"/>
      <c r="NL530"/>
      <c r="NM530"/>
      <c r="NN530"/>
      <c r="NO530"/>
      <c r="NP530"/>
      <c r="NQ530"/>
      <c r="NR530"/>
      <c r="NS530"/>
      <c r="NT530"/>
      <c r="NU530"/>
      <c r="NV530"/>
      <c r="NW530"/>
      <c r="NX530"/>
      <c r="NY530"/>
      <c r="NZ530"/>
      <c r="OA530"/>
      <c r="OB530"/>
      <c r="OC530"/>
      <c r="OD530"/>
      <c r="OE530"/>
      <c r="OF530"/>
      <c r="OG530"/>
      <c r="OH530"/>
      <c r="OI530"/>
      <c r="OJ530"/>
      <c r="OK530"/>
      <c r="OL530"/>
      <c r="OM530"/>
      <c r="ON530"/>
      <c r="OO530"/>
      <c r="OP530"/>
      <c r="OQ530"/>
      <c r="OR530"/>
      <c r="OS530"/>
      <c r="OT530"/>
      <c r="OU530"/>
      <c r="OV530"/>
      <c r="OW530"/>
      <c r="OX530"/>
      <c r="OY530"/>
      <c r="OZ530"/>
      <c r="PA530"/>
      <c r="PB530"/>
      <c r="PC530"/>
      <c r="PD530"/>
      <c r="PE530"/>
      <c r="PF530"/>
      <c r="PG530"/>
      <c r="PH530"/>
      <c r="PI530"/>
      <c r="PJ530"/>
      <c r="PK530"/>
      <c r="PL530"/>
      <c r="PM530"/>
      <c r="PN530"/>
      <c r="PO530"/>
      <c r="PP530"/>
      <c r="PQ530"/>
      <c r="PR530"/>
      <c r="PS530"/>
      <c r="PT530"/>
      <c r="PU530"/>
      <c r="PV530"/>
      <c r="PW530"/>
      <c r="PX530"/>
      <c r="PY530"/>
      <c r="PZ530"/>
      <c r="QA530"/>
      <c r="QB530"/>
      <c r="QC530"/>
      <c r="QD530"/>
      <c r="QE530"/>
      <c r="QF530"/>
      <c r="QG530"/>
      <c r="QH530"/>
      <c r="QI530"/>
      <c r="QJ530"/>
      <c r="QK530"/>
      <c r="QL530"/>
      <c r="QM530"/>
      <c r="QN530"/>
      <c r="QO530"/>
      <c r="QP530"/>
      <c r="QQ530"/>
      <c r="QR530"/>
      <c r="QS530"/>
      <c r="QT530"/>
      <c r="QU530"/>
      <c r="QV530"/>
      <c r="QW530"/>
      <c r="QX530"/>
      <c r="QY530"/>
      <c r="QZ530"/>
      <c r="RA530"/>
      <c r="RB530"/>
      <c r="RC530"/>
      <c r="RD530"/>
      <c r="RE530"/>
      <c r="RF530"/>
      <c r="RG530"/>
      <c r="RH530"/>
      <c r="RI530"/>
      <c r="RJ530"/>
      <c r="RK530"/>
      <c r="RL530"/>
      <c r="RM530"/>
      <c r="RN530"/>
      <c r="RO530"/>
      <c r="RP530"/>
      <c r="RQ530"/>
    </row>
    <row r="531" spans="1:485" s="40" customFormat="1" x14ac:dyDescent="0.2">
      <c r="A531" s="46" t="s">
        <v>797</v>
      </c>
      <c r="B531" s="47" t="s">
        <v>798</v>
      </c>
      <c r="C531" s="47" t="s">
        <v>369</v>
      </c>
      <c r="D531" s="47" t="s">
        <v>750</v>
      </c>
      <c r="E531" s="26">
        <v>1875138</v>
      </c>
      <c r="F531" s="131">
        <v>1965031</v>
      </c>
      <c r="G531" s="2">
        <f t="shared" si="17"/>
        <v>89893</v>
      </c>
      <c r="H531" s="44">
        <f t="shared" si="16"/>
        <v>4.7899999999999998E-2</v>
      </c>
      <c r="I531" s="200" t="s">
        <v>870</v>
      </c>
      <c r="J531" s="202" t="s">
        <v>870</v>
      </c>
      <c r="K531"/>
      <c r="L531"/>
      <c r="M531" s="47"/>
      <c r="N531" s="47"/>
      <c r="O531" s="47"/>
      <c r="P531" s="47"/>
      <c r="Q531" s="205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  <c r="JD531"/>
      <c r="JE531"/>
      <c r="JF531"/>
      <c r="JG531"/>
      <c r="JH531"/>
      <c r="JI531"/>
      <c r="JJ531"/>
      <c r="JK531"/>
      <c r="JL531"/>
      <c r="JM531"/>
      <c r="JN531"/>
      <c r="JO531"/>
      <c r="JP531"/>
      <c r="JQ531"/>
      <c r="JR531"/>
      <c r="JS531"/>
      <c r="JT531"/>
      <c r="JU531"/>
      <c r="JV531"/>
      <c r="JW531"/>
      <c r="JX531"/>
      <c r="JY531"/>
      <c r="JZ531"/>
      <c r="KA531"/>
      <c r="KB531"/>
      <c r="KC531"/>
      <c r="KD531"/>
      <c r="KE531"/>
      <c r="KF531"/>
      <c r="KG531"/>
      <c r="KH531"/>
      <c r="KI531"/>
      <c r="KJ531"/>
      <c r="KK531"/>
      <c r="KL531"/>
      <c r="KM531"/>
      <c r="KN531"/>
      <c r="KO531"/>
      <c r="KP531"/>
      <c r="KQ531"/>
      <c r="KR531"/>
      <c r="KS531"/>
      <c r="KT531"/>
      <c r="KU531"/>
      <c r="KV531"/>
      <c r="KW531"/>
      <c r="KX531"/>
      <c r="KY531"/>
      <c r="KZ531"/>
      <c r="LA531"/>
      <c r="LB531"/>
      <c r="LC531"/>
      <c r="LD531"/>
      <c r="LE531"/>
      <c r="LF531"/>
      <c r="LG531"/>
      <c r="LH531"/>
      <c r="LI531"/>
      <c r="LJ531"/>
      <c r="LK531"/>
      <c r="LL531"/>
      <c r="LM531"/>
      <c r="LN531"/>
      <c r="LO531"/>
      <c r="LP531"/>
      <c r="LQ531"/>
      <c r="LR531"/>
      <c r="LS531"/>
      <c r="LT531"/>
      <c r="LU531"/>
      <c r="LV531"/>
      <c r="LW531"/>
      <c r="LX531"/>
      <c r="LY531"/>
      <c r="LZ531"/>
      <c r="MA531"/>
      <c r="MB531"/>
      <c r="MC531"/>
      <c r="MD531"/>
      <c r="ME531"/>
      <c r="MF531"/>
      <c r="MG531"/>
      <c r="MH531"/>
      <c r="MI531"/>
      <c r="MJ531"/>
      <c r="MK531"/>
      <c r="ML531"/>
      <c r="MM531"/>
      <c r="MN531"/>
      <c r="MO531"/>
      <c r="MP531"/>
      <c r="MQ531"/>
      <c r="MR531"/>
      <c r="MS531"/>
      <c r="MT531"/>
      <c r="MU531"/>
      <c r="MV531"/>
      <c r="MW531"/>
      <c r="MX531"/>
      <c r="MY531"/>
      <c r="MZ531"/>
      <c r="NA531"/>
      <c r="NB531"/>
      <c r="NC531"/>
      <c r="ND531"/>
      <c r="NE531"/>
      <c r="NF531"/>
      <c r="NG531"/>
      <c r="NH531"/>
      <c r="NI531"/>
      <c r="NJ531"/>
      <c r="NK531"/>
      <c r="NL531"/>
      <c r="NM531"/>
      <c r="NN531"/>
      <c r="NO531"/>
      <c r="NP531"/>
      <c r="NQ531"/>
      <c r="NR531"/>
      <c r="NS531"/>
      <c r="NT531"/>
      <c r="NU531"/>
      <c r="NV531"/>
      <c r="NW531"/>
      <c r="NX531"/>
      <c r="NY531"/>
      <c r="NZ531"/>
      <c r="OA531"/>
      <c r="OB531"/>
      <c r="OC531"/>
      <c r="OD531"/>
      <c r="OE531"/>
      <c r="OF531"/>
      <c r="OG531"/>
      <c r="OH531"/>
      <c r="OI531"/>
      <c r="OJ531"/>
      <c r="OK531"/>
      <c r="OL531"/>
      <c r="OM531"/>
      <c r="ON531"/>
      <c r="OO531"/>
      <c r="OP531"/>
      <c r="OQ531"/>
      <c r="OR531"/>
      <c r="OS531"/>
      <c r="OT531"/>
      <c r="OU531"/>
      <c r="OV531"/>
      <c r="OW531"/>
      <c r="OX531"/>
      <c r="OY531"/>
      <c r="OZ531"/>
      <c r="PA531"/>
      <c r="PB531"/>
      <c r="PC531"/>
      <c r="PD531"/>
      <c r="PE531"/>
      <c r="PF531"/>
      <c r="PG531"/>
      <c r="PH531"/>
      <c r="PI531"/>
      <c r="PJ531"/>
      <c r="PK531"/>
      <c r="PL531"/>
      <c r="PM531"/>
      <c r="PN531"/>
      <c r="PO531"/>
      <c r="PP531"/>
      <c r="PQ531"/>
      <c r="PR531"/>
      <c r="PS531"/>
      <c r="PT531"/>
      <c r="PU531"/>
      <c r="PV531"/>
      <c r="PW531"/>
      <c r="PX531"/>
      <c r="PY531"/>
      <c r="PZ531"/>
      <c r="QA531"/>
      <c r="QB531"/>
      <c r="QC531"/>
      <c r="QD531"/>
      <c r="QE531"/>
      <c r="QF531"/>
      <c r="QG531"/>
      <c r="QH531"/>
      <c r="QI531"/>
      <c r="QJ531"/>
      <c r="QK531"/>
      <c r="QL531"/>
      <c r="QM531"/>
      <c r="QN531"/>
      <c r="QO531"/>
      <c r="QP531"/>
      <c r="QQ531"/>
      <c r="QR531"/>
      <c r="QS531"/>
      <c r="QT531"/>
      <c r="QU531"/>
      <c r="QV531"/>
      <c r="QW531"/>
      <c r="QX531"/>
      <c r="QY531"/>
      <c r="QZ531"/>
      <c r="RA531"/>
      <c r="RB531"/>
      <c r="RC531"/>
      <c r="RD531"/>
      <c r="RE531"/>
      <c r="RF531"/>
      <c r="RG531"/>
      <c r="RH531"/>
      <c r="RI531"/>
      <c r="RJ531"/>
      <c r="RK531"/>
      <c r="RL531"/>
      <c r="RM531"/>
      <c r="RN531"/>
      <c r="RO531"/>
      <c r="RP531"/>
      <c r="RQ531"/>
    </row>
    <row r="532" spans="1:485" s="40" customFormat="1" x14ac:dyDescent="0.2">
      <c r="A532" s="46" t="s">
        <v>819</v>
      </c>
      <c r="B532" s="47" t="s">
        <v>820</v>
      </c>
      <c r="C532" s="47" t="s">
        <v>26</v>
      </c>
      <c r="D532" s="47" t="s">
        <v>821</v>
      </c>
      <c r="E532" s="26">
        <v>1682523</v>
      </c>
      <c r="F532" s="131">
        <v>1521313</v>
      </c>
      <c r="G532" s="2">
        <f t="shared" si="17"/>
        <v>-161210</v>
      </c>
      <c r="H532" s="44">
        <f t="shared" si="16"/>
        <v>-9.5799999999999996E-2</v>
      </c>
      <c r="I532" s="200" t="s">
        <v>870</v>
      </c>
      <c r="J532" s="202" t="s">
        <v>870</v>
      </c>
      <c r="K532"/>
      <c r="L532"/>
      <c r="M532" s="47"/>
      <c r="N532" s="47"/>
      <c r="O532" s="47"/>
      <c r="P532" s="47"/>
      <c r="Q532" s="205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  <c r="JD532"/>
      <c r="JE532"/>
      <c r="JF532"/>
      <c r="JG532"/>
      <c r="JH532"/>
      <c r="JI532"/>
      <c r="JJ532"/>
      <c r="JK532"/>
      <c r="JL532"/>
      <c r="JM532"/>
      <c r="JN532"/>
      <c r="JO532"/>
      <c r="JP532"/>
      <c r="JQ532"/>
      <c r="JR532"/>
      <c r="JS532"/>
      <c r="JT532"/>
      <c r="JU532"/>
      <c r="JV532"/>
      <c r="JW532"/>
      <c r="JX532"/>
      <c r="JY532"/>
      <c r="JZ532"/>
      <c r="KA532"/>
      <c r="KB532"/>
      <c r="KC532"/>
      <c r="KD532"/>
      <c r="KE532"/>
      <c r="KF532"/>
      <c r="KG532"/>
      <c r="KH532"/>
      <c r="KI532"/>
      <c r="KJ532"/>
      <c r="KK532"/>
      <c r="KL532"/>
      <c r="KM532"/>
      <c r="KN532"/>
      <c r="KO532"/>
      <c r="KP532"/>
      <c r="KQ532"/>
      <c r="KR532"/>
      <c r="KS532"/>
      <c r="KT532"/>
      <c r="KU532"/>
      <c r="KV532"/>
      <c r="KW532"/>
      <c r="KX532"/>
      <c r="KY532"/>
      <c r="KZ532"/>
      <c r="LA532"/>
      <c r="LB532"/>
      <c r="LC532"/>
      <c r="LD532"/>
      <c r="LE532"/>
      <c r="LF532"/>
      <c r="LG532"/>
      <c r="LH532"/>
      <c r="LI532"/>
      <c r="LJ532"/>
      <c r="LK532"/>
      <c r="LL532"/>
      <c r="LM532"/>
      <c r="LN532"/>
      <c r="LO532"/>
      <c r="LP532"/>
      <c r="LQ532"/>
      <c r="LR532"/>
      <c r="LS532"/>
      <c r="LT532"/>
      <c r="LU532"/>
      <c r="LV532"/>
      <c r="LW532"/>
      <c r="LX532"/>
      <c r="LY532"/>
      <c r="LZ532"/>
      <c r="MA532"/>
      <c r="MB532"/>
      <c r="MC532"/>
      <c r="MD532"/>
      <c r="ME532"/>
      <c r="MF532"/>
      <c r="MG532"/>
      <c r="MH532"/>
      <c r="MI532"/>
      <c r="MJ532"/>
      <c r="MK532"/>
      <c r="ML532"/>
      <c r="MM532"/>
      <c r="MN532"/>
      <c r="MO532"/>
      <c r="MP532"/>
      <c r="MQ532"/>
      <c r="MR532"/>
      <c r="MS532"/>
      <c r="MT532"/>
      <c r="MU532"/>
      <c r="MV532"/>
      <c r="MW532"/>
      <c r="MX532"/>
      <c r="MY532"/>
      <c r="MZ532"/>
      <c r="NA532"/>
      <c r="NB532"/>
      <c r="NC532"/>
      <c r="ND532"/>
      <c r="NE532"/>
      <c r="NF532"/>
      <c r="NG532"/>
      <c r="NH532"/>
      <c r="NI532"/>
      <c r="NJ532"/>
      <c r="NK532"/>
      <c r="NL532"/>
      <c r="NM532"/>
      <c r="NN532"/>
      <c r="NO532"/>
      <c r="NP532"/>
      <c r="NQ532"/>
      <c r="NR532"/>
      <c r="NS532"/>
      <c r="NT532"/>
      <c r="NU532"/>
      <c r="NV532"/>
      <c r="NW532"/>
      <c r="NX532"/>
      <c r="NY532"/>
      <c r="NZ532"/>
      <c r="OA532"/>
      <c r="OB532"/>
      <c r="OC532"/>
      <c r="OD532"/>
      <c r="OE532"/>
      <c r="OF532"/>
      <c r="OG532"/>
      <c r="OH532"/>
      <c r="OI532"/>
      <c r="OJ532"/>
      <c r="OK532"/>
      <c r="OL532"/>
      <c r="OM532"/>
      <c r="ON532"/>
      <c r="OO532"/>
      <c r="OP532"/>
      <c r="OQ532"/>
      <c r="OR532"/>
      <c r="OS532"/>
      <c r="OT532"/>
      <c r="OU532"/>
      <c r="OV532"/>
      <c r="OW532"/>
      <c r="OX532"/>
      <c r="OY532"/>
      <c r="OZ532"/>
      <c r="PA532"/>
      <c r="PB532"/>
      <c r="PC532"/>
      <c r="PD532"/>
      <c r="PE532"/>
      <c r="PF532"/>
      <c r="PG532"/>
      <c r="PH532"/>
      <c r="PI532"/>
      <c r="PJ532"/>
      <c r="PK532"/>
      <c r="PL532"/>
      <c r="PM532"/>
      <c r="PN532"/>
      <c r="PO532"/>
      <c r="PP532"/>
      <c r="PQ532"/>
      <c r="PR532"/>
      <c r="PS532"/>
      <c r="PT532"/>
      <c r="PU532"/>
      <c r="PV532"/>
      <c r="PW532"/>
      <c r="PX532"/>
      <c r="PY532"/>
      <c r="PZ532"/>
      <c r="QA532"/>
      <c r="QB532"/>
      <c r="QC532"/>
      <c r="QD532"/>
      <c r="QE532"/>
      <c r="QF532"/>
      <c r="QG532"/>
      <c r="QH532"/>
      <c r="QI532"/>
      <c r="QJ532"/>
      <c r="QK532"/>
      <c r="QL532"/>
      <c r="QM532"/>
      <c r="QN532"/>
      <c r="QO532"/>
      <c r="QP532"/>
      <c r="QQ532"/>
      <c r="QR532"/>
      <c r="QS532"/>
      <c r="QT532"/>
      <c r="QU532"/>
      <c r="QV532"/>
      <c r="QW532"/>
      <c r="QX532"/>
      <c r="QY532"/>
      <c r="QZ532"/>
      <c r="RA532"/>
      <c r="RB532"/>
      <c r="RC532"/>
      <c r="RD532"/>
      <c r="RE532"/>
      <c r="RF532"/>
      <c r="RG532"/>
      <c r="RH532"/>
      <c r="RI532"/>
      <c r="RJ532"/>
      <c r="RK532"/>
      <c r="RL532"/>
      <c r="RM532"/>
      <c r="RN532"/>
      <c r="RO532"/>
      <c r="RP532"/>
      <c r="RQ532"/>
    </row>
    <row r="533" spans="1:485" s="40" customFormat="1" x14ac:dyDescent="0.2">
      <c r="A533" s="46" t="s">
        <v>819</v>
      </c>
      <c r="B533" s="47" t="s">
        <v>820</v>
      </c>
      <c r="C533" s="47" t="s">
        <v>233</v>
      </c>
      <c r="D533" s="47" t="s">
        <v>822</v>
      </c>
      <c r="E533" s="26">
        <v>11567229</v>
      </c>
      <c r="F533" s="131">
        <v>12199418</v>
      </c>
      <c r="G533" s="2">
        <f t="shared" si="17"/>
        <v>632189</v>
      </c>
      <c r="H533" s="44">
        <f t="shared" si="16"/>
        <v>5.4699999999999999E-2</v>
      </c>
      <c r="I533" s="200" t="s">
        <v>870</v>
      </c>
      <c r="J533" s="202" t="s">
        <v>870</v>
      </c>
      <c r="K533"/>
      <c r="L533"/>
      <c r="M533" s="47"/>
      <c r="N533" s="47"/>
      <c r="O533" s="47"/>
      <c r="P533" s="47"/>
      <c r="Q533" s="205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  <c r="JD533"/>
      <c r="JE533"/>
      <c r="JF533"/>
      <c r="JG533"/>
      <c r="JH533"/>
      <c r="JI533"/>
      <c r="JJ533"/>
      <c r="JK533"/>
      <c r="JL533"/>
      <c r="JM533"/>
      <c r="JN533"/>
      <c r="JO533"/>
      <c r="JP533"/>
      <c r="JQ533"/>
      <c r="JR533"/>
      <c r="JS533"/>
      <c r="JT533"/>
      <c r="JU533"/>
      <c r="JV533"/>
      <c r="JW533"/>
      <c r="JX533"/>
      <c r="JY533"/>
      <c r="JZ533"/>
      <c r="KA533"/>
      <c r="KB533"/>
      <c r="KC533"/>
      <c r="KD533"/>
      <c r="KE533"/>
      <c r="KF533"/>
      <c r="KG533"/>
      <c r="KH533"/>
      <c r="KI533"/>
      <c r="KJ533"/>
      <c r="KK533"/>
      <c r="KL533"/>
      <c r="KM533"/>
      <c r="KN533"/>
      <c r="KO533"/>
      <c r="KP533"/>
      <c r="KQ533"/>
      <c r="KR533"/>
      <c r="KS533"/>
      <c r="KT533"/>
      <c r="KU533"/>
      <c r="KV533"/>
      <c r="KW533"/>
      <c r="KX533"/>
      <c r="KY533"/>
      <c r="KZ533"/>
      <c r="LA533"/>
      <c r="LB533"/>
      <c r="LC533"/>
      <c r="LD533"/>
      <c r="LE533"/>
      <c r="LF533"/>
      <c r="LG533"/>
      <c r="LH533"/>
      <c r="LI533"/>
      <c r="LJ533"/>
      <c r="LK533"/>
      <c r="LL533"/>
      <c r="LM533"/>
      <c r="LN533"/>
      <c r="LO533"/>
      <c r="LP533"/>
      <c r="LQ533"/>
      <c r="LR533"/>
      <c r="LS533"/>
      <c r="LT533"/>
      <c r="LU533"/>
      <c r="LV533"/>
      <c r="LW533"/>
      <c r="LX533"/>
      <c r="LY533"/>
      <c r="LZ533"/>
      <c r="MA533"/>
      <c r="MB533"/>
      <c r="MC533"/>
      <c r="MD533"/>
      <c r="ME533"/>
      <c r="MF533"/>
      <c r="MG533"/>
      <c r="MH533"/>
      <c r="MI533"/>
      <c r="MJ533"/>
      <c r="MK533"/>
      <c r="ML533"/>
      <c r="MM533"/>
      <c r="MN533"/>
      <c r="MO533"/>
      <c r="MP533"/>
      <c r="MQ533"/>
      <c r="MR533"/>
      <c r="MS533"/>
      <c r="MT533"/>
      <c r="MU533"/>
      <c r="MV533"/>
      <c r="MW533"/>
      <c r="MX533"/>
      <c r="MY533"/>
      <c r="MZ533"/>
      <c r="NA533"/>
      <c r="NB533"/>
      <c r="NC533"/>
      <c r="ND533"/>
      <c r="NE533"/>
      <c r="NF533"/>
      <c r="NG533"/>
      <c r="NH533"/>
      <c r="NI533"/>
      <c r="NJ533"/>
      <c r="NK533"/>
      <c r="NL533"/>
      <c r="NM533"/>
      <c r="NN533"/>
      <c r="NO533"/>
      <c r="NP533"/>
      <c r="NQ533"/>
      <c r="NR533"/>
      <c r="NS533"/>
      <c r="NT533"/>
      <c r="NU533"/>
      <c r="NV533"/>
      <c r="NW533"/>
      <c r="NX533"/>
      <c r="NY533"/>
      <c r="NZ533"/>
      <c r="OA533"/>
      <c r="OB533"/>
      <c r="OC533"/>
      <c r="OD533"/>
      <c r="OE533"/>
      <c r="OF533"/>
      <c r="OG533"/>
      <c r="OH533"/>
      <c r="OI533"/>
      <c r="OJ533"/>
      <c r="OK533"/>
      <c r="OL533"/>
      <c r="OM533"/>
      <c r="ON533"/>
      <c r="OO533"/>
      <c r="OP533"/>
      <c r="OQ533"/>
      <c r="OR533"/>
      <c r="OS533"/>
      <c r="OT533"/>
      <c r="OU533"/>
      <c r="OV533"/>
      <c r="OW533"/>
      <c r="OX533"/>
      <c r="OY533"/>
      <c r="OZ533"/>
      <c r="PA533"/>
      <c r="PB533"/>
      <c r="PC533"/>
      <c r="PD533"/>
      <c r="PE533"/>
      <c r="PF533"/>
      <c r="PG533"/>
      <c r="PH533"/>
      <c r="PI533"/>
      <c r="PJ533"/>
      <c r="PK533"/>
      <c r="PL533"/>
      <c r="PM533"/>
      <c r="PN533"/>
      <c r="PO533"/>
      <c r="PP533"/>
      <c r="PQ533"/>
      <c r="PR533"/>
      <c r="PS533"/>
      <c r="PT533"/>
      <c r="PU533"/>
      <c r="PV533"/>
      <c r="PW533"/>
      <c r="PX533"/>
      <c r="PY533"/>
      <c r="PZ533"/>
      <c r="QA533"/>
      <c r="QB533"/>
      <c r="QC533"/>
      <c r="QD533"/>
      <c r="QE533"/>
      <c r="QF533"/>
      <c r="QG533"/>
      <c r="QH533"/>
      <c r="QI533"/>
      <c r="QJ533"/>
      <c r="QK533"/>
      <c r="QL533"/>
      <c r="QM533"/>
      <c r="QN533"/>
      <c r="QO533"/>
      <c r="QP533"/>
      <c r="QQ533"/>
      <c r="QR533"/>
      <c r="QS533"/>
      <c r="QT533"/>
      <c r="QU533"/>
      <c r="QV533"/>
      <c r="QW533"/>
      <c r="QX533"/>
      <c r="QY533"/>
      <c r="QZ533"/>
      <c r="RA533"/>
      <c r="RB533"/>
      <c r="RC533"/>
      <c r="RD533"/>
      <c r="RE533"/>
      <c r="RF533"/>
      <c r="RG533"/>
      <c r="RH533"/>
      <c r="RI533"/>
      <c r="RJ533"/>
      <c r="RK533"/>
      <c r="RL533"/>
      <c r="RM533"/>
      <c r="RN533"/>
      <c r="RO533"/>
      <c r="RP533"/>
      <c r="RQ533"/>
    </row>
    <row r="534" spans="1:485" s="40" customFormat="1" x14ac:dyDescent="0.2">
      <c r="A534" s="46" t="s">
        <v>819</v>
      </c>
      <c r="B534" s="47" t="s">
        <v>820</v>
      </c>
      <c r="C534" s="47" t="s">
        <v>41</v>
      </c>
      <c r="D534" s="47" t="s">
        <v>823</v>
      </c>
      <c r="E534" s="26">
        <v>8923851</v>
      </c>
      <c r="F534" s="131">
        <v>9365549</v>
      </c>
      <c r="G534" s="2">
        <f t="shared" si="17"/>
        <v>441698</v>
      </c>
      <c r="H534" s="44">
        <f t="shared" si="16"/>
        <v>4.9500000000000002E-2</v>
      </c>
      <c r="I534" s="200" t="s">
        <v>870</v>
      </c>
      <c r="J534" s="202" t="s">
        <v>870</v>
      </c>
      <c r="K534"/>
      <c r="L534"/>
      <c r="M534" s="47"/>
      <c r="N534" s="47"/>
      <c r="O534" s="47"/>
      <c r="P534" s="47"/>
      <c r="Q534" s="205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  <c r="JD534"/>
      <c r="JE534"/>
      <c r="JF534"/>
      <c r="JG534"/>
      <c r="JH534"/>
      <c r="JI534"/>
      <c r="JJ534"/>
      <c r="JK534"/>
      <c r="JL534"/>
      <c r="JM534"/>
      <c r="JN534"/>
      <c r="JO534"/>
      <c r="JP534"/>
      <c r="JQ534"/>
      <c r="JR534"/>
      <c r="JS534"/>
      <c r="JT534"/>
      <c r="JU534"/>
      <c r="JV534"/>
      <c r="JW534"/>
      <c r="JX534"/>
      <c r="JY534"/>
      <c r="JZ534"/>
      <c r="KA534"/>
      <c r="KB534"/>
      <c r="KC534"/>
      <c r="KD534"/>
      <c r="KE534"/>
      <c r="KF534"/>
      <c r="KG534"/>
      <c r="KH534"/>
      <c r="KI534"/>
      <c r="KJ534"/>
      <c r="KK534"/>
      <c r="KL534"/>
      <c r="KM534"/>
      <c r="KN534"/>
      <c r="KO534"/>
      <c r="KP534"/>
      <c r="KQ534"/>
      <c r="KR534"/>
      <c r="KS534"/>
      <c r="KT534"/>
      <c r="KU534"/>
      <c r="KV534"/>
      <c r="KW534"/>
      <c r="KX534"/>
      <c r="KY534"/>
      <c r="KZ534"/>
      <c r="LA534"/>
      <c r="LB534"/>
      <c r="LC534"/>
      <c r="LD534"/>
      <c r="LE534"/>
      <c r="LF534"/>
      <c r="LG534"/>
      <c r="LH534"/>
      <c r="LI534"/>
      <c r="LJ534"/>
      <c r="LK534"/>
      <c r="LL534"/>
      <c r="LM534"/>
      <c r="LN534"/>
      <c r="LO534"/>
      <c r="LP534"/>
      <c r="LQ534"/>
      <c r="LR534"/>
      <c r="LS534"/>
      <c r="LT534"/>
      <c r="LU534"/>
      <c r="LV534"/>
      <c r="LW534"/>
      <c r="LX534"/>
      <c r="LY534"/>
      <c r="LZ534"/>
      <c r="MA534"/>
      <c r="MB534"/>
      <c r="MC534"/>
      <c r="MD534"/>
      <c r="ME534"/>
      <c r="MF534"/>
      <c r="MG534"/>
      <c r="MH534"/>
      <c r="MI534"/>
      <c r="MJ534"/>
      <c r="MK534"/>
      <c r="ML534"/>
      <c r="MM534"/>
      <c r="MN534"/>
      <c r="MO534"/>
      <c r="MP534"/>
      <c r="MQ534"/>
      <c r="MR534"/>
      <c r="MS534"/>
      <c r="MT534"/>
      <c r="MU534"/>
      <c r="MV534"/>
      <c r="MW534"/>
      <c r="MX534"/>
      <c r="MY534"/>
      <c r="MZ534"/>
      <c r="NA534"/>
      <c r="NB534"/>
      <c r="NC534"/>
      <c r="ND534"/>
      <c r="NE534"/>
      <c r="NF534"/>
      <c r="NG534"/>
      <c r="NH534"/>
      <c r="NI534"/>
      <c r="NJ534"/>
      <c r="NK534"/>
      <c r="NL534"/>
      <c r="NM534"/>
      <c r="NN534"/>
      <c r="NO534"/>
      <c r="NP534"/>
      <c r="NQ534"/>
      <c r="NR534"/>
      <c r="NS534"/>
      <c r="NT534"/>
      <c r="NU534"/>
      <c r="NV534"/>
      <c r="NW534"/>
      <c r="NX534"/>
      <c r="NY534"/>
      <c r="NZ534"/>
      <c r="OA534"/>
      <c r="OB534"/>
      <c r="OC534"/>
      <c r="OD534"/>
      <c r="OE534"/>
      <c r="OF534"/>
      <c r="OG534"/>
      <c r="OH534"/>
      <c r="OI534"/>
      <c r="OJ534"/>
      <c r="OK534"/>
      <c r="OL534"/>
      <c r="OM534"/>
      <c r="ON534"/>
      <c r="OO534"/>
      <c r="OP534"/>
      <c r="OQ534"/>
      <c r="OR534"/>
      <c r="OS534"/>
      <c r="OT534"/>
      <c r="OU534"/>
      <c r="OV534"/>
      <c r="OW534"/>
      <c r="OX534"/>
      <c r="OY534"/>
      <c r="OZ534"/>
      <c r="PA534"/>
      <c r="PB534"/>
      <c r="PC534"/>
      <c r="PD534"/>
      <c r="PE534"/>
      <c r="PF534"/>
      <c r="PG534"/>
      <c r="PH534"/>
      <c r="PI534"/>
      <c r="PJ534"/>
      <c r="PK534"/>
      <c r="PL534"/>
      <c r="PM534"/>
      <c r="PN534"/>
      <c r="PO534"/>
      <c r="PP534"/>
      <c r="PQ534"/>
      <c r="PR534"/>
      <c r="PS534"/>
      <c r="PT534"/>
      <c r="PU534"/>
      <c r="PV534"/>
      <c r="PW534"/>
      <c r="PX534"/>
      <c r="PY534"/>
      <c r="PZ534"/>
      <c r="QA534"/>
      <c r="QB534"/>
      <c r="QC534"/>
      <c r="QD534"/>
      <c r="QE534"/>
      <c r="QF534"/>
      <c r="QG534"/>
      <c r="QH534"/>
      <c r="QI534"/>
      <c r="QJ534"/>
      <c r="QK534"/>
      <c r="QL534"/>
      <c r="QM534"/>
      <c r="QN534"/>
      <c r="QO534"/>
      <c r="QP534"/>
      <c r="QQ534"/>
      <c r="QR534"/>
      <c r="QS534"/>
      <c r="QT534"/>
      <c r="QU534"/>
      <c r="QV534"/>
      <c r="QW534"/>
      <c r="QX534"/>
      <c r="QY534"/>
      <c r="QZ534"/>
      <c r="RA534"/>
      <c r="RB534"/>
      <c r="RC534"/>
      <c r="RD534"/>
      <c r="RE534"/>
      <c r="RF534"/>
      <c r="RG534"/>
      <c r="RH534"/>
      <c r="RI534"/>
      <c r="RJ534"/>
      <c r="RK534"/>
      <c r="RL534"/>
      <c r="RM534"/>
      <c r="RN534"/>
      <c r="RO534"/>
      <c r="RP534"/>
      <c r="RQ534"/>
    </row>
    <row r="535" spans="1:485" s="40" customFormat="1" x14ac:dyDescent="0.2">
      <c r="A535" s="46" t="s">
        <v>819</v>
      </c>
      <c r="B535" s="47" t="s">
        <v>820</v>
      </c>
      <c r="C535" s="47" t="s">
        <v>824</v>
      </c>
      <c r="D535" s="47" t="s">
        <v>825</v>
      </c>
      <c r="E535" s="26">
        <v>1839693</v>
      </c>
      <c r="F535" s="131">
        <v>1972456</v>
      </c>
      <c r="G535" s="2">
        <f t="shared" si="17"/>
        <v>132763</v>
      </c>
      <c r="H535" s="44">
        <f t="shared" si="16"/>
        <v>7.22E-2</v>
      </c>
      <c r="I535" s="200" t="s">
        <v>870</v>
      </c>
      <c r="J535" s="202" t="s">
        <v>870</v>
      </c>
      <c r="K535"/>
      <c r="L535"/>
      <c r="M535" s="47"/>
      <c r="N535" s="47"/>
      <c r="O535" s="47"/>
      <c r="P535" s="47"/>
      <c r="Q535" s="20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  <c r="JD535"/>
      <c r="JE535"/>
      <c r="JF535"/>
      <c r="JG535"/>
      <c r="JH535"/>
      <c r="JI535"/>
      <c r="JJ535"/>
      <c r="JK535"/>
      <c r="JL535"/>
      <c r="JM535"/>
      <c r="JN535"/>
      <c r="JO535"/>
      <c r="JP535"/>
      <c r="JQ535"/>
      <c r="JR535"/>
      <c r="JS535"/>
      <c r="JT535"/>
      <c r="JU535"/>
      <c r="JV535"/>
      <c r="JW535"/>
      <c r="JX535"/>
      <c r="JY535"/>
      <c r="JZ535"/>
      <c r="KA535"/>
      <c r="KB535"/>
      <c r="KC535"/>
      <c r="KD535"/>
      <c r="KE535"/>
      <c r="KF535"/>
      <c r="KG535"/>
      <c r="KH535"/>
      <c r="KI535"/>
      <c r="KJ535"/>
      <c r="KK535"/>
      <c r="KL535"/>
      <c r="KM535"/>
      <c r="KN535"/>
      <c r="KO535"/>
      <c r="KP535"/>
      <c r="KQ535"/>
      <c r="KR535"/>
      <c r="KS535"/>
      <c r="KT535"/>
      <c r="KU535"/>
      <c r="KV535"/>
      <c r="KW535"/>
      <c r="KX535"/>
      <c r="KY535"/>
      <c r="KZ535"/>
      <c r="LA535"/>
      <c r="LB535"/>
      <c r="LC535"/>
      <c r="LD535"/>
      <c r="LE535"/>
      <c r="LF535"/>
      <c r="LG535"/>
      <c r="LH535"/>
      <c r="LI535"/>
      <c r="LJ535"/>
      <c r="LK535"/>
      <c r="LL535"/>
      <c r="LM535"/>
      <c r="LN535"/>
      <c r="LO535"/>
      <c r="LP535"/>
      <c r="LQ535"/>
      <c r="LR535"/>
      <c r="LS535"/>
      <c r="LT535"/>
      <c r="LU535"/>
      <c r="LV535"/>
      <c r="LW535"/>
      <c r="LX535"/>
      <c r="LY535"/>
      <c r="LZ535"/>
      <c r="MA535"/>
      <c r="MB535"/>
      <c r="MC535"/>
      <c r="MD535"/>
      <c r="ME535"/>
      <c r="MF535"/>
      <c r="MG535"/>
      <c r="MH535"/>
      <c r="MI535"/>
      <c r="MJ535"/>
      <c r="MK535"/>
      <c r="ML535"/>
      <c r="MM535"/>
      <c r="MN535"/>
      <c r="MO535"/>
      <c r="MP535"/>
      <c r="MQ535"/>
      <c r="MR535"/>
      <c r="MS535"/>
      <c r="MT535"/>
      <c r="MU535"/>
      <c r="MV535"/>
      <c r="MW535"/>
      <c r="MX535"/>
      <c r="MY535"/>
      <c r="MZ535"/>
      <c r="NA535"/>
      <c r="NB535"/>
      <c r="NC535"/>
      <c r="ND535"/>
      <c r="NE535"/>
      <c r="NF535"/>
      <c r="NG535"/>
      <c r="NH535"/>
      <c r="NI535"/>
      <c r="NJ535"/>
      <c r="NK535"/>
      <c r="NL535"/>
      <c r="NM535"/>
      <c r="NN535"/>
      <c r="NO535"/>
      <c r="NP535"/>
      <c r="NQ535"/>
      <c r="NR535"/>
      <c r="NS535"/>
      <c r="NT535"/>
      <c r="NU535"/>
      <c r="NV535"/>
      <c r="NW535"/>
      <c r="NX535"/>
      <c r="NY535"/>
      <c r="NZ535"/>
      <c r="OA535"/>
      <c r="OB535"/>
      <c r="OC535"/>
      <c r="OD535"/>
      <c r="OE535"/>
      <c r="OF535"/>
      <c r="OG535"/>
      <c r="OH535"/>
      <c r="OI535"/>
      <c r="OJ535"/>
      <c r="OK535"/>
      <c r="OL535"/>
      <c r="OM535"/>
      <c r="ON535"/>
      <c r="OO535"/>
      <c r="OP535"/>
      <c r="OQ535"/>
      <c r="OR535"/>
      <c r="OS535"/>
      <c r="OT535"/>
      <c r="OU535"/>
      <c r="OV535"/>
      <c r="OW535"/>
      <c r="OX535"/>
      <c r="OY535"/>
      <c r="OZ535"/>
      <c r="PA535"/>
      <c r="PB535"/>
      <c r="PC535"/>
      <c r="PD535"/>
      <c r="PE535"/>
      <c r="PF535"/>
      <c r="PG535"/>
      <c r="PH535"/>
      <c r="PI535"/>
      <c r="PJ535"/>
      <c r="PK535"/>
      <c r="PL535"/>
      <c r="PM535"/>
      <c r="PN535"/>
      <c r="PO535"/>
      <c r="PP535"/>
      <c r="PQ535"/>
      <c r="PR535"/>
      <c r="PS535"/>
      <c r="PT535"/>
      <c r="PU535"/>
      <c r="PV535"/>
      <c r="PW535"/>
      <c r="PX535"/>
      <c r="PY535"/>
      <c r="PZ535"/>
      <c r="QA535"/>
      <c r="QB535"/>
      <c r="QC535"/>
      <c r="QD535"/>
      <c r="QE535"/>
      <c r="QF535"/>
      <c r="QG535"/>
      <c r="QH535"/>
      <c r="QI535"/>
      <c r="QJ535"/>
      <c r="QK535"/>
      <c r="QL535"/>
      <c r="QM535"/>
      <c r="QN535"/>
      <c r="QO535"/>
      <c r="QP535"/>
      <c r="QQ535"/>
      <c r="QR535"/>
      <c r="QS535"/>
      <c r="QT535"/>
      <c r="QU535"/>
      <c r="QV535"/>
      <c r="QW535"/>
      <c r="QX535"/>
      <c r="QY535"/>
      <c r="QZ535"/>
      <c r="RA535"/>
      <c r="RB535"/>
      <c r="RC535"/>
      <c r="RD535"/>
      <c r="RE535"/>
      <c r="RF535"/>
      <c r="RG535"/>
      <c r="RH535"/>
      <c r="RI535"/>
      <c r="RJ535"/>
      <c r="RK535"/>
      <c r="RL535"/>
      <c r="RM535"/>
      <c r="RN535"/>
      <c r="RO535"/>
      <c r="RP535"/>
      <c r="RQ535"/>
    </row>
    <row r="536" spans="1:485" s="40" customFormat="1" x14ac:dyDescent="0.2">
      <c r="A536" s="46" t="s">
        <v>826</v>
      </c>
      <c r="B536" s="47" t="s">
        <v>827</v>
      </c>
      <c r="C536" s="47" t="s">
        <v>16</v>
      </c>
      <c r="D536" s="47" t="s">
        <v>828</v>
      </c>
      <c r="E536" s="26">
        <v>636950</v>
      </c>
      <c r="F536" s="131">
        <v>605145</v>
      </c>
      <c r="G536" s="2">
        <f t="shared" si="17"/>
        <v>-31805</v>
      </c>
      <c r="H536" s="44">
        <f t="shared" si="16"/>
        <v>-4.99E-2</v>
      </c>
      <c r="I536" s="200" t="s">
        <v>870</v>
      </c>
      <c r="J536" s="202" t="s">
        <v>870</v>
      </c>
      <c r="K536"/>
      <c r="L536"/>
      <c r="M536" s="47"/>
      <c r="N536" s="47"/>
      <c r="O536" s="47"/>
      <c r="P536" s="47"/>
      <c r="Q536" s="205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  <c r="JD536"/>
      <c r="JE536"/>
      <c r="JF536"/>
      <c r="JG536"/>
      <c r="JH536"/>
      <c r="JI536"/>
      <c r="JJ536"/>
      <c r="JK536"/>
      <c r="JL536"/>
      <c r="JM536"/>
      <c r="JN536"/>
      <c r="JO536"/>
      <c r="JP536"/>
      <c r="JQ536"/>
      <c r="JR536"/>
      <c r="JS536"/>
      <c r="JT536"/>
      <c r="JU536"/>
      <c r="JV536"/>
      <c r="JW536"/>
      <c r="JX536"/>
      <c r="JY536"/>
      <c r="JZ536"/>
      <c r="KA536"/>
      <c r="KB536"/>
      <c r="KC536"/>
      <c r="KD536"/>
      <c r="KE536"/>
      <c r="KF536"/>
      <c r="KG536"/>
      <c r="KH536"/>
      <c r="KI536"/>
      <c r="KJ536"/>
      <c r="KK536"/>
      <c r="KL536"/>
      <c r="KM536"/>
      <c r="KN536"/>
      <c r="KO536"/>
      <c r="KP536"/>
      <c r="KQ536"/>
      <c r="KR536"/>
      <c r="KS536"/>
      <c r="KT536"/>
      <c r="KU536"/>
      <c r="KV536"/>
      <c r="KW536"/>
      <c r="KX536"/>
      <c r="KY536"/>
      <c r="KZ536"/>
      <c r="LA536"/>
      <c r="LB536"/>
      <c r="LC536"/>
      <c r="LD536"/>
      <c r="LE536"/>
      <c r="LF536"/>
      <c r="LG536"/>
      <c r="LH536"/>
      <c r="LI536"/>
      <c r="LJ536"/>
      <c r="LK536"/>
      <c r="LL536"/>
      <c r="LM536"/>
      <c r="LN536"/>
      <c r="LO536"/>
      <c r="LP536"/>
      <c r="LQ536"/>
      <c r="LR536"/>
      <c r="LS536"/>
      <c r="LT536"/>
      <c r="LU536"/>
      <c r="LV536"/>
      <c r="LW536"/>
      <c r="LX536"/>
      <c r="LY536"/>
      <c r="LZ536"/>
      <c r="MA536"/>
      <c r="MB536"/>
      <c r="MC536"/>
      <c r="MD536"/>
      <c r="ME536"/>
      <c r="MF536"/>
      <c r="MG536"/>
      <c r="MH536"/>
      <c r="MI536"/>
      <c r="MJ536"/>
      <c r="MK536"/>
      <c r="ML536"/>
      <c r="MM536"/>
      <c r="MN536"/>
      <c r="MO536"/>
      <c r="MP536"/>
      <c r="MQ536"/>
      <c r="MR536"/>
      <c r="MS536"/>
      <c r="MT536"/>
      <c r="MU536"/>
      <c r="MV536"/>
      <c r="MW536"/>
      <c r="MX536"/>
      <c r="MY536"/>
      <c r="MZ536"/>
      <c r="NA536"/>
      <c r="NB536"/>
      <c r="NC536"/>
      <c r="ND536"/>
      <c r="NE536"/>
      <c r="NF536"/>
      <c r="NG536"/>
      <c r="NH536"/>
      <c r="NI536"/>
      <c r="NJ536"/>
      <c r="NK536"/>
      <c r="NL536"/>
      <c r="NM536"/>
      <c r="NN536"/>
      <c r="NO536"/>
      <c r="NP536"/>
      <c r="NQ536"/>
      <c r="NR536"/>
      <c r="NS536"/>
      <c r="NT536"/>
      <c r="NU536"/>
      <c r="NV536"/>
      <c r="NW536"/>
      <c r="NX536"/>
      <c r="NY536"/>
      <c r="NZ536"/>
      <c r="OA536"/>
      <c r="OB536"/>
      <c r="OC536"/>
      <c r="OD536"/>
      <c r="OE536"/>
      <c r="OF536"/>
      <c r="OG536"/>
      <c r="OH536"/>
      <c r="OI536"/>
      <c r="OJ536"/>
      <c r="OK536"/>
      <c r="OL536"/>
      <c r="OM536"/>
      <c r="ON536"/>
      <c r="OO536"/>
      <c r="OP536"/>
      <c r="OQ536"/>
      <c r="OR536"/>
      <c r="OS536"/>
      <c r="OT536"/>
      <c r="OU536"/>
      <c r="OV536"/>
      <c r="OW536"/>
      <c r="OX536"/>
      <c r="OY536"/>
      <c r="OZ536"/>
      <c r="PA536"/>
      <c r="PB536"/>
      <c r="PC536"/>
      <c r="PD536"/>
      <c r="PE536"/>
      <c r="PF536"/>
      <c r="PG536"/>
      <c r="PH536"/>
      <c r="PI536"/>
      <c r="PJ536"/>
      <c r="PK536"/>
      <c r="PL536"/>
      <c r="PM536"/>
      <c r="PN536"/>
      <c r="PO536"/>
      <c r="PP536"/>
      <c r="PQ536"/>
      <c r="PR536"/>
      <c r="PS536"/>
      <c r="PT536"/>
      <c r="PU536"/>
      <c r="PV536"/>
      <c r="PW536"/>
      <c r="PX536"/>
      <c r="PY536"/>
      <c r="PZ536"/>
      <c r="QA536"/>
      <c r="QB536"/>
      <c r="QC536"/>
      <c r="QD536"/>
      <c r="QE536"/>
      <c r="QF536"/>
      <c r="QG536"/>
      <c r="QH536"/>
      <c r="QI536"/>
      <c r="QJ536"/>
      <c r="QK536"/>
      <c r="QL536"/>
      <c r="QM536"/>
      <c r="QN536"/>
      <c r="QO536"/>
      <c r="QP536"/>
      <c r="QQ536"/>
      <c r="QR536"/>
      <c r="QS536"/>
      <c r="QT536"/>
      <c r="QU536"/>
      <c r="QV536"/>
      <c r="QW536"/>
      <c r="QX536"/>
      <c r="QY536"/>
      <c r="QZ536"/>
      <c r="RA536"/>
      <c r="RB536"/>
      <c r="RC536"/>
      <c r="RD536"/>
      <c r="RE536"/>
      <c r="RF536"/>
      <c r="RG536"/>
      <c r="RH536"/>
      <c r="RI536"/>
      <c r="RJ536"/>
      <c r="RK536"/>
      <c r="RL536"/>
      <c r="RM536"/>
      <c r="RN536"/>
      <c r="RO536"/>
      <c r="RP536"/>
      <c r="RQ536"/>
    </row>
    <row r="537" spans="1:485" s="40" customFormat="1" x14ac:dyDescent="0.2">
      <c r="A537" s="46" t="s">
        <v>826</v>
      </c>
      <c r="B537" s="47" t="s">
        <v>827</v>
      </c>
      <c r="C537" s="47" t="s">
        <v>37</v>
      </c>
      <c r="D537" s="47" t="s">
        <v>829</v>
      </c>
      <c r="E537" s="26">
        <v>4583227</v>
      </c>
      <c r="F537" s="131">
        <v>4881220</v>
      </c>
      <c r="G537" s="2">
        <f t="shared" si="17"/>
        <v>297993</v>
      </c>
      <c r="H537" s="44">
        <f t="shared" si="16"/>
        <v>6.5000000000000002E-2</v>
      </c>
      <c r="I537" s="200" t="s">
        <v>870</v>
      </c>
      <c r="J537" s="202" t="s">
        <v>870</v>
      </c>
      <c r="K537"/>
      <c r="L537"/>
      <c r="M537" s="47"/>
      <c r="N537" s="47"/>
      <c r="O537" s="47"/>
      <c r="P537" s="47"/>
      <c r="Q537" s="205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  <c r="JD537"/>
      <c r="JE537"/>
      <c r="JF537"/>
      <c r="JG537"/>
      <c r="JH537"/>
      <c r="JI537"/>
      <c r="JJ537"/>
      <c r="JK537"/>
      <c r="JL537"/>
      <c r="JM537"/>
      <c r="JN537"/>
      <c r="JO537"/>
      <c r="JP537"/>
      <c r="JQ537"/>
      <c r="JR537"/>
      <c r="JS537"/>
      <c r="JT537"/>
      <c r="JU537"/>
      <c r="JV537"/>
      <c r="JW537"/>
      <c r="JX537"/>
      <c r="JY537"/>
      <c r="JZ537"/>
      <c r="KA537"/>
      <c r="KB537"/>
      <c r="KC537"/>
      <c r="KD537"/>
      <c r="KE537"/>
      <c r="KF537"/>
      <c r="KG537"/>
      <c r="KH537"/>
      <c r="KI537"/>
      <c r="KJ537"/>
      <c r="KK537"/>
      <c r="KL537"/>
      <c r="KM537"/>
      <c r="KN537"/>
      <c r="KO537"/>
      <c r="KP537"/>
      <c r="KQ537"/>
      <c r="KR537"/>
      <c r="KS537"/>
      <c r="KT537"/>
      <c r="KU537"/>
      <c r="KV537"/>
      <c r="KW537"/>
      <c r="KX537"/>
      <c r="KY537"/>
      <c r="KZ537"/>
      <c r="LA537"/>
      <c r="LB537"/>
      <c r="LC537"/>
      <c r="LD537"/>
      <c r="LE537"/>
      <c r="LF537"/>
      <c r="LG537"/>
      <c r="LH537"/>
      <c r="LI537"/>
      <c r="LJ537"/>
      <c r="LK537"/>
      <c r="LL537"/>
      <c r="LM537"/>
      <c r="LN537"/>
      <c r="LO537"/>
      <c r="LP537"/>
      <c r="LQ537"/>
      <c r="LR537"/>
      <c r="LS537"/>
      <c r="LT537"/>
      <c r="LU537"/>
      <c r="LV537"/>
      <c r="LW537"/>
      <c r="LX537"/>
      <c r="LY537"/>
      <c r="LZ537"/>
      <c r="MA537"/>
      <c r="MB537"/>
      <c r="MC537"/>
      <c r="MD537"/>
      <c r="ME537"/>
      <c r="MF537"/>
      <c r="MG537"/>
      <c r="MH537"/>
      <c r="MI537"/>
      <c r="MJ537"/>
      <c r="MK537"/>
      <c r="ML537"/>
      <c r="MM537"/>
      <c r="MN537"/>
      <c r="MO537"/>
      <c r="MP537"/>
      <c r="MQ537"/>
      <c r="MR537"/>
      <c r="MS537"/>
      <c r="MT537"/>
      <c r="MU537"/>
      <c r="MV537"/>
      <c r="MW537"/>
      <c r="MX537"/>
      <c r="MY537"/>
      <c r="MZ537"/>
      <c r="NA537"/>
      <c r="NB537"/>
      <c r="NC537"/>
      <c r="ND537"/>
      <c r="NE537"/>
      <c r="NF537"/>
      <c r="NG537"/>
      <c r="NH537"/>
      <c r="NI537"/>
      <c r="NJ537"/>
      <c r="NK537"/>
      <c r="NL537"/>
      <c r="NM537"/>
      <c r="NN537"/>
      <c r="NO537"/>
      <c r="NP537"/>
      <c r="NQ537"/>
      <c r="NR537"/>
      <c r="NS537"/>
      <c r="NT537"/>
      <c r="NU537"/>
      <c r="NV537"/>
      <c r="NW537"/>
      <c r="NX537"/>
      <c r="NY537"/>
      <c r="NZ537"/>
      <c r="OA537"/>
      <c r="OB537"/>
      <c r="OC537"/>
      <c r="OD537"/>
      <c r="OE537"/>
      <c r="OF537"/>
      <c r="OG537"/>
      <c r="OH537"/>
      <c r="OI537"/>
      <c r="OJ537"/>
      <c r="OK537"/>
      <c r="OL537"/>
      <c r="OM537"/>
      <c r="ON537"/>
      <c r="OO537"/>
      <c r="OP537"/>
      <c r="OQ537"/>
      <c r="OR537"/>
      <c r="OS537"/>
      <c r="OT537"/>
      <c r="OU537"/>
      <c r="OV537"/>
      <c r="OW537"/>
      <c r="OX537"/>
      <c r="OY537"/>
      <c r="OZ537"/>
      <c r="PA537"/>
      <c r="PB537"/>
      <c r="PC537"/>
      <c r="PD537"/>
      <c r="PE537"/>
      <c r="PF537"/>
      <c r="PG537"/>
      <c r="PH537"/>
      <c r="PI537"/>
      <c r="PJ537"/>
      <c r="PK537"/>
      <c r="PL537"/>
      <c r="PM537"/>
      <c r="PN537"/>
      <c r="PO537"/>
      <c r="PP537"/>
      <c r="PQ537"/>
      <c r="PR537"/>
      <c r="PS537"/>
      <c r="PT537"/>
      <c r="PU537"/>
      <c r="PV537"/>
      <c r="PW537"/>
      <c r="PX537"/>
      <c r="PY537"/>
      <c r="PZ537"/>
      <c r="QA537"/>
      <c r="QB537"/>
      <c r="QC537"/>
      <c r="QD537"/>
      <c r="QE537"/>
      <c r="QF537"/>
      <c r="QG537"/>
      <c r="QH537"/>
      <c r="QI537"/>
      <c r="QJ537"/>
      <c r="QK537"/>
      <c r="QL537"/>
      <c r="QM537"/>
      <c r="QN537"/>
      <c r="QO537"/>
      <c r="QP537"/>
      <c r="QQ537"/>
      <c r="QR537"/>
      <c r="QS537"/>
      <c r="QT537"/>
      <c r="QU537"/>
      <c r="QV537"/>
      <c r="QW537"/>
      <c r="QX537"/>
      <c r="QY537"/>
      <c r="QZ537"/>
      <c r="RA537"/>
      <c r="RB537"/>
      <c r="RC537"/>
      <c r="RD537"/>
      <c r="RE537"/>
      <c r="RF537"/>
      <c r="RG537"/>
      <c r="RH537"/>
      <c r="RI537"/>
      <c r="RJ537"/>
      <c r="RK537"/>
      <c r="RL537"/>
      <c r="RM537"/>
      <c r="RN537"/>
      <c r="RO537"/>
      <c r="RP537"/>
      <c r="RQ537"/>
    </row>
    <row r="538" spans="1:485" s="40" customFormat="1" x14ac:dyDescent="0.2">
      <c r="A538" s="46" t="s">
        <v>826</v>
      </c>
      <c r="B538" s="47" t="s">
        <v>827</v>
      </c>
      <c r="C538" s="47" t="s">
        <v>251</v>
      </c>
      <c r="D538" s="47" t="s">
        <v>830</v>
      </c>
      <c r="E538" s="26">
        <v>2538767</v>
      </c>
      <c r="F538" s="131">
        <v>2676126</v>
      </c>
      <c r="G538" s="2">
        <f t="shared" si="17"/>
        <v>137359</v>
      </c>
      <c r="H538" s="44">
        <f t="shared" si="16"/>
        <v>5.4100000000000002E-2</v>
      </c>
      <c r="I538" s="200" t="s">
        <v>870</v>
      </c>
      <c r="J538" s="202" t="s">
        <v>870</v>
      </c>
      <c r="K538"/>
      <c r="L538"/>
      <c r="M538" s="47"/>
      <c r="N538" s="47"/>
      <c r="O538" s="47"/>
      <c r="P538" s="47"/>
      <c r="Q538" s="205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  <c r="JD538"/>
      <c r="JE538"/>
      <c r="JF538"/>
      <c r="JG538"/>
      <c r="JH538"/>
      <c r="JI538"/>
      <c r="JJ538"/>
      <c r="JK538"/>
      <c r="JL538"/>
      <c r="JM538"/>
      <c r="JN538"/>
      <c r="JO538"/>
      <c r="JP538"/>
      <c r="JQ538"/>
      <c r="JR538"/>
      <c r="JS538"/>
      <c r="JT538"/>
      <c r="JU538"/>
      <c r="JV538"/>
      <c r="JW538"/>
      <c r="JX538"/>
      <c r="JY538"/>
      <c r="JZ538"/>
      <c r="KA538"/>
      <c r="KB538"/>
      <c r="KC538"/>
      <c r="KD538"/>
      <c r="KE538"/>
      <c r="KF538"/>
      <c r="KG538"/>
      <c r="KH538"/>
      <c r="KI538"/>
      <c r="KJ538"/>
      <c r="KK538"/>
      <c r="KL538"/>
      <c r="KM538"/>
      <c r="KN538"/>
      <c r="KO538"/>
      <c r="KP538"/>
      <c r="KQ538"/>
      <c r="KR538"/>
      <c r="KS538"/>
      <c r="KT538"/>
      <c r="KU538"/>
      <c r="KV538"/>
      <c r="KW538"/>
      <c r="KX538"/>
      <c r="KY538"/>
      <c r="KZ538"/>
      <c r="LA538"/>
      <c r="LB538"/>
      <c r="LC538"/>
      <c r="LD538"/>
      <c r="LE538"/>
      <c r="LF538"/>
      <c r="LG538"/>
      <c r="LH538"/>
      <c r="LI538"/>
      <c r="LJ538"/>
      <c r="LK538"/>
      <c r="LL538"/>
      <c r="LM538"/>
      <c r="LN538"/>
      <c r="LO538"/>
      <c r="LP538"/>
      <c r="LQ538"/>
      <c r="LR538"/>
      <c r="LS538"/>
      <c r="LT538"/>
      <c r="LU538"/>
      <c r="LV538"/>
      <c r="LW538"/>
      <c r="LX538"/>
      <c r="LY538"/>
      <c r="LZ538"/>
      <c r="MA538"/>
      <c r="MB538"/>
      <c r="MC538"/>
      <c r="MD538"/>
      <c r="ME538"/>
      <c r="MF538"/>
      <c r="MG538"/>
      <c r="MH538"/>
      <c r="MI538"/>
      <c r="MJ538"/>
      <c r="MK538"/>
      <c r="ML538"/>
      <c r="MM538"/>
      <c r="MN538"/>
      <c r="MO538"/>
      <c r="MP538"/>
      <c r="MQ538"/>
      <c r="MR538"/>
      <c r="MS538"/>
      <c r="MT538"/>
      <c r="MU538"/>
      <c r="MV538"/>
      <c r="MW538"/>
      <c r="MX538"/>
      <c r="MY538"/>
      <c r="MZ538"/>
      <c r="NA538"/>
      <c r="NB538"/>
      <c r="NC538"/>
      <c r="ND538"/>
      <c r="NE538"/>
      <c r="NF538"/>
      <c r="NG538"/>
      <c r="NH538"/>
      <c r="NI538"/>
      <c r="NJ538"/>
      <c r="NK538"/>
      <c r="NL538"/>
      <c r="NM538"/>
      <c r="NN538"/>
      <c r="NO538"/>
      <c r="NP538"/>
      <c r="NQ538"/>
      <c r="NR538"/>
      <c r="NS538"/>
      <c r="NT538"/>
      <c r="NU538"/>
      <c r="NV538"/>
      <c r="NW538"/>
      <c r="NX538"/>
      <c r="NY538"/>
      <c r="NZ538"/>
      <c r="OA538"/>
      <c r="OB538"/>
      <c r="OC538"/>
      <c r="OD538"/>
      <c r="OE538"/>
      <c r="OF538"/>
      <c r="OG538"/>
      <c r="OH538"/>
      <c r="OI538"/>
      <c r="OJ538"/>
      <c r="OK538"/>
      <c r="OL538"/>
      <c r="OM538"/>
      <c r="ON538"/>
      <c r="OO538"/>
      <c r="OP538"/>
      <c r="OQ538"/>
      <c r="OR538"/>
      <c r="OS538"/>
      <c r="OT538"/>
      <c r="OU538"/>
      <c r="OV538"/>
      <c r="OW538"/>
      <c r="OX538"/>
      <c r="OY538"/>
      <c r="OZ538"/>
      <c r="PA538"/>
      <c r="PB538"/>
      <c r="PC538"/>
      <c r="PD538"/>
      <c r="PE538"/>
      <c r="PF538"/>
      <c r="PG538"/>
      <c r="PH538"/>
      <c r="PI538"/>
      <c r="PJ538"/>
      <c r="PK538"/>
      <c r="PL538"/>
      <c r="PM538"/>
      <c r="PN538"/>
      <c r="PO538"/>
      <c r="PP538"/>
      <c r="PQ538"/>
      <c r="PR538"/>
      <c r="PS538"/>
      <c r="PT538"/>
      <c r="PU538"/>
      <c r="PV538"/>
      <c r="PW538"/>
      <c r="PX538"/>
      <c r="PY538"/>
      <c r="PZ538"/>
      <c r="QA538"/>
      <c r="QB538"/>
      <c r="QC538"/>
      <c r="QD538"/>
      <c r="QE538"/>
      <c r="QF538"/>
      <c r="QG538"/>
      <c r="QH538"/>
      <c r="QI538"/>
      <c r="QJ538"/>
      <c r="QK538"/>
      <c r="QL538"/>
      <c r="QM538"/>
      <c r="QN538"/>
      <c r="QO538"/>
      <c r="QP538"/>
      <c r="QQ538"/>
      <c r="QR538"/>
      <c r="QS538"/>
      <c r="QT538"/>
      <c r="QU538"/>
      <c r="QV538"/>
      <c r="QW538"/>
      <c r="QX538"/>
      <c r="QY538"/>
      <c r="QZ538"/>
      <c r="RA538"/>
      <c r="RB538"/>
      <c r="RC538"/>
      <c r="RD538"/>
      <c r="RE538"/>
      <c r="RF538"/>
      <c r="RG538"/>
      <c r="RH538"/>
      <c r="RI538"/>
      <c r="RJ538"/>
      <c r="RK538"/>
      <c r="RL538"/>
      <c r="RM538"/>
      <c r="RN538"/>
      <c r="RO538"/>
      <c r="RP538"/>
      <c r="RQ538"/>
    </row>
    <row r="539" spans="1:485" s="40" customFormat="1" x14ac:dyDescent="0.2">
      <c r="A539" s="46" t="s">
        <v>826</v>
      </c>
      <c r="B539" s="47" t="s">
        <v>827</v>
      </c>
      <c r="C539" s="47" t="s">
        <v>22</v>
      </c>
      <c r="D539" s="47" t="s">
        <v>831</v>
      </c>
      <c r="E539" s="26">
        <v>18671822</v>
      </c>
      <c r="F539" s="131">
        <v>19407711</v>
      </c>
      <c r="G539" s="2">
        <f t="shared" si="17"/>
        <v>735889</v>
      </c>
      <c r="H539" s="44">
        <f t="shared" si="16"/>
        <v>3.9399999999999998E-2</v>
      </c>
      <c r="I539" s="200" t="s">
        <v>870</v>
      </c>
      <c r="J539" s="202" t="s">
        <v>870</v>
      </c>
      <c r="K539"/>
      <c r="L539"/>
      <c r="M539" s="47"/>
      <c r="N539" s="47"/>
      <c r="O539" s="47"/>
      <c r="P539" s="47"/>
      <c r="Q539" s="205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  <c r="JD539"/>
      <c r="JE539"/>
      <c r="JF539"/>
      <c r="JG539"/>
      <c r="JH539"/>
      <c r="JI539"/>
      <c r="JJ539"/>
      <c r="JK539"/>
      <c r="JL539"/>
      <c r="JM539"/>
      <c r="JN539"/>
      <c r="JO539"/>
      <c r="JP539"/>
      <c r="JQ539"/>
      <c r="JR539"/>
      <c r="JS539"/>
      <c r="JT539"/>
      <c r="JU539"/>
      <c r="JV539"/>
      <c r="JW539"/>
      <c r="JX539"/>
      <c r="JY539"/>
      <c r="JZ539"/>
      <c r="KA539"/>
      <c r="KB539"/>
      <c r="KC539"/>
      <c r="KD539"/>
      <c r="KE539"/>
      <c r="KF539"/>
      <c r="KG539"/>
      <c r="KH539"/>
      <c r="KI539"/>
      <c r="KJ539"/>
      <c r="KK539"/>
      <c r="KL539"/>
      <c r="KM539"/>
      <c r="KN539"/>
      <c r="KO539"/>
      <c r="KP539"/>
      <c r="KQ539"/>
      <c r="KR539"/>
      <c r="KS539"/>
      <c r="KT539"/>
      <c r="KU539"/>
      <c r="KV539"/>
      <c r="KW539"/>
      <c r="KX539"/>
      <c r="KY539"/>
      <c r="KZ539"/>
      <c r="LA539"/>
      <c r="LB539"/>
      <c r="LC539"/>
      <c r="LD539"/>
      <c r="LE539"/>
      <c r="LF539"/>
      <c r="LG539"/>
      <c r="LH539"/>
      <c r="LI539"/>
      <c r="LJ539"/>
      <c r="LK539"/>
      <c r="LL539"/>
      <c r="LM539"/>
      <c r="LN539"/>
      <c r="LO539"/>
      <c r="LP539"/>
      <c r="LQ539"/>
      <c r="LR539"/>
      <c r="LS539"/>
      <c r="LT539"/>
      <c r="LU539"/>
      <c r="LV539"/>
      <c r="LW539"/>
      <c r="LX539"/>
      <c r="LY539"/>
      <c r="LZ539"/>
      <c r="MA539"/>
      <c r="MB539"/>
      <c r="MC539"/>
      <c r="MD539"/>
      <c r="ME539"/>
      <c r="MF539"/>
      <c r="MG539"/>
      <c r="MH539"/>
      <c r="MI539"/>
      <c r="MJ539"/>
      <c r="MK539"/>
      <c r="ML539"/>
      <c r="MM539"/>
      <c r="MN539"/>
      <c r="MO539"/>
      <c r="MP539"/>
      <c r="MQ539"/>
      <c r="MR539"/>
      <c r="MS539"/>
      <c r="MT539"/>
      <c r="MU539"/>
      <c r="MV539"/>
      <c r="MW539"/>
      <c r="MX539"/>
      <c r="MY539"/>
      <c r="MZ539"/>
      <c r="NA539"/>
      <c r="NB539"/>
      <c r="NC539"/>
      <c r="ND539"/>
      <c r="NE539"/>
      <c r="NF539"/>
      <c r="NG539"/>
      <c r="NH539"/>
      <c r="NI539"/>
      <c r="NJ539"/>
      <c r="NK539"/>
      <c r="NL539"/>
      <c r="NM539"/>
      <c r="NN539"/>
      <c r="NO539"/>
      <c r="NP539"/>
      <c r="NQ539"/>
      <c r="NR539"/>
      <c r="NS539"/>
      <c r="NT539"/>
      <c r="NU539"/>
      <c r="NV539"/>
      <c r="NW539"/>
      <c r="NX539"/>
      <c r="NY539"/>
      <c r="NZ539"/>
      <c r="OA539"/>
      <c r="OB539"/>
      <c r="OC539"/>
      <c r="OD539"/>
      <c r="OE539"/>
      <c r="OF539"/>
      <c r="OG539"/>
      <c r="OH539"/>
      <c r="OI539"/>
      <c r="OJ539"/>
      <c r="OK539"/>
      <c r="OL539"/>
      <c r="OM539"/>
      <c r="ON539"/>
      <c r="OO539"/>
      <c r="OP539"/>
      <c r="OQ539"/>
      <c r="OR539"/>
      <c r="OS539"/>
      <c r="OT539"/>
      <c r="OU539"/>
      <c r="OV539"/>
      <c r="OW539"/>
      <c r="OX539"/>
      <c r="OY539"/>
      <c r="OZ539"/>
      <c r="PA539"/>
      <c r="PB539"/>
      <c r="PC539"/>
      <c r="PD539"/>
      <c r="PE539"/>
      <c r="PF539"/>
      <c r="PG539"/>
      <c r="PH539"/>
      <c r="PI539"/>
      <c r="PJ539"/>
      <c r="PK539"/>
      <c r="PL539"/>
      <c r="PM539"/>
      <c r="PN539"/>
      <c r="PO539"/>
      <c r="PP539"/>
      <c r="PQ539"/>
      <c r="PR539"/>
      <c r="PS539"/>
      <c r="PT539"/>
      <c r="PU539"/>
      <c r="PV539"/>
      <c r="PW539"/>
      <c r="PX539"/>
      <c r="PY539"/>
      <c r="PZ539"/>
      <c r="QA539"/>
      <c r="QB539"/>
      <c r="QC539"/>
      <c r="QD539"/>
      <c r="QE539"/>
      <c r="QF539"/>
      <c r="QG539"/>
      <c r="QH539"/>
      <c r="QI539"/>
      <c r="QJ539"/>
      <c r="QK539"/>
      <c r="QL539"/>
      <c r="QM539"/>
      <c r="QN539"/>
      <c r="QO539"/>
      <c r="QP539"/>
      <c r="QQ539"/>
      <c r="QR539"/>
      <c r="QS539"/>
      <c r="QT539"/>
      <c r="QU539"/>
      <c r="QV539"/>
      <c r="QW539"/>
      <c r="QX539"/>
      <c r="QY539"/>
      <c r="QZ539"/>
      <c r="RA539"/>
      <c r="RB539"/>
      <c r="RC539"/>
      <c r="RD539"/>
      <c r="RE539"/>
      <c r="RF539"/>
      <c r="RG539"/>
      <c r="RH539"/>
      <c r="RI539"/>
      <c r="RJ539"/>
      <c r="RK539"/>
      <c r="RL539"/>
      <c r="RM539"/>
      <c r="RN539"/>
      <c r="RO539"/>
      <c r="RP539"/>
      <c r="RQ539"/>
    </row>
    <row r="540" spans="1:485" s="40" customFormat="1" x14ac:dyDescent="0.2">
      <c r="A540" s="46" t="s">
        <v>832</v>
      </c>
      <c r="B540" s="47" t="s">
        <v>833</v>
      </c>
      <c r="C540" s="47" t="s">
        <v>26</v>
      </c>
      <c r="D540" s="47" t="s">
        <v>834</v>
      </c>
      <c r="E540" s="26">
        <v>542025</v>
      </c>
      <c r="F540" s="131">
        <v>598686</v>
      </c>
      <c r="G540" s="2">
        <f t="shared" si="17"/>
        <v>56661</v>
      </c>
      <c r="H540" s="44">
        <f t="shared" si="16"/>
        <v>0.1045</v>
      </c>
      <c r="I540" s="200" t="s">
        <v>870</v>
      </c>
      <c r="J540" s="202" t="s">
        <v>870</v>
      </c>
      <c r="K540"/>
      <c r="L540"/>
      <c r="M540" s="47"/>
      <c r="N540" s="47"/>
      <c r="O540" s="47"/>
      <c r="P540" s="47"/>
      <c r="Q540" s="205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  <c r="JD540"/>
      <c r="JE540"/>
      <c r="JF540"/>
      <c r="JG540"/>
      <c r="JH540"/>
      <c r="JI540"/>
      <c r="JJ540"/>
      <c r="JK540"/>
      <c r="JL540"/>
      <c r="JM540"/>
      <c r="JN540"/>
      <c r="JO540"/>
      <c r="JP540"/>
      <c r="JQ540"/>
      <c r="JR540"/>
      <c r="JS540"/>
      <c r="JT540"/>
      <c r="JU540"/>
      <c r="JV540"/>
      <c r="JW540"/>
      <c r="JX540"/>
      <c r="JY540"/>
      <c r="JZ540"/>
      <c r="KA540"/>
      <c r="KB540"/>
      <c r="KC540"/>
      <c r="KD540"/>
      <c r="KE540"/>
      <c r="KF540"/>
      <c r="KG540"/>
      <c r="KH540"/>
      <c r="KI540"/>
      <c r="KJ540"/>
      <c r="KK540"/>
      <c r="KL540"/>
      <c r="KM540"/>
      <c r="KN540"/>
      <c r="KO540"/>
      <c r="KP540"/>
      <c r="KQ540"/>
      <c r="KR540"/>
      <c r="KS540"/>
      <c r="KT540"/>
      <c r="KU540"/>
      <c r="KV540"/>
      <c r="KW540"/>
      <c r="KX540"/>
      <c r="KY540"/>
      <c r="KZ540"/>
      <c r="LA540"/>
      <c r="LB540"/>
      <c r="LC540"/>
      <c r="LD540"/>
      <c r="LE540"/>
      <c r="LF540"/>
      <c r="LG540"/>
      <c r="LH540"/>
      <c r="LI540"/>
      <c r="LJ540"/>
      <c r="LK540"/>
      <c r="LL540"/>
      <c r="LM540"/>
      <c r="LN540"/>
      <c r="LO540"/>
      <c r="LP540"/>
      <c r="LQ540"/>
      <c r="LR540"/>
      <c r="LS540"/>
      <c r="LT540"/>
      <c r="LU540"/>
      <c r="LV540"/>
      <c r="LW540"/>
      <c r="LX540"/>
      <c r="LY540"/>
      <c r="LZ540"/>
      <c r="MA540"/>
      <c r="MB540"/>
      <c r="MC540"/>
      <c r="MD540"/>
      <c r="ME540"/>
      <c r="MF540"/>
      <c r="MG540"/>
      <c r="MH540"/>
      <c r="MI540"/>
      <c r="MJ540"/>
      <c r="MK540"/>
      <c r="ML540"/>
      <c r="MM540"/>
      <c r="MN540"/>
      <c r="MO540"/>
      <c r="MP540"/>
      <c r="MQ540"/>
      <c r="MR540"/>
      <c r="MS540"/>
      <c r="MT540"/>
      <c r="MU540"/>
      <c r="MV540"/>
      <c r="MW540"/>
      <c r="MX540"/>
      <c r="MY540"/>
      <c r="MZ540"/>
      <c r="NA540"/>
      <c r="NB540"/>
      <c r="NC540"/>
      <c r="ND540"/>
      <c r="NE540"/>
      <c r="NF540"/>
      <c r="NG540"/>
      <c r="NH540"/>
      <c r="NI540"/>
      <c r="NJ540"/>
      <c r="NK540"/>
      <c r="NL540"/>
      <c r="NM540"/>
      <c r="NN540"/>
      <c r="NO540"/>
      <c r="NP540"/>
      <c r="NQ540"/>
      <c r="NR540"/>
      <c r="NS540"/>
      <c r="NT540"/>
      <c r="NU540"/>
      <c r="NV540"/>
      <c r="NW540"/>
      <c r="NX540"/>
      <c r="NY540"/>
      <c r="NZ540"/>
      <c r="OA540"/>
      <c r="OB540"/>
      <c r="OC540"/>
      <c r="OD540"/>
      <c r="OE540"/>
      <c r="OF540"/>
      <c r="OG540"/>
      <c r="OH540"/>
      <c r="OI540"/>
      <c r="OJ540"/>
      <c r="OK540"/>
      <c r="OL540"/>
      <c r="OM540"/>
      <c r="ON540"/>
      <c r="OO540"/>
      <c r="OP540"/>
      <c r="OQ540"/>
      <c r="OR540"/>
      <c r="OS540"/>
      <c r="OT540"/>
      <c r="OU540"/>
      <c r="OV540"/>
      <c r="OW540"/>
      <c r="OX540"/>
      <c r="OY540"/>
      <c r="OZ540"/>
      <c r="PA540"/>
      <c r="PB540"/>
      <c r="PC540"/>
      <c r="PD540"/>
      <c r="PE540"/>
      <c r="PF540"/>
      <c r="PG540"/>
      <c r="PH540"/>
      <c r="PI540"/>
      <c r="PJ540"/>
      <c r="PK540"/>
      <c r="PL540"/>
      <c r="PM540"/>
      <c r="PN540"/>
      <c r="PO540"/>
      <c r="PP540"/>
      <c r="PQ540"/>
      <c r="PR540"/>
      <c r="PS540"/>
      <c r="PT540"/>
      <c r="PU540"/>
      <c r="PV540"/>
      <c r="PW540"/>
      <c r="PX540"/>
      <c r="PY540"/>
      <c r="PZ540"/>
      <c r="QA540"/>
      <c r="QB540"/>
      <c r="QC540"/>
      <c r="QD540"/>
      <c r="QE540"/>
      <c r="QF540"/>
      <c r="QG540"/>
      <c r="QH540"/>
      <c r="QI540"/>
      <c r="QJ540"/>
      <c r="QK540"/>
      <c r="QL540"/>
      <c r="QM540"/>
      <c r="QN540"/>
      <c r="QO540"/>
      <c r="QP540"/>
      <c r="QQ540"/>
      <c r="QR540"/>
      <c r="QS540"/>
      <c r="QT540"/>
      <c r="QU540"/>
      <c r="QV540"/>
      <c r="QW540"/>
      <c r="QX540"/>
      <c r="QY540"/>
      <c r="QZ540"/>
      <c r="RA540"/>
      <c r="RB540"/>
      <c r="RC540"/>
      <c r="RD540"/>
      <c r="RE540"/>
      <c r="RF540"/>
      <c r="RG540"/>
      <c r="RH540"/>
      <c r="RI540"/>
      <c r="RJ540"/>
      <c r="RK540"/>
      <c r="RL540"/>
      <c r="RM540"/>
      <c r="RN540"/>
      <c r="RO540"/>
      <c r="RP540"/>
      <c r="RQ540"/>
    </row>
    <row r="541" spans="1:485" s="40" customFormat="1" x14ac:dyDescent="0.2">
      <c r="A541" s="46" t="s">
        <v>832</v>
      </c>
      <c r="B541" s="47" t="s">
        <v>833</v>
      </c>
      <c r="C541" s="47" t="s">
        <v>185</v>
      </c>
      <c r="D541" s="47" t="s">
        <v>835</v>
      </c>
      <c r="E541" s="26">
        <v>2177139</v>
      </c>
      <c r="F541" s="131">
        <v>2318292</v>
      </c>
      <c r="G541" s="2">
        <f t="shared" si="17"/>
        <v>141153</v>
      </c>
      <c r="H541" s="44">
        <f t="shared" si="16"/>
        <v>6.4799999999999996E-2</v>
      </c>
      <c r="I541" s="200" t="s">
        <v>870</v>
      </c>
      <c r="J541" s="202" t="s">
        <v>870</v>
      </c>
      <c r="K541"/>
      <c r="L541"/>
      <c r="M541" s="47"/>
      <c r="N541" s="47"/>
      <c r="O541" s="47"/>
      <c r="P541" s="47"/>
      <c r="Q541" s="205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  <c r="JD541"/>
      <c r="JE541"/>
      <c r="JF541"/>
      <c r="JG541"/>
      <c r="JH541"/>
      <c r="JI541"/>
      <c r="JJ541"/>
      <c r="JK541"/>
      <c r="JL541"/>
      <c r="JM541"/>
      <c r="JN541"/>
      <c r="JO541"/>
      <c r="JP541"/>
      <c r="JQ541"/>
      <c r="JR541"/>
      <c r="JS541"/>
      <c r="JT541"/>
      <c r="JU541"/>
      <c r="JV541"/>
      <c r="JW541"/>
      <c r="JX541"/>
      <c r="JY541"/>
      <c r="JZ541"/>
      <c r="KA541"/>
      <c r="KB541"/>
      <c r="KC541"/>
      <c r="KD541"/>
      <c r="KE541"/>
      <c r="KF541"/>
      <c r="KG541"/>
      <c r="KH541"/>
      <c r="KI541"/>
      <c r="KJ541"/>
      <c r="KK541"/>
      <c r="KL541"/>
      <c r="KM541"/>
      <c r="KN541"/>
      <c r="KO541"/>
      <c r="KP541"/>
      <c r="KQ541"/>
      <c r="KR541"/>
      <c r="KS541"/>
      <c r="KT541"/>
      <c r="KU541"/>
      <c r="KV541"/>
      <c r="KW541"/>
      <c r="KX541"/>
      <c r="KY541"/>
      <c r="KZ541"/>
      <c r="LA541"/>
      <c r="LB541"/>
      <c r="LC541"/>
      <c r="LD541"/>
      <c r="LE541"/>
      <c r="LF541"/>
      <c r="LG541"/>
      <c r="LH541"/>
      <c r="LI541"/>
      <c r="LJ541"/>
      <c r="LK541"/>
      <c r="LL541"/>
      <c r="LM541"/>
      <c r="LN541"/>
      <c r="LO541"/>
      <c r="LP541"/>
      <c r="LQ541"/>
      <c r="LR541"/>
      <c r="LS541"/>
      <c r="LT541"/>
      <c r="LU541"/>
      <c r="LV541"/>
      <c r="LW541"/>
      <c r="LX541"/>
      <c r="LY541"/>
      <c r="LZ541"/>
      <c r="MA541"/>
      <c r="MB541"/>
      <c r="MC541"/>
      <c r="MD541"/>
      <c r="ME541"/>
      <c r="MF541"/>
      <c r="MG541"/>
      <c r="MH541"/>
      <c r="MI541"/>
      <c r="MJ541"/>
      <c r="MK541"/>
      <c r="ML541"/>
      <c r="MM541"/>
      <c r="MN541"/>
      <c r="MO541"/>
      <c r="MP541"/>
      <c r="MQ541"/>
      <c r="MR541"/>
      <c r="MS541"/>
      <c r="MT541"/>
      <c r="MU541"/>
      <c r="MV541"/>
      <c r="MW541"/>
      <c r="MX541"/>
      <c r="MY541"/>
      <c r="MZ541"/>
      <c r="NA541"/>
      <c r="NB541"/>
      <c r="NC541"/>
      <c r="ND541"/>
      <c r="NE541"/>
      <c r="NF541"/>
      <c r="NG541"/>
      <c r="NH541"/>
      <c r="NI541"/>
      <c r="NJ541"/>
      <c r="NK541"/>
      <c r="NL541"/>
      <c r="NM541"/>
      <c r="NN541"/>
      <c r="NO541"/>
      <c r="NP541"/>
      <c r="NQ541"/>
      <c r="NR541"/>
      <c r="NS541"/>
      <c r="NT541"/>
      <c r="NU541"/>
      <c r="NV541"/>
      <c r="NW541"/>
      <c r="NX541"/>
      <c r="NY541"/>
      <c r="NZ541"/>
      <c r="OA541"/>
      <c r="OB541"/>
      <c r="OC541"/>
      <c r="OD541"/>
      <c r="OE541"/>
      <c r="OF541"/>
      <c r="OG541"/>
      <c r="OH541"/>
      <c r="OI541"/>
      <c r="OJ541"/>
      <c r="OK541"/>
      <c r="OL541"/>
      <c r="OM541"/>
      <c r="ON541"/>
      <c r="OO541"/>
      <c r="OP541"/>
      <c r="OQ541"/>
      <c r="OR541"/>
      <c r="OS541"/>
      <c r="OT541"/>
      <c r="OU541"/>
      <c r="OV541"/>
      <c r="OW541"/>
      <c r="OX541"/>
      <c r="OY541"/>
      <c r="OZ541"/>
      <c r="PA541"/>
      <c r="PB541"/>
      <c r="PC541"/>
      <c r="PD541"/>
      <c r="PE541"/>
      <c r="PF541"/>
      <c r="PG541"/>
      <c r="PH541"/>
      <c r="PI541"/>
      <c r="PJ541"/>
      <c r="PK541"/>
      <c r="PL541"/>
      <c r="PM541"/>
      <c r="PN541"/>
      <c r="PO541"/>
      <c r="PP541"/>
      <c r="PQ541"/>
      <c r="PR541"/>
      <c r="PS541"/>
      <c r="PT541"/>
      <c r="PU541"/>
      <c r="PV541"/>
      <c r="PW541"/>
      <c r="PX541"/>
      <c r="PY541"/>
      <c r="PZ541"/>
      <c r="QA541"/>
      <c r="QB541"/>
      <c r="QC541"/>
      <c r="QD541"/>
      <c r="QE541"/>
      <c r="QF541"/>
      <c r="QG541"/>
      <c r="QH541"/>
      <c r="QI541"/>
      <c r="QJ541"/>
      <c r="QK541"/>
      <c r="QL541"/>
      <c r="QM541"/>
      <c r="QN541"/>
      <c r="QO541"/>
      <c r="QP541"/>
      <c r="QQ541"/>
      <c r="QR541"/>
      <c r="QS541"/>
      <c r="QT541"/>
      <c r="QU541"/>
      <c r="QV541"/>
      <c r="QW541"/>
      <c r="QX541"/>
      <c r="QY541"/>
      <c r="QZ541"/>
      <c r="RA541"/>
      <c r="RB541"/>
      <c r="RC541"/>
      <c r="RD541"/>
      <c r="RE541"/>
      <c r="RF541"/>
      <c r="RG541"/>
      <c r="RH541"/>
      <c r="RI541"/>
      <c r="RJ541"/>
      <c r="RK541"/>
      <c r="RL541"/>
      <c r="RM541"/>
      <c r="RN541"/>
      <c r="RO541"/>
      <c r="RP541"/>
      <c r="RQ541"/>
    </row>
    <row r="542" spans="1:485" s="40" customFormat="1" x14ac:dyDescent="0.2">
      <c r="A542" s="46" t="s">
        <v>832</v>
      </c>
      <c r="B542" s="47" t="s">
        <v>833</v>
      </c>
      <c r="C542" s="47" t="s">
        <v>18</v>
      </c>
      <c r="D542" s="47" t="s">
        <v>836</v>
      </c>
      <c r="E542" s="26">
        <v>1013738</v>
      </c>
      <c r="F542" s="131">
        <v>1023038</v>
      </c>
      <c r="G542" s="2">
        <f t="shared" si="17"/>
        <v>9300</v>
      </c>
      <c r="H542" s="44">
        <f t="shared" si="16"/>
        <v>9.1999999999999998E-3</v>
      </c>
      <c r="I542" s="200" t="s">
        <v>870</v>
      </c>
      <c r="J542" s="202" t="s">
        <v>870</v>
      </c>
      <c r="K542"/>
      <c r="L542"/>
      <c r="M542" s="47"/>
      <c r="N542" s="47"/>
      <c r="O542" s="47"/>
      <c r="P542" s="47"/>
      <c r="Q542" s="205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  <c r="JD542"/>
      <c r="JE542"/>
      <c r="JF542"/>
      <c r="JG542"/>
      <c r="JH542"/>
      <c r="JI542"/>
      <c r="JJ542"/>
      <c r="JK542"/>
      <c r="JL542"/>
      <c r="JM542"/>
      <c r="JN542"/>
      <c r="JO542"/>
      <c r="JP542"/>
      <c r="JQ542"/>
      <c r="JR542"/>
      <c r="JS542"/>
      <c r="JT542"/>
      <c r="JU542"/>
      <c r="JV542"/>
      <c r="JW542"/>
      <c r="JX542"/>
      <c r="JY542"/>
      <c r="JZ542"/>
      <c r="KA542"/>
      <c r="KB542"/>
      <c r="KC542"/>
      <c r="KD542"/>
      <c r="KE542"/>
      <c r="KF542"/>
      <c r="KG542"/>
      <c r="KH542"/>
      <c r="KI542"/>
      <c r="KJ542"/>
      <c r="KK542"/>
      <c r="KL542"/>
      <c r="KM542"/>
      <c r="KN542"/>
      <c r="KO542"/>
      <c r="KP542"/>
      <c r="KQ542"/>
      <c r="KR542"/>
      <c r="KS542"/>
      <c r="KT542"/>
      <c r="KU542"/>
      <c r="KV542"/>
      <c r="KW542"/>
      <c r="KX542"/>
      <c r="KY542"/>
      <c r="KZ542"/>
      <c r="LA542"/>
      <c r="LB542"/>
      <c r="LC542"/>
      <c r="LD542"/>
      <c r="LE542"/>
      <c r="LF542"/>
      <c r="LG542"/>
      <c r="LH542"/>
      <c r="LI542"/>
      <c r="LJ542"/>
      <c r="LK542"/>
      <c r="LL542"/>
      <c r="LM542"/>
      <c r="LN542"/>
      <c r="LO542"/>
      <c r="LP542"/>
      <c r="LQ542"/>
      <c r="LR542"/>
      <c r="LS542"/>
      <c r="LT542"/>
      <c r="LU542"/>
      <c r="LV542"/>
      <c r="LW542"/>
      <c r="LX542"/>
      <c r="LY542"/>
      <c r="LZ542"/>
      <c r="MA542"/>
      <c r="MB542"/>
      <c r="MC542"/>
      <c r="MD542"/>
      <c r="ME542"/>
      <c r="MF542"/>
      <c r="MG542"/>
      <c r="MH542"/>
      <c r="MI542"/>
      <c r="MJ542"/>
      <c r="MK542"/>
      <c r="ML542"/>
      <c r="MM542"/>
      <c r="MN542"/>
      <c r="MO542"/>
      <c r="MP542"/>
      <c r="MQ542"/>
      <c r="MR542"/>
      <c r="MS542"/>
      <c r="MT542"/>
      <c r="MU542"/>
      <c r="MV542"/>
      <c r="MW542"/>
      <c r="MX542"/>
      <c r="MY542"/>
      <c r="MZ542"/>
      <c r="NA542"/>
      <c r="NB542"/>
      <c r="NC542"/>
      <c r="ND542"/>
      <c r="NE542"/>
      <c r="NF542"/>
      <c r="NG542"/>
      <c r="NH542"/>
      <c r="NI542"/>
      <c r="NJ542"/>
      <c r="NK542"/>
      <c r="NL542"/>
      <c r="NM542"/>
      <c r="NN542"/>
      <c r="NO542"/>
      <c r="NP542"/>
      <c r="NQ542"/>
      <c r="NR542"/>
      <c r="NS542"/>
      <c r="NT542"/>
      <c r="NU542"/>
      <c r="NV542"/>
      <c r="NW542"/>
      <c r="NX542"/>
      <c r="NY542"/>
      <c r="NZ542"/>
      <c r="OA542"/>
      <c r="OB542"/>
      <c r="OC542"/>
      <c r="OD542"/>
      <c r="OE542"/>
      <c r="OF542"/>
      <c r="OG542"/>
      <c r="OH542"/>
      <c r="OI542"/>
      <c r="OJ542"/>
      <c r="OK542"/>
      <c r="OL542"/>
      <c r="OM542"/>
      <c r="ON542"/>
      <c r="OO542"/>
      <c r="OP542"/>
      <c r="OQ542"/>
      <c r="OR542"/>
      <c r="OS542"/>
      <c r="OT542"/>
      <c r="OU542"/>
      <c r="OV542"/>
      <c r="OW542"/>
      <c r="OX542"/>
      <c r="OY542"/>
      <c r="OZ542"/>
      <c r="PA542"/>
      <c r="PB542"/>
      <c r="PC542"/>
      <c r="PD542"/>
      <c r="PE542"/>
      <c r="PF542"/>
      <c r="PG542"/>
      <c r="PH542"/>
      <c r="PI542"/>
      <c r="PJ542"/>
      <c r="PK542"/>
      <c r="PL542"/>
      <c r="PM542"/>
      <c r="PN542"/>
      <c r="PO542"/>
      <c r="PP542"/>
      <c r="PQ542"/>
      <c r="PR542"/>
      <c r="PS542"/>
      <c r="PT542"/>
      <c r="PU542"/>
      <c r="PV542"/>
      <c r="PW542"/>
      <c r="PX542"/>
      <c r="PY542"/>
      <c r="PZ542"/>
      <c r="QA542"/>
      <c r="QB542"/>
      <c r="QC542"/>
      <c r="QD542"/>
      <c r="QE542"/>
      <c r="QF542"/>
      <c r="QG542"/>
      <c r="QH542"/>
      <c r="QI542"/>
      <c r="QJ542"/>
      <c r="QK542"/>
      <c r="QL542"/>
      <c r="QM542"/>
      <c r="QN542"/>
      <c r="QO542"/>
      <c r="QP542"/>
      <c r="QQ542"/>
      <c r="QR542"/>
      <c r="QS542"/>
      <c r="QT542"/>
      <c r="QU542"/>
      <c r="QV542"/>
      <c r="QW542"/>
      <c r="QX542"/>
      <c r="QY542"/>
      <c r="QZ542"/>
      <c r="RA542"/>
      <c r="RB542"/>
      <c r="RC542"/>
      <c r="RD542"/>
      <c r="RE542"/>
      <c r="RF542"/>
      <c r="RG542"/>
      <c r="RH542"/>
      <c r="RI542"/>
      <c r="RJ542"/>
      <c r="RK542"/>
      <c r="RL542"/>
      <c r="RM542"/>
      <c r="RN542"/>
      <c r="RO542"/>
      <c r="RP542"/>
      <c r="RQ542"/>
    </row>
    <row r="543" spans="1:485" s="40" customFormat="1" x14ac:dyDescent="0.2">
      <c r="A543" s="46" t="s">
        <v>832</v>
      </c>
      <c r="B543" s="47" t="s">
        <v>833</v>
      </c>
      <c r="C543" s="47" t="s">
        <v>837</v>
      </c>
      <c r="D543" s="47" t="s">
        <v>838</v>
      </c>
      <c r="E543" s="26">
        <v>2254120</v>
      </c>
      <c r="F543" s="131">
        <v>2277846</v>
      </c>
      <c r="G543" s="2">
        <f t="shared" si="17"/>
        <v>23726</v>
      </c>
      <c r="H543" s="44">
        <f t="shared" si="16"/>
        <v>1.0500000000000001E-2</v>
      </c>
      <c r="I543" s="200" t="s">
        <v>870</v>
      </c>
      <c r="J543" s="202" t="s">
        <v>870</v>
      </c>
      <c r="K543"/>
      <c r="L543"/>
      <c r="M543" s="47"/>
      <c r="N543" s="47"/>
      <c r="O543" s="47"/>
      <c r="P543" s="47"/>
      <c r="Q543" s="205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  <c r="JD543"/>
      <c r="JE543"/>
      <c r="JF543"/>
      <c r="JG543"/>
      <c r="JH543"/>
      <c r="JI543"/>
      <c r="JJ543"/>
      <c r="JK543"/>
      <c r="JL543"/>
      <c r="JM543"/>
      <c r="JN543"/>
      <c r="JO543"/>
      <c r="JP543"/>
      <c r="JQ543"/>
      <c r="JR543"/>
      <c r="JS543"/>
      <c r="JT543"/>
      <c r="JU543"/>
      <c r="JV543"/>
      <c r="JW543"/>
      <c r="JX543"/>
      <c r="JY543"/>
      <c r="JZ543"/>
      <c r="KA543"/>
      <c r="KB543"/>
      <c r="KC543"/>
      <c r="KD543"/>
      <c r="KE543"/>
      <c r="KF543"/>
      <c r="KG543"/>
      <c r="KH543"/>
      <c r="KI543"/>
      <c r="KJ543"/>
      <c r="KK543"/>
      <c r="KL543"/>
      <c r="KM543"/>
      <c r="KN543"/>
      <c r="KO543"/>
      <c r="KP543"/>
      <c r="KQ543"/>
      <c r="KR543"/>
      <c r="KS543"/>
      <c r="KT543"/>
      <c r="KU543"/>
      <c r="KV543"/>
      <c r="KW543"/>
      <c r="KX543"/>
      <c r="KY543"/>
      <c r="KZ543"/>
      <c r="LA543"/>
      <c r="LB543"/>
      <c r="LC543"/>
      <c r="LD543"/>
      <c r="LE543"/>
      <c r="LF543"/>
      <c r="LG543"/>
      <c r="LH543"/>
      <c r="LI543"/>
      <c r="LJ543"/>
      <c r="LK543"/>
      <c r="LL543"/>
      <c r="LM543"/>
      <c r="LN543"/>
      <c r="LO543"/>
      <c r="LP543"/>
      <c r="LQ543"/>
      <c r="LR543"/>
      <c r="LS543"/>
      <c r="LT543"/>
      <c r="LU543"/>
      <c r="LV543"/>
      <c r="LW543"/>
      <c r="LX543"/>
      <c r="LY543"/>
      <c r="LZ543"/>
      <c r="MA543"/>
      <c r="MB543"/>
      <c r="MC543"/>
      <c r="MD543"/>
      <c r="ME543"/>
      <c r="MF543"/>
      <c r="MG543"/>
      <c r="MH543"/>
      <c r="MI543"/>
      <c r="MJ543"/>
      <c r="MK543"/>
      <c r="ML543"/>
      <c r="MM543"/>
      <c r="MN543"/>
      <c r="MO543"/>
      <c r="MP543"/>
      <c r="MQ543"/>
      <c r="MR543"/>
      <c r="MS543"/>
      <c r="MT543"/>
      <c r="MU543"/>
      <c r="MV543"/>
      <c r="MW543"/>
      <c r="MX543"/>
      <c r="MY543"/>
      <c r="MZ543"/>
      <c r="NA543"/>
      <c r="NB543"/>
      <c r="NC543"/>
      <c r="ND543"/>
      <c r="NE543"/>
      <c r="NF543"/>
      <c r="NG543"/>
      <c r="NH543"/>
      <c r="NI543"/>
      <c r="NJ543"/>
      <c r="NK543"/>
      <c r="NL543"/>
      <c r="NM543"/>
      <c r="NN543"/>
      <c r="NO543"/>
      <c r="NP543"/>
      <c r="NQ543"/>
      <c r="NR543"/>
      <c r="NS543"/>
      <c r="NT543"/>
      <c r="NU543"/>
      <c r="NV543"/>
      <c r="NW543"/>
      <c r="NX543"/>
      <c r="NY543"/>
      <c r="NZ543"/>
      <c r="OA543"/>
      <c r="OB543"/>
      <c r="OC543"/>
      <c r="OD543"/>
      <c r="OE543"/>
      <c r="OF543"/>
      <c r="OG543"/>
      <c r="OH543"/>
      <c r="OI543"/>
      <c r="OJ543"/>
      <c r="OK543"/>
      <c r="OL543"/>
      <c r="OM543"/>
      <c r="ON543"/>
      <c r="OO543"/>
      <c r="OP543"/>
      <c r="OQ543"/>
      <c r="OR543"/>
      <c r="OS543"/>
      <c r="OT543"/>
      <c r="OU543"/>
      <c r="OV543"/>
      <c r="OW543"/>
      <c r="OX543"/>
      <c r="OY543"/>
      <c r="OZ543"/>
      <c r="PA543"/>
      <c r="PB543"/>
      <c r="PC543"/>
      <c r="PD543"/>
      <c r="PE543"/>
      <c r="PF543"/>
      <c r="PG543"/>
      <c r="PH543"/>
      <c r="PI543"/>
      <c r="PJ543"/>
      <c r="PK543"/>
      <c r="PL543"/>
      <c r="PM543"/>
      <c r="PN543"/>
      <c r="PO543"/>
      <c r="PP543"/>
      <c r="PQ543"/>
      <c r="PR543"/>
      <c r="PS543"/>
      <c r="PT543"/>
      <c r="PU543"/>
      <c r="PV543"/>
      <c r="PW543"/>
      <c r="PX543"/>
      <c r="PY543"/>
      <c r="PZ543"/>
      <c r="QA543"/>
      <c r="QB543"/>
      <c r="QC543"/>
      <c r="QD543"/>
      <c r="QE543"/>
      <c r="QF543"/>
      <c r="QG543"/>
      <c r="QH543"/>
      <c r="QI543"/>
      <c r="QJ543"/>
      <c r="QK543"/>
      <c r="QL543"/>
      <c r="QM543"/>
      <c r="QN543"/>
      <c r="QO543"/>
      <c r="QP543"/>
      <c r="QQ543"/>
      <c r="QR543"/>
      <c r="QS543"/>
      <c r="QT543"/>
      <c r="QU543"/>
      <c r="QV543"/>
      <c r="QW543"/>
      <c r="QX543"/>
      <c r="QY543"/>
      <c r="QZ543"/>
      <c r="RA543"/>
      <c r="RB543"/>
      <c r="RC543"/>
      <c r="RD543"/>
      <c r="RE543"/>
      <c r="RF543"/>
      <c r="RG543"/>
      <c r="RH543"/>
      <c r="RI543"/>
      <c r="RJ543"/>
      <c r="RK543"/>
      <c r="RL543"/>
      <c r="RM543"/>
      <c r="RN543"/>
      <c r="RO543"/>
      <c r="RP543"/>
      <c r="RQ543"/>
    </row>
    <row r="544" spans="1:485" s="40" customFormat="1" x14ac:dyDescent="0.2">
      <c r="A544" s="46" t="s">
        <v>839</v>
      </c>
      <c r="B544" s="47" t="s">
        <v>840</v>
      </c>
      <c r="C544" s="47" t="s">
        <v>26</v>
      </c>
      <c r="D544" s="47" t="s">
        <v>841</v>
      </c>
      <c r="E544" s="26">
        <v>480448</v>
      </c>
      <c r="F544" s="131">
        <v>612623</v>
      </c>
      <c r="G544" s="2">
        <f t="shared" si="17"/>
        <v>132175</v>
      </c>
      <c r="H544" s="44">
        <f t="shared" si="16"/>
        <v>0.27510000000000001</v>
      </c>
      <c r="I544" s="200">
        <v>1</v>
      </c>
      <c r="J544" s="202" t="s">
        <v>870</v>
      </c>
      <c r="K544"/>
      <c r="L544"/>
      <c r="M544" s="47"/>
      <c r="N544" s="47"/>
      <c r="O544" s="47"/>
      <c r="P544" s="47"/>
      <c r="Q544" s="205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  <c r="JD544"/>
      <c r="JE544"/>
      <c r="JF544"/>
      <c r="JG544"/>
      <c r="JH544"/>
      <c r="JI544"/>
      <c r="JJ544"/>
      <c r="JK544"/>
      <c r="JL544"/>
      <c r="JM544"/>
      <c r="JN544"/>
      <c r="JO544"/>
      <c r="JP544"/>
      <c r="JQ544"/>
      <c r="JR544"/>
      <c r="JS544"/>
      <c r="JT544"/>
      <c r="JU544"/>
      <c r="JV544"/>
      <c r="JW544"/>
      <c r="JX544"/>
      <c r="JY544"/>
      <c r="JZ544"/>
      <c r="KA544"/>
      <c r="KB544"/>
      <c r="KC544"/>
      <c r="KD544"/>
      <c r="KE544"/>
      <c r="KF544"/>
      <c r="KG544"/>
      <c r="KH544"/>
      <c r="KI544"/>
      <c r="KJ544"/>
      <c r="KK544"/>
      <c r="KL544"/>
      <c r="KM544"/>
      <c r="KN544"/>
      <c r="KO544"/>
      <c r="KP544"/>
      <c r="KQ544"/>
      <c r="KR544"/>
      <c r="KS544"/>
      <c r="KT544"/>
      <c r="KU544"/>
      <c r="KV544"/>
      <c r="KW544"/>
      <c r="KX544"/>
      <c r="KY544"/>
      <c r="KZ544"/>
      <c r="LA544"/>
      <c r="LB544"/>
      <c r="LC544"/>
      <c r="LD544"/>
      <c r="LE544"/>
      <c r="LF544"/>
      <c r="LG544"/>
      <c r="LH544"/>
      <c r="LI544"/>
      <c r="LJ544"/>
      <c r="LK544"/>
      <c r="LL544"/>
      <c r="LM544"/>
      <c r="LN544"/>
      <c r="LO544"/>
      <c r="LP544"/>
      <c r="LQ544"/>
      <c r="LR544"/>
      <c r="LS544"/>
      <c r="LT544"/>
      <c r="LU544"/>
      <c r="LV544"/>
      <c r="LW544"/>
      <c r="LX544"/>
      <c r="LY544"/>
      <c r="LZ544"/>
      <c r="MA544"/>
      <c r="MB544"/>
      <c r="MC544"/>
      <c r="MD544"/>
      <c r="ME544"/>
      <c r="MF544"/>
      <c r="MG544"/>
      <c r="MH544"/>
      <c r="MI544"/>
      <c r="MJ544"/>
      <c r="MK544"/>
      <c r="ML544"/>
      <c r="MM544"/>
      <c r="MN544"/>
      <c r="MO544"/>
      <c r="MP544"/>
      <c r="MQ544"/>
      <c r="MR544"/>
      <c r="MS544"/>
      <c r="MT544"/>
      <c r="MU544"/>
      <c r="MV544"/>
      <c r="MW544"/>
      <c r="MX544"/>
      <c r="MY544"/>
      <c r="MZ544"/>
      <c r="NA544"/>
      <c r="NB544"/>
      <c r="NC544"/>
      <c r="ND544"/>
      <c r="NE544"/>
      <c r="NF544"/>
      <c r="NG544"/>
      <c r="NH544"/>
      <c r="NI544"/>
      <c r="NJ544"/>
      <c r="NK544"/>
      <c r="NL544"/>
      <c r="NM544"/>
      <c r="NN544"/>
      <c r="NO544"/>
      <c r="NP544"/>
      <c r="NQ544"/>
      <c r="NR544"/>
      <c r="NS544"/>
      <c r="NT544"/>
      <c r="NU544"/>
      <c r="NV544"/>
      <c r="NW544"/>
      <c r="NX544"/>
      <c r="NY544"/>
      <c r="NZ544"/>
      <c r="OA544"/>
      <c r="OB544"/>
      <c r="OC544"/>
      <c r="OD544"/>
      <c r="OE544"/>
      <c r="OF544"/>
      <c r="OG544"/>
      <c r="OH544"/>
      <c r="OI544"/>
      <c r="OJ544"/>
      <c r="OK544"/>
      <c r="OL544"/>
      <c r="OM544"/>
      <c r="ON544"/>
      <c r="OO544"/>
      <c r="OP544"/>
      <c r="OQ544"/>
      <c r="OR544"/>
      <c r="OS544"/>
      <c r="OT544"/>
      <c r="OU544"/>
      <c r="OV544"/>
      <c r="OW544"/>
      <c r="OX544"/>
      <c r="OY544"/>
      <c r="OZ544"/>
      <c r="PA544"/>
      <c r="PB544"/>
      <c r="PC544"/>
      <c r="PD544"/>
      <c r="PE544"/>
      <c r="PF544"/>
      <c r="PG544"/>
      <c r="PH544"/>
      <c r="PI544"/>
      <c r="PJ544"/>
      <c r="PK544"/>
      <c r="PL544"/>
      <c r="PM544"/>
      <c r="PN544"/>
      <c r="PO544"/>
      <c r="PP544"/>
      <c r="PQ544"/>
      <c r="PR544"/>
      <c r="PS544"/>
      <c r="PT544"/>
      <c r="PU544"/>
      <c r="PV544"/>
      <c r="PW544"/>
      <c r="PX544"/>
      <c r="PY544"/>
      <c r="PZ544"/>
      <c r="QA544"/>
      <c r="QB544"/>
      <c r="QC544"/>
      <c r="QD544"/>
      <c r="QE544"/>
      <c r="QF544"/>
      <c r="QG544"/>
      <c r="QH544"/>
      <c r="QI544"/>
      <c r="QJ544"/>
      <c r="QK544"/>
      <c r="QL544"/>
      <c r="QM544"/>
      <c r="QN544"/>
      <c r="QO544"/>
      <c r="QP544"/>
      <c r="QQ544"/>
      <c r="QR544"/>
      <c r="QS544"/>
      <c r="QT544"/>
      <c r="QU544"/>
      <c r="QV544"/>
      <c r="QW544"/>
      <c r="QX544"/>
      <c r="QY544"/>
      <c r="QZ544"/>
      <c r="RA544"/>
      <c r="RB544"/>
      <c r="RC544"/>
      <c r="RD544"/>
      <c r="RE544"/>
      <c r="RF544"/>
      <c r="RG544"/>
      <c r="RH544"/>
      <c r="RI544"/>
      <c r="RJ544"/>
      <c r="RK544"/>
      <c r="RL544"/>
      <c r="RM544"/>
      <c r="RN544"/>
      <c r="RO544"/>
      <c r="RP544"/>
      <c r="RQ544"/>
    </row>
    <row r="545" spans="1:485" s="40" customFormat="1" x14ac:dyDescent="0.2">
      <c r="A545" s="46" t="s">
        <v>839</v>
      </c>
      <c r="B545" s="47" t="s">
        <v>840</v>
      </c>
      <c r="C545" s="47" t="s">
        <v>79</v>
      </c>
      <c r="D545" s="47" t="s">
        <v>842</v>
      </c>
      <c r="E545" s="26">
        <v>24374</v>
      </c>
      <c r="F545" s="131">
        <v>23909</v>
      </c>
      <c r="G545" s="2">
        <f t="shared" si="17"/>
        <v>-465</v>
      </c>
      <c r="H545" s="44">
        <f t="shared" si="16"/>
        <v>-1.9099999999999999E-2</v>
      </c>
      <c r="I545" s="200">
        <v>1</v>
      </c>
      <c r="J545" s="202">
        <v>1</v>
      </c>
      <c r="K545"/>
      <c r="L545"/>
      <c r="M545" s="47"/>
      <c r="N545" s="47"/>
      <c r="O545" s="47"/>
      <c r="P545" s="47"/>
      <c r="Q545" s="20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  <c r="JD545"/>
      <c r="JE545"/>
      <c r="JF545"/>
      <c r="JG545"/>
      <c r="JH545"/>
      <c r="JI545"/>
      <c r="JJ545"/>
      <c r="JK545"/>
      <c r="JL545"/>
      <c r="JM545"/>
      <c r="JN545"/>
      <c r="JO545"/>
      <c r="JP545"/>
      <c r="JQ545"/>
      <c r="JR545"/>
      <c r="JS545"/>
      <c r="JT545"/>
      <c r="JU545"/>
      <c r="JV545"/>
      <c r="JW545"/>
      <c r="JX545"/>
      <c r="JY545"/>
      <c r="JZ545"/>
      <c r="KA545"/>
      <c r="KB545"/>
      <c r="KC545"/>
      <c r="KD545"/>
      <c r="KE545"/>
      <c r="KF545"/>
      <c r="KG545"/>
      <c r="KH545"/>
      <c r="KI545"/>
      <c r="KJ545"/>
      <c r="KK545"/>
      <c r="KL545"/>
      <c r="KM545"/>
      <c r="KN545"/>
      <c r="KO545"/>
      <c r="KP545"/>
      <c r="KQ545"/>
      <c r="KR545"/>
      <c r="KS545"/>
      <c r="KT545"/>
      <c r="KU545"/>
      <c r="KV545"/>
      <c r="KW545"/>
      <c r="KX545"/>
      <c r="KY545"/>
      <c r="KZ545"/>
      <c r="LA545"/>
      <c r="LB545"/>
      <c r="LC545"/>
      <c r="LD545"/>
      <c r="LE545"/>
      <c r="LF545"/>
      <c r="LG545"/>
      <c r="LH545"/>
      <c r="LI545"/>
      <c r="LJ545"/>
      <c r="LK545"/>
      <c r="LL545"/>
      <c r="LM545"/>
      <c r="LN545"/>
      <c r="LO545"/>
      <c r="LP545"/>
      <c r="LQ545"/>
      <c r="LR545"/>
      <c r="LS545"/>
      <c r="LT545"/>
      <c r="LU545"/>
      <c r="LV545"/>
      <c r="LW545"/>
      <c r="LX545"/>
      <c r="LY545"/>
      <c r="LZ545"/>
      <c r="MA545"/>
      <c r="MB545"/>
      <c r="MC545"/>
      <c r="MD545"/>
      <c r="ME545"/>
      <c r="MF545"/>
      <c r="MG545"/>
      <c r="MH545"/>
      <c r="MI545"/>
      <c r="MJ545"/>
      <c r="MK545"/>
      <c r="ML545"/>
      <c r="MM545"/>
      <c r="MN545"/>
      <c r="MO545"/>
      <c r="MP545"/>
      <c r="MQ545"/>
      <c r="MR545"/>
      <c r="MS545"/>
      <c r="MT545"/>
      <c r="MU545"/>
      <c r="MV545"/>
      <c r="MW545"/>
      <c r="MX545"/>
      <c r="MY545"/>
      <c r="MZ545"/>
      <c r="NA545"/>
      <c r="NB545"/>
      <c r="NC545"/>
      <c r="ND545"/>
      <c r="NE545"/>
      <c r="NF545"/>
      <c r="NG545"/>
      <c r="NH545"/>
      <c r="NI545"/>
      <c r="NJ545"/>
      <c r="NK545"/>
      <c r="NL545"/>
      <c r="NM545"/>
      <c r="NN545"/>
      <c r="NO545"/>
      <c r="NP545"/>
      <c r="NQ545"/>
      <c r="NR545"/>
      <c r="NS545"/>
      <c r="NT545"/>
      <c r="NU545"/>
      <c r="NV545"/>
      <c r="NW545"/>
      <c r="NX545"/>
      <c r="NY545"/>
      <c r="NZ545"/>
      <c r="OA545"/>
      <c r="OB545"/>
      <c r="OC545"/>
      <c r="OD545"/>
      <c r="OE545"/>
      <c r="OF545"/>
      <c r="OG545"/>
      <c r="OH545"/>
      <c r="OI545"/>
      <c r="OJ545"/>
      <c r="OK545"/>
      <c r="OL545"/>
      <c r="OM545"/>
      <c r="ON545"/>
      <c r="OO545"/>
      <c r="OP545"/>
      <c r="OQ545"/>
      <c r="OR545"/>
      <c r="OS545"/>
      <c r="OT545"/>
      <c r="OU545"/>
      <c r="OV545"/>
      <c r="OW545"/>
      <c r="OX545"/>
      <c r="OY545"/>
      <c r="OZ545"/>
      <c r="PA545"/>
      <c r="PB545"/>
      <c r="PC545"/>
      <c r="PD545"/>
      <c r="PE545"/>
      <c r="PF545"/>
      <c r="PG545"/>
      <c r="PH545"/>
      <c r="PI545"/>
      <c r="PJ545"/>
      <c r="PK545"/>
      <c r="PL545"/>
      <c r="PM545"/>
      <c r="PN545"/>
      <c r="PO545"/>
      <c r="PP545"/>
      <c r="PQ545"/>
      <c r="PR545"/>
      <c r="PS545"/>
      <c r="PT545"/>
      <c r="PU545"/>
      <c r="PV545"/>
      <c r="PW545"/>
      <c r="PX545"/>
      <c r="PY545"/>
      <c r="PZ545"/>
      <c r="QA545"/>
      <c r="QB545"/>
      <c r="QC545"/>
      <c r="QD545"/>
      <c r="QE545"/>
      <c r="QF545"/>
      <c r="QG545"/>
      <c r="QH545"/>
      <c r="QI545"/>
      <c r="QJ545"/>
      <c r="QK545"/>
      <c r="QL545"/>
      <c r="QM545"/>
      <c r="QN545"/>
      <c r="QO545"/>
      <c r="QP545"/>
      <c r="QQ545"/>
      <c r="QR545"/>
      <c r="QS545"/>
      <c r="QT545"/>
      <c r="QU545"/>
      <c r="QV545"/>
      <c r="QW545"/>
      <c r="QX545"/>
      <c r="QY545"/>
      <c r="QZ545"/>
      <c r="RA545"/>
      <c r="RB545"/>
      <c r="RC545"/>
      <c r="RD545"/>
      <c r="RE545"/>
      <c r="RF545"/>
      <c r="RG545"/>
      <c r="RH545"/>
      <c r="RI545"/>
      <c r="RJ545"/>
      <c r="RK545"/>
      <c r="RL545"/>
      <c r="RM545"/>
      <c r="RN545"/>
      <c r="RO545"/>
      <c r="RP545"/>
      <c r="RQ545"/>
    </row>
    <row r="546" spans="1:485" s="40" customFormat="1" x14ac:dyDescent="0.2">
      <c r="A546" s="46" t="s">
        <v>839</v>
      </c>
      <c r="B546" s="47" t="s">
        <v>840</v>
      </c>
      <c r="C546" s="47" t="s">
        <v>59</v>
      </c>
      <c r="D546" s="47" t="s">
        <v>843</v>
      </c>
      <c r="E546" s="26">
        <v>6964</v>
      </c>
      <c r="F546" s="131">
        <v>5339</v>
      </c>
      <c r="G546" s="2">
        <f t="shared" si="17"/>
        <v>-1625</v>
      </c>
      <c r="H546" s="44">
        <f t="shared" si="16"/>
        <v>-0.23330000000000001</v>
      </c>
      <c r="I546" s="200">
        <v>1</v>
      </c>
      <c r="J546" s="202">
        <v>1</v>
      </c>
      <c r="K546"/>
      <c r="L546"/>
      <c r="M546" s="47"/>
      <c r="N546" s="47"/>
      <c r="O546" s="47"/>
      <c r="P546" s="47"/>
      <c r="Q546" s="205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  <c r="JD546"/>
      <c r="JE546"/>
      <c r="JF546"/>
      <c r="JG546"/>
      <c r="JH546"/>
      <c r="JI546"/>
      <c r="JJ546"/>
      <c r="JK546"/>
      <c r="JL546"/>
      <c r="JM546"/>
      <c r="JN546"/>
      <c r="JO546"/>
      <c r="JP546"/>
      <c r="JQ546"/>
      <c r="JR546"/>
      <c r="JS546"/>
      <c r="JT546"/>
      <c r="JU546"/>
      <c r="JV546"/>
      <c r="JW546"/>
      <c r="JX546"/>
      <c r="JY546"/>
      <c r="JZ546"/>
      <c r="KA546"/>
      <c r="KB546"/>
      <c r="KC546"/>
      <c r="KD546"/>
      <c r="KE546"/>
      <c r="KF546"/>
      <c r="KG546"/>
      <c r="KH546"/>
      <c r="KI546"/>
      <c r="KJ546"/>
      <c r="KK546"/>
      <c r="KL546"/>
      <c r="KM546"/>
      <c r="KN546"/>
      <c r="KO546"/>
      <c r="KP546"/>
      <c r="KQ546"/>
      <c r="KR546"/>
      <c r="KS546"/>
      <c r="KT546"/>
      <c r="KU546"/>
      <c r="KV546"/>
      <c r="KW546"/>
      <c r="KX546"/>
      <c r="KY546"/>
      <c r="KZ546"/>
      <c r="LA546"/>
      <c r="LB546"/>
      <c r="LC546"/>
      <c r="LD546"/>
      <c r="LE546"/>
      <c r="LF546"/>
      <c r="LG546"/>
      <c r="LH546"/>
      <c r="LI546"/>
      <c r="LJ546"/>
      <c r="LK546"/>
      <c r="LL546"/>
      <c r="LM546"/>
      <c r="LN546"/>
      <c r="LO546"/>
      <c r="LP546"/>
      <c r="LQ546"/>
      <c r="LR546"/>
      <c r="LS546"/>
      <c r="LT546"/>
      <c r="LU546"/>
      <c r="LV546"/>
      <c r="LW546"/>
      <c r="LX546"/>
      <c r="LY546"/>
      <c r="LZ546"/>
      <c r="MA546"/>
      <c r="MB546"/>
      <c r="MC546"/>
      <c r="MD546"/>
      <c r="ME546"/>
      <c r="MF546"/>
      <c r="MG546"/>
      <c r="MH546"/>
      <c r="MI546"/>
      <c r="MJ546"/>
      <c r="MK546"/>
      <c r="ML546"/>
      <c r="MM546"/>
      <c r="MN546"/>
      <c r="MO546"/>
      <c r="MP546"/>
      <c r="MQ546"/>
      <c r="MR546"/>
      <c r="MS546"/>
      <c r="MT546"/>
      <c r="MU546"/>
      <c r="MV546"/>
      <c r="MW546"/>
      <c r="MX546"/>
      <c r="MY546"/>
      <c r="MZ546"/>
      <c r="NA546"/>
      <c r="NB546"/>
      <c r="NC546"/>
      <c r="ND546"/>
      <c r="NE546"/>
      <c r="NF546"/>
      <c r="NG546"/>
      <c r="NH546"/>
      <c r="NI546"/>
      <c r="NJ546"/>
      <c r="NK546"/>
      <c r="NL546"/>
      <c r="NM546"/>
      <c r="NN546"/>
      <c r="NO546"/>
      <c r="NP546"/>
      <c r="NQ546"/>
      <c r="NR546"/>
      <c r="NS546"/>
      <c r="NT546"/>
      <c r="NU546"/>
      <c r="NV546"/>
      <c r="NW546"/>
      <c r="NX546"/>
      <c r="NY546"/>
      <c r="NZ546"/>
      <c r="OA546"/>
      <c r="OB546"/>
      <c r="OC546"/>
      <c r="OD546"/>
      <c r="OE546"/>
      <c r="OF546"/>
      <c r="OG546"/>
      <c r="OH546"/>
      <c r="OI546"/>
      <c r="OJ546"/>
      <c r="OK546"/>
      <c r="OL546"/>
      <c r="OM546"/>
      <c r="ON546"/>
      <c r="OO546"/>
      <c r="OP546"/>
      <c r="OQ546"/>
      <c r="OR546"/>
      <c r="OS546"/>
      <c r="OT546"/>
      <c r="OU546"/>
      <c r="OV546"/>
      <c r="OW546"/>
      <c r="OX546"/>
      <c r="OY546"/>
      <c r="OZ546"/>
      <c r="PA546"/>
      <c r="PB546"/>
      <c r="PC546"/>
      <c r="PD546"/>
      <c r="PE546"/>
      <c r="PF546"/>
      <c r="PG546"/>
      <c r="PH546"/>
      <c r="PI546"/>
      <c r="PJ546"/>
      <c r="PK546"/>
      <c r="PL546"/>
      <c r="PM546"/>
      <c r="PN546"/>
      <c r="PO546"/>
      <c r="PP546"/>
      <c r="PQ546"/>
      <c r="PR546"/>
      <c r="PS546"/>
      <c r="PT546"/>
      <c r="PU546"/>
      <c r="PV546"/>
      <c r="PW546"/>
      <c r="PX546"/>
      <c r="PY546"/>
      <c r="PZ546"/>
      <c r="QA546"/>
      <c r="QB546"/>
      <c r="QC546"/>
      <c r="QD546"/>
      <c r="QE546"/>
      <c r="QF546"/>
      <c r="QG546"/>
      <c r="QH546"/>
      <c r="QI546"/>
      <c r="QJ546"/>
      <c r="QK546"/>
      <c r="QL546"/>
      <c r="QM546"/>
      <c r="QN546"/>
      <c r="QO546"/>
      <c r="QP546"/>
      <c r="QQ546"/>
      <c r="QR546"/>
      <c r="QS546"/>
      <c r="QT546"/>
      <c r="QU546"/>
      <c r="QV546"/>
      <c r="QW546"/>
      <c r="QX546"/>
      <c r="QY546"/>
      <c r="QZ546"/>
      <c r="RA546"/>
      <c r="RB546"/>
      <c r="RC546"/>
      <c r="RD546"/>
      <c r="RE546"/>
      <c r="RF546"/>
      <c r="RG546"/>
      <c r="RH546"/>
      <c r="RI546"/>
      <c r="RJ546"/>
      <c r="RK546"/>
      <c r="RL546"/>
      <c r="RM546"/>
      <c r="RN546"/>
      <c r="RO546"/>
      <c r="RP546"/>
      <c r="RQ546"/>
    </row>
    <row r="547" spans="1:485" s="40" customFormat="1" x14ac:dyDescent="0.2">
      <c r="A547" s="46" t="s">
        <v>844</v>
      </c>
      <c r="B547" s="47" t="s">
        <v>845</v>
      </c>
      <c r="C547" s="47" t="s">
        <v>26</v>
      </c>
      <c r="D547" s="47" t="s">
        <v>846</v>
      </c>
      <c r="E547" s="26">
        <v>6947808</v>
      </c>
      <c r="F547" s="131">
        <v>7576610</v>
      </c>
      <c r="G547" s="2">
        <f t="shared" si="17"/>
        <v>628802</v>
      </c>
      <c r="H547" s="44">
        <f t="shared" si="16"/>
        <v>9.0499999999999997E-2</v>
      </c>
      <c r="I547" s="200" t="s">
        <v>870</v>
      </c>
      <c r="J547" s="202" t="s">
        <v>870</v>
      </c>
      <c r="K547"/>
      <c r="L547"/>
      <c r="M547" s="47"/>
      <c r="N547" s="47"/>
      <c r="O547" s="47"/>
      <c r="P547" s="47"/>
      <c r="Q547" s="205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  <c r="JD547"/>
      <c r="JE547"/>
      <c r="JF547"/>
      <c r="JG547"/>
      <c r="JH547"/>
      <c r="JI547"/>
      <c r="JJ547"/>
      <c r="JK547"/>
      <c r="JL547"/>
      <c r="JM547"/>
      <c r="JN547"/>
      <c r="JO547"/>
      <c r="JP547"/>
      <c r="JQ547"/>
      <c r="JR547"/>
      <c r="JS547"/>
      <c r="JT547"/>
      <c r="JU547"/>
      <c r="JV547"/>
      <c r="JW547"/>
      <c r="JX547"/>
      <c r="JY547"/>
      <c r="JZ547"/>
      <c r="KA547"/>
      <c r="KB547"/>
      <c r="KC547"/>
      <c r="KD547"/>
      <c r="KE547"/>
      <c r="KF547"/>
      <c r="KG547"/>
      <c r="KH547"/>
      <c r="KI547"/>
      <c r="KJ547"/>
      <c r="KK547"/>
      <c r="KL547"/>
      <c r="KM547"/>
      <c r="KN547"/>
      <c r="KO547"/>
      <c r="KP547"/>
      <c r="KQ547"/>
      <c r="KR547"/>
      <c r="KS547"/>
      <c r="KT547"/>
      <c r="KU547"/>
      <c r="KV547"/>
      <c r="KW547"/>
      <c r="KX547"/>
      <c r="KY547"/>
      <c r="KZ547"/>
      <c r="LA547"/>
      <c r="LB547"/>
      <c r="LC547"/>
      <c r="LD547"/>
      <c r="LE547"/>
      <c r="LF547"/>
      <c r="LG547"/>
      <c r="LH547"/>
      <c r="LI547"/>
      <c r="LJ547"/>
      <c r="LK547"/>
      <c r="LL547"/>
      <c r="LM547"/>
      <c r="LN547"/>
      <c r="LO547"/>
      <c r="LP547"/>
      <c r="LQ547"/>
      <c r="LR547"/>
      <c r="LS547"/>
      <c r="LT547"/>
      <c r="LU547"/>
      <c r="LV547"/>
      <c r="LW547"/>
      <c r="LX547"/>
      <c r="LY547"/>
      <c r="LZ547"/>
      <c r="MA547"/>
      <c r="MB547"/>
      <c r="MC547"/>
      <c r="MD547"/>
      <c r="ME547"/>
      <c r="MF547"/>
      <c r="MG547"/>
      <c r="MH547"/>
      <c r="MI547"/>
      <c r="MJ547"/>
      <c r="MK547"/>
      <c r="ML547"/>
      <c r="MM547"/>
      <c r="MN547"/>
      <c r="MO547"/>
      <c r="MP547"/>
      <c r="MQ547"/>
      <c r="MR547"/>
      <c r="MS547"/>
      <c r="MT547"/>
      <c r="MU547"/>
      <c r="MV547"/>
      <c r="MW547"/>
      <c r="MX547"/>
      <c r="MY547"/>
      <c r="MZ547"/>
      <c r="NA547"/>
      <c r="NB547"/>
      <c r="NC547"/>
      <c r="ND547"/>
      <c r="NE547"/>
      <c r="NF547"/>
      <c r="NG547"/>
      <c r="NH547"/>
      <c r="NI547"/>
      <c r="NJ547"/>
      <c r="NK547"/>
      <c r="NL547"/>
      <c r="NM547"/>
      <c r="NN547"/>
      <c r="NO547"/>
      <c r="NP547"/>
      <c r="NQ547"/>
      <c r="NR547"/>
      <c r="NS547"/>
      <c r="NT547"/>
      <c r="NU547"/>
      <c r="NV547"/>
      <c r="NW547"/>
      <c r="NX547"/>
      <c r="NY547"/>
      <c r="NZ547"/>
      <c r="OA547"/>
      <c r="OB547"/>
      <c r="OC547"/>
      <c r="OD547"/>
      <c r="OE547"/>
      <c r="OF547"/>
      <c r="OG547"/>
      <c r="OH547"/>
      <c r="OI547"/>
      <c r="OJ547"/>
      <c r="OK547"/>
      <c r="OL547"/>
      <c r="OM547"/>
      <c r="ON547"/>
      <c r="OO547"/>
      <c r="OP547"/>
      <c r="OQ547"/>
      <c r="OR547"/>
      <c r="OS547"/>
      <c r="OT547"/>
      <c r="OU547"/>
      <c r="OV547"/>
      <c r="OW547"/>
      <c r="OX547"/>
      <c r="OY547"/>
      <c r="OZ547"/>
      <c r="PA547"/>
      <c r="PB547"/>
      <c r="PC547"/>
      <c r="PD547"/>
      <c r="PE547"/>
      <c r="PF547"/>
      <c r="PG547"/>
      <c r="PH547"/>
      <c r="PI547"/>
      <c r="PJ547"/>
      <c r="PK547"/>
      <c r="PL547"/>
      <c r="PM547"/>
      <c r="PN547"/>
      <c r="PO547"/>
      <c r="PP547"/>
      <c r="PQ547"/>
      <c r="PR547"/>
      <c r="PS547"/>
      <c r="PT547"/>
      <c r="PU547"/>
      <c r="PV547"/>
      <c r="PW547"/>
      <c r="PX547"/>
      <c r="PY547"/>
      <c r="PZ547"/>
      <c r="QA547"/>
      <c r="QB547"/>
      <c r="QC547"/>
      <c r="QD547"/>
      <c r="QE547"/>
      <c r="QF547"/>
      <c r="QG547"/>
      <c r="QH547"/>
      <c r="QI547"/>
      <c r="QJ547"/>
      <c r="QK547"/>
      <c r="QL547"/>
      <c r="QM547"/>
      <c r="QN547"/>
      <c r="QO547"/>
      <c r="QP547"/>
      <c r="QQ547"/>
      <c r="QR547"/>
      <c r="QS547"/>
      <c r="QT547"/>
      <c r="QU547"/>
      <c r="QV547"/>
      <c r="QW547"/>
      <c r="QX547"/>
      <c r="QY547"/>
      <c r="QZ547"/>
      <c r="RA547"/>
      <c r="RB547"/>
      <c r="RC547"/>
      <c r="RD547"/>
      <c r="RE547"/>
      <c r="RF547"/>
      <c r="RG547"/>
      <c r="RH547"/>
      <c r="RI547"/>
      <c r="RJ547"/>
      <c r="RK547"/>
      <c r="RL547"/>
      <c r="RM547"/>
      <c r="RN547"/>
      <c r="RO547"/>
      <c r="RP547"/>
      <c r="RQ547"/>
    </row>
    <row r="548" spans="1:485" s="40" customFormat="1" x14ac:dyDescent="0.2">
      <c r="A548" s="46" t="s">
        <v>844</v>
      </c>
      <c r="B548" s="47" t="s">
        <v>845</v>
      </c>
      <c r="C548" s="47" t="s">
        <v>57</v>
      </c>
      <c r="D548" s="47" t="s">
        <v>847</v>
      </c>
      <c r="E548" s="26">
        <v>1085817</v>
      </c>
      <c r="F548" s="131">
        <v>940110</v>
      </c>
      <c r="G548" s="2">
        <f t="shared" si="17"/>
        <v>-145707</v>
      </c>
      <c r="H548" s="44">
        <f t="shared" si="16"/>
        <v>-0.13420000000000001</v>
      </c>
      <c r="I548" s="200" t="s">
        <v>870</v>
      </c>
      <c r="J548" s="202" t="s">
        <v>870</v>
      </c>
      <c r="K548"/>
      <c r="L548"/>
      <c r="M548" s="47"/>
      <c r="N548" s="47"/>
      <c r="O548" s="47"/>
      <c r="P548" s="47"/>
      <c r="Q548" s="205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  <c r="JD548"/>
      <c r="JE548"/>
      <c r="JF548"/>
      <c r="JG548"/>
      <c r="JH548"/>
      <c r="JI548"/>
      <c r="JJ548"/>
      <c r="JK548"/>
      <c r="JL548"/>
      <c r="JM548"/>
      <c r="JN548"/>
      <c r="JO548"/>
      <c r="JP548"/>
      <c r="JQ548"/>
      <c r="JR548"/>
      <c r="JS548"/>
      <c r="JT548"/>
      <c r="JU548"/>
      <c r="JV548"/>
      <c r="JW548"/>
      <c r="JX548"/>
      <c r="JY548"/>
      <c r="JZ548"/>
      <c r="KA548"/>
      <c r="KB548"/>
      <c r="KC548"/>
      <c r="KD548"/>
      <c r="KE548"/>
      <c r="KF548"/>
      <c r="KG548"/>
      <c r="KH548"/>
      <c r="KI548"/>
      <c r="KJ548"/>
      <c r="KK548"/>
      <c r="KL548"/>
      <c r="KM548"/>
      <c r="KN548"/>
      <c r="KO548"/>
      <c r="KP548"/>
      <c r="KQ548"/>
      <c r="KR548"/>
      <c r="KS548"/>
      <c r="KT548"/>
      <c r="KU548"/>
      <c r="KV548"/>
      <c r="KW548"/>
      <c r="KX548"/>
      <c r="KY548"/>
      <c r="KZ548"/>
      <c r="LA548"/>
      <c r="LB548"/>
      <c r="LC548"/>
      <c r="LD548"/>
      <c r="LE548"/>
      <c r="LF548"/>
      <c r="LG548"/>
      <c r="LH548"/>
      <c r="LI548"/>
      <c r="LJ548"/>
      <c r="LK548"/>
      <c r="LL548"/>
      <c r="LM548"/>
      <c r="LN548"/>
      <c r="LO548"/>
      <c r="LP548"/>
      <c r="LQ548"/>
      <c r="LR548"/>
      <c r="LS548"/>
      <c r="LT548"/>
      <c r="LU548"/>
      <c r="LV548"/>
      <c r="LW548"/>
      <c r="LX548"/>
      <c r="LY548"/>
      <c r="LZ548"/>
      <c r="MA548"/>
      <c r="MB548"/>
      <c r="MC548"/>
      <c r="MD548"/>
      <c r="ME548"/>
      <c r="MF548"/>
      <c r="MG548"/>
      <c r="MH548"/>
      <c r="MI548"/>
      <c r="MJ548"/>
      <c r="MK548"/>
      <c r="ML548"/>
      <c r="MM548"/>
      <c r="MN548"/>
      <c r="MO548"/>
      <c r="MP548"/>
      <c r="MQ548"/>
      <c r="MR548"/>
      <c r="MS548"/>
      <c r="MT548"/>
      <c r="MU548"/>
      <c r="MV548"/>
      <c r="MW548"/>
      <c r="MX548"/>
      <c r="MY548"/>
      <c r="MZ548"/>
      <c r="NA548"/>
      <c r="NB548"/>
      <c r="NC548"/>
      <c r="ND548"/>
      <c r="NE548"/>
      <c r="NF548"/>
      <c r="NG548"/>
      <c r="NH548"/>
      <c r="NI548"/>
      <c r="NJ548"/>
      <c r="NK548"/>
      <c r="NL548"/>
      <c r="NM548"/>
      <c r="NN548"/>
      <c r="NO548"/>
      <c r="NP548"/>
      <c r="NQ548"/>
      <c r="NR548"/>
      <c r="NS548"/>
      <c r="NT548"/>
      <c r="NU548"/>
      <c r="NV548"/>
      <c r="NW548"/>
      <c r="NX548"/>
      <c r="NY548"/>
      <c r="NZ548"/>
      <c r="OA548"/>
      <c r="OB548"/>
      <c r="OC548"/>
      <c r="OD548"/>
      <c r="OE548"/>
      <c r="OF548"/>
      <c r="OG548"/>
      <c r="OH548"/>
      <c r="OI548"/>
      <c r="OJ548"/>
      <c r="OK548"/>
      <c r="OL548"/>
      <c r="OM548"/>
      <c r="ON548"/>
      <c r="OO548"/>
      <c r="OP548"/>
      <c r="OQ548"/>
      <c r="OR548"/>
      <c r="OS548"/>
      <c r="OT548"/>
      <c r="OU548"/>
      <c r="OV548"/>
      <c r="OW548"/>
      <c r="OX548"/>
      <c r="OY548"/>
      <c r="OZ548"/>
      <c r="PA548"/>
      <c r="PB548"/>
      <c r="PC548"/>
      <c r="PD548"/>
      <c r="PE548"/>
      <c r="PF548"/>
      <c r="PG548"/>
      <c r="PH548"/>
      <c r="PI548"/>
      <c r="PJ548"/>
      <c r="PK548"/>
      <c r="PL548"/>
      <c r="PM548"/>
      <c r="PN548"/>
      <c r="PO548"/>
      <c r="PP548"/>
      <c r="PQ548"/>
      <c r="PR548"/>
      <c r="PS548"/>
      <c r="PT548"/>
      <c r="PU548"/>
      <c r="PV548"/>
      <c r="PW548"/>
      <c r="PX548"/>
      <c r="PY548"/>
      <c r="PZ548"/>
      <c r="QA548"/>
      <c r="QB548"/>
      <c r="QC548"/>
      <c r="QD548"/>
      <c r="QE548"/>
      <c r="QF548"/>
      <c r="QG548"/>
      <c r="QH548"/>
      <c r="QI548"/>
      <c r="QJ548"/>
      <c r="QK548"/>
      <c r="QL548"/>
      <c r="QM548"/>
      <c r="QN548"/>
      <c r="QO548"/>
      <c r="QP548"/>
      <c r="QQ548"/>
      <c r="QR548"/>
      <c r="QS548"/>
      <c r="QT548"/>
      <c r="QU548"/>
      <c r="QV548"/>
      <c r="QW548"/>
      <c r="QX548"/>
      <c r="QY548"/>
      <c r="QZ548"/>
      <c r="RA548"/>
      <c r="RB548"/>
      <c r="RC548"/>
      <c r="RD548"/>
      <c r="RE548"/>
      <c r="RF548"/>
      <c r="RG548"/>
      <c r="RH548"/>
      <c r="RI548"/>
      <c r="RJ548"/>
      <c r="RK548"/>
      <c r="RL548"/>
      <c r="RM548"/>
      <c r="RN548"/>
      <c r="RO548"/>
      <c r="RP548"/>
      <c r="RQ548"/>
    </row>
    <row r="549" spans="1:485" s="40" customFormat="1" x14ac:dyDescent="0.2">
      <c r="A549" s="46" t="s">
        <v>844</v>
      </c>
      <c r="B549" s="47" t="s">
        <v>845</v>
      </c>
      <c r="C549" s="47" t="s">
        <v>79</v>
      </c>
      <c r="D549" s="47" t="s">
        <v>848</v>
      </c>
      <c r="E549" s="26">
        <v>372472</v>
      </c>
      <c r="F549" s="131">
        <v>192700</v>
      </c>
      <c r="G549" s="2">
        <f t="shared" si="17"/>
        <v>-179772</v>
      </c>
      <c r="H549" s="44">
        <f t="shared" si="16"/>
        <v>-0.48259999999999997</v>
      </c>
      <c r="I549" s="200">
        <v>1</v>
      </c>
      <c r="J549" s="202" t="s">
        <v>870</v>
      </c>
      <c r="K549"/>
      <c r="L549"/>
      <c r="M549" s="47"/>
      <c r="N549" s="47"/>
      <c r="O549" s="47"/>
      <c r="P549" s="47"/>
      <c r="Q549" s="205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  <c r="JD549"/>
      <c r="JE549"/>
      <c r="JF549"/>
      <c r="JG549"/>
      <c r="JH549"/>
      <c r="JI549"/>
      <c r="JJ549"/>
      <c r="JK549"/>
      <c r="JL549"/>
      <c r="JM549"/>
      <c r="JN549"/>
      <c r="JO549"/>
      <c r="JP549"/>
      <c r="JQ549"/>
      <c r="JR549"/>
      <c r="JS549"/>
      <c r="JT549"/>
      <c r="JU549"/>
      <c r="JV549"/>
      <c r="JW549"/>
      <c r="JX549"/>
      <c r="JY549"/>
      <c r="JZ549"/>
      <c r="KA549"/>
      <c r="KB549"/>
      <c r="KC549"/>
      <c r="KD549"/>
      <c r="KE549"/>
      <c r="KF549"/>
      <c r="KG549"/>
      <c r="KH549"/>
      <c r="KI549"/>
      <c r="KJ549"/>
      <c r="KK549"/>
      <c r="KL549"/>
      <c r="KM549"/>
      <c r="KN549"/>
      <c r="KO549"/>
      <c r="KP549"/>
      <c r="KQ549"/>
      <c r="KR549"/>
      <c r="KS549"/>
      <c r="KT549"/>
      <c r="KU549"/>
      <c r="KV549"/>
      <c r="KW549"/>
      <c r="KX549"/>
      <c r="KY549"/>
      <c r="KZ549"/>
      <c r="LA549"/>
      <c r="LB549"/>
      <c r="LC549"/>
      <c r="LD549"/>
      <c r="LE549"/>
      <c r="LF549"/>
      <c r="LG549"/>
      <c r="LH549"/>
      <c r="LI549"/>
      <c r="LJ549"/>
      <c r="LK549"/>
      <c r="LL549"/>
      <c r="LM549"/>
      <c r="LN549"/>
      <c r="LO549"/>
      <c r="LP549"/>
      <c r="LQ549"/>
      <c r="LR549"/>
      <c r="LS549"/>
      <c r="LT549"/>
      <c r="LU549"/>
      <c r="LV549"/>
      <c r="LW549"/>
      <c r="LX549"/>
      <c r="LY549"/>
      <c r="LZ549"/>
      <c r="MA549"/>
      <c r="MB549"/>
      <c r="MC549"/>
      <c r="MD549"/>
      <c r="ME549"/>
      <c r="MF549"/>
      <c r="MG549"/>
      <c r="MH549"/>
      <c r="MI549"/>
      <c r="MJ549"/>
      <c r="MK549"/>
      <c r="ML549"/>
      <c r="MM549"/>
      <c r="MN549"/>
      <c r="MO549"/>
      <c r="MP549"/>
      <c r="MQ549"/>
      <c r="MR549"/>
      <c r="MS549"/>
      <c r="MT549"/>
      <c r="MU549"/>
      <c r="MV549"/>
      <c r="MW549"/>
      <c r="MX549"/>
      <c r="MY549"/>
      <c r="MZ549"/>
      <c r="NA549"/>
      <c r="NB549"/>
      <c r="NC549"/>
      <c r="ND549"/>
      <c r="NE549"/>
      <c r="NF549"/>
      <c r="NG549"/>
      <c r="NH549"/>
      <c r="NI549"/>
      <c r="NJ549"/>
      <c r="NK549"/>
      <c r="NL549"/>
      <c r="NM549"/>
      <c r="NN549"/>
      <c r="NO549"/>
      <c r="NP549"/>
      <c r="NQ549"/>
      <c r="NR549"/>
      <c r="NS549"/>
      <c r="NT549"/>
      <c r="NU549"/>
      <c r="NV549"/>
      <c r="NW549"/>
      <c r="NX549"/>
      <c r="NY549"/>
      <c r="NZ549"/>
      <c r="OA549"/>
      <c r="OB549"/>
      <c r="OC549"/>
      <c r="OD549"/>
      <c r="OE549"/>
      <c r="OF549"/>
      <c r="OG549"/>
      <c r="OH549"/>
      <c r="OI549"/>
      <c r="OJ549"/>
      <c r="OK549"/>
      <c r="OL549"/>
      <c r="OM549"/>
      <c r="ON549"/>
      <c r="OO549"/>
      <c r="OP549"/>
      <c r="OQ549"/>
      <c r="OR549"/>
      <c r="OS549"/>
      <c r="OT549"/>
      <c r="OU549"/>
      <c r="OV549"/>
      <c r="OW549"/>
      <c r="OX549"/>
      <c r="OY549"/>
      <c r="OZ549"/>
      <c r="PA549"/>
      <c r="PB549"/>
      <c r="PC549"/>
      <c r="PD549"/>
      <c r="PE549"/>
      <c r="PF549"/>
      <c r="PG549"/>
      <c r="PH549"/>
      <c r="PI549"/>
      <c r="PJ549"/>
      <c r="PK549"/>
      <c r="PL549"/>
      <c r="PM549"/>
      <c r="PN549"/>
      <c r="PO549"/>
      <c r="PP549"/>
      <c r="PQ549"/>
      <c r="PR549"/>
      <c r="PS549"/>
      <c r="PT549"/>
      <c r="PU549"/>
      <c r="PV549"/>
      <c r="PW549"/>
      <c r="PX549"/>
      <c r="PY549"/>
      <c r="PZ549"/>
      <c r="QA549"/>
      <c r="QB549"/>
      <c r="QC549"/>
      <c r="QD549"/>
      <c r="QE549"/>
      <c r="QF549"/>
      <c r="QG549"/>
      <c r="QH549"/>
      <c r="QI549"/>
      <c r="QJ549"/>
      <c r="QK549"/>
      <c r="QL549"/>
      <c r="QM549"/>
      <c r="QN549"/>
      <c r="QO549"/>
      <c r="QP549"/>
      <c r="QQ549"/>
      <c r="QR549"/>
      <c r="QS549"/>
      <c r="QT549"/>
      <c r="QU549"/>
      <c r="QV549"/>
      <c r="QW549"/>
      <c r="QX549"/>
      <c r="QY549"/>
      <c r="QZ549"/>
      <c r="RA549"/>
      <c r="RB549"/>
      <c r="RC549"/>
      <c r="RD549"/>
      <c r="RE549"/>
      <c r="RF549"/>
      <c r="RG549"/>
      <c r="RH549"/>
      <c r="RI549"/>
      <c r="RJ549"/>
      <c r="RK549"/>
      <c r="RL549"/>
      <c r="RM549"/>
      <c r="RN549"/>
      <c r="RO549"/>
      <c r="RP549"/>
      <c r="RQ549"/>
    </row>
    <row r="550" spans="1:485" s="40" customFormat="1" x14ac:dyDescent="0.2">
      <c r="A550" s="46" t="s">
        <v>844</v>
      </c>
      <c r="B550" s="47" t="s">
        <v>845</v>
      </c>
      <c r="C550" s="47" t="s">
        <v>82</v>
      </c>
      <c r="D550" s="47" t="s">
        <v>849</v>
      </c>
      <c r="E550" s="26">
        <v>15321</v>
      </c>
      <c r="F550" s="131">
        <v>15321</v>
      </c>
      <c r="G550" s="2">
        <f t="shared" si="17"/>
        <v>0</v>
      </c>
      <c r="H550" s="44">
        <f t="shared" si="16"/>
        <v>0</v>
      </c>
      <c r="I550" s="200">
        <v>1</v>
      </c>
      <c r="J550" s="202">
        <v>1</v>
      </c>
      <c r="K550"/>
      <c r="L550"/>
      <c r="M550" s="47"/>
      <c r="N550" s="47"/>
      <c r="O550" s="47"/>
      <c r="P550" s="47"/>
      <c r="Q550" s="205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  <c r="JD550"/>
      <c r="JE550"/>
      <c r="JF550"/>
      <c r="JG550"/>
      <c r="JH550"/>
      <c r="JI550"/>
      <c r="JJ550"/>
      <c r="JK550"/>
      <c r="JL550"/>
      <c r="JM550"/>
      <c r="JN550"/>
      <c r="JO550"/>
      <c r="JP550"/>
      <c r="JQ550"/>
      <c r="JR550"/>
      <c r="JS550"/>
      <c r="JT550"/>
      <c r="JU550"/>
      <c r="JV550"/>
      <c r="JW550"/>
      <c r="JX550"/>
      <c r="JY550"/>
      <c r="JZ550"/>
      <c r="KA550"/>
      <c r="KB550"/>
      <c r="KC550"/>
      <c r="KD550"/>
      <c r="KE550"/>
      <c r="KF550"/>
      <c r="KG550"/>
      <c r="KH550"/>
      <c r="KI550"/>
      <c r="KJ550"/>
      <c r="KK550"/>
      <c r="KL550"/>
      <c r="KM550"/>
      <c r="KN550"/>
      <c r="KO550"/>
      <c r="KP550"/>
      <c r="KQ550"/>
      <c r="KR550"/>
      <c r="KS550"/>
      <c r="KT550"/>
      <c r="KU550"/>
      <c r="KV550"/>
      <c r="KW550"/>
      <c r="KX550"/>
      <c r="KY550"/>
      <c r="KZ550"/>
      <c r="LA550"/>
      <c r="LB550"/>
      <c r="LC550"/>
      <c r="LD550"/>
      <c r="LE550"/>
      <c r="LF550"/>
      <c r="LG550"/>
      <c r="LH550"/>
      <c r="LI550"/>
      <c r="LJ550"/>
      <c r="LK550"/>
      <c r="LL550"/>
      <c r="LM550"/>
      <c r="LN550"/>
      <c r="LO550"/>
      <c r="LP550"/>
      <c r="LQ550"/>
      <c r="LR550"/>
      <c r="LS550"/>
      <c r="LT550"/>
      <c r="LU550"/>
      <c r="LV550"/>
      <c r="LW550"/>
      <c r="LX550"/>
      <c r="LY550"/>
      <c r="LZ550"/>
      <c r="MA550"/>
      <c r="MB550"/>
      <c r="MC550"/>
      <c r="MD550"/>
      <c r="ME550"/>
      <c r="MF550"/>
      <c r="MG550"/>
      <c r="MH550"/>
      <c r="MI550"/>
      <c r="MJ550"/>
      <c r="MK550"/>
      <c r="ML550"/>
      <c r="MM550"/>
      <c r="MN550"/>
      <c r="MO550"/>
      <c r="MP550"/>
      <c r="MQ550"/>
      <c r="MR550"/>
      <c r="MS550"/>
      <c r="MT550"/>
      <c r="MU550"/>
      <c r="MV550"/>
      <c r="MW550"/>
      <c r="MX550"/>
      <c r="MY550"/>
      <c r="MZ550"/>
      <c r="NA550"/>
      <c r="NB550"/>
      <c r="NC550"/>
      <c r="ND550"/>
      <c r="NE550"/>
      <c r="NF550"/>
      <c r="NG550"/>
      <c r="NH550"/>
      <c r="NI550"/>
      <c r="NJ550"/>
      <c r="NK550"/>
      <c r="NL550"/>
      <c r="NM550"/>
      <c r="NN550"/>
      <c r="NO550"/>
      <c r="NP550"/>
      <c r="NQ550"/>
      <c r="NR550"/>
      <c r="NS550"/>
      <c r="NT550"/>
      <c r="NU550"/>
      <c r="NV550"/>
      <c r="NW550"/>
      <c r="NX550"/>
      <c r="NY550"/>
      <c r="NZ550"/>
      <c r="OA550"/>
      <c r="OB550"/>
      <c r="OC550"/>
      <c r="OD550"/>
      <c r="OE550"/>
      <c r="OF550"/>
      <c r="OG550"/>
      <c r="OH550"/>
      <c r="OI550"/>
      <c r="OJ550"/>
      <c r="OK550"/>
      <c r="OL550"/>
      <c r="OM550"/>
      <c r="ON550"/>
      <c r="OO550"/>
      <c r="OP550"/>
      <c r="OQ550"/>
      <c r="OR550"/>
      <c r="OS550"/>
      <c r="OT550"/>
      <c r="OU550"/>
      <c r="OV550"/>
      <c r="OW550"/>
      <c r="OX550"/>
      <c r="OY550"/>
      <c r="OZ550"/>
      <c r="PA550"/>
      <c r="PB550"/>
      <c r="PC550"/>
      <c r="PD550"/>
      <c r="PE550"/>
      <c r="PF550"/>
      <c r="PG550"/>
      <c r="PH550"/>
      <c r="PI550"/>
      <c r="PJ550"/>
      <c r="PK550"/>
      <c r="PL550"/>
      <c r="PM550"/>
      <c r="PN550"/>
      <c r="PO550"/>
      <c r="PP550"/>
      <c r="PQ550"/>
      <c r="PR550"/>
      <c r="PS550"/>
      <c r="PT550"/>
      <c r="PU550"/>
      <c r="PV550"/>
      <c r="PW550"/>
      <c r="PX550"/>
      <c r="PY550"/>
      <c r="PZ550"/>
      <c r="QA550"/>
      <c r="QB550"/>
      <c r="QC550"/>
      <c r="QD550"/>
      <c r="QE550"/>
      <c r="QF550"/>
      <c r="QG550"/>
      <c r="QH550"/>
      <c r="QI550"/>
      <c r="QJ550"/>
      <c r="QK550"/>
      <c r="QL550"/>
      <c r="QM550"/>
      <c r="QN550"/>
      <c r="QO550"/>
      <c r="QP550"/>
      <c r="QQ550"/>
      <c r="QR550"/>
      <c r="QS550"/>
      <c r="QT550"/>
      <c r="QU550"/>
      <c r="QV550"/>
      <c r="QW550"/>
      <c r="QX550"/>
      <c r="QY550"/>
      <c r="QZ550"/>
      <c r="RA550"/>
      <c r="RB550"/>
      <c r="RC550"/>
      <c r="RD550"/>
      <c r="RE550"/>
      <c r="RF550"/>
      <c r="RG550"/>
      <c r="RH550"/>
      <c r="RI550"/>
      <c r="RJ550"/>
      <c r="RK550"/>
      <c r="RL550"/>
      <c r="RM550"/>
      <c r="RN550"/>
      <c r="RO550"/>
      <c r="RP550"/>
      <c r="RQ550"/>
    </row>
    <row r="551" spans="1:485" x14ac:dyDescent="0.2">
      <c r="A551" s="27"/>
      <c r="B551" s="28"/>
      <c r="C551" s="28"/>
      <c r="D551" s="28"/>
      <c r="E551" s="26"/>
      <c r="F551" s="54"/>
      <c r="G551" s="2"/>
      <c r="H551" s="44"/>
      <c r="I551" s="61"/>
      <c r="J551" s="64"/>
    </row>
    <row r="552" spans="1:485" ht="13.5" thickBot="1" x14ac:dyDescent="0.25">
      <c r="A552" s="30">
        <f>COUNTA(A9:A550)</f>
        <v>542</v>
      </c>
      <c r="B552" s="31" t="s">
        <v>890</v>
      </c>
      <c r="C552" s="31"/>
      <c r="D552" s="31"/>
      <c r="E552" s="33">
        <f>SUM(E9:E550)</f>
        <v>2165613941</v>
      </c>
      <c r="F552" s="55">
        <f>SUM(F9:F550)</f>
        <v>2267499283</v>
      </c>
      <c r="G552" s="3">
        <f>SUM(G9:G550)</f>
        <v>101885342</v>
      </c>
      <c r="H552" s="45">
        <f>ROUND(G552/E552,4)</f>
        <v>4.7E-2</v>
      </c>
      <c r="I552" s="34">
        <f>SUM(I9:I550)</f>
        <v>79</v>
      </c>
      <c r="J552" s="35">
        <f>SUM(J9:J550)</f>
        <v>39</v>
      </c>
    </row>
    <row r="553" spans="1:485" x14ac:dyDescent="0.2">
      <c r="A553" s="173"/>
      <c r="B553" s="174"/>
      <c r="C553" s="174"/>
      <c r="D553" s="174"/>
      <c r="E553" s="2"/>
      <c r="F553" s="2"/>
      <c r="G553" s="2"/>
      <c r="H553" s="175"/>
      <c r="I553" s="57"/>
      <c r="J553" s="57"/>
    </row>
    <row r="554" spans="1:485" s="118" customFormat="1" x14ac:dyDescent="0.2">
      <c r="A554" s="192" t="s">
        <v>945</v>
      </c>
      <c r="B554" s="193"/>
      <c r="C554" s="193"/>
      <c r="D554" s="193"/>
      <c r="E554" s="194"/>
      <c r="F554" s="194"/>
      <c r="G554" s="194"/>
      <c r="H554" s="195"/>
      <c r="I554" s="196"/>
      <c r="J554" s="196"/>
      <c r="K554" s="198"/>
      <c r="L554" s="198"/>
      <c r="M554" s="208"/>
      <c r="N554" s="208"/>
      <c r="O554" s="208"/>
      <c r="P554" s="208"/>
      <c r="Q554" s="208"/>
      <c r="R554" s="198"/>
      <c r="S554" s="198"/>
      <c r="T554" s="198"/>
      <c r="U554" s="198"/>
      <c r="V554" s="198"/>
      <c r="W554" s="198"/>
      <c r="X554" s="198"/>
      <c r="Y554" s="198"/>
      <c r="Z554" s="198"/>
      <c r="AA554" s="198"/>
      <c r="AB554" s="198"/>
      <c r="AC554" s="198"/>
      <c r="AD554" s="198"/>
      <c r="AE554" s="198"/>
      <c r="AF554" s="198"/>
      <c r="AG554" s="198"/>
      <c r="AH554" s="198"/>
      <c r="AI554" s="198"/>
      <c r="AJ554" s="198"/>
      <c r="AK554" s="198"/>
      <c r="AL554" s="198"/>
      <c r="AM554" s="198"/>
      <c r="AN554" s="198"/>
      <c r="AO554" s="198"/>
      <c r="AP554" s="198"/>
      <c r="AQ554" s="198"/>
      <c r="AR554" s="198"/>
      <c r="AS554" s="198"/>
      <c r="AT554" s="198"/>
      <c r="AU554" s="198"/>
      <c r="AV554" s="198"/>
      <c r="AW554" s="198"/>
      <c r="AX554" s="198"/>
      <c r="AY554" s="198"/>
      <c r="AZ554" s="198"/>
      <c r="BA554" s="198"/>
      <c r="BB554" s="198"/>
      <c r="BC554" s="198"/>
      <c r="BD554" s="198"/>
      <c r="BE554" s="198"/>
      <c r="BF554" s="198"/>
      <c r="BG554" s="198"/>
      <c r="BH554" s="198"/>
      <c r="BI554" s="198"/>
      <c r="BJ554" s="198"/>
      <c r="BK554" s="198"/>
      <c r="BL554" s="198"/>
      <c r="BM554" s="198"/>
      <c r="BN554" s="198"/>
      <c r="BO554" s="198"/>
      <c r="BP554" s="198"/>
      <c r="BQ554" s="198"/>
      <c r="BR554" s="198"/>
      <c r="BS554" s="198"/>
      <c r="BT554" s="198"/>
      <c r="BU554" s="198"/>
      <c r="BV554" s="198"/>
      <c r="BW554" s="198"/>
      <c r="BX554" s="198"/>
      <c r="BY554" s="198"/>
      <c r="BZ554" s="198"/>
      <c r="CA554" s="198"/>
      <c r="CB554" s="198"/>
      <c r="CC554" s="198"/>
      <c r="CD554" s="198"/>
      <c r="CE554" s="198"/>
      <c r="CF554" s="198"/>
      <c r="CG554" s="198"/>
      <c r="CH554" s="198"/>
      <c r="CI554" s="198"/>
      <c r="CJ554" s="198"/>
      <c r="CK554" s="198"/>
      <c r="CL554" s="198"/>
      <c r="CM554" s="198"/>
      <c r="CN554" s="198"/>
      <c r="CO554" s="198"/>
      <c r="CP554" s="198"/>
      <c r="CQ554" s="198"/>
      <c r="CR554" s="198"/>
      <c r="CS554" s="198"/>
      <c r="CT554" s="198"/>
      <c r="CU554" s="198"/>
      <c r="CV554" s="198"/>
      <c r="CW554" s="198"/>
      <c r="CX554" s="198"/>
      <c r="CY554" s="198"/>
      <c r="CZ554" s="198"/>
      <c r="DA554" s="198"/>
      <c r="DB554" s="198"/>
      <c r="DC554" s="198"/>
      <c r="DD554" s="198"/>
      <c r="DE554" s="198"/>
      <c r="DF554" s="198"/>
      <c r="DG554" s="198"/>
      <c r="DH554" s="198"/>
      <c r="DI554" s="198"/>
      <c r="DJ554" s="198"/>
      <c r="DK554" s="198"/>
      <c r="DL554" s="198"/>
      <c r="DM554" s="198"/>
      <c r="DN554" s="198"/>
      <c r="DO554" s="198"/>
      <c r="DP554" s="198"/>
      <c r="DQ554" s="198"/>
      <c r="DR554" s="198"/>
      <c r="DS554" s="198"/>
      <c r="DT554" s="198"/>
      <c r="DU554" s="198"/>
      <c r="DV554" s="198"/>
      <c r="DW554" s="198"/>
      <c r="DX554" s="198"/>
      <c r="DY554" s="198"/>
      <c r="DZ554" s="198"/>
      <c r="EA554" s="198"/>
      <c r="EB554" s="198"/>
      <c r="EC554" s="198"/>
      <c r="ED554" s="198"/>
      <c r="EE554" s="198"/>
      <c r="EF554" s="198"/>
      <c r="EG554" s="198"/>
      <c r="EH554" s="198"/>
      <c r="EI554" s="198"/>
      <c r="EJ554" s="198"/>
      <c r="EK554" s="198"/>
      <c r="EL554" s="198"/>
      <c r="EM554" s="198"/>
      <c r="EN554" s="198"/>
      <c r="EO554" s="198"/>
      <c r="EP554" s="198"/>
      <c r="EQ554" s="198"/>
      <c r="ER554" s="198"/>
      <c r="ES554" s="198"/>
      <c r="ET554" s="198"/>
      <c r="EU554" s="198"/>
      <c r="EV554" s="198"/>
      <c r="EW554" s="198"/>
      <c r="EX554" s="198"/>
      <c r="EY554" s="198"/>
      <c r="EZ554" s="198"/>
      <c r="FA554" s="198"/>
      <c r="FB554" s="198"/>
      <c r="FC554" s="198"/>
      <c r="FD554" s="198"/>
      <c r="FE554" s="198"/>
      <c r="FF554" s="198"/>
      <c r="FG554" s="198"/>
      <c r="FH554" s="198"/>
      <c r="FI554" s="198"/>
      <c r="FJ554" s="198"/>
      <c r="FK554" s="198"/>
      <c r="FL554" s="198"/>
      <c r="FM554" s="198"/>
      <c r="FN554" s="198"/>
      <c r="FO554" s="198"/>
      <c r="FP554" s="198"/>
      <c r="FQ554" s="198"/>
      <c r="FR554" s="198"/>
      <c r="FS554" s="198"/>
      <c r="FT554" s="198"/>
      <c r="FU554" s="198"/>
      <c r="FV554" s="198"/>
      <c r="FW554" s="198"/>
      <c r="FX554" s="198"/>
      <c r="FY554" s="198"/>
      <c r="FZ554" s="198"/>
      <c r="GA554" s="198"/>
      <c r="GB554" s="198"/>
      <c r="GC554" s="198"/>
      <c r="GD554" s="198"/>
      <c r="GE554" s="198"/>
      <c r="GF554" s="198"/>
      <c r="GG554" s="198"/>
      <c r="GH554" s="198"/>
      <c r="GI554" s="198"/>
      <c r="GJ554" s="198"/>
      <c r="GK554" s="198"/>
      <c r="GL554" s="198"/>
      <c r="GM554" s="198"/>
      <c r="GN554" s="198"/>
      <c r="GO554" s="198"/>
      <c r="GP554" s="198"/>
      <c r="GQ554" s="198"/>
      <c r="GR554" s="198"/>
      <c r="GS554" s="198"/>
      <c r="GT554" s="198"/>
      <c r="GU554" s="198"/>
      <c r="GV554" s="198"/>
      <c r="GW554" s="198"/>
      <c r="GX554" s="198"/>
      <c r="GY554" s="198"/>
      <c r="GZ554" s="198"/>
      <c r="HA554" s="198"/>
      <c r="HB554" s="198"/>
      <c r="HC554" s="198"/>
      <c r="HD554" s="198"/>
      <c r="HE554" s="198"/>
      <c r="HF554" s="198"/>
      <c r="HG554" s="198"/>
      <c r="HH554" s="198"/>
      <c r="HI554" s="198"/>
      <c r="HJ554" s="198"/>
      <c r="HK554" s="198"/>
      <c r="HL554" s="198"/>
      <c r="HM554" s="198"/>
      <c r="HN554" s="198"/>
      <c r="HO554" s="198"/>
      <c r="HP554" s="198"/>
      <c r="HQ554" s="198"/>
      <c r="HR554" s="198"/>
      <c r="HS554" s="198"/>
      <c r="HT554" s="198"/>
      <c r="HU554" s="198"/>
      <c r="HV554" s="198"/>
      <c r="HW554" s="198"/>
      <c r="HX554" s="198"/>
      <c r="HY554" s="198"/>
      <c r="HZ554" s="198"/>
      <c r="IA554" s="198"/>
      <c r="IB554" s="198"/>
      <c r="IC554" s="198"/>
      <c r="ID554" s="198"/>
      <c r="IE554" s="198"/>
      <c r="IF554" s="198"/>
      <c r="IG554" s="198"/>
      <c r="IH554" s="198"/>
      <c r="II554" s="198"/>
      <c r="IJ554" s="198"/>
      <c r="IK554" s="198"/>
      <c r="IL554" s="198"/>
      <c r="IM554" s="198"/>
      <c r="IN554" s="198"/>
      <c r="IO554" s="198"/>
      <c r="IP554" s="198"/>
      <c r="IQ554" s="198"/>
      <c r="IR554" s="198"/>
      <c r="IS554" s="198"/>
      <c r="IT554" s="198"/>
      <c r="IU554" s="198"/>
      <c r="IV554" s="198"/>
      <c r="IW554" s="198"/>
      <c r="IX554" s="198"/>
      <c r="IY554" s="198"/>
      <c r="IZ554" s="198"/>
      <c r="JA554" s="198"/>
      <c r="JB554" s="198"/>
      <c r="JC554" s="198"/>
      <c r="JD554" s="198"/>
      <c r="JE554" s="198"/>
      <c r="JF554" s="198"/>
      <c r="JG554" s="198"/>
      <c r="JH554" s="198"/>
      <c r="JI554" s="198"/>
      <c r="JJ554" s="198"/>
      <c r="JK554" s="198"/>
      <c r="JL554" s="198"/>
      <c r="JM554" s="198"/>
      <c r="JN554" s="198"/>
      <c r="JO554" s="198"/>
      <c r="JP554" s="198"/>
      <c r="JQ554" s="198"/>
      <c r="JR554" s="198"/>
      <c r="JS554" s="198"/>
      <c r="JT554" s="198"/>
      <c r="JU554" s="198"/>
      <c r="JV554" s="198"/>
      <c r="JW554" s="198"/>
      <c r="JX554" s="198"/>
      <c r="JY554" s="198"/>
      <c r="JZ554" s="198"/>
      <c r="KA554" s="198"/>
      <c r="KB554" s="198"/>
      <c r="KC554" s="198"/>
      <c r="KD554" s="198"/>
      <c r="KE554" s="198"/>
      <c r="KF554" s="198"/>
      <c r="KG554" s="198"/>
      <c r="KH554" s="198"/>
      <c r="KI554" s="198"/>
      <c r="KJ554" s="198"/>
      <c r="KK554" s="198"/>
      <c r="KL554" s="198"/>
      <c r="KM554" s="198"/>
      <c r="KN554" s="198"/>
      <c r="KO554" s="198"/>
      <c r="KP554" s="198"/>
      <c r="KQ554" s="198"/>
      <c r="KR554" s="198"/>
      <c r="KS554" s="198"/>
      <c r="KT554" s="198"/>
      <c r="KU554" s="198"/>
      <c r="KV554" s="198"/>
      <c r="KW554" s="198"/>
      <c r="KX554" s="198"/>
      <c r="KY554" s="198"/>
      <c r="KZ554" s="198"/>
      <c r="LA554" s="198"/>
      <c r="LB554" s="198"/>
      <c r="LC554" s="198"/>
      <c r="LD554" s="198"/>
      <c r="LE554" s="198"/>
      <c r="LF554" s="198"/>
      <c r="LG554" s="198"/>
      <c r="LH554" s="198"/>
      <c r="LI554" s="198"/>
      <c r="LJ554" s="198"/>
      <c r="LK554" s="198"/>
      <c r="LL554" s="198"/>
      <c r="LM554" s="198"/>
      <c r="LN554" s="198"/>
      <c r="LO554" s="198"/>
      <c r="LP554" s="198"/>
      <c r="LQ554" s="198"/>
      <c r="LR554" s="198"/>
      <c r="LS554" s="198"/>
      <c r="LT554" s="198"/>
      <c r="LU554" s="198"/>
      <c r="LV554" s="198"/>
      <c r="LW554" s="198"/>
      <c r="LX554" s="198"/>
      <c r="LY554" s="198"/>
      <c r="LZ554" s="198"/>
      <c r="MA554" s="198"/>
      <c r="MB554" s="198"/>
      <c r="MC554" s="198"/>
      <c r="MD554" s="198"/>
      <c r="ME554" s="198"/>
      <c r="MF554" s="198"/>
      <c r="MG554" s="198"/>
      <c r="MH554" s="198"/>
      <c r="MI554" s="198"/>
      <c r="MJ554" s="198"/>
      <c r="MK554" s="198"/>
      <c r="ML554" s="198"/>
      <c r="MM554" s="198"/>
      <c r="MN554" s="198"/>
      <c r="MO554" s="198"/>
      <c r="MP554" s="198"/>
      <c r="MQ554" s="198"/>
      <c r="MR554" s="198"/>
      <c r="MS554" s="198"/>
      <c r="MT554" s="198"/>
      <c r="MU554" s="198"/>
      <c r="MV554" s="198"/>
      <c r="MW554" s="198"/>
      <c r="MX554" s="198"/>
      <c r="MY554" s="198"/>
      <c r="MZ554" s="198"/>
      <c r="NA554" s="198"/>
      <c r="NB554" s="198"/>
      <c r="NC554" s="198"/>
      <c r="ND554" s="198"/>
      <c r="NE554" s="198"/>
      <c r="NF554" s="198"/>
      <c r="NG554" s="198"/>
      <c r="NH554" s="198"/>
      <c r="NI554" s="198"/>
      <c r="NJ554" s="198"/>
      <c r="NK554" s="198"/>
      <c r="NL554" s="198"/>
      <c r="NM554" s="198"/>
      <c r="NN554" s="198"/>
      <c r="NO554" s="198"/>
      <c r="NP554" s="198"/>
      <c r="NQ554" s="198"/>
      <c r="NR554" s="198"/>
      <c r="NS554" s="198"/>
      <c r="NT554" s="198"/>
      <c r="NU554" s="198"/>
      <c r="NV554" s="198"/>
      <c r="NW554" s="198"/>
      <c r="NX554" s="198"/>
      <c r="NY554" s="198"/>
      <c r="NZ554" s="198"/>
      <c r="OA554" s="198"/>
      <c r="OB554" s="198"/>
      <c r="OC554" s="198"/>
      <c r="OD554" s="198"/>
      <c r="OE554" s="198"/>
      <c r="OF554" s="198"/>
      <c r="OG554" s="198"/>
      <c r="OH554" s="198"/>
      <c r="OI554" s="198"/>
      <c r="OJ554" s="198"/>
      <c r="OK554" s="198"/>
      <c r="OL554" s="198"/>
      <c r="OM554" s="198"/>
      <c r="ON554" s="198"/>
      <c r="OO554" s="198"/>
      <c r="OP554" s="198"/>
      <c r="OQ554" s="198"/>
      <c r="OR554" s="198"/>
      <c r="OS554" s="198"/>
      <c r="OT554" s="198"/>
      <c r="OU554" s="198"/>
      <c r="OV554" s="198"/>
      <c r="OW554" s="198"/>
      <c r="OX554" s="198"/>
      <c r="OY554" s="198"/>
      <c r="OZ554" s="198"/>
      <c r="PA554" s="198"/>
      <c r="PB554" s="198"/>
      <c r="PC554" s="198"/>
      <c r="PD554" s="198"/>
      <c r="PE554" s="198"/>
      <c r="PF554" s="198"/>
      <c r="PG554" s="198"/>
      <c r="PH554" s="198"/>
      <c r="PI554" s="198"/>
      <c r="PJ554" s="198"/>
      <c r="PK554" s="198"/>
      <c r="PL554" s="198"/>
      <c r="PM554" s="198"/>
      <c r="PN554" s="198"/>
      <c r="PO554" s="198"/>
      <c r="PP554" s="198"/>
      <c r="PQ554" s="198"/>
      <c r="PR554" s="198"/>
      <c r="PS554" s="198"/>
      <c r="PT554" s="198"/>
      <c r="PU554" s="198"/>
      <c r="PV554" s="198"/>
      <c r="PW554" s="198"/>
      <c r="PX554" s="198"/>
      <c r="PY554" s="198"/>
      <c r="PZ554" s="198"/>
      <c r="QA554" s="198"/>
      <c r="QB554" s="198"/>
      <c r="QC554" s="198"/>
      <c r="QD554" s="198"/>
      <c r="QE554" s="198"/>
      <c r="QF554" s="198"/>
      <c r="QG554" s="198"/>
      <c r="QH554" s="198"/>
      <c r="QI554" s="198"/>
      <c r="QJ554" s="198"/>
      <c r="QK554" s="198"/>
      <c r="QL554" s="198"/>
      <c r="QM554" s="198"/>
      <c r="QN554" s="198"/>
      <c r="QO554" s="198"/>
      <c r="QP554" s="198"/>
      <c r="QQ554" s="198"/>
      <c r="QR554" s="198"/>
      <c r="QS554" s="198"/>
      <c r="QT554" s="198"/>
      <c r="QU554" s="198"/>
      <c r="QV554" s="198"/>
      <c r="QW554" s="198"/>
      <c r="QX554" s="198"/>
      <c r="QY554" s="198"/>
      <c r="QZ554" s="198"/>
      <c r="RA554" s="198"/>
      <c r="RB554" s="198"/>
      <c r="RC554" s="198"/>
      <c r="RD554" s="198"/>
      <c r="RE554" s="198"/>
      <c r="RF554" s="198"/>
      <c r="RG554" s="198"/>
      <c r="RH554" s="198"/>
      <c r="RI554" s="198"/>
      <c r="RJ554" s="198"/>
      <c r="RK554" s="198"/>
      <c r="RL554" s="198"/>
      <c r="RM554" s="198"/>
      <c r="RN554" s="198"/>
      <c r="RO554" s="198"/>
      <c r="RP554" s="198"/>
      <c r="RQ554" s="198"/>
    </row>
    <row r="555" spans="1:485" s="40" customFormat="1" x14ac:dyDescent="0.2">
      <c r="A555" s="49" t="s">
        <v>568</v>
      </c>
      <c r="B555" s="49" t="s">
        <v>569</v>
      </c>
      <c r="C555" s="49" t="s">
        <v>575</v>
      </c>
      <c r="D555" s="49" t="s">
        <v>576</v>
      </c>
      <c r="E555" s="2">
        <v>2769555</v>
      </c>
      <c r="F555" s="225">
        <v>0</v>
      </c>
      <c r="G555" s="2">
        <f t="shared" ref="G555" si="18">SUM(F555-E555)</f>
        <v>-2769555</v>
      </c>
      <c r="H555" s="175">
        <f t="shared" ref="H555" si="19">ROUND(G555/E555,4)</f>
        <v>-1</v>
      </c>
      <c r="I555" s="201" t="s">
        <v>870</v>
      </c>
      <c r="J555" s="201" t="s">
        <v>870</v>
      </c>
      <c r="K555"/>
      <c r="L555"/>
      <c r="M555" s="49"/>
      <c r="N555" s="49"/>
      <c r="O555" s="49"/>
      <c r="P555" s="49"/>
      <c r="Q555" s="20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  <c r="JD555"/>
      <c r="JE555"/>
      <c r="JF555"/>
      <c r="JG555"/>
      <c r="JH555"/>
      <c r="JI555"/>
      <c r="JJ555"/>
      <c r="JK555"/>
      <c r="JL555"/>
      <c r="JM555"/>
      <c r="JN555"/>
      <c r="JO555"/>
      <c r="JP555"/>
      <c r="JQ555"/>
      <c r="JR555"/>
      <c r="JS555"/>
      <c r="JT555"/>
      <c r="JU555"/>
      <c r="JV555"/>
      <c r="JW555"/>
      <c r="JX555"/>
      <c r="JY555"/>
      <c r="JZ555"/>
      <c r="KA555"/>
      <c r="KB555"/>
      <c r="KC555"/>
      <c r="KD555"/>
      <c r="KE555"/>
      <c r="KF555"/>
      <c r="KG555"/>
      <c r="KH555"/>
      <c r="KI555"/>
      <c r="KJ555"/>
      <c r="KK555"/>
      <c r="KL555"/>
      <c r="KM555"/>
      <c r="KN555"/>
      <c r="KO555"/>
      <c r="KP555"/>
      <c r="KQ555"/>
      <c r="KR555"/>
      <c r="KS555"/>
      <c r="KT555"/>
      <c r="KU555"/>
      <c r="KV555"/>
      <c r="KW555"/>
      <c r="KX555"/>
      <c r="KY555"/>
      <c r="KZ555"/>
      <c r="LA555"/>
      <c r="LB555"/>
      <c r="LC555"/>
      <c r="LD555"/>
      <c r="LE555"/>
      <c r="LF555"/>
      <c r="LG555"/>
      <c r="LH555"/>
      <c r="LI555"/>
      <c r="LJ555"/>
      <c r="LK555"/>
      <c r="LL555"/>
      <c r="LM555"/>
      <c r="LN555"/>
      <c r="LO555"/>
      <c r="LP555"/>
      <c r="LQ555"/>
      <c r="LR555"/>
      <c r="LS555"/>
      <c r="LT555"/>
      <c r="LU555"/>
      <c r="LV555"/>
      <c r="LW555"/>
      <c r="LX555"/>
      <c r="LY555"/>
      <c r="LZ555"/>
      <c r="MA555"/>
      <c r="MB555"/>
      <c r="MC555"/>
      <c r="MD555"/>
      <c r="ME555"/>
      <c r="MF555"/>
      <c r="MG555"/>
      <c r="MH555"/>
      <c r="MI555"/>
      <c r="MJ555"/>
      <c r="MK555"/>
      <c r="ML555"/>
      <c r="MM555"/>
      <c r="MN555"/>
      <c r="MO555"/>
      <c r="MP555"/>
      <c r="MQ555"/>
      <c r="MR555"/>
      <c r="MS555"/>
      <c r="MT555"/>
      <c r="MU555"/>
      <c r="MV555"/>
      <c r="MW555"/>
      <c r="MX555"/>
      <c r="MY555"/>
      <c r="MZ555"/>
      <c r="NA555"/>
      <c r="NB555"/>
      <c r="NC555"/>
      <c r="ND555"/>
      <c r="NE555"/>
      <c r="NF555"/>
      <c r="NG555"/>
      <c r="NH555"/>
      <c r="NI555"/>
      <c r="NJ555"/>
      <c r="NK555"/>
      <c r="NL555"/>
      <c r="NM555"/>
      <c r="NN555"/>
      <c r="NO555"/>
      <c r="NP555"/>
      <c r="NQ555"/>
      <c r="NR555"/>
      <c r="NS555"/>
      <c r="NT555"/>
      <c r="NU555"/>
      <c r="NV555"/>
      <c r="NW555"/>
      <c r="NX555"/>
      <c r="NY555"/>
      <c r="NZ555"/>
      <c r="OA555"/>
      <c r="OB555"/>
      <c r="OC555"/>
      <c r="OD555"/>
      <c r="OE555"/>
      <c r="OF555"/>
      <c r="OG555"/>
      <c r="OH555"/>
      <c r="OI555"/>
      <c r="OJ555"/>
      <c r="OK555"/>
      <c r="OL555"/>
      <c r="OM555"/>
      <c r="ON555"/>
      <c r="OO555"/>
      <c r="OP555"/>
      <c r="OQ555"/>
      <c r="OR555"/>
      <c r="OS555"/>
      <c r="OT555"/>
      <c r="OU555"/>
      <c r="OV555"/>
      <c r="OW555"/>
      <c r="OX555"/>
      <c r="OY555"/>
      <c r="OZ555"/>
      <c r="PA555"/>
      <c r="PB555"/>
      <c r="PC555"/>
      <c r="PD555"/>
      <c r="PE555"/>
      <c r="PF555"/>
      <c r="PG555"/>
      <c r="PH555"/>
      <c r="PI555"/>
      <c r="PJ555"/>
      <c r="PK555"/>
      <c r="PL555"/>
      <c r="PM555"/>
      <c r="PN555"/>
      <c r="PO555"/>
      <c r="PP555"/>
      <c r="PQ555"/>
      <c r="PR555"/>
      <c r="PS555"/>
      <c r="PT555"/>
      <c r="PU555"/>
      <c r="PV555"/>
      <c r="PW555"/>
      <c r="PX555"/>
      <c r="PY555"/>
      <c r="PZ555"/>
      <c r="QA555"/>
      <c r="QB555"/>
      <c r="QC555"/>
      <c r="QD555"/>
      <c r="QE555"/>
      <c r="QF555"/>
      <c r="QG555"/>
      <c r="QH555"/>
      <c r="QI555"/>
      <c r="QJ555"/>
      <c r="QK555"/>
      <c r="QL555"/>
      <c r="QM555"/>
      <c r="QN555"/>
      <c r="QO555"/>
      <c r="QP555"/>
      <c r="QQ555"/>
      <c r="QR555"/>
      <c r="QS555"/>
      <c r="QT555"/>
      <c r="QU555"/>
      <c r="QV555"/>
      <c r="QW555"/>
      <c r="QX555"/>
      <c r="QY555"/>
      <c r="QZ555"/>
      <c r="RA555"/>
      <c r="RB555"/>
      <c r="RC555"/>
      <c r="RD555"/>
      <c r="RE555"/>
      <c r="RF555"/>
      <c r="RG555"/>
      <c r="RH555"/>
      <c r="RI555"/>
      <c r="RJ555"/>
      <c r="RK555"/>
      <c r="RL555"/>
      <c r="RM555"/>
      <c r="RN555"/>
      <c r="RO555"/>
      <c r="RP555"/>
      <c r="RQ555"/>
    </row>
    <row r="556" spans="1:485" s="40" customFormat="1" x14ac:dyDescent="0.2">
      <c r="A556" s="49" t="s">
        <v>797</v>
      </c>
      <c r="B556" s="49" t="s">
        <v>798</v>
      </c>
      <c r="C556" s="49" t="s">
        <v>863</v>
      </c>
      <c r="D556" s="49" t="s">
        <v>878</v>
      </c>
      <c r="E556" s="2">
        <v>1096703</v>
      </c>
      <c r="F556" s="225">
        <v>0</v>
      </c>
      <c r="G556" s="2">
        <f>SUM(F556-E556)</f>
        <v>-1096703</v>
      </c>
      <c r="H556" s="175">
        <f>ROUND(G556/E556,4)</f>
        <v>-1</v>
      </c>
      <c r="I556" s="201" t="s">
        <v>870</v>
      </c>
      <c r="J556" s="201" t="s">
        <v>870</v>
      </c>
      <c r="K556"/>
      <c r="L556"/>
      <c r="M556" s="49"/>
      <c r="N556" s="49"/>
      <c r="O556" s="49"/>
      <c r="P556" s="49"/>
      <c r="Q556" s="205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  <c r="JD556"/>
      <c r="JE556"/>
      <c r="JF556"/>
      <c r="JG556"/>
      <c r="JH556"/>
      <c r="JI556"/>
      <c r="JJ556"/>
      <c r="JK556"/>
      <c r="JL556"/>
      <c r="JM556"/>
      <c r="JN556"/>
      <c r="JO556"/>
      <c r="JP556"/>
      <c r="JQ556"/>
      <c r="JR556"/>
      <c r="JS556"/>
      <c r="JT556"/>
      <c r="JU556"/>
      <c r="JV556"/>
      <c r="JW556"/>
      <c r="JX556"/>
      <c r="JY556"/>
      <c r="JZ556"/>
      <c r="KA556"/>
      <c r="KB556"/>
      <c r="KC556"/>
      <c r="KD556"/>
      <c r="KE556"/>
      <c r="KF556"/>
      <c r="KG556"/>
      <c r="KH556"/>
      <c r="KI556"/>
      <c r="KJ556"/>
      <c r="KK556"/>
      <c r="KL556"/>
      <c r="KM556"/>
      <c r="KN556"/>
      <c r="KO556"/>
      <c r="KP556"/>
      <c r="KQ556"/>
      <c r="KR556"/>
      <c r="KS556"/>
      <c r="KT556"/>
      <c r="KU556"/>
      <c r="KV556"/>
      <c r="KW556"/>
      <c r="KX556"/>
      <c r="KY556"/>
      <c r="KZ556"/>
      <c r="LA556"/>
      <c r="LB556"/>
      <c r="LC556"/>
      <c r="LD556"/>
      <c r="LE556"/>
      <c r="LF556"/>
      <c r="LG556"/>
      <c r="LH556"/>
      <c r="LI556"/>
      <c r="LJ556"/>
      <c r="LK556"/>
      <c r="LL556"/>
      <c r="LM556"/>
      <c r="LN556"/>
      <c r="LO556"/>
      <c r="LP556"/>
      <c r="LQ556"/>
      <c r="LR556"/>
      <c r="LS556"/>
      <c r="LT556"/>
      <c r="LU556"/>
      <c r="LV556"/>
      <c r="LW556"/>
      <c r="LX556"/>
      <c r="LY556"/>
      <c r="LZ556"/>
      <c r="MA556"/>
      <c r="MB556"/>
      <c r="MC556"/>
      <c r="MD556"/>
      <c r="ME556"/>
      <c r="MF556"/>
      <c r="MG556"/>
      <c r="MH556"/>
      <c r="MI556"/>
      <c r="MJ556"/>
      <c r="MK556"/>
      <c r="ML556"/>
      <c r="MM556"/>
      <c r="MN556"/>
      <c r="MO556"/>
      <c r="MP556"/>
      <c r="MQ556"/>
      <c r="MR556"/>
      <c r="MS556"/>
      <c r="MT556"/>
      <c r="MU556"/>
      <c r="MV556"/>
      <c r="MW556"/>
      <c r="MX556"/>
      <c r="MY556"/>
      <c r="MZ556"/>
      <c r="NA556"/>
      <c r="NB556"/>
      <c r="NC556"/>
      <c r="ND556"/>
      <c r="NE556"/>
      <c r="NF556"/>
      <c r="NG556"/>
      <c r="NH556"/>
      <c r="NI556"/>
      <c r="NJ556"/>
      <c r="NK556"/>
      <c r="NL556"/>
      <c r="NM556"/>
      <c r="NN556"/>
      <c r="NO556"/>
      <c r="NP556"/>
      <c r="NQ556"/>
      <c r="NR556"/>
      <c r="NS556"/>
      <c r="NT556"/>
      <c r="NU556"/>
      <c r="NV556"/>
      <c r="NW556"/>
      <c r="NX556"/>
      <c r="NY556"/>
      <c r="NZ556"/>
      <c r="OA556"/>
      <c r="OB556"/>
      <c r="OC556"/>
      <c r="OD556"/>
      <c r="OE556"/>
      <c r="OF556"/>
      <c r="OG556"/>
      <c r="OH556"/>
      <c r="OI556"/>
      <c r="OJ556"/>
      <c r="OK556"/>
      <c r="OL556"/>
      <c r="OM556"/>
      <c r="ON556"/>
      <c r="OO556"/>
      <c r="OP556"/>
      <c r="OQ556"/>
      <c r="OR556"/>
      <c r="OS556"/>
      <c r="OT556"/>
      <c r="OU556"/>
      <c r="OV556"/>
      <c r="OW556"/>
      <c r="OX556"/>
      <c r="OY556"/>
      <c r="OZ556"/>
      <c r="PA556"/>
      <c r="PB556"/>
      <c r="PC556"/>
      <c r="PD556"/>
      <c r="PE556"/>
      <c r="PF556"/>
      <c r="PG556"/>
      <c r="PH556"/>
      <c r="PI556"/>
      <c r="PJ556"/>
      <c r="PK556"/>
      <c r="PL556"/>
      <c r="PM556"/>
      <c r="PN556"/>
      <c r="PO556"/>
      <c r="PP556"/>
      <c r="PQ556"/>
      <c r="PR556"/>
      <c r="PS556"/>
      <c r="PT556"/>
      <c r="PU556"/>
      <c r="PV556"/>
      <c r="PW556"/>
      <c r="PX556"/>
      <c r="PY556"/>
      <c r="PZ556"/>
      <c r="QA556"/>
      <c r="QB556"/>
      <c r="QC556"/>
      <c r="QD556"/>
      <c r="QE556"/>
      <c r="QF556"/>
      <c r="QG556"/>
      <c r="QH556"/>
      <c r="QI556"/>
      <c r="QJ556"/>
      <c r="QK556"/>
      <c r="QL556"/>
      <c r="QM556"/>
      <c r="QN556"/>
      <c r="QO556"/>
      <c r="QP556"/>
      <c r="QQ556"/>
      <c r="QR556"/>
      <c r="QS556"/>
      <c r="QT556"/>
      <c r="QU556"/>
      <c r="QV556"/>
      <c r="QW556"/>
      <c r="QX556"/>
      <c r="QY556"/>
      <c r="QZ556"/>
      <c r="RA556"/>
      <c r="RB556"/>
      <c r="RC556"/>
      <c r="RD556"/>
      <c r="RE556"/>
      <c r="RF556"/>
      <c r="RG556"/>
      <c r="RH556"/>
      <c r="RI556"/>
      <c r="RJ556"/>
      <c r="RK556"/>
      <c r="RL556"/>
      <c r="RM556"/>
      <c r="RN556"/>
      <c r="RO556"/>
      <c r="RP556"/>
      <c r="RQ556"/>
    </row>
    <row r="557" spans="1:485" x14ac:dyDescent="0.2">
      <c r="A557" s="173"/>
      <c r="B557" s="174"/>
      <c r="C557" s="174"/>
      <c r="D557" s="174"/>
      <c r="E557" s="2"/>
      <c r="F557" s="2"/>
      <c r="G557" s="2"/>
      <c r="H557" s="175"/>
      <c r="I557" s="57"/>
      <c r="J557" s="57"/>
    </row>
    <row r="558" spans="1:485" ht="13.5" thickBot="1" x14ac:dyDescent="0.25">
      <c r="A558" s="36"/>
      <c r="B558" s="37"/>
      <c r="C558" s="37"/>
      <c r="D558" s="37"/>
      <c r="E558" s="38">
        <f>SUM(E552:E556)</f>
        <v>2169480199</v>
      </c>
      <c r="F558" s="38">
        <f>SUM(F552:F556)</f>
        <v>2267499283</v>
      </c>
      <c r="G558" s="38">
        <f>SUM(G552:G556)</f>
        <v>98019084</v>
      </c>
    </row>
    <row r="559" spans="1:485" x14ac:dyDescent="0.2">
      <c r="A559" s="263" t="s">
        <v>951</v>
      </c>
      <c r="B559" s="264"/>
      <c r="C559" s="264"/>
      <c r="D559" s="264"/>
      <c r="E559" s="264"/>
      <c r="F559" s="264"/>
      <c r="G559" s="264"/>
      <c r="H559" s="264"/>
      <c r="I559" s="264"/>
      <c r="J559" s="265"/>
    </row>
    <row r="560" spans="1:485" ht="12.75" customHeight="1" x14ac:dyDescent="0.2">
      <c r="A560" s="266" t="s">
        <v>911</v>
      </c>
      <c r="B560" s="267"/>
      <c r="C560" s="267"/>
      <c r="D560" s="267"/>
      <c r="E560" s="267"/>
      <c r="F560" s="267"/>
      <c r="G560" s="267"/>
      <c r="H560" s="267"/>
      <c r="I560" s="267"/>
      <c r="J560" s="268"/>
    </row>
    <row r="561" spans="1:485" ht="12.75" customHeight="1" x14ac:dyDescent="0.2">
      <c r="A561" s="266"/>
      <c r="B561" s="267"/>
      <c r="C561" s="267"/>
      <c r="D561" s="267"/>
      <c r="E561" s="267"/>
      <c r="F561" s="267"/>
      <c r="G561" s="267"/>
      <c r="H561" s="267"/>
      <c r="I561" s="267"/>
      <c r="J561" s="268"/>
    </row>
    <row r="562" spans="1:485" ht="14.25" customHeight="1" thickBot="1" x14ac:dyDescent="0.25">
      <c r="A562" s="266"/>
      <c r="B562" s="267"/>
      <c r="C562" s="267"/>
      <c r="D562" s="267"/>
      <c r="E562" s="267"/>
      <c r="F562" s="267"/>
      <c r="G562" s="267"/>
      <c r="H562" s="267"/>
      <c r="I562" s="269"/>
      <c r="J562" s="270"/>
    </row>
    <row r="563" spans="1:485" x14ac:dyDescent="0.2">
      <c r="A563" s="88" t="s">
        <v>568</v>
      </c>
      <c r="B563" s="89" t="s">
        <v>569</v>
      </c>
      <c r="C563" s="89" t="s">
        <v>850</v>
      </c>
      <c r="D563" s="89" t="s">
        <v>851</v>
      </c>
      <c r="E563" s="143">
        <v>50067035</v>
      </c>
      <c r="F563" s="153">
        <v>78079441</v>
      </c>
      <c r="G563" s="143">
        <f t="shared" ref="G563:G567" si="20">SUM(F563-E563)</f>
        <v>28012406</v>
      </c>
      <c r="H563" s="217">
        <f t="shared" ref="H563:H565" si="21">ROUND(G563/E563,4)</f>
        <v>0.5595</v>
      </c>
      <c r="I563" s="213"/>
      <c r="J563" s="97"/>
    </row>
    <row r="564" spans="1:485" x14ac:dyDescent="0.2">
      <c r="A564" s="72" t="s">
        <v>568</v>
      </c>
      <c r="B564" s="73" t="s">
        <v>569</v>
      </c>
      <c r="C564" s="73" t="s">
        <v>852</v>
      </c>
      <c r="D564" s="73" t="s">
        <v>853</v>
      </c>
      <c r="E564" s="145">
        <v>11168554</v>
      </c>
      <c r="F564" s="77">
        <v>13921453</v>
      </c>
      <c r="G564" s="145">
        <f t="shared" si="20"/>
        <v>2752899</v>
      </c>
      <c r="H564" s="218">
        <f t="shared" si="21"/>
        <v>0.2465</v>
      </c>
      <c r="I564" s="214"/>
      <c r="J564" s="99"/>
    </row>
    <row r="565" spans="1:485" x14ac:dyDescent="0.2">
      <c r="A565" s="72" t="s">
        <v>568</v>
      </c>
      <c r="B565" s="73" t="s">
        <v>569</v>
      </c>
      <c r="C565" s="73" t="s">
        <v>854</v>
      </c>
      <c r="D565" s="73" t="s">
        <v>855</v>
      </c>
      <c r="E565" s="145">
        <v>5470312</v>
      </c>
      <c r="F565" s="77">
        <v>5730951</v>
      </c>
      <c r="G565" s="145">
        <f t="shared" si="20"/>
        <v>260639</v>
      </c>
      <c r="H565" s="218">
        <f t="shared" si="21"/>
        <v>4.7600000000000003E-2</v>
      </c>
      <c r="I565" s="214"/>
      <c r="J565" s="99"/>
    </row>
    <row r="566" spans="1:485" x14ac:dyDescent="0.2">
      <c r="A566" s="72" t="s">
        <v>568</v>
      </c>
      <c r="B566" s="73" t="s">
        <v>569</v>
      </c>
      <c r="C566" s="73" t="s">
        <v>856</v>
      </c>
      <c r="D566" s="73" t="s">
        <v>857</v>
      </c>
      <c r="E566" s="145">
        <v>2279297</v>
      </c>
      <c r="F566" s="77">
        <v>3128162</v>
      </c>
      <c r="G566" s="145">
        <f t="shared" ref="G566" si="22">SUM(F566-E566)</f>
        <v>848865</v>
      </c>
      <c r="H566" s="218">
        <f t="shared" ref="H566" si="23">ROUND(G566/E566,4)</f>
        <v>0.37240000000000001</v>
      </c>
      <c r="I566" s="214"/>
      <c r="J566" s="99"/>
    </row>
    <row r="567" spans="1:485" ht="13.5" thickBot="1" x14ac:dyDescent="0.25">
      <c r="A567" s="230" t="s">
        <v>568</v>
      </c>
      <c r="B567" s="231" t="s">
        <v>569</v>
      </c>
      <c r="C567" s="231" t="s">
        <v>935</v>
      </c>
      <c r="D567" s="231" t="s">
        <v>936</v>
      </c>
      <c r="E567" s="146">
        <v>0</v>
      </c>
      <c r="F567" s="154">
        <v>143274</v>
      </c>
      <c r="G567" s="146">
        <f t="shared" si="20"/>
        <v>143274</v>
      </c>
      <c r="H567" s="219">
        <v>1</v>
      </c>
      <c r="I567" s="215"/>
      <c r="J567" s="101"/>
    </row>
    <row r="568" spans="1:485" ht="13.5" thickBot="1" x14ac:dyDescent="0.25">
      <c r="A568" s="148">
        <f>COUNTA(A563:A567)</f>
        <v>5</v>
      </c>
      <c r="B568" s="149" t="s">
        <v>910</v>
      </c>
      <c r="C568" s="149"/>
      <c r="D568" s="149"/>
      <c r="E568" s="150">
        <f>SUM(E563:E567)</f>
        <v>68985198</v>
      </c>
      <c r="F568" s="216">
        <f>SUM(F563:F567)</f>
        <v>101003281</v>
      </c>
      <c r="G568" s="146">
        <f>SUM(G563:G567)</f>
        <v>32018083</v>
      </c>
      <c r="H568" s="93"/>
      <c r="I568" s="100"/>
      <c r="J568" s="101"/>
    </row>
    <row r="569" spans="1:485" ht="26.25" customHeight="1" thickBot="1" x14ac:dyDescent="0.25">
      <c r="A569" s="271" t="s">
        <v>912</v>
      </c>
      <c r="B569" s="272"/>
      <c r="C569" s="272"/>
      <c r="D569" s="272"/>
      <c r="E569" s="272"/>
      <c r="F569" s="272"/>
      <c r="G569" s="272"/>
      <c r="H569" s="272"/>
      <c r="I569" s="272"/>
      <c r="J569" s="273"/>
    </row>
    <row r="570" spans="1:485" x14ac:dyDescent="0.2">
      <c r="A570" s="220" t="s">
        <v>568</v>
      </c>
      <c r="B570" s="221" t="s">
        <v>569</v>
      </c>
      <c r="C570" s="221" t="s">
        <v>900</v>
      </c>
      <c r="D570" s="221" t="s">
        <v>901</v>
      </c>
      <c r="E570" s="222">
        <v>159568</v>
      </c>
      <c r="F570" s="223"/>
      <c r="G570" s="162">
        <f t="shared" ref="G570:G571" si="24">SUM(F570-E570)</f>
        <v>-159568</v>
      </c>
      <c r="H570" s="212">
        <f t="shared" ref="H570:H571" si="25">ROUND(G570/E570,4)</f>
        <v>-1</v>
      </c>
      <c r="I570" s="163"/>
      <c r="J570" s="102"/>
      <c r="K570" s="234"/>
      <c r="L570" s="234"/>
      <c r="M570" s="235"/>
      <c r="N570" s="235"/>
      <c r="O570" s="235"/>
      <c r="P570" s="235"/>
      <c r="Q570" s="235"/>
      <c r="R570" s="234"/>
      <c r="S570" s="234"/>
      <c r="T570" s="234"/>
      <c r="U570" s="234"/>
      <c r="V570" s="234"/>
      <c r="W570" s="234"/>
      <c r="X570" s="234"/>
      <c r="Y570" s="234"/>
      <c r="Z570" s="234"/>
      <c r="AA570" s="234"/>
      <c r="AB570" s="234"/>
      <c r="AC570" s="234"/>
      <c r="AD570" s="234"/>
      <c r="AE570" s="234"/>
      <c r="AF570" s="234"/>
      <c r="AG570" s="234"/>
      <c r="AH570" s="234"/>
      <c r="AI570" s="234"/>
      <c r="AJ570" s="234"/>
      <c r="AK570" s="234"/>
      <c r="AL570" s="234"/>
      <c r="AM570" s="234"/>
      <c r="AN570" s="234"/>
      <c r="AO570" s="234"/>
      <c r="AP570" s="234"/>
      <c r="AQ570" s="234"/>
      <c r="AR570" s="234"/>
      <c r="AS570" s="234"/>
      <c r="AT570" s="234"/>
      <c r="AU570" s="234"/>
      <c r="AV570" s="234"/>
      <c r="AW570" s="234"/>
      <c r="AX570" s="234"/>
      <c r="AY570" s="234"/>
      <c r="AZ570" s="234"/>
      <c r="BA570" s="234"/>
      <c r="BB570" s="234"/>
      <c r="BC570" s="234"/>
      <c r="BD570" s="234"/>
      <c r="BE570" s="234"/>
      <c r="BF570" s="234"/>
      <c r="BG570" s="234"/>
      <c r="BH570" s="234"/>
      <c r="BI570" s="234"/>
      <c r="BJ570" s="234"/>
      <c r="BK570" s="234"/>
      <c r="BL570" s="234"/>
      <c r="BM570" s="234"/>
      <c r="BN570" s="234"/>
      <c r="BO570" s="234"/>
      <c r="BP570" s="234"/>
      <c r="BQ570" s="234"/>
      <c r="BR570" s="234"/>
      <c r="BS570" s="234"/>
      <c r="BT570" s="234"/>
      <c r="BU570" s="234"/>
      <c r="BV570" s="234"/>
      <c r="BW570" s="234"/>
      <c r="BX570" s="234"/>
      <c r="BY570" s="234"/>
      <c r="BZ570" s="234"/>
      <c r="CA570" s="234"/>
      <c r="CB570" s="234"/>
      <c r="CC570" s="234"/>
      <c r="CD570" s="234"/>
      <c r="CE570" s="234"/>
      <c r="CF570" s="234"/>
      <c r="CG570" s="234"/>
      <c r="CH570" s="234"/>
      <c r="CI570" s="234"/>
      <c r="CJ570" s="234"/>
      <c r="CK570" s="234"/>
      <c r="CL570" s="234"/>
      <c r="CM570" s="234"/>
      <c r="CN570" s="234"/>
      <c r="CO570" s="234"/>
      <c r="CP570" s="234"/>
      <c r="CQ570" s="234"/>
      <c r="CR570" s="234"/>
      <c r="CS570" s="234"/>
      <c r="CT570" s="234"/>
      <c r="CU570" s="234"/>
      <c r="CV570" s="234"/>
      <c r="CW570" s="234"/>
      <c r="CX570" s="234"/>
      <c r="CY570" s="234"/>
      <c r="CZ570" s="234"/>
      <c r="DA570" s="234"/>
      <c r="DB570" s="234"/>
      <c r="DC570" s="234"/>
      <c r="DD570" s="234"/>
      <c r="DE570" s="234"/>
      <c r="DF570" s="234"/>
      <c r="DG570" s="234"/>
      <c r="DH570" s="234"/>
      <c r="DI570" s="234"/>
      <c r="DJ570" s="234"/>
      <c r="DK570" s="234"/>
      <c r="DL570" s="234"/>
      <c r="DM570" s="234"/>
      <c r="DN570" s="234"/>
      <c r="DO570" s="234"/>
      <c r="DP570" s="234"/>
      <c r="DQ570" s="234"/>
      <c r="DR570" s="234"/>
      <c r="DS570" s="234"/>
      <c r="DT570" s="234"/>
      <c r="DU570" s="234"/>
      <c r="DV570" s="234"/>
      <c r="DW570" s="234"/>
      <c r="DX570" s="234"/>
      <c r="DY570" s="234"/>
      <c r="DZ570" s="234"/>
      <c r="EA570" s="234"/>
      <c r="EB570" s="234"/>
      <c r="EC570" s="234"/>
      <c r="ED570" s="234"/>
      <c r="EE570" s="234"/>
      <c r="EF570" s="234"/>
      <c r="EG570" s="234"/>
      <c r="EH570" s="234"/>
      <c r="EI570" s="234"/>
      <c r="EJ570" s="234"/>
      <c r="EK570" s="234"/>
      <c r="EL570" s="234"/>
      <c r="EM570" s="234"/>
      <c r="EN570" s="234"/>
      <c r="EO570" s="234"/>
      <c r="EP570" s="234"/>
      <c r="EQ570" s="234"/>
      <c r="ER570" s="234"/>
      <c r="ES570" s="234"/>
      <c r="ET570" s="234"/>
      <c r="EU570" s="234"/>
      <c r="EV570" s="234"/>
      <c r="EW570" s="234"/>
      <c r="EX570" s="234"/>
      <c r="EY570" s="234"/>
      <c r="EZ570" s="234"/>
      <c r="FA570" s="234"/>
      <c r="FB570" s="234"/>
      <c r="FC570" s="234"/>
      <c r="FD570" s="234"/>
      <c r="FE570" s="234"/>
      <c r="FF570" s="234"/>
      <c r="FG570" s="234"/>
      <c r="FH570" s="234"/>
      <c r="FI570" s="234"/>
      <c r="FJ570" s="234"/>
      <c r="FK570" s="234"/>
      <c r="FL570" s="234"/>
      <c r="FM570" s="234"/>
      <c r="FN570" s="234"/>
      <c r="FO570" s="234"/>
      <c r="FP570" s="234"/>
      <c r="FQ570" s="234"/>
      <c r="FR570" s="234"/>
      <c r="FS570" s="234"/>
      <c r="FT570" s="234"/>
      <c r="FU570" s="234"/>
      <c r="FV570" s="234"/>
      <c r="FW570" s="234"/>
      <c r="FX570" s="234"/>
      <c r="FY570" s="234"/>
      <c r="FZ570" s="234"/>
      <c r="GA570" s="234"/>
      <c r="GB570" s="234"/>
      <c r="GC570" s="234"/>
      <c r="GD570" s="234"/>
      <c r="GE570" s="234"/>
      <c r="GF570" s="234"/>
      <c r="GG570" s="234"/>
      <c r="GH570" s="234"/>
      <c r="GI570" s="234"/>
      <c r="GJ570" s="234"/>
      <c r="GK570" s="234"/>
      <c r="GL570" s="234"/>
      <c r="GM570" s="234"/>
      <c r="GN570" s="234"/>
      <c r="GO570" s="234"/>
      <c r="GP570" s="234"/>
      <c r="GQ570" s="234"/>
      <c r="GR570" s="234"/>
      <c r="GS570" s="234"/>
      <c r="GT570" s="234"/>
      <c r="GU570" s="234"/>
      <c r="GV570" s="234"/>
      <c r="GW570" s="234"/>
      <c r="GX570" s="234"/>
      <c r="GY570" s="234"/>
      <c r="GZ570" s="234"/>
      <c r="HA570" s="234"/>
      <c r="HB570" s="234"/>
      <c r="HC570" s="234"/>
      <c r="HD570" s="234"/>
      <c r="HE570" s="234"/>
      <c r="HF570" s="234"/>
      <c r="HG570" s="234"/>
      <c r="HH570" s="234"/>
      <c r="HI570" s="234"/>
      <c r="HJ570" s="234"/>
      <c r="HK570" s="234"/>
      <c r="HL570" s="234"/>
      <c r="HM570" s="234"/>
      <c r="HN570" s="234"/>
      <c r="HO570" s="234"/>
      <c r="HP570" s="234"/>
      <c r="HQ570" s="234"/>
      <c r="HR570" s="234"/>
      <c r="HS570" s="234"/>
      <c r="HT570" s="234"/>
      <c r="HU570" s="234"/>
      <c r="HV570" s="234"/>
      <c r="HW570" s="234"/>
      <c r="HX570" s="234"/>
      <c r="HY570" s="234"/>
      <c r="HZ570" s="234"/>
      <c r="IA570" s="234"/>
      <c r="IB570" s="234"/>
      <c r="IC570" s="234"/>
      <c r="ID570" s="234"/>
      <c r="IE570" s="234"/>
      <c r="IF570" s="234"/>
      <c r="IG570" s="234"/>
      <c r="IH570" s="234"/>
      <c r="II570" s="234"/>
      <c r="IJ570" s="234"/>
      <c r="IK570" s="234"/>
      <c r="IL570" s="234"/>
      <c r="IM570" s="234"/>
      <c r="IN570" s="234"/>
      <c r="IO570" s="234"/>
      <c r="IP570" s="234"/>
      <c r="IQ570" s="234"/>
      <c r="IR570" s="234"/>
      <c r="IS570" s="234"/>
      <c r="IT570" s="234"/>
      <c r="IU570" s="234"/>
      <c r="IV570" s="234"/>
      <c r="IW570" s="234"/>
      <c r="IX570" s="234"/>
      <c r="IY570" s="234"/>
      <c r="IZ570" s="234"/>
      <c r="JA570" s="234"/>
      <c r="JB570" s="234"/>
      <c r="JC570" s="234"/>
      <c r="JD570" s="234"/>
      <c r="JE570" s="234"/>
      <c r="JF570" s="234"/>
      <c r="JG570" s="234"/>
      <c r="JH570" s="234"/>
      <c r="JI570" s="234"/>
      <c r="JJ570" s="234"/>
      <c r="JK570" s="234"/>
      <c r="JL570" s="234"/>
      <c r="JM570" s="234"/>
      <c r="JN570" s="234"/>
      <c r="JO570" s="234"/>
      <c r="JP570" s="234"/>
      <c r="JQ570" s="234"/>
      <c r="JR570" s="234"/>
      <c r="JS570" s="234"/>
      <c r="JT570" s="234"/>
      <c r="JU570" s="234"/>
      <c r="JV570" s="234"/>
      <c r="JW570" s="234"/>
      <c r="JX570" s="234"/>
      <c r="JY570" s="234"/>
      <c r="JZ570" s="234"/>
      <c r="KA570" s="234"/>
      <c r="KB570" s="234"/>
      <c r="KC570" s="234"/>
      <c r="KD570" s="234"/>
      <c r="KE570" s="234"/>
      <c r="KF570" s="234"/>
      <c r="KG570" s="234"/>
      <c r="KH570" s="234"/>
      <c r="KI570" s="234"/>
      <c r="KJ570" s="234"/>
      <c r="KK570" s="234"/>
      <c r="KL570" s="234"/>
      <c r="KM570" s="234"/>
      <c r="KN570" s="234"/>
      <c r="KO570" s="234"/>
      <c r="KP570" s="234"/>
      <c r="KQ570" s="234"/>
      <c r="KR570" s="234"/>
      <c r="KS570" s="234"/>
      <c r="KT570" s="234"/>
      <c r="KU570" s="234"/>
      <c r="KV570" s="234"/>
      <c r="KW570" s="234"/>
      <c r="KX570" s="234"/>
      <c r="KY570" s="234"/>
      <c r="KZ570" s="234"/>
      <c r="LA570" s="234"/>
      <c r="LB570" s="234"/>
      <c r="LC570" s="234"/>
      <c r="LD570" s="234"/>
      <c r="LE570" s="234"/>
      <c r="LF570" s="234"/>
      <c r="LG570" s="234"/>
      <c r="LH570" s="234"/>
      <c r="LI570" s="234"/>
      <c r="LJ570" s="234"/>
      <c r="LK570" s="234"/>
      <c r="LL570" s="234"/>
      <c r="LM570" s="234"/>
      <c r="LN570" s="234"/>
      <c r="LO570" s="234"/>
      <c r="LP570" s="234"/>
      <c r="LQ570" s="234"/>
      <c r="LR570" s="234"/>
      <c r="LS570" s="234"/>
      <c r="LT570" s="234"/>
      <c r="LU570" s="234"/>
      <c r="LV570" s="234"/>
      <c r="LW570" s="234"/>
      <c r="LX570" s="234"/>
      <c r="LY570" s="234"/>
      <c r="LZ570" s="234"/>
      <c r="MA570" s="234"/>
      <c r="MB570" s="234"/>
      <c r="MC570" s="234"/>
      <c r="MD570" s="234"/>
      <c r="ME570" s="234"/>
      <c r="MF570" s="234"/>
      <c r="MG570" s="234"/>
      <c r="MH570" s="234"/>
      <c r="MI570" s="234"/>
      <c r="MJ570" s="234"/>
      <c r="MK570" s="234"/>
      <c r="ML570" s="234"/>
      <c r="MM570" s="234"/>
      <c r="MN570" s="234"/>
      <c r="MO570" s="234"/>
      <c r="MP570" s="234"/>
      <c r="MQ570" s="234"/>
      <c r="MR570" s="234"/>
      <c r="MS570" s="234"/>
      <c r="MT570" s="234"/>
      <c r="MU570" s="234"/>
      <c r="MV570" s="234"/>
      <c r="MW570" s="234"/>
      <c r="MX570" s="234"/>
      <c r="MY570" s="234"/>
      <c r="MZ570" s="234"/>
      <c r="NA570" s="234"/>
      <c r="NB570" s="234"/>
      <c r="NC570" s="234"/>
      <c r="ND570" s="234"/>
      <c r="NE570" s="234"/>
      <c r="NF570" s="234"/>
      <c r="NG570" s="234"/>
      <c r="NH570" s="234"/>
      <c r="NI570" s="234"/>
      <c r="NJ570" s="234"/>
      <c r="NK570" s="234"/>
      <c r="NL570" s="234"/>
      <c r="NM570" s="234"/>
      <c r="NN570" s="234"/>
      <c r="NO570" s="234"/>
      <c r="NP570" s="234"/>
      <c r="NQ570" s="234"/>
      <c r="NR570" s="234"/>
      <c r="NS570" s="234"/>
      <c r="NT570" s="234"/>
      <c r="NU570" s="234"/>
      <c r="NV570" s="234"/>
      <c r="NW570" s="234"/>
      <c r="NX570" s="234"/>
      <c r="NY570" s="234"/>
      <c r="NZ570" s="234"/>
      <c r="OA570" s="234"/>
      <c r="OB570" s="234"/>
      <c r="OC570" s="234"/>
      <c r="OD570" s="234"/>
      <c r="OE570" s="234"/>
      <c r="OF570" s="234"/>
      <c r="OG570" s="234"/>
      <c r="OH570" s="234"/>
      <c r="OI570" s="234"/>
      <c r="OJ570" s="234"/>
      <c r="OK570" s="234"/>
      <c r="OL570" s="234"/>
      <c r="OM570" s="234"/>
      <c r="ON570" s="234"/>
      <c r="OO570" s="234"/>
      <c r="OP570" s="234"/>
      <c r="OQ570" s="234"/>
      <c r="OR570" s="234"/>
      <c r="OS570" s="234"/>
      <c r="OT570" s="234"/>
      <c r="OU570" s="234"/>
      <c r="OV570" s="234"/>
      <c r="OW570" s="234"/>
      <c r="OX570" s="234"/>
      <c r="OY570" s="234"/>
      <c r="OZ570" s="234"/>
      <c r="PA570" s="234"/>
      <c r="PB570" s="234"/>
      <c r="PC570" s="234"/>
      <c r="PD570" s="234"/>
      <c r="PE570" s="234"/>
      <c r="PF570" s="234"/>
      <c r="PG570" s="234"/>
      <c r="PH570" s="234"/>
      <c r="PI570" s="234"/>
      <c r="PJ570" s="234"/>
      <c r="PK570" s="234"/>
      <c r="PL570" s="234"/>
      <c r="PM570" s="234"/>
      <c r="PN570" s="234"/>
      <c r="PO570" s="234"/>
      <c r="PP570" s="234"/>
      <c r="PQ570" s="234"/>
      <c r="PR570" s="234"/>
      <c r="PS570" s="234"/>
      <c r="PT570" s="234"/>
      <c r="PU570" s="234"/>
      <c r="PV570" s="234"/>
      <c r="PW570" s="234"/>
      <c r="PX570" s="234"/>
      <c r="PY570" s="234"/>
      <c r="PZ570" s="234"/>
      <c r="QA570" s="234"/>
      <c r="QB570" s="234"/>
      <c r="QC570" s="234"/>
      <c r="QD570" s="234"/>
      <c r="QE570" s="234"/>
      <c r="QF570" s="234"/>
      <c r="QG570" s="234"/>
      <c r="QH570" s="234"/>
      <c r="QI570" s="234"/>
      <c r="QJ570" s="234"/>
      <c r="QK570" s="234"/>
      <c r="QL570" s="234"/>
      <c r="QM570" s="234"/>
      <c r="QN570" s="234"/>
      <c r="QO570" s="234"/>
      <c r="QP570" s="234"/>
      <c r="QQ570" s="234"/>
      <c r="QR570" s="234"/>
      <c r="QS570" s="234"/>
      <c r="QT570" s="234"/>
      <c r="QU570" s="234"/>
      <c r="QV570" s="234"/>
      <c r="QW570" s="234"/>
      <c r="QX570" s="234"/>
      <c r="QY570" s="234"/>
      <c r="QZ570" s="234"/>
      <c r="RA570" s="234"/>
      <c r="RB570" s="234"/>
      <c r="RC570" s="234"/>
      <c r="RD570" s="234"/>
      <c r="RE570" s="234"/>
      <c r="RF570" s="234"/>
      <c r="RG570" s="234"/>
      <c r="RH570" s="234"/>
      <c r="RI570" s="234"/>
      <c r="RJ570" s="234"/>
      <c r="RK570" s="234"/>
      <c r="RL570" s="234"/>
      <c r="RM570" s="234"/>
      <c r="RN570" s="234"/>
      <c r="RO570" s="234"/>
      <c r="RP570" s="234"/>
      <c r="RQ570" s="234"/>
    </row>
    <row r="571" spans="1:485" x14ac:dyDescent="0.2">
      <c r="A571" s="135" t="s">
        <v>568</v>
      </c>
      <c r="B571" s="136" t="s">
        <v>569</v>
      </c>
      <c r="C571" s="136" t="s">
        <v>902</v>
      </c>
      <c r="D571" s="136" t="s">
        <v>903</v>
      </c>
      <c r="E571" s="209">
        <v>633655</v>
      </c>
      <c r="F571" s="95"/>
      <c r="G571" s="141">
        <f t="shared" si="24"/>
        <v>-633655</v>
      </c>
      <c r="H571" s="210">
        <f t="shared" si="25"/>
        <v>-1</v>
      </c>
      <c r="I571" s="139"/>
      <c r="J571" s="137"/>
      <c r="K571" s="234"/>
      <c r="L571" s="234"/>
      <c r="M571" s="235"/>
      <c r="N571" s="235"/>
      <c r="O571" s="235"/>
      <c r="P571" s="235"/>
      <c r="Q571" s="235"/>
      <c r="R571" s="234"/>
      <c r="S571" s="234"/>
      <c r="T571" s="234"/>
      <c r="U571" s="234"/>
      <c r="V571" s="234"/>
      <c r="W571" s="234"/>
      <c r="X571" s="234"/>
      <c r="Y571" s="234"/>
      <c r="Z571" s="234"/>
      <c r="AA571" s="234"/>
      <c r="AB571" s="234"/>
      <c r="AC571" s="234"/>
      <c r="AD571" s="234"/>
      <c r="AE571" s="234"/>
      <c r="AF571" s="234"/>
      <c r="AG571" s="234"/>
      <c r="AH571" s="234"/>
      <c r="AI571" s="234"/>
      <c r="AJ571" s="234"/>
      <c r="AK571" s="234"/>
      <c r="AL571" s="234"/>
      <c r="AM571" s="234"/>
      <c r="AN571" s="234"/>
      <c r="AO571" s="234"/>
      <c r="AP571" s="234"/>
      <c r="AQ571" s="234"/>
      <c r="AR571" s="234"/>
      <c r="AS571" s="234"/>
      <c r="AT571" s="234"/>
      <c r="AU571" s="234"/>
      <c r="AV571" s="234"/>
      <c r="AW571" s="234"/>
      <c r="AX571" s="234"/>
      <c r="AY571" s="234"/>
      <c r="AZ571" s="234"/>
      <c r="BA571" s="234"/>
      <c r="BB571" s="234"/>
      <c r="BC571" s="234"/>
      <c r="BD571" s="234"/>
      <c r="BE571" s="234"/>
      <c r="BF571" s="234"/>
      <c r="BG571" s="234"/>
      <c r="BH571" s="234"/>
      <c r="BI571" s="234"/>
      <c r="BJ571" s="234"/>
      <c r="BK571" s="234"/>
      <c r="BL571" s="234"/>
      <c r="BM571" s="234"/>
      <c r="BN571" s="234"/>
      <c r="BO571" s="234"/>
      <c r="BP571" s="234"/>
      <c r="BQ571" s="234"/>
      <c r="BR571" s="234"/>
      <c r="BS571" s="234"/>
      <c r="BT571" s="234"/>
      <c r="BU571" s="234"/>
      <c r="BV571" s="234"/>
      <c r="BW571" s="234"/>
      <c r="BX571" s="234"/>
      <c r="BY571" s="234"/>
      <c r="BZ571" s="234"/>
      <c r="CA571" s="234"/>
      <c r="CB571" s="234"/>
      <c r="CC571" s="234"/>
      <c r="CD571" s="234"/>
      <c r="CE571" s="234"/>
      <c r="CF571" s="234"/>
      <c r="CG571" s="234"/>
      <c r="CH571" s="234"/>
      <c r="CI571" s="234"/>
      <c r="CJ571" s="234"/>
      <c r="CK571" s="234"/>
      <c r="CL571" s="234"/>
      <c r="CM571" s="234"/>
      <c r="CN571" s="234"/>
      <c r="CO571" s="234"/>
      <c r="CP571" s="234"/>
      <c r="CQ571" s="234"/>
      <c r="CR571" s="234"/>
      <c r="CS571" s="234"/>
      <c r="CT571" s="234"/>
      <c r="CU571" s="234"/>
      <c r="CV571" s="234"/>
      <c r="CW571" s="234"/>
      <c r="CX571" s="234"/>
      <c r="CY571" s="234"/>
      <c r="CZ571" s="234"/>
      <c r="DA571" s="234"/>
      <c r="DB571" s="234"/>
      <c r="DC571" s="234"/>
      <c r="DD571" s="234"/>
      <c r="DE571" s="234"/>
      <c r="DF571" s="234"/>
      <c r="DG571" s="234"/>
      <c r="DH571" s="234"/>
      <c r="DI571" s="234"/>
      <c r="DJ571" s="234"/>
      <c r="DK571" s="234"/>
      <c r="DL571" s="234"/>
      <c r="DM571" s="234"/>
      <c r="DN571" s="234"/>
      <c r="DO571" s="234"/>
      <c r="DP571" s="234"/>
      <c r="DQ571" s="234"/>
      <c r="DR571" s="234"/>
      <c r="DS571" s="234"/>
      <c r="DT571" s="234"/>
      <c r="DU571" s="234"/>
      <c r="DV571" s="234"/>
      <c r="DW571" s="234"/>
      <c r="DX571" s="234"/>
      <c r="DY571" s="234"/>
      <c r="DZ571" s="234"/>
      <c r="EA571" s="234"/>
      <c r="EB571" s="234"/>
      <c r="EC571" s="234"/>
      <c r="ED571" s="234"/>
      <c r="EE571" s="234"/>
      <c r="EF571" s="234"/>
      <c r="EG571" s="234"/>
      <c r="EH571" s="234"/>
      <c r="EI571" s="234"/>
      <c r="EJ571" s="234"/>
      <c r="EK571" s="234"/>
      <c r="EL571" s="234"/>
      <c r="EM571" s="234"/>
      <c r="EN571" s="234"/>
      <c r="EO571" s="234"/>
      <c r="EP571" s="234"/>
      <c r="EQ571" s="234"/>
      <c r="ER571" s="234"/>
      <c r="ES571" s="234"/>
      <c r="ET571" s="234"/>
      <c r="EU571" s="234"/>
      <c r="EV571" s="234"/>
      <c r="EW571" s="234"/>
      <c r="EX571" s="234"/>
      <c r="EY571" s="234"/>
      <c r="EZ571" s="234"/>
      <c r="FA571" s="234"/>
      <c r="FB571" s="234"/>
      <c r="FC571" s="234"/>
      <c r="FD571" s="234"/>
      <c r="FE571" s="234"/>
      <c r="FF571" s="234"/>
      <c r="FG571" s="234"/>
      <c r="FH571" s="234"/>
      <c r="FI571" s="234"/>
      <c r="FJ571" s="234"/>
      <c r="FK571" s="234"/>
      <c r="FL571" s="234"/>
      <c r="FM571" s="234"/>
      <c r="FN571" s="234"/>
      <c r="FO571" s="234"/>
      <c r="FP571" s="234"/>
      <c r="FQ571" s="234"/>
      <c r="FR571" s="234"/>
      <c r="FS571" s="234"/>
      <c r="FT571" s="234"/>
      <c r="FU571" s="234"/>
      <c r="FV571" s="234"/>
      <c r="FW571" s="234"/>
      <c r="FX571" s="234"/>
      <c r="FY571" s="234"/>
      <c r="FZ571" s="234"/>
      <c r="GA571" s="234"/>
      <c r="GB571" s="234"/>
      <c r="GC571" s="234"/>
      <c r="GD571" s="234"/>
      <c r="GE571" s="234"/>
      <c r="GF571" s="234"/>
      <c r="GG571" s="234"/>
      <c r="GH571" s="234"/>
      <c r="GI571" s="234"/>
      <c r="GJ571" s="234"/>
      <c r="GK571" s="234"/>
      <c r="GL571" s="234"/>
      <c r="GM571" s="234"/>
      <c r="GN571" s="234"/>
      <c r="GO571" s="234"/>
      <c r="GP571" s="234"/>
      <c r="GQ571" s="234"/>
      <c r="GR571" s="234"/>
      <c r="GS571" s="234"/>
      <c r="GT571" s="234"/>
      <c r="GU571" s="234"/>
      <c r="GV571" s="234"/>
      <c r="GW571" s="234"/>
      <c r="GX571" s="234"/>
      <c r="GY571" s="234"/>
      <c r="GZ571" s="234"/>
      <c r="HA571" s="234"/>
      <c r="HB571" s="234"/>
      <c r="HC571" s="234"/>
      <c r="HD571" s="234"/>
      <c r="HE571" s="234"/>
      <c r="HF571" s="234"/>
      <c r="HG571" s="234"/>
      <c r="HH571" s="234"/>
      <c r="HI571" s="234"/>
      <c r="HJ571" s="234"/>
      <c r="HK571" s="234"/>
      <c r="HL571" s="234"/>
      <c r="HM571" s="234"/>
      <c r="HN571" s="234"/>
      <c r="HO571" s="234"/>
      <c r="HP571" s="234"/>
      <c r="HQ571" s="234"/>
      <c r="HR571" s="234"/>
      <c r="HS571" s="234"/>
      <c r="HT571" s="234"/>
      <c r="HU571" s="234"/>
      <c r="HV571" s="234"/>
      <c r="HW571" s="234"/>
      <c r="HX571" s="234"/>
      <c r="HY571" s="234"/>
      <c r="HZ571" s="234"/>
      <c r="IA571" s="234"/>
      <c r="IB571" s="234"/>
      <c r="IC571" s="234"/>
      <c r="ID571" s="234"/>
      <c r="IE571" s="234"/>
      <c r="IF571" s="234"/>
      <c r="IG571" s="234"/>
      <c r="IH571" s="234"/>
      <c r="II571" s="234"/>
      <c r="IJ571" s="234"/>
      <c r="IK571" s="234"/>
      <c r="IL571" s="234"/>
      <c r="IM571" s="234"/>
      <c r="IN571" s="234"/>
      <c r="IO571" s="234"/>
      <c r="IP571" s="234"/>
      <c r="IQ571" s="234"/>
      <c r="IR571" s="234"/>
      <c r="IS571" s="234"/>
      <c r="IT571" s="234"/>
      <c r="IU571" s="234"/>
      <c r="IV571" s="234"/>
      <c r="IW571" s="234"/>
      <c r="IX571" s="234"/>
      <c r="IY571" s="234"/>
      <c r="IZ571" s="234"/>
      <c r="JA571" s="234"/>
      <c r="JB571" s="234"/>
      <c r="JC571" s="234"/>
      <c r="JD571" s="234"/>
      <c r="JE571" s="234"/>
      <c r="JF571" s="234"/>
      <c r="JG571" s="234"/>
      <c r="JH571" s="234"/>
      <c r="JI571" s="234"/>
      <c r="JJ571" s="234"/>
      <c r="JK571" s="234"/>
      <c r="JL571" s="234"/>
      <c r="JM571" s="234"/>
      <c r="JN571" s="234"/>
      <c r="JO571" s="234"/>
      <c r="JP571" s="234"/>
      <c r="JQ571" s="234"/>
      <c r="JR571" s="234"/>
      <c r="JS571" s="234"/>
      <c r="JT571" s="234"/>
      <c r="JU571" s="234"/>
      <c r="JV571" s="234"/>
      <c r="JW571" s="234"/>
      <c r="JX571" s="234"/>
      <c r="JY571" s="234"/>
      <c r="JZ571" s="234"/>
      <c r="KA571" s="234"/>
      <c r="KB571" s="234"/>
      <c r="KC571" s="234"/>
      <c r="KD571" s="234"/>
      <c r="KE571" s="234"/>
      <c r="KF571" s="234"/>
      <c r="KG571" s="234"/>
      <c r="KH571" s="234"/>
      <c r="KI571" s="234"/>
      <c r="KJ571" s="234"/>
      <c r="KK571" s="234"/>
      <c r="KL571" s="234"/>
      <c r="KM571" s="234"/>
      <c r="KN571" s="234"/>
      <c r="KO571" s="234"/>
      <c r="KP571" s="234"/>
      <c r="KQ571" s="234"/>
      <c r="KR571" s="234"/>
      <c r="KS571" s="234"/>
      <c r="KT571" s="234"/>
      <c r="KU571" s="234"/>
      <c r="KV571" s="234"/>
      <c r="KW571" s="234"/>
      <c r="KX571" s="234"/>
      <c r="KY571" s="234"/>
      <c r="KZ571" s="234"/>
      <c r="LA571" s="234"/>
      <c r="LB571" s="234"/>
      <c r="LC571" s="234"/>
      <c r="LD571" s="234"/>
      <c r="LE571" s="234"/>
      <c r="LF571" s="234"/>
      <c r="LG571" s="234"/>
      <c r="LH571" s="234"/>
      <c r="LI571" s="234"/>
      <c r="LJ571" s="234"/>
      <c r="LK571" s="234"/>
      <c r="LL571" s="234"/>
      <c r="LM571" s="234"/>
      <c r="LN571" s="234"/>
      <c r="LO571" s="234"/>
      <c r="LP571" s="234"/>
      <c r="LQ571" s="234"/>
      <c r="LR571" s="234"/>
      <c r="LS571" s="234"/>
      <c r="LT571" s="234"/>
      <c r="LU571" s="234"/>
      <c r="LV571" s="234"/>
      <c r="LW571" s="234"/>
      <c r="LX571" s="234"/>
      <c r="LY571" s="234"/>
      <c r="LZ571" s="234"/>
      <c r="MA571" s="234"/>
      <c r="MB571" s="234"/>
      <c r="MC571" s="234"/>
      <c r="MD571" s="234"/>
      <c r="ME571" s="234"/>
      <c r="MF571" s="234"/>
      <c r="MG571" s="234"/>
      <c r="MH571" s="234"/>
      <c r="MI571" s="234"/>
      <c r="MJ571" s="234"/>
      <c r="MK571" s="234"/>
      <c r="ML571" s="234"/>
      <c r="MM571" s="234"/>
      <c r="MN571" s="234"/>
      <c r="MO571" s="234"/>
      <c r="MP571" s="234"/>
      <c r="MQ571" s="234"/>
      <c r="MR571" s="234"/>
      <c r="MS571" s="234"/>
      <c r="MT571" s="234"/>
      <c r="MU571" s="234"/>
      <c r="MV571" s="234"/>
      <c r="MW571" s="234"/>
      <c r="MX571" s="234"/>
      <c r="MY571" s="234"/>
      <c r="MZ571" s="234"/>
      <c r="NA571" s="234"/>
      <c r="NB571" s="234"/>
      <c r="NC571" s="234"/>
      <c r="ND571" s="234"/>
      <c r="NE571" s="234"/>
      <c r="NF571" s="234"/>
      <c r="NG571" s="234"/>
      <c r="NH571" s="234"/>
      <c r="NI571" s="234"/>
      <c r="NJ571" s="234"/>
      <c r="NK571" s="234"/>
      <c r="NL571" s="234"/>
      <c r="NM571" s="234"/>
      <c r="NN571" s="234"/>
      <c r="NO571" s="234"/>
      <c r="NP571" s="234"/>
      <c r="NQ571" s="234"/>
      <c r="NR571" s="234"/>
      <c r="NS571" s="234"/>
      <c r="NT571" s="234"/>
      <c r="NU571" s="234"/>
      <c r="NV571" s="234"/>
      <c r="NW571" s="234"/>
      <c r="NX571" s="234"/>
      <c r="NY571" s="234"/>
      <c r="NZ571" s="234"/>
      <c r="OA571" s="234"/>
      <c r="OB571" s="234"/>
      <c r="OC571" s="234"/>
      <c r="OD571" s="234"/>
      <c r="OE571" s="234"/>
      <c r="OF571" s="234"/>
      <c r="OG571" s="234"/>
      <c r="OH571" s="234"/>
      <c r="OI571" s="234"/>
      <c r="OJ571" s="234"/>
      <c r="OK571" s="234"/>
      <c r="OL571" s="234"/>
      <c r="OM571" s="234"/>
      <c r="ON571" s="234"/>
      <c r="OO571" s="234"/>
      <c r="OP571" s="234"/>
      <c r="OQ571" s="234"/>
      <c r="OR571" s="234"/>
      <c r="OS571" s="234"/>
      <c r="OT571" s="234"/>
      <c r="OU571" s="234"/>
      <c r="OV571" s="234"/>
      <c r="OW571" s="234"/>
      <c r="OX571" s="234"/>
      <c r="OY571" s="234"/>
      <c r="OZ571" s="234"/>
      <c r="PA571" s="234"/>
      <c r="PB571" s="234"/>
      <c r="PC571" s="234"/>
      <c r="PD571" s="234"/>
      <c r="PE571" s="234"/>
      <c r="PF571" s="234"/>
      <c r="PG571" s="234"/>
      <c r="PH571" s="234"/>
      <c r="PI571" s="234"/>
      <c r="PJ571" s="234"/>
      <c r="PK571" s="234"/>
      <c r="PL571" s="234"/>
      <c r="PM571" s="234"/>
      <c r="PN571" s="234"/>
      <c r="PO571" s="234"/>
      <c r="PP571" s="234"/>
      <c r="PQ571" s="234"/>
      <c r="PR571" s="234"/>
      <c r="PS571" s="234"/>
      <c r="PT571" s="234"/>
      <c r="PU571" s="234"/>
      <c r="PV571" s="234"/>
      <c r="PW571" s="234"/>
      <c r="PX571" s="234"/>
      <c r="PY571" s="234"/>
      <c r="PZ571" s="234"/>
      <c r="QA571" s="234"/>
      <c r="QB571" s="234"/>
      <c r="QC571" s="234"/>
      <c r="QD571" s="234"/>
      <c r="QE571" s="234"/>
      <c r="QF571" s="234"/>
      <c r="QG571" s="234"/>
      <c r="QH571" s="234"/>
      <c r="QI571" s="234"/>
      <c r="QJ571" s="234"/>
      <c r="QK571" s="234"/>
      <c r="QL571" s="234"/>
      <c r="QM571" s="234"/>
      <c r="QN571" s="234"/>
      <c r="QO571" s="234"/>
      <c r="QP571" s="234"/>
      <c r="QQ571" s="234"/>
      <c r="QR571" s="234"/>
      <c r="QS571" s="234"/>
      <c r="QT571" s="234"/>
      <c r="QU571" s="234"/>
      <c r="QV571" s="234"/>
      <c r="QW571" s="234"/>
      <c r="QX571" s="234"/>
      <c r="QY571" s="234"/>
      <c r="QZ571" s="234"/>
      <c r="RA571" s="234"/>
      <c r="RB571" s="234"/>
      <c r="RC571" s="234"/>
      <c r="RD571" s="234"/>
      <c r="RE571" s="234"/>
      <c r="RF571" s="234"/>
      <c r="RG571" s="234"/>
      <c r="RH571" s="234"/>
      <c r="RI571" s="234"/>
      <c r="RJ571" s="234"/>
      <c r="RK571" s="234"/>
      <c r="RL571" s="234"/>
      <c r="RM571" s="234"/>
      <c r="RN571" s="234"/>
      <c r="RO571" s="234"/>
      <c r="RP571" s="234"/>
      <c r="RQ571" s="234"/>
    </row>
    <row r="572" spans="1:485" ht="13.5" thickBot="1" x14ac:dyDescent="0.25">
      <c r="A572" s="236" t="s">
        <v>568</v>
      </c>
      <c r="B572" s="237" t="s">
        <v>569</v>
      </c>
      <c r="C572" s="237" t="s">
        <v>933</v>
      </c>
      <c r="D572" s="237" t="s">
        <v>934</v>
      </c>
      <c r="E572" s="224">
        <v>0</v>
      </c>
      <c r="F572" s="138">
        <v>382063</v>
      </c>
      <c r="G572" s="142">
        <f t="shared" ref="G572" si="26">SUM(F572-E572)</f>
        <v>382063</v>
      </c>
      <c r="H572" s="211">
        <v>1</v>
      </c>
      <c r="I572" s="140"/>
      <c r="J572" s="103"/>
      <c r="K572" s="234"/>
      <c r="L572" s="234"/>
      <c r="M572" s="235"/>
      <c r="N572" s="235"/>
      <c r="O572" s="235"/>
      <c r="P572" s="235"/>
      <c r="Q572" s="235"/>
      <c r="R572" s="234"/>
      <c r="S572" s="234"/>
      <c r="T572" s="234"/>
      <c r="U572" s="234"/>
      <c r="V572" s="234"/>
      <c r="W572" s="234"/>
      <c r="X572" s="234"/>
      <c r="Y572" s="234"/>
      <c r="Z572" s="234"/>
      <c r="AA572" s="234"/>
      <c r="AB572" s="234"/>
      <c r="AC572" s="234"/>
      <c r="AD572" s="234"/>
      <c r="AE572" s="234"/>
      <c r="AF572" s="234"/>
      <c r="AG572" s="234"/>
      <c r="AH572" s="234"/>
      <c r="AI572" s="234"/>
      <c r="AJ572" s="234"/>
      <c r="AK572" s="234"/>
      <c r="AL572" s="234"/>
      <c r="AM572" s="234"/>
      <c r="AN572" s="234"/>
      <c r="AO572" s="234"/>
      <c r="AP572" s="234"/>
      <c r="AQ572" s="234"/>
      <c r="AR572" s="234"/>
      <c r="AS572" s="234"/>
      <c r="AT572" s="234"/>
      <c r="AU572" s="234"/>
      <c r="AV572" s="234"/>
      <c r="AW572" s="234"/>
      <c r="AX572" s="234"/>
      <c r="AY572" s="234"/>
      <c r="AZ572" s="234"/>
      <c r="BA572" s="234"/>
      <c r="BB572" s="234"/>
      <c r="BC572" s="234"/>
      <c r="BD572" s="234"/>
      <c r="BE572" s="234"/>
      <c r="BF572" s="234"/>
      <c r="BG572" s="234"/>
      <c r="BH572" s="234"/>
      <c r="BI572" s="234"/>
      <c r="BJ572" s="234"/>
      <c r="BK572" s="234"/>
      <c r="BL572" s="234"/>
      <c r="BM572" s="234"/>
      <c r="BN572" s="234"/>
      <c r="BO572" s="234"/>
      <c r="BP572" s="234"/>
      <c r="BQ572" s="234"/>
      <c r="BR572" s="234"/>
      <c r="BS572" s="234"/>
      <c r="BT572" s="234"/>
      <c r="BU572" s="234"/>
      <c r="BV572" s="234"/>
      <c r="BW572" s="234"/>
      <c r="BX572" s="234"/>
      <c r="BY572" s="234"/>
      <c r="BZ572" s="234"/>
      <c r="CA572" s="234"/>
      <c r="CB572" s="234"/>
      <c r="CC572" s="234"/>
      <c r="CD572" s="234"/>
      <c r="CE572" s="234"/>
      <c r="CF572" s="234"/>
      <c r="CG572" s="234"/>
      <c r="CH572" s="234"/>
      <c r="CI572" s="234"/>
      <c r="CJ572" s="234"/>
      <c r="CK572" s="234"/>
      <c r="CL572" s="234"/>
      <c r="CM572" s="234"/>
      <c r="CN572" s="234"/>
      <c r="CO572" s="234"/>
      <c r="CP572" s="234"/>
      <c r="CQ572" s="234"/>
      <c r="CR572" s="234"/>
      <c r="CS572" s="234"/>
      <c r="CT572" s="234"/>
      <c r="CU572" s="234"/>
      <c r="CV572" s="234"/>
      <c r="CW572" s="234"/>
      <c r="CX572" s="234"/>
      <c r="CY572" s="234"/>
      <c r="CZ572" s="234"/>
      <c r="DA572" s="234"/>
      <c r="DB572" s="234"/>
      <c r="DC572" s="234"/>
      <c r="DD572" s="234"/>
      <c r="DE572" s="234"/>
      <c r="DF572" s="234"/>
      <c r="DG572" s="234"/>
      <c r="DH572" s="234"/>
      <c r="DI572" s="234"/>
      <c r="DJ572" s="234"/>
      <c r="DK572" s="234"/>
      <c r="DL572" s="234"/>
      <c r="DM572" s="234"/>
      <c r="DN572" s="234"/>
      <c r="DO572" s="234"/>
      <c r="DP572" s="234"/>
      <c r="DQ572" s="234"/>
      <c r="DR572" s="234"/>
      <c r="DS572" s="234"/>
      <c r="DT572" s="234"/>
      <c r="DU572" s="234"/>
      <c r="DV572" s="234"/>
      <c r="DW572" s="234"/>
      <c r="DX572" s="234"/>
      <c r="DY572" s="234"/>
      <c r="DZ572" s="234"/>
      <c r="EA572" s="234"/>
      <c r="EB572" s="234"/>
      <c r="EC572" s="234"/>
      <c r="ED572" s="234"/>
      <c r="EE572" s="234"/>
      <c r="EF572" s="234"/>
      <c r="EG572" s="234"/>
      <c r="EH572" s="234"/>
      <c r="EI572" s="234"/>
      <c r="EJ572" s="234"/>
      <c r="EK572" s="234"/>
      <c r="EL572" s="234"/>
      <c r="EM572" s="234"/>
      <c r="EN572" s="234"/>
      <c r="EO572" s="234"/>
      <c r="EP572" s="234"/>
      <c r="EQ572" s="234"/>
      <c r="ER572" s="234"/>
      <c r="ES572" s="234"/>
      <c r="ET572" s="234"/>
      <c r="EU572" s="234"/>
      <c r="EV572" s="234"/>
      <c r="EW572" s="234"/>
      <c r="EX572" s="234"/>
      <c r="EY572" s="234"/>
      <c r="EZ572" s="234"/>
      <c r="FA572" s="234"/>
      <c r="FB572" s="234"/>
      <c r="FC572" s="234"/>
      <c r="FD572" s="234"/>
      <c r="FE572" s="234"/>
      <c r="FF572" s="234"/>
      <c r="FG572" s="234"/>
      <c r="FH572" s="234"/>
      <c r="FI572" s="234"/>
      <c r="FJ572" s="234"/>
      <c r="FK572" s="234"/>
      <c r="FL572" s="234"/>
      <c r="FM572" s="234"/>
      <c r="FN572" s="234"/>
      <c r="FO572" s="234"/>
      <c r="FP572" s="234"/>
      <c r="FQ572" s="234"/>
      <c r="FR572" s="234"/>
      <c r="FS572" s="234"/>
      <c r="FT572" s="234"/>
      <c r="FU572" s="234"/>
      <c r="FV572" s="234"/>
      <c r="FW572" s="234"/>
      <c r="FX572" s="234"/>
      <c r="FY572" s="234"/>
      <c r="FZ572" s="234"/>
      <c r="GA572" s="234"/>
      <c r="GB572" s="234"/>
      <c r="GC572" s="234"/>
      <c r="GD572" s="234"/>
      <c r="GE572" s="234"/>
      <c r="GF572" s="234"/>
      <c r="GG572" s="234"/>
      <c r="GH572" s="234"/>
      <c r="GI572" s="234"/>
      <c r="GJ572" s="234"/>
      <c r="GK572" s="234"/>
      <c r="GL572" s="234"/>
      <c r="GM572" s="234"/>
      <c r="GN572" s="234"/>
      <c r="GO572" s="234"/>
      <c r="GP572" s="234"/>
      <c r="GQ572" s="234"/>
      <c r="GR572" s="234"/>
      <c r="GS572" s="234"/>
      <c r="GT572" s="234"/>
      <c r="GU572" s="234"/>
      <c r="GV572" s="234"/>
      <c r="GW572" s="234"/>
      <c r="GX572" s="234"/>
      <c r="GY572" s="234"/>
      <c r="GZ572" s="234"/>
      <c r="HA572" s="234"/>
      <c r="HB572" s="234"/>
      <c r="HC572" s="234"/>
      <c r="HD572" s="234"/>
      <c r="HE572" s="234"/>
      <c r="HF572" s="234"/>
      <c r="HG572" s="234"/>
      <c r="HH572" s="234"/>
      <c r="HI572" s="234"/>
      <c r="HJ572" s="234"/>
      <c r="HK572" s="234"/>
      <c r="HL572" s="234"/>
      <c r="HM572" s="234"/>
      <c r="HN572" s="234"/>
      <c r="HO572" s="234"/>
      <c r="HP572" s="234"/>
      <c r="HQ572" s="234"/>
      <c r="HR572" s="234"/>
      <c r="HS572" s="234"/>
      <c r="HT572" s="234"/>
      <c r="HU572" s="234"/>
      <c r="HV572" s="234"/>
      <c r="HW572" s="234"/>
      <c r="HX572" s="234"/>
      <c r="HY572" s="234"/>
      <c r="HZ572" s="234"/>
      <c r="IA572" s="234"/>
      <c r="IB572" s="234"/>
      <c r="IC572" s="234"/>
      <c r="ID572" s="234"/>
      <c r="IE572" s="234"/>
      <c r="IF572" s="234"/>
      <c r="IG572" s="234"/>
      <c r="IH572" s="234"/>
      <c r="II572" s="234"/>
      <c r="IJ572" s="234"/>
      <c r="IK572" s="234"/>
      <c r="IL572" s="234"/>
      <c r="IM572" s="234"/>
      <c r="IN572" s="234"/>
      <c r="IO572" s="234"/>
      <c r="IP572" s="234"/>
      <c r="IQ572" s="234"/>
      <c r="IR572" s="234"/>
      <c r="IS572" s="234"/>
      <c r="IT572" s="234"/>
      <c r="IU572" s="234"/>
      <c r="IV572" s="234"/>
      <c r="IW572" s="234"/>
      <c r="IX572" s="234"/>
      <c r="IY572" s="234"/>
      <c r="IZ572" s="234"/>
      <c r="JA572" s="234"/>
      <c r="JB572" s="234"/>
      <c r="JC572" s="234"/>
      <c r="JD572" s="234"/>
      <c r="JE572" s="234"/>
      <c r="JF572" s="234"/>
      <c r="JG572" s="234"/>
      <c r="JH572" s="234"/>
      <c r="JI572" s="234"/>
      <c r="JJ572" s="234"/>
      <c r="JK572" s="234"/>
      <c r="JL572" s="234"/>
      <c r="JM572" s="234"/>
      <c r="JN572" s="234"/>
      <c r="JO572" s="234"/>
      <c r="JP572" s="234"/>
      <c r="JQ572" s="234"/>
      <c r="JR572" s="234"/>
      <c r="JS572" s="234"/>
      <c r="JT572" s="234"/>
      <c r="JU572" s="234"/>
      <c r="JV572" s="234"/>
      <c r="JW572" s="234"/>
      <c r="JX572" s="234"/>
      <c r="JY572" s="234"/>
      <c r="JZ572" s="234"/>
      <c r="KA572" s="234"/>
      <c r="KB572" s="234"/>
      <c r="KC572" s="234"/>
      <c r="KD572" s="234"/>
      <c r="KE572" s="234"/>
      <c r="KF572" s="234"/>
      <c r="KG572" s="234"/>
      <c r="KH572" s="234"/>
      <c r="KI572" s="234"/>
      <c r="KJ572" s="234"/>
      <c r="KK572" s="234"/>
      <c r="KL572" s="234"/>
      <c r="KM572" s="234"/>
      <c r="KN572" s="234"/>
      <c r="KO572" s="234"/>
      <c r="KP572" s="234"/>
      <c r="KQ572" s="234"/>
      <c r="KR572" s="234"/>
      <c r="KS572" s="234"/>
      <c r="KT572" s="234"/>
      <c r="KU572" s="234"/>
      <c r="KV572" s="234"/>
      <c r="KW572" s="234"/>
      <c r="KX572" s="234"/>
      <c r="KY572" s="234"/>
      <c r="KZ572" s="234"/>
      <c r="LA572" s="234"/>
      <c r="LB572" s="234"/>
      <c r="LC572" s="234"/>
      <c r="LD572" s="234"/>
      <c r="LE572" s="234"/>
      <c r="LF572" s="234"/>
      <c r="LG572" s="234"/>
      <c r="LH572" s="234"/>
      <c r="LI572" s="234"/>
      <c r="LJ572" s="234"/>
      <c r="LK572" s="234"/>
      <c r="LL572" s="234"/>
      <c r="LM572" s="234"/>
      <c r="LN572" s="234"/>
      <c r="LO572" s="234"/>
      <c r="LP572" s="234"/>
      <c r="LQ572" s="234"/>
      <c r="LR572" s="234"/>
      <c r="LS572" s="234"/>
      <c r="LT572" s="234"/>
      <c r="LU572" s="234"/>
      <c r="LV572" s="234"/>
      <c r="LW572" s="234"/>
      <c r="LX572" s="234"/>
      <c r="LY572" s="234"/>
      <c r="LZ572" s="234"/>
      <c r="MA572" s="234"/>
      <c r="MB572" s="234"/>
      <c r="MC572" s="234"/>
      <c r="MD572" s="234"/>
      <c r="ME572" s="234"/>
      <c r="MF572" s="234"/>
      <c r="MG572" s="234"/>
      <c r="MH572" s="234"/>
      <c r="MI572" s="234"/>
      <c r="MJ572" s="234"/>
      <c r="MK572" s="234"/>
      <c r="ML572" s="234"/>
      <c r="MM572" s="234"/>
      <c r="MN572" s="234"/>
      <c r="MO572" s="234"/>
      <c r="MP572" s="234"/>
      <c r="MQ572" s="234"/>
      <c r="MR572" s="234"/>
      <c r="MS572" s="234"/>
      <c r="MT572" s="234"/>
      <c r="MU572" s="234"/>
      <c r="MV572" s="234"/>
      <c r="MW572" s="234"/>
      <c r="MX572" s="234"/>
      <c r="MY572" s="234"/>
      <c r="MZ572" s="234"/>
      <c r="NA572" s="234"/>
      <c r="NB572" s="234"/>
      <c r="NC572" s="234"/>
      <c r="ND572" s="234"/>
      <c r="NE572" s="234"/>
      <c r="NF572" s="234"/>
      <c r="NG572" s="234"/>
      <c r="NH572" s="234"/>
      <c r="NI572" s="234"/>
      <c r="NJ572" s="234"/>
      <c r="NK572" s="234"/>
      <c r="NL572" s="234"/>
      <c r="NM572" s="234"/>
      <c r="NN572" s="234"/>
      <c r="NO572" s="234"/>
      <c r="NP572" s="234"/>
      <c r="NQ572" s="234"/>
      <c r="NR572" s="234"/>
      <c r="NS572" s="234"/>
      <c r="NT572" s="234"/>
      <c r="NU572" s="234"/>
      <c r="NV572" s="234"/>
      <c r="NW572" s="234"/>
      <c r="NX572" s="234"/>
      <c r="NY572" s="234"/>
      <c r="NZ572" s="234"/>
      <c r="OA572" s="234"/>
      <c r="OB572" s="234"/>
      <c r="OC572" s="234"/>
      <c r="OD572" s="234"/>
      <c r="OE572" s="234"/>
      <c r="OF572" s="234"/>
      <c r="OG572" s="234"/>
      <c r="OH572" s="234"/>
      <c r="OI572" s="234"/>
      <c r="OJ572" s="234"/>
      <c r="OK572" s="234"/>
      <c r="OL572" s="234"/>
      <c r="OM572" s="234"/>
      <c r="ON572" s="234"/>
      <c r="OO572" s="234"/>
      <c r="OP572" s="234"/>
      <c r="OQ572" s="234"/>
      <c r="OR572" s="234"/>
      <c r="OS572" s="234"/>
      <c r="OT572" s="234"/>
      <c r="OU572" s="234"/>
      <c r="OV572" s="234"/>
      <c r="OW572" s="234"/>
      <c r="OX572" s="234"/>
      <c r="OY572" s="234"/>
      <c r="OZ572" s="234"/>
      <c r="PA572" s="234"/>
      <c r="PB572" s="234"/>
      <c r="PC572" s="234"/>
      <c r="PD572" s="234"/>
      <c r="PE572" s="234"/>
      <c r="PF572" s="234"/>
      <c r="PG572" s="234"/>
      <c r="PH572" s="234"/>
      <c r="PI572" s="234"/>
      <c r="PJ572" s="234"/>
      <c r="PK572" s="234"/>
      <c r="PL572" s="234"/>
      <c r="PM572" s="234"/>
      <c r="PN572" s="234"/>
      <c r="PO572" s="234"/>
      <c r="PP572" s="234"/>
      <c r="PQ572" s="234"/>
      <c r="PR572" s="234"/>
      <c r="PS572" s="234"/>
      <c r="PT572" s="234"/>
      <c r="PU572" s="234"/>
      <c r="PV572" s="234"/>
      <c r="PW572" s="234"/>
      <c r="PX572" s="234"/>
      <c r="PY572" s="234"/>
      <c r="PZ572" s="234"/>
      <c r="QA572" s="234"/>
      <c r="QB572" s="234"/>
      <c r="QC572" s="234"/>
      <c r="QD572" s="234"/>
      <c r="QE572" s="234"/>
      <c r="QF572" s="234"/>
      <c r="QG572" s="234"/>
      <c r="QH572" s="234"/>
      <c r="QI572" s="234"/>
      <c r="QJ572" s="234"/>
      <c r="QK572" s="234"/>
      <c r="QL572" s="234"/>
      <c r="QM572" s="234"/>
      <c r="QN572" s="234"/>
      <c r="QO572" s="234"/>
      <c r="QP572" s="234"/>
      <c r="QQ572" s="234"/>
      <c r="QR572" s="234"/>
      <c r="QS572" s="234"/>
      <c r="QT572" s="234"/>
      <c r="QU572" s="234"/>
      <c r="QV572" s="234"/>
      <c r="QW572" s="234"/>
      <c r="QX572" s="234"/>
      <c r="QY572" s="234"/>
      <c r="QZ572" s="234"/>
      <c r="RA572" s="234"/>
      <c r="RB572" s="234"/>
      <c r="RC572" s="234"/>
      <c r="RD572" s="234"/>
      <c r="RE572" s="234"/>
      <c r="RF572" s="234"/>
      <c r="RG572" s="234"/>
      <c r="RH572" s="234"/>
      <c r="RI572" s="234"/>
      <c r="RJ572" s="234"/>
      <c r="RK572" s="234"/>
      <c r="RL572" s="234"/>
      <c r="RM572" s="234"/>
      <c r="RN572" s="234"/>
      <c r="RO572" s="234"/>
      <c r="RP572" s="234"/>
      <c r="RQ572" s="234"/>
    </row>
    <row r="573" spans="1:485" ht="13.5" thickBot="1" x14ac:dyDescent="0.25">
      <c r="A573" s="151" t="s">
        <v>946</v>
      </c>
      <c r="B573" s="152"/>
      <c r="C573" s="152"/>
      <c r="D573" s="152"/>
      <c r="E573" s="142">
        <f>SUM(E570:E571)</f>
        <v>793223</v>
      </c>
      <c r="F573" s="138">
        <f>SUM(F570:F572)</f>
        <v>382063</v>
      </c>
      <c r="G573" s="142">
        <f>SUM(G569:G571)</f>
        <v>-793223</v>
      </c>
      <c r="H573" s="211"/>
      <c r="I573" s="140"/>
      <c r="J573" s="103"/>
      <c r="K573" s="234"/>
      <c r="L573" s="234"/>
      <c r="M573" s="235"/>
      <c r="N573" s="235"/>
      <c r="O573" s="235"/>
      <c r="P573" s="235"/>
      <c r="Q573" s="235"/>
      <c r="R573" s="234"/>
      <c r="S573" s="234"/>
      <c r="T573" s="234"/>
      <c r="U573" s="234"/>
      <c r="V573" s="234"/>
      <c r="W573" s="234"/>
      <c r="X573" s="234"/>
      <c r="Y573" s="234"/>
      <c r="Z573" s="234"/>
      <c r="AA573" s="234"/>
      <c r="AB573" s="234"/>
      <c r="AC573" s="234"/>
      <c r="AD573" s="234"/>
      <c r="AE573" s="234"/>
      <c r="AF573" s="234"/>
      <c r="AG573" s="234"/>
      <c r="AH573" s="234"/>
      <c r="AI573" s="234"/>
      <c r="AJ573" s="234"/>
      <c r="AK573" s="234"/>
      <c r="AL573" s="234"/>
      <c r="AM573" s="234"/>
      <c r="AN573" s="234"/>
      <c r="AO573" s="234"/>
      <c r="AP573" s="234"/>
      <c r="AQ573" s="234"/>
      <c r="AR573" s="234"/>
      <c r="AS573" s="234"/>
      <c r="AT573" s="234"/>
      <c r="AU573" s="234"/>
      <c r="AV573" s="234"/>
      <c r="AW573" s="234"/>
      <c r="AX573" s="234"/>
      <c r="AY573" s="234"/>
      <c r="AZ573" s="234"/>
      <c r="BA573" s="234"/>
      <c r="BB573" s="234"/>
      <c r="BC573" s="234"/>
      <c r="BD573" s="234"/>
      <c r="BE573" s="234"/>
      <c r="BF573" s="234"/>
      <c r="BG573" s="234"/>
      <c r="BH573" s="234"/>
      <c r="BI573" s="234"/>
      <c r="BJ573" s="234"/>
      <c r="BK573" s="234"/>
      <c r="BL573" s="234"/>
      <c r="BM573" s="234"/>
      <c r="BN573" s="234"/>
      <c r="BO573" s="234"/>
      <c r="BP573" s="234"/>
      <c r="BQ573" s="234"/>
      <c r="BR573" s="234"/>
      <c r="BS573" s="234"/>
      <c r="BT573" s="234"/>
      <c r="BU573" s="234"/>
      <c r="BV573" s="234"/>
      <c r="BW573" s="234"/>
      <c r="BX573" s="234"/>
      <c r="BY573" s="234"/>
      <c r="BZ573" s="234"/>
      <c r="CA573" s="234"/>
      <c r="CB573" s="234"/>
      <c r="CC573" s="234"/>
      <c r="CD573" s="234"/>
      <c r="CE573" s="234"/>
      <c r="CF573" s="234"/>
      <c r="CG573" s="234"/>
      <c r="CH573" s="234"/>
      <c r="CI573" s="234"/>
      <c r="CJ573" s="234"/>
      <c r="CK573" s="234"/>
      <c r="CL573" s="234"/>
      <c r="CM573" s="234"/>
      <c r="CN573" s="234"/>
      <c r="CO573" s="234"/>
      <c r="CP573" s="234"/>
      <c r="CQ573" s="234"/>
      <c r="CR573" s="234"/>
      <c r="CS573" s="234"/>
      <c r="CT573" s="234"/>
      <c r="CU573" s="234"/>
      <c r="CV573" s="234"/>
      <c r="CW573" s="234"/>
      <c r="CX573" s="234"/>
      <c r="CY573" s="234"/>
      <c r="CZ573" s="234"/>
      <c r="DA573" s="234"/>
      <c r="DB573" s="234"/>
      <c r="DC573" s="234"/>
      <c r="DD573" s="234"/>
      <c r="DE573" s="234"/>
      <c r="DF573" s="234"/>
      <c r="DG573" s="234"/>
      <c r="DH573" s="234"/>
      <c r="DI573" s="234"/>
      <c r="DJ573" s="234"/>
      <c r="DK573" s="234"/>
      <c r="DL573" s="234"/>
      <c r="DM573" s="234"/>
      <c r="DN573" s="234"/>
      <c r="DO573" s="234"/>
      <c r="DP573" s="234"/>
      <c r="DQ573" s="234"/>
      <c r="DR573" s="234"/>
      <c r="DS573" s="234"/>
      <c r="DT573" s="234"/>
      <c r="DU573" s="234"/>
      <c r="DV573" s="234"/>
      <c r="DW573" s="234"/>
      <c r="DX573" s="234"/>
      <c r="DY573" s="234"/>
      <c r="DZ573" s="234"/>
      <c r="EA573" s="234"/>
      <c r="EB573" s="234"/>
      <c r="EC573" s="234"/>
      <c r="ED573" s="234"/>
      <c r="EE573" s="234"/>
      <c r="EF573" s="234"/>
      <c r="EG573" s="234"/>
      <c r="EH573" s="234"/>
      <c r="EI573" s="234"/>
      <c r="EJ573" s="234"/>
      <c r="EK573" s="234"/>
      <c r="EL573" s="234"/>
      <c r="EM573" s="234"/>
      <c r="EN573" s="234"/>
      <c r="EO573" s="234"/>
      <c r="EP573" s="234"/>
      <c r="EQ573" s="234"/>
      <c r="ER573" s="234"/>
      <c r="ES573" s="234"/>
      <c r="ET573" s="234"/>
      <c r="EU573" s="234"/>
      <c r="EV573" s="234"/>
      <c r="EW573" s="234"/>
      <c r="EX573" s="234"/>
      <c r="EY573" s="234"/>
      <c r="EZ573" s="234"/>
      <c r="FA573" s="234"/>
      <c r="FB573" s="234"/>
      <c r="FC573" s="234"/>
      <c r="FD573" s="234"/>
      <c r="FE573" s="234"/>
      <c r="FF573" s="234"/>
      <c r="FG573" s="234"/>
      <c r="FH573" s="234"/>
      <c r="FI573" s="234"/>
      <c r="FJ573" s="234"/>
      <c r="FK573" s="234"/>
      <c r="FL573" s="234"/>
      <c r="FM573" s="234"/>
      <c r="FN573" s="234"/>
      <c r="FO573" s="234"/>
      <c r="FP573" s="234"/>
      <c r="FQ573" s="234"/>
      <c r="FR573" s="234"/>
      <c r="FS573" s="234"/>
      <c r="FT573" s="234"/>
      <c r="FU573" s="234"/>
      <c r="FV573" s="234"/>
      <c r="FW573" s="234"/>
      <c r="FX573" s="234"/>
      <c r="FY573" s="234"/>
      <c r="FZ573" s="234"/>
      <c r="GA573" s="234"/>
      <c r="GB573" s="234"/>
      <c r="GC573" s="234"/>
      <c r="GD573" s="234"/>
      <c r="GE573" s="234"/>
      <c r="GF573" s="234"/>
      <c r="GG573" s="234"/>
      <c r="GH573" s="234"/>
      <c r="GI573" s="234"/>
      <c r="GJ573" s="234"/>
      <c r="GK573" s="234"/>
      <c r="GL573" s="234"/>
      <c r="GM573" s="234"/>
      <c r="GN573" s="234"/>
      <c r="GO573" s="234"/>
      <c r="GP573" s="234"/>
      <c r="GQ573" s="234"/>
      <c r="GR573" s="234"/>
      <c r="GS573" s="234"/>
      <c r="GT573" s="234"/>
      <c r="GU573" s="234"/>
      <c r="GV573" s="234"/>
      <c r="GW573" s="234"/>
      <c r="GX573" s="234"/>
      <c r="GY573" s="234"/>
      <c r="GZ573" s="234"/>
      <c r="HA573" s="234"/>
      <c r="HB573" s="234"/>
      <c r="HC573" s="234"/>
      <c r="HD573" s="234"/>
      <c r="HE573" s="234"/>
      <c r="HF573" s="234"/>
      <c r="HG573" s="234"/>
      <c r="HH573" s="234"/>
      <c r="HI573" s="234"/>
      <c r="HJ573" s="234"/>
      <c r="HK573" s="234"/>
      <c r="HL573" s="234"/>
      <c r="HM573" s="234"/>
      <c r="HN573" s="234"/>
      <c r="HO573" s="234"/>
      <c r="HP573" s="234"/>
      <c r="HQ573" s="234"/>
      <c r="HR573" s="234"/>
      <c r="HS573" s="234"/>
      <c r="HT573" s="234"/>
      <c r="HU573" s="234"/>
      <c r="HV573" s="234"/>
      <c r="HW573" s="234"/>
      <c r="HX573" s="234"/>
      <c r="HY573" s="234"/>
      <c r="HZ573" s="234"/>
      <c r="IA573" s="234"/>
      <c r="IB573" s="234"/>
      <c r="IC573" s="234"/>
      <c r="ID573" s="234"/>
      <c r="IE573" s="234"/>
      <c r="IF573" s="234"/>
      <c r="IG573" s="234"/>
      <c r="IH573" s="234"/>
      <c r="II573" s="234"/>
      <c r="IJ573" s="234"/>
      <c r="IK573" s="234"/>
      <c r="IL573" s="234"/>
      <c r="IM573" s="234"/>
      <c r="IN573" s="234"/>
      <c r="IO573" s="234"/>
      <c r="IP573" s="234"/>
      <c r="IQ573" s="234"/>
      <c r="IR573" s="234"/>
      <c r="IS573" s="234"/>
      <c r="IT573" s="234"/>
      <c r="IU573" s="234"/>
      <c r="IV573" s="234"/>
      <c r="IW573" s="234"/>
      <c r="IX573" s="234"/>
      <c r="IY573" s="234"/>
      <c r="IZ573" s="234"/>
      <c r="JA573" s="234"/>
      <c r="JB573" s="234"/>
      <c r="JC573" s="234"/>
      <c r="JD573" s="234"/>
      <c r="JE573" s="234"/>
      <c r="JF573" s="234"/>
      <c r="JG573" s="234"/>
      <c r="JH573" s="234"/>
      <c r="JI573" s="234"/>
      <c r="JJ573" s="234"/>
      <c r="JK573" s="234"/>
      <c r="JL573" s="234"/>
      <c r="JM573" s="234"/>
      <c r="JN573" s="234"/>
      <c r="JO573" s="234"/>
      <c r="JP573" s="234"/>
      <c r="JQ573" s="234"/>
      <c r="JR573" s="234"/>
      <c r="JS573" s="234"/>
      <c r="JT573" s="234"/>
      <c r="JU573" s="234"/>
      <c r="JV573" s="234"/>
      <c r="JW573" s="234"/>
      <c r="JX573" s="234"/>
      <c r="JY573" s="234"/>
      <c r="JZ573" s="234"/>
      <c r="KA573" s="234"/>
      <c r="KB573" s="234"/>
      <c r="KC573" s="234"/>
      <c r="KD573" s="234"/>
      <c r="KE573" s="234"/>
      <c r="KF573" s="234"/>
      <c r="KG573" s="234"/>
      <c r="KH573" s="234"/>
      <c r="KI573" s="234"/>
      <c r="KJ573" s="234"/>
      <c r="KK573" s="234"/>
      <c r="KL573" s="234"/>
      <c r="KM573" s="234"/>
      <c r="KN573" s="234"/>
      <c r="KO573" s="234"/>
      <c r="KP573" s="234"/>
      <c r="KQ573" s="234"/>
      <c r="KR573" s="234"/>
      <c r="KS573" s="234"/>
      <c r="KT573" s="234"/>
      <c r="KU573" s="234"/>
      <c r="KV573" s="234"/>
      <c r="KW573" s="234"/>
      <c r="KX573" s="234"/>
      <c r="KY573" s="234"/>
      <c r="KZ573" s="234"/>
      <c r="LA573" s="234"/>
      <c r="LB573" s="234"/>
      <c r="LC573" s="234"/>
      <c r="LD573" s="234"/>
      <c r="LE573" s="234"/>
      <c r="LF573" s="234"/>
      <c r="LG573" s="234"/>
      <c r="LH573" s="234"/>
      <c r="LI573" s="234"/>
      <c r="LJ573" s="234"/>
      <c r="LK573" s="234"/>
      <c r="LL573" s="234"/>
      <c r="LM573" s="234"/>
      <c r="LN573" s="234"/>
      <c r="LO573" s="234"/>
      <c r="LP573" s="234"/>
      <c r="LQ573" s="234"/>
      <c r="LR573" s="234"/>
      <c r="LS573" s="234"/>
      <c r="LT573" s="234"/>
      <c r="LU573" s="234"/>
      <c r="LV573" s="234"/>
      <c r="LW573" s="234"/>
      <c r="LX573" s="234"/>
      <c r="LY573" s="234"/>
      <c r="LZ573" s="234"/>
      <c r="MA573" s="234"/>
      <c r="MB573" s="234"/>
      <c r="MC573" s="234"/>
      <c r="MD573" s="234"/>
      <c r="ME573" s="234"/>
      <c r="MF573" s="234"/>
      <c r="MG573" s="234"/>
      <c r="MH573" s="234"/>
      <c r="MI573" s="234"/>
      <c r="MJ573" s="234"/>
      <c r="MK573" s="234"/>
      <c r="ML573" s="234"/>
      <c r="MM573" s="234"/>
      <c r="MN573" s="234"/>
      <c r="MO573" s="234"/>
      <c r="MP573" s="234"/>
      <c r="MQ573" s="234"/>
      <c r="MR573" s="234"/>
      <c r="MS573" s="234"/>
      <c r="MT573" s="234"/>
      <c r="MU573" s="234"/>
      <c r="MV573" s="234"/>
      <c r="MW573" s="234"/>
      <c r="MX573" s="234"/>
      <c r="MY573" s="234"/>
      <c r="MZ573" s="234"/>
      <c r="NA573" s="234"/>
      <c r="NB573" s="234"/>
      <c r="NC573" s="234"/>
      <c r="ND573" s="234"/>
      <c r="NE573" s="234"/>
      <c r="NF573" s="234"/>
      <c r="NG573" s="234"/>
      <c r="NH573" s="234"/>
      <c r="NI573" s="234"/>
      <c r="NJ573" s="234"/>
      <c r="NK573" s="234"/>
      <c r="NL573" s="234"/>
      <c r="NM573" s="234"/>
      <c r="NN573" s="234"/>
      <c r="NO573" s="234"/>
      <c r="NP573" s="234"/>
      <c r="NQ573" s="234"/>
      <c r="NR573" s="234"/>
      <c r="NS573" s="234"/>
      <c r="NT573" s="234"/>
      <c r="NU573" s="234"/>
      <c r="NV573" s="234"/>
      <c r="NW573" s="234"/>
      <c r="NX573" s="234"/>
      <c r="NY573" s="234"/>
      <c r="NZ573" s="234"/>
      <c r="OA573" s="234"/>
      <c r="OB573" s="234"/>
      <c r="OC573" s="234"/>
      <c r="OD573" s="234"/>
      <c r="OE573" s="234"/>
      <c r="OF573" s="234"/>
      <c r="OG573" s="234"/>
      <c r="OH573" s="234"/>
      <c r="OI573" s="234"/>
      <c r="OJ573" s="234"/>
      <c r="OK573" s="234"/>
      <c r="OL573" s="234"/>
      <c r="OM573" s="234"/>
      <c r="ON573" s="234"/>
      <c r="OO573" s="234"/>
      <c r="OP573" s="234"/>
      <c r="OQ573" s="234"/>
      <c r="OR573" s="234"/>
      <c r="OS573" s="234"/>
      <c r="OT573" s="234"/>
      <c r="OU573" s="234"/>
      <c r="OV573" s="234"/>
      <c r="OW573" s="234"/>
      <c r="OX573" s="234"/>
      <c r="OY573" s="234"/>
      <c r="OZ573" s="234"/>
      <c r="PA573" s="234"/>
      <c r="PB573" s="234"/>
      <c r="PC573" s="234"/>
      <c r="PD573" s="234"/>
      <c r="PE573" s="234"/>
      <c r="PF573" s="234"/>
      <c r="PG573" s="234"/>
      <c r="PH573" s="234"/>
      <c r="PI573" s="234"/>
      <c r="PJ573" s="234"/>
      <c r="PK573" s="234"/>
      <c r="PL573" s="234"/>
      <c r="PM573" s="234"/>
      <c r="PN573" s="234"/>
      <c r="PO573" s="234"/>
      <c r="PP573" s="234"/>
      <c r="PQ573" s="234"/>
      <c r="PR573" s="234"/>
      <c r="PS573" s="234"/>
      <c r="PT573" s="234"/>
      <c r="PU573" s="234"/>
      <c r="PV573" s="234"/>
      <c r="PW573" s="234"/>
      <c r="PX573" s="234"/>
      <c r="PY573" s="234"/>
      <c r="PZ573" s="234"/>
      <c r="QA573" s="234"/>
      <c r="QB573" s="234"/>
      <c r="QC573" s="234"/>
      <c r="QD573" s="234"/>
      <c r="QE573" s="234"/>
      <c r="QF573" s="234"/>
      <c r="QG573" s="234"/>
      <c r="QH573" s="234"/>
      <c r="QI573" s="234"/>
      <c r="QJ573" s="234"/>
      <c r="QK573" s="234"/>
      <c r="QL573" s="234"/>
      <c r="QM573" s="234"/>
      <c r="QN573" s="234"/>
      <c r="QO573" s="234"/>
      <c r="QP573" s="234"/>
      <c r="QQ573" s="234"/>
      <c r="QR573" s="234"/>
      <c r="QS573" s="234"/>
      <c r="QT573" s="234"/>
      <c r="QU573" s="234"/>
      <c r="QV573" s="234"/>
      <c r="QW573" s="234"/>
      <c r="QX573" s="234"/>
      <c r="QY573" s="234"/>
      <c r="QZ573" s="234"/>
      <c r="RA573" s="234"/>
      <c r="RB573" s="234"/>
      <c r="RC573" s="234"/>
      <c r="RD573" s="234"/>
      <c r="RE573" s="234"/>
      <c r="RF573" s="234"/>
      <c r="RG573" s="234"/>
      <c r="RH573" s="234"/>
      <c r="RI573" s="234"/>
      <c r="RJ573" s="234"/>
      <c r="RK573" s="234"/>
      <c r="RL573" s="234"/>
      <c r="RM573" s="234"/>
      <c r="RN573" s="234"/>
      <c r="RO573" s="234"/>
      <c r="RP573" s="234"/>
      <c r="RQ573" s="234"/>
    </row>
    <row r="574" spans="1:485" x14ac:dyDescent="0.2">
      <c r="E574" s="38"/>
    </row>
    <row r="575" spans="1:485" s="118" customFormat="1" x14ac:dyDescent="0.2">
      <c r="A575" s="117">
        <f>SUM(A552)</f>
        <v>542</v>
      </c>
      <c r="B575" s="118" t="s">
        <v>913</v>
      </c>
      <c r="E575" s="119">
        <f>SUM(E558+E568+E573)</f>
        <v>2239258620</v>
      </c>
      <c r="F575" s="119">
        <f>SUM(F558+F568+F573)</f>
        <v>2368884627</v>
      </c>
      <c r="G575" s="119">
        <f>SUM(G558+G568+G573)</f>
        <v>129243944</v>
      </c>
      <c r="I575" s="120"/>
      <c r="J575" s="120"/>
      <c r="K575"/>
      <c r="L575"/>
      <c r="M575" s="204"/>
      <c r="N575" s="204"/>
      <c r="O575" s="204"/>
      <c r="P575" s="204"/>
      <c r="Q575" s="204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  <c r="IZ575"/>
      <c r="JA575"/>
      <c r="JB575"/>
      <c r="JC575"/>
      <c r="JD575"/>
      <c r="JE575"/>
      <c r="JF575"/>
      <c r="JG575"/>
      <c r="JH575"/>
      <c r="JI575"/>
      <c r="JJ575"/>
      <c r="JK575"/>
      <c r="JL575"/>
      <c r="JM575"/>
      <c r="JN575"/>
      <c r="JO575"/>
      <c r="JP575"/>
      <c r="JQ575"/>
      <c r="JR575"/>
      <c r="JS575"/>
      <c r="JT575"/>
      <c r="JU575"/>
      <c r="JV575"/>
      <c r="JW575"/>
      <c r="JX575"/>
      <c r="JY575"/>
      <c r="JZ575"/>
      <c r="KA575"/>
      <c r="KB575"/>
      <c r="KC575"/>
      <c r="KD575"/>
      <c r="KE575"/>
      <c r="KF575"/>
      <c r="KG575"/>
      <c r="KH575"/>
      <c r="KI575"/>
      <c r="KJ575"/>
      <c r="KK575"/>
      <c r="KL575"/>
      <c r="KM575"/>
      <c r="KN575"/>
      <c r="KO575"/>
      <c r="KP575"/>
      <c r="KQ575"/>
      <c r="KR575"/>
      <c r="KS575"/>
      <c r="KT575"/>
      <c r="KU575"/>
      <c r="KV575"/>
      <c r="KW575"/>
      <c r="KX575"/>
      <c r="KY575"/>
      <c r="KZ575"/>
      <c r="LA575"/>
      <c r="LB575"/>
      <c r="LC575"/>
      <c r="LD575"/>
      <c r="LE575"/>
      <c r="LF575"/>
      <c r="LG575"/>
      <c r="LH575"/>
      <c r="LI575"/>
      <c r="LJ575"/>
      <c r="LK575"/>
      <c r="LL575"/>
      <c r="LM575"/>
      <c r="LN575"/>
      <c r="LO575"/>
      <c r="LP575"/>
      <c r="LQ575"/>
      <c r="LR575"/>
      <c r="LS575"/>
      <c r="LT575"/>
      <c r="LU575"/>
      <c r="LV575"/>
      <c r="LW575"/>
      <c r="LX575"/>
      <c r="LY575"/>
      <c r="LZ575"/>
      <c r="MA575"/>
      <c r="MB575"/>
      <c r="MC575"/>
      <c r="MD575"/>
      <c r="ME575"/>
      <c r="MF575"/>
      <c r="MG575"/>
      <c r="MH575"/>
      <c r="MI575"/>
      <c r="MJ575"/>
      <c r="MK575"/>
      <c r="ML575"/>
      <c r="MM575"/>
      <c r="MN575"/>
      <c r="MO575"/>
      <c r="MP575"/>
      <c r="MQ575"/>
      <c r="MR575"/>
      <c r="MS575"/>
      <c r="MT575"/>
      <c r="MU575"/>
      <c r="MV575"/>
      <c r="MW575"/>
      <c r="MX575"/>
      <c r="MY575"/>
      <c r="MZ575"/>
      <c r="NA575"/>
      <c r="NB575"/>
      <c r="NC575"/>
      <c r="ND575"/>
      <c r="NE575"/>
      <c r="NF575"/>
      <c r="NG575"/>
      <c r="NH575"/>
      <c r="NI575"/>
      <c r="NJ575"/>
      <c r="NK575"/>
      <c r="NL575"/>
      <c r="NM575"/>
      <c r="NN575"/>
      <c r="NO575"/>
      <c r="NP575"/>
      <c r="NQ575"/>
      <c r="NR575"/>
      <c r="NS575"/>
      <c r="NT575"/>
      <c r="NU575"/>
      <c r="NV575"/>
      <c r="NW575"/>
      <c r="NX575"/>
      <c r="NY575"/>
      <c r="NZ575"/>
      <c r="OA575"/>
      <c r="OB575"/>
      <c r="OC575"/>
      <c r="OD575"/>
      <c r="OE575"/>
      <c r="OF575"/>
      <c r="OG575"/>
      <c r="OH575"/>
      <c r="OI575"/>
      <c r="OJ575"/>
      <c r="OK575"/>
      <c r="OL575"/>
      <c r="OM575"/>
      <c r="ON575"/>
      <c r="OO575"/>
      <c r="OP575"/>
      <c r="OQ575"/>
      <c r="OR575"/>
      <c r="OS575"/>
      <c r="OT575"/>
      <c r="OU575"/>
      <c r="OV575"/>
      <c r="OW575"/>
      <c r="OX575"/>
      <c r="OY575"/>
      <c r="OZ575"/>
      <c r="PA575"/>
      <c r="PB575"/>
      <c r="PC575"/>
      <c r="PD575"/>
      <c r="PE575"/>
      <c r="PF575"/>
      <c r="PG575"/>
      <c r="PH575"/>
      <c r="PI575"/>
      <c r="PJ575"/>
      <c r="PK575"/>
      <c r="PL575"/>
      <c r="PM575"/>
      <c r="PN575"/>
      <c r="PO575"/>
      <c r="PP575"/>
      <c r="PQ575"/>
      <c r="PR575"/>
      <c r="PS575"/>
      <c r="PT575"/>
      <c r="PU575"/>
      <c r="PV575"/>
      <c r="PW575"/>
      <c r="PX575"/>
      <c r="PY575"/>
      <c r="PZ575"/>
      <c r="QA575"/>
      <c r="QB575"/>
      <c r="QC575"/>
      <c r="QD575"/>
      <c r="QE575"/>
      <c r="QF575"/>
      <c r="QG575"/>
      <c r="QH575"/>
      <c r="QI575"/>
      <c r="QJ575"/>
      <c r="QK575"/>
      <c r="QL575"/>
      <c r="QM575"/>
      <c r="QN575"/>
      <c r="QO575"/>
      <c r="QP575"/>
      <c r="QQ575"/>
      <c r="QR575"/>
      <c r="QS575"/>
      <c r="QT575"/>
      <c r="QU575"/>
      <c r="QV575"/>
      <c r="QW575"/>
      <c r="QX575"/>
      <c r="QY575"/>
      <c r="QZ575"/>
      <c r="RA575"/>
      <c r="RB575"/>
      <c r="RC575"/>
      <c r="RD575"/>
      <c r="RE575"/>
      <c r="RF575"/>
      <c r="RG575"/>
      <c r="RH575"/>
      <c r="RI575"/>
      <c r="RJ575"/>
      <c r="RK575"/>
      <c r="RL575"/>
      <c r="RM575"/>
      <c r="RN575"/>
      <c r="RO575"/>
      <c r="RP575"/>
      <c r="RQ575"/>
    </row>
    <row r="583" ht="12.75" customHeight="1" x14ac:dyDescent="0.2"/>
    <row r="590" ht="13.5" customHeight="1" x14ac:dyDescent="0.2"/>
  </sheetData>
  <sortState ref="M431:Q444">
    <sortCondition ref="M430:M443"/>
    <sortCondition ref="O430:O443"/>
  </sortState>
  <mergeCells count="6">
    <mergeCell ref="A5:D6"/>
    <mergeCell ref="A559:J559"/>
    <mergeCell ref="A560:J562"/>
    <mergeCell ref="A569:J569"/>
    <mergeCell ref="I1:I8"/>
    <mergeCell ref="J1:J8"/>
  </mergeCells>
  <conditionalFormatting sqref="H568 I9:J369 G556:J556 H371:H550 I371:J551 H10:H369">
    <cfRule type="cellIs" dxfId="24" priority="79" operator="lessThan">
      <formula>0</formula>
    </cfRule>
  </conditionalFormatting>
  <conditionalFormatting sqref="G9 G551:G554 G557:G558">
    <cfRule type="cellIs" dxfId="23" priority="80" operator="lessThan">
      <formula>0</formula>
    </cfRule>
  </conditionalFormatting>
  <conditionalFormatting sqref="H9 H551:H554 H557">
    <cfRule type="cellIs" dxfId="22" priority="75" operator="lessThan">
      <formula>0</formula>
    </cfRule>
  </conditionalFormatting>
  <conditionalFormatting sqref="G570">
    <cfRule type="cellIs" dxfId="21" priority="60" operator="lessThan">
      <formula>0</formula>
    </cfRule>
  </conditionalFormatting>
  <conditionalFormatting sqref="G571">
    <cfRule type="cellIs" dxfId="20" priority="62" operator="lessThan">
      <formula>0</formula>
    </cfRule>
  </conditionalFormatting>
  <conditionalFormatting sqref="I568:J568 I563:J566">
    <cfRule type="cellIs" dxfId="19" priority="68" operator="lessThan">
      <formula>0</formula>
    </cfRule>
    <cfRule type="cellIs" priority="69" operator="lessThan">
      <formula>0</formula>
    </cfRule>
  </conditionalFormatting>
  <conditionalFormatting sqref="G568">
    <cfRule type="cellIs" dxfId="18" priority="65" operator="lessThan">
      <formula>0</formula>
    </cfRule>
  </conditionalFormatting>
  <conditionalFormatting sqref="I567:J567">
    <cfRule type="cellIs" dxfId="17" priority="66" operator="lessThan">
      <formula>0</formula>
    </cfRule>
    <cfRule type="cellIs" priority="67" operator="lessThan">
      <formula>0</formula>
    </cfRule>
  </conditionalFormatting>
  <conditionalFormatting sqref="H573">
    <cfRule type="cellIs" dxfId="16" priority="63" operator="lessThan">
      <formula>0</formula>
    </cfRule>
    <cfRule type="cellIs" priority="64" operator="lessThan">
      <formula>0</formula>
    </cfRule>
  </conditionalFormatting>
  <conditionalFormatting sqref="G573">
    <cfRule type="cellIs" dxfId="15" priority="61" operator="lessThan">
      <formula>0</formula>
    </cfRule>
  </conditionalFormatting>
  <conditionalFormatting sqref="G571">
    <cfRule type="cellIs" dxfId="14" priority="58" operator="lessThan">
      <formula>0</formula>
    </cfRule>
  </conditionalFormatting>
  <conditionalFormatting sqref="G570">
    <cfRule type="cellIs" dxfId="13" priority="59" operator="lessThan">
      <formula>0</formula>
    </cfRule>
  </conditionalFormatting>
  <conditionalFormatting sqref="G563:G565 G567">
    <cfRule type="cellIs" dxfId="12" priority="56" operator="lessThan">
      <formula>0</formula>
    </cfRule>
  </conditionalFormatting>
  <conditionalFormatting sqref="H563:H565">
    <cfRule type="cellIs" dxfId="11" priority="21" operator="lessThan">
      <formula>0</formula>
    </cfRule>
  </conditionalFormatting>
  <conditionalFormatting sqref="I555:J555">
    <cfRule type="cellIs" dxfId="10" priority="13" operator="lessThan">
      <formula>0</formula>
    </cfRule>
  </conditionalFormatting>
  <conditionalFormatting sqref="G555">
    <cfRule type="cellIs" dxfId="9" priority="12" operator="lessThan">
      <formula>0</formula>
    </cfRule>
  </conditionalFormatting>
  <conditionalFormatting sqref="H555">
    <cfRule type="cellIs" dxfId="8" priority="11" operator="lessThan">
      <formula>0</formula>
    </cfRule>
  </conditionalFormatting>
  <conditionalFormatting sqref="H370:J370">
    <cfRule type="cellIs" dxfId="7" priority="10" operator="lessThan">
      <formula>0</formula>
    </cfRule>
  </conditionalFormatting>
  <conditionalFormatting sqref="G566">
    <cfRule type="cellIs" dxfId="6" priority="8" operator="lessThan">
      <formula>0</formula>
    </cfRule>
  </conditionalFormatting>
  <conditionalFormatting sqref="H566">
    <cfRule type="cellIs" dxfId="5" priority="7" operator="lessThan">
      <formula>0</formula>
    </cfRule>
  </conditionalFormatting>
  <conditionalFormatting sqref="H567">
    <cfRule type="cellIs" dxfId="4" priority="6" operator="lessThan">
      <formula>0</formula>
    </cfRule>
  </conditionalFormatting>
  <conditionalFormatting sqref="G572">
    <cfRule type="cellIs" dxfId="3" priority="5" operator="lessThan">
      <formula>0</formula>
    </cfRule>
  </conditionalFormatting>
  <conditionalFormatting sqref="G572">
    <cfRule type="cellIs" dxfId="2" priority="4" operator="lessThan">
      <formula>0</formula>
    </cfRule>
  </conditionalFormatting>
  <conditionalFormatting sqref="H570:H572">
    <cfRule type="cellIs" dxfId="1" priority="2" operator="lessThan">
      <formula>0</formula>
    </cfRule>
  </conditionalFormatting>
  <conditionalFormatting sqref="G10:G550">
    <cfRule type="cellIs" dxfId="0" priority="1" operator="lessThan">
      <formula>0</formula>
    </cfRule>
  </conditionalFormatting>
  <printOptions horizontalCentered="1" gridLines="1"/>
  <pageMargins left="0.5" right="0.5" top="0.76" bottom="0.54" header="0.3" footer="0.3"/>
  <pageSetup scale="81" orientation="portrait" r:id="rId1"/>
  <headerFooter>
    <oddHeader>&amp;L&amp;"Times,Regular"FY20 Comp of FY19 Initial 07/12/18 vs 
FY20 Initial 07/16/19 State Aid Allocation&amp;C&amp;"Times,Regular"Oklahoma State Department of Education&amp;R&amp;"Times,Regular"07/16/19</oddHeader>
    <oddFooter>&amp;L&amp;"Times,Regular"State Aid Section
Tab &amp;A&amp;C&amp;"Times,Regular"&amp;P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FY19 061019 vs FY20 071619</vt:lpstr>
      <vt:lpstr>FY19 071218 vs FY20 071619</vt:lpstr>
      <vt:lpstr>'FY19 061019 vs FY20 071619'!Print_Area</vt:lpstr>
      <vt:lpstr>'FY19 071218 vs FY20 071619'!Print_Area</vt:lpstr>
      <vt:lpstr>'FY19 061019 vs FY20 071619'!Print_Titles</vt:lpstr>
      <vt:lpstr>'FY19 071218 vs FY20 071619'!Print_Titles</vt:lpstr>
    </vt:vector>
  </TitlesOfParts>
  <Company>Oklahoma State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Windows User</cp:lastModifiedBy>
  <cp:lastPrinted>2019-07-15T20:11:29Z</cp:lastPrinted>
  <dcterms:created xsi:type="dcterms:W3CDTF">2015-07-01T17:30:33Z</dcterms:created>
  <dcterms:modified xsi:type="dcterms:W3CDTF">2019-07-16T12:59:51Z</dcterms:modified>
</cp:coreProperties>
</file>